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1一般会計\01_決算統計\01年度別\R3年度決算\13_財政状況資料集\230928_財政状況資料集（10月公表）【2回目】\04_県HP掲載用\02_R5.10月公表分\"/>
    </mc:Choice>
  </mc:AlternateContent>
  <bookViews>
    <workbookView xWindow="0" yWindow="0" windowWidth="28800" windowHeight="123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BW34" i="10"/>
  <c r="BW35" i="10" s="1"/>
  <c r="BW36" i="10" s="1"/>
  <c r="BW37" i="10" s="1"/>
  <c r="BW38" i="10" s="1"/>
  <c r="BW39" i="10" s="1"/>
  <c r="BW40" i="10" s="1"/>
  <c r="C34" i="10"/>
  <c r="CO34" i="10" l="1"/>
  <c r="C35" i="10"/>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s="1"/>
</calcChain>
</file>

<file path=xl/sharedStrings.xml><?xml version="1.0" encoding="utf-8"?>
<sst xmlns="http://schemas.openxmlformats.org/spreadsheetml/2006/main" count="1132" uniqueCount="605">
  <si>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</si>
  <si>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</si>
  <si>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</si>
  <si>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</si>
  <si>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</si>
  <si>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</si>
  <si>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</si>
  <si>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</si>
  <si>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</si>
  <si>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</si>
  <si>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</si>
  <si>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</si>
  <si>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</si>
  <si>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</si>
  <si>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</si>
  <si>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</si>
  <si>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</si>
  <si>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</si>
  <si>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</si>
  <si>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</si>
  <si>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</si>
  <si>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</si>
  <si>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</si>
  <si>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</si>
  <si>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</si>
  <si>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</si>
  <si>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</si>
  <si>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</si>
  <si>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</si>
  <si>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</si>
  <si>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</si>
  <si>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</si>
  <si>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</si>
  <si>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</si>
  <si>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</si>
  <si>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</si>
  <si>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</si>
  <si>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</si>
  <si>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</si>
  <si>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</si>
  <si>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</si>
  <si>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</si>
  <si>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</si>
  <si>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</si>
  <si>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</si>
  <si>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</si>
  <si>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</si>
  <si>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</si>
  <si>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</si>
  <si>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</si>
  <si>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</si>
  <si>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</si>
  <si>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</si>
  <si>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</si>
  <si>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</si>
  <si>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</si>
  <si>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</si>
  <si>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</si>
  <si>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</si>
  <si>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</si>
  <si>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</si>
  <si>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</si>
  <si>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</si>
  <si>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</si>
  <si>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</si>
  <si>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</si>
  <si>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</si>
  <si>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</si>
  <si>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</si>
  <si>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</si>
  <si>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</si>
  <si>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</si>
  <si>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</si>
  <si>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</si>
  <si>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</si>
  <si>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</si>
  <si>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</si>
  <si>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</si>
  <si>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</si>
  <si>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</si>
  <si>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</si>
  <si>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</si>
  <si>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</si>
  <si>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</si>
  <si>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</si>
  <si>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Ⅲ－２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</si>
  <si>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</si>
  <si>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</si>
  <si>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</si>
  <si>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</si>
  <si>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</si>
  <si>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</si>
  <si>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</si>
  <si>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</si>
  <si>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</si>
  <si>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</si>
  <si>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</si>
  <si>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</si>
  <si>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松島町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</si>
  <si>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</si>
  <si>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</si>
  <si>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</si>
  <si>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</si>
  <si>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</si>
  <si>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</si>
  <si>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</si>
  <si>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</si>
  <si>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</si>
  <si>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</si>
  <si>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</si>
  <si>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</si>
  <si>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</si>
  <si>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</si>
  <si>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</si>
  <si>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</si>
  <si>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</si>
  <si>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</si>
  <si>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</si>
  <si>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</si>
  <si>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</si>
  <si>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</si>
  <si>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</si>
  <si>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</si>
  <si>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</si>
  <si>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</si>
  <si>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</si>
  <si>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</si>
  <si>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</si>
  <si>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</si>
  <si>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</si>
  <si>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</si>
  <si>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</si>
  <si>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</si>
  <si>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</si>
  <si>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</si>
  <si>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</si>
  <si>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</si>
  <si>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</si>
  <si>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</si>
  <si>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</si>
  <si>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</si>
  <si>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</si>
  <si>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</si>
  <si>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</si>
  <si>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</si>
  <si>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</si>
  <si>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</si>
  <si>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</si>
  <si>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</si>
  <si>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</si>
  <si>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</si>
  <si>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</si>
  <si>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</si>
  <si>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</si>
  <si>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</si>
  <si>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</si>
  <si>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</si>
  <si>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</si>
  <si>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</si>
  <si>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</si>
  <si>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</si>
  <si>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</si>
  <si>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</si>
  <si>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</si>
  <si>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</si>
  <si>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</si>
  <si>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</si>
  <si>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</si>
  <si>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</si>
  <si>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</si>
  <si>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</si>
  <si>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</si>
  <si>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</si>
  <si>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</si>
  <si>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</si>
  <si>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</si>
  <si>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</si>
  <si>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</si>
  <si>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</si>
  <si>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</si>
  <si>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</si>
  <si>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</si>
  <si>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</si>
  <si>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</si>
  <si>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</si>
  <si>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</si>
  <si>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</si>
  <si>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</si>
  <si>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</si>
  <si>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</si>
  <si>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</si>
  <si>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</si>
  <si>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</si>
  <si>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</si>
  <si>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</si>
  <si>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</si>
  <si>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</si>
  <si>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</si>
  <si>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</si>
  <si>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</si>
  <si>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</si>
  <si>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</si>
  <si>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</si>
  <si>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</si>
  <si>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</si>
  <si>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</si>
  <si>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</si>
  <si>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</si>
  <si>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</si>
  <si>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</si>
  <si>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</si>
  <si>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</si>
  <si>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</si>
  <si>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</si>
  <si>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</si>
  <si>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宮城県松島町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</si>
  <si>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</si>
  <si>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</si>
  <si>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</si>
  <si>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</si>
  <si>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</si>
  <si>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</si>
  <si>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</si>
  <si>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</si>
  <si>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</si>
  <si>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</si>
  <si>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</si>
  <si>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</si>
  <si>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</si>
  <si>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</si>
  <si>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</si>
  <si>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</si>
  <si>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</si>
  <si>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</si>
  <si>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</si>
  <si>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</si>
  <si>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</si>
  <si>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</si>
  <si>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</si>
  <si>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</si>
  <si>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</si>
  <si>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</si>
  <si>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</si>
  <si>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</si>
  <si>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</si>
  <si>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</si>
  <si>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</si>
  <si>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</si>
  <si>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</si>
  <si>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</si>
  <si>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</si>
  <si>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</si>
  <si>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</si>
  <si>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</si>
  <si>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</si>
  <si>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</si>
  <si>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</si>
  <si>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</si>
  <si>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</si>
  <si>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</si>
  <si>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</si>
  <si>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</si>
  <si>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</si>
  <si>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</si>
  <si>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</si>
  <si>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</si>
  <si>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</si>
  <si>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</si>
  <si>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</si>
  <si>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</si>
  <si>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</si>
  <si>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</si>
  <si>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</si>
  <si>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</si>
  <si>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</si>
  <si>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</si>
  <si>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</si>
  <si>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</si>
  <si>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</si>
  <si>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</si>
  <si>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</si>
  <si>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</si>
  <si>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</si>
  <si>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</si>
  <si>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</si>
  <si>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</si>
  <si>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</si>
  <si>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</si>
  <si>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</si>
  <si>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</si>
  <si>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</si>
  <si>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</si>
  <si>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</si>
  <si>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</si>
  <si>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</si>
  <si>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</si>
  <si>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</si>
  <si>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</si>
  <si>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</si>
  <si>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</si>
  <si>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</si>
  <si>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</si>
  <si>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</si>
  <si>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</si>
  <si>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</si>
  <si>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</si>
  <si>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</si>
  <si>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</si>
  <si>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</si>
  <si>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</si>
  <si>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</si>
  <si>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</si>
  <si>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</si>
  <si>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</si>
  <si>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</si>
  <si>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</si>
  <si>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</si>
  <si>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</si>
  <si>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</si>
  <si>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</si>
  <si>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</si>
  <si>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</si>
  <si>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</si>
  <si>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</si>
  <si>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</si>
  <si>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</si>
  <si>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</si>
  <si>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</si>
  <si>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</si>
  <si>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</si>
  <si>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</si>
  <si>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</si>
  <si>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</si>
  <si>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</si>
  <si>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</si>
  <si>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</si>
  <si>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</si>
  <si>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</si>
  <si>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</si>
  <si>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</si>
  <si>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</si>
  <si>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</si>
  <si>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</si>
  <si>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</si>
  <si>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</si>
  <si>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</si>
  <si>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</si>
  <si>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</si>
  <si>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</si>
  <si>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</si>
  <si>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</si>
  <si>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</si>
  <si>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</si>
  <si>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</si>
  <si>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</si>
  <si>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</si>
  <si>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</si>
  <si>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</si>
  <si>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</si>
  <si>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</si>
  <si>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</si>
  <si>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</si>
  <si>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</si>
  <si>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</si>
  <si>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</si>
  <si>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</si>
  <si>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</si>
  <si>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</si>
  <si>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</si>
  <si>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宮城県松島町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</si>
  <si>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</si>
  <si>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</si>
  <si>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</si>
  <si>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</si>
  <si>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</si>
  <si>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</si>
  <si>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</si>
  <si>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</si>
  <si>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</si>
  <si>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</si>
  <si>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</si>
  <si>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</si>
  <si>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</si>
  <si>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</si>
  <si>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</si>
  <si>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</si>
  <si>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</si>
  <si>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</si>
  <si>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</si>
  <si>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</si>
  <si>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松島町松島区外区有財産特別会計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</si>
  <si>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</si>
  <si>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</si>
  <si>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</si>
  <si>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</si>
  <si>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</si>
  <si>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</si>
  <si>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</si>
  <si>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</si>
  <si>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</si>
  <si>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</si>
  <si>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</si>
  <si>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</si>
  <si>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</si>
  <si>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松島町国民健康保険特別会計</t>
    <phoneticPr fontId="5"/>
  </si>
  <si>
    <t>松島町介護保険特別会計</t>
    <phoneticPr fontId="5"/>
  </si>
  <si>
    <t>松島町後期高齢者医療特別会計</t>
    <phoneticPr fontId="5"/>
  </si>
  <si>
    <t>松島町介護サービス事業特別会計</t>
    <phoneticPr fontId="5"/>
  </si>
  <si>
    <t>松島町水道事業会計</t>
    <phoneticPr fontId="5"/>
  </si>
  <si>
    <t>法適用企業</t>
    <phoneticPr fontId="5"/>
  </si>
  <si>
    <t>松島町観瀾亭等特別会計</t>
    <phoneticPr fontId="5"/>
  </si>
  <si>
    <t>法非適用企業</t>
    <phoneticPr fontId="5"/>
  </si>
  <si>
    <t>松島町下水道事業特別会計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</si>
  <si>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</si>
  <si>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</si>
  <si>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</si>
  <si>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</si>
  <si>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</si>
  <si>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</si>
  <si>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</si>
  <si>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</si>
  <si>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</si>
  <si>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</si>
  <si>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</si>
  <si>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</si>
  <si>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</si>
  <si>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</si>
  <si>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</si>
  <si>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</si>
  <si>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</si>
  <si>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</si>
  <si>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</si>
  <si>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</si>
  <si>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</si>
  <si>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</si>
  <si>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</si>
  <si>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</si>
  <si>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</si>
  <si>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</si>
  <si>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</si>
  <si>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</si>
  <si>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</si>
  <si>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</si>
  <si>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</si>
  <si>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</si>
  <si>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</si>
  <si>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</si>
  <si>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</si>
  <si>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</si>
  <si>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</si>
  <si>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</si>
  <si>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</si>
  <si>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</si>
  <si>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</si>
  <si>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</si>
  <si>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</si>
  <si>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</si>
  <si>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</si>
  <si>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</si>
  <si>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</si>
  <si>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</si>
  <si>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</si>
  <si>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</si>
  <si>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</si>
  <si>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</si>
  <si>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</si>
  <si>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</si>
  <si>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</si>
  <si>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</si>
  <si>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</si>
  <si>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</si>
  <si>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</si>
  <si>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松島町介護保険特別会計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</si>
  <si>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</si>
  <si>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</si>
  <si>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</si>
  <si>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</si>
  <si>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</si>
  <si>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</si>
  <si>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</si>
  <si>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</si>
  <si>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</si>
  <si>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</si>
  <si>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</si>
  <si>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</si>
  <si>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</si>
  <si>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</si>
  <si>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</si>
  <si>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</si>
  <si>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</si>
  <si>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</si>
  <si>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</si>
  <si>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</si>
  <si>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</si>
  <si>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</si>
  <si>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</si>
  <si>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</si>
  <si>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</si>
  <si>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</si>
  <si>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</si>
  <si>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</si>
  <si>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</si>
  <si>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</si>
  <si>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</si>
  <si>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</si>
  <si>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</si>
  <si>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</si>
  <si>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</si>
  <si>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</si>
  <si>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</si>
  <si>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</si>
  <si>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</si>
  <si>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</si>
  <si>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</si>
  <si>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</si>
  <si>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</si>
  <si>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</si>
  <si>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</si>
  <si>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</si>
  <si>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</si>
  <si>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</si>
  <si>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</si>
  <si>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</si>
  <si>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</si>
  <si>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</si>
  <si>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</si>
  <si>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</si>
  <si>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</si>
  <si>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</si>
  <si>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</si>
  <si>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</si>
  <si>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</si>
  <si>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</si>
  <si>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</si>
  <si>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</si>
  <si>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</si>
  <si>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</si>
  <si>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</si>
  <si>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</si>
  <si>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</si>
  <si>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</si>
  <si>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</si>
  <si>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</si>
  <si>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</si>
  <si>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</si>
  <si>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</si>
  <si>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</si>
  <si>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</si>
  <si>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</si>
  <si>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</si>
  <si>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</si>
  <si>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</si>
  <si>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</si>
  <si>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</si>
  <si>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</si>
  <si>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</si>
  <si>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</si>
  <si>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109.33</t>
  </si>
  <si>
    <t>▲ 9.69</t>
  </si>
  <si>
    <t>▲ 19.58</t>
  </si>
  <si>
    <t>▲ 2.04</t>
  </si>
  <si>
    <t>▲ 0.48</t>
  </si>
  <si>
    <t>松島町水道事業会計</t>
  </si>
  <si>
    <t>一般会計</t>
  </si>
  <si>
    <t>松島町介護保険特別会計</t>
  </si>
  <si>
    <t>松島町国民健康保険特別会計</t>
  </si>
  <si>
    <t>松島町下水道事業特別会計</t>
  </si>
  <si>
    <t>松島町観瀾亭等特別会計</t>
  </si>
  <si>
    <t>松島町後期高齢者医療特別会計</t>
  </si>
  <si>
    <t>松島町松島区外区有財産特別会計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</si>
  <si>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</si>
  <si>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</si>
  <si>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</si>
  <si>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</si>
  <si>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</si>
  <si>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</si>
  <si>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</si>
  <si>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</si>
  <si>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</si>
  <si>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品井沼ステーション</t>
    <rPh sb="0" eb="3">
      <t>シナイヌマ</t>
    </rPh>
    <phoneticPr fontId="2"/>
  </si>
  <si>
    <t>塩釜地区消防事務組合</t>
    <rPh sb="0" eb="2">
      <t>シオガマ</t>
    </rPh>
    <rPh sb="2" eb="4">
      <t>チク</t>
    </rPh>
    <rPh sb="4" eb="6">
      <t>ショウボウ</t>
    </rPh>
    <rPh sb="6" eb="8">
      <t>ジム</t>
    </rPh>
    <rPh sb="8" eb="10">
      <t>クミアイ</t>
    </rPh>
    <phoneticPr fontId="2"/>
  </si>
  <si>
    <t>宮城東部衛生処理組合</t>
    <rPh sb="0" eb="2">
      <t>ミヤギ</t>
    </rPh>
    <rPh sb="2" eb="4">
      <t>トウブ</t>
    </rPh>
    <rPh sb="4" eb="6">
      <t>エイセイ</t>
    </rPh>
    <rPh sb="6" eb="8">
      <t>ショリ</t>
    </rPh>
    <rPh sb="8" eb="10">
      <t>クミアイ</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</si>
  <si>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</si>
  <si>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吉田川流域溜池大和町外３市３ヶ町村組合</t>
    <rPh sb="0" eb="3">
      <t>ヨシダガワ</t>
    </rPh>
    <rPh sb="3" eb="5">
      <t>リュウイキ</t>
    </rPh>
    <rPh sb="5" eb="7">
      <t>タメイケ</t>
    </rPh>
    <rPh sb="7" eb="10">
      <t>タイワチョウ</t>
    </rPh>
    <rPh sb="10" eb="11">
      <t>ソト</t>
    </rPh>
    <rPh sb="12" eb="13">
      <t>シ</t>
    </rPh>
    <rPh sb="15" eb="16">
      <t>マチ</t>
    </rPh>
    <rPh sb="16" eb="17">
      <t>ムラ</t>
    </rPh>
    <rPh sb="17" eb="19">
      <t>クミアイ</t>
    </rPh>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</si>
  <si>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</si>
  <si>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2"/>
  </si>
  <si>
    <t>宮城県市町村自治振興センター</t>
    <rPh sb="0" eb="3">
      <t>ミヤギケン</t>
    </rPh>
    <rPh sb="3" eb="6">
      <t>シチョウソン</t>
    </rPh>
    <rPh sb="6" eb="8">
      <t>ジチ</t>
    </rPh>
    <rPh sb="8" eb="10">
      <t>シンコウ</t>
    </rPh>
    <phoneticPr fontId="2"/>
  </si>
  <si>
    <t>庁舎建設基金</t>
    <rPh sb="0" eb="2">
      <t>チョウシャ</t>
    </rPh>
    <rPh sb="2" eb="4">
      <t>ケンセツ</t>
    </rPh>
    <rPh sb="4" eb="6">
      <t>キキン</t>
    </rPh>
    <phoneticPr fontId="5"/>
  </si>
  <si>
    <t>ふるさと納税基金</t>
    <rPh sb="4" eb="6">
      <t>ノウゼイ</t>
    </rPh>
    <rPh sb="6" eb="8">
      <t>キキン</t>
    </rPh>
    <phoneticPr fontId="5"/>
  </si>
  <si>
    <t>長寿社会対策基金</t>
    <rPh sb="0" eb="2">
      <t>チョウジュ</t>
    </rPh>
    <rPh sb="2" eb="4">
      <t>シャカイ</t>
    </rPh>
    <rPh sb="4" eb="6">
      <t>タイサク</t>
    </rPh>
    <rPh sb="6" eb="8">
      <t>キキン</t>
    </rPh>
    <phoneticPr fontId="5"/>
  </si>
  <si>
    <t>松島区外区有財産積立金</t>
    <rPh sb="0" eb="2">
      <t>マツシマ</t>
    </rPh>
    <rPh sb="2" eb="3">
      <t>ク</t>
    </rPh>
    <rPh sb="3" eb="4">
      <t>ホカ</t>
    </rPh>
    <rPh sb="4" eb="5">
      <t>ク</t>
    </rPh>
    <rPh sb="5" eb="6">
      <t>ユウ</t>
    </rPh>
    <rPh sb="6" eb="8">
      <t>ザイサン</t>
    </rPh>
    <rPh sb="8" eb="11">
      <t>ツミタテキン</t>
    </rPh>
    <phoneticPr fontId="5"/>
  </si>
  <si>
    <t>震災復興基金</t>
    <rPh sb="0" eb="2">
      <t>シンサイ</t>
    </rPh>
    <rPh sb="2" eb="4">
      <t>フッコウ</t>
    </rPh>
    <rPh sb="4" eb="6">
      <t>キキン</t>
    </rPh>
    <phoneticPr fontId="5"/>
  </si>
  <si>
    <t>-</t>
    <phoneticPr fontId="2"/>
  </si>
  <si>
    <t>※8：職員の状況については、令和3年地方公務員給与実態調査に基づいている。</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</si>
  <si>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</si>
  <si>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</si>
  <si>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地方債の新規発行を抑制してきた結果、類似団体より0.2ポイント低くなった。一方で有形固定資産減価償却率は上昇傾向にあるため、公共施設等総合管理計画に基づき、老朽化対策等に努める。</t>
    <rPh sb="1" eb="3">
      <t>ショウライ</t>
    </rPh>
    <rPh sb="3" eb="5">
      <t>フタン</t>
    </rPh>
    <rPh sb="5" eb="7">
      <t>ヒリツ</t>
    </rPh>
    <rPh sb="9" eb="12">
      <t>チホウサイ</t>
    </rPh>
    <rPh sb="13" eb="15">
      <t>シンキ</t>
    </rPh>
    <rPh sb="15" eb="17">
      <t>ハッコウ</t>
    </rPh>
    <rPh sb="18" eb="20">
      <t>ヨクセイ</t>
    </rPh>
    <rPh sb="24" eb="26">
      <t>ケッカ</t>
    </rPh>
    <rPh sb="27" eb="29">
      <t>ルイジ</t>
    </rPh>
    <rPh sb="29" eb="31">
      <t>ダンタイ</t>
    </rPh>
    <rPh sb="40" eb="41">
      <t>ヒク</t>
    </rPh>
    <rPh sb="46" eb="48">
      <t>イッポウ</t>
    </rPh>
    <rPh sb="49" eb="51">
      <t>ユウケイ</t>
    </rPh>
    <rPh sb="51" eb="55">
      <t>コテイシサン</t>
    </rPh>
    <rPh sb="55" eb="57">
      <t>ゲンカ</t>
    </rPh>
    <rPh sb="57" eb="60">
      <t>ショウキャクリツ</t>
    </rPh>
    <rPh sb="61" eb="63">
      <t>ジョウショウ</t>
    </rPh>
    <rPh sb="63" eb="65">
      <t>ケイコウ</t>
    </rPh>
    <rPh sb="71" eb="73">
      <t>コウキョウ</t>
    </rPh>
    <rPh sb="73" eb="75">
      <t>シセツ</t>
    </rPh>
    <rPh sb="75" eb="76">
      <t>トウ</t>
    </rPh>
    <rPh sb="76" eb="78">
      <t>ソウゴウ</t>
    </rPh>
    <rPh sb="78" eb="80">
      <t>カンリ</t>
    </rPh>
    <rPh sb="80" eb="82">
      <t>ケイカク</t>
    </rPh>
    <rPh sb="83" eb="84">
      <t>モト</t>
    </rPh>
    <rPh sb="87" eb="90">
      <t>ロウキュウカ</t>
    </rPh>
    <rPh sb="90" eb="92">
      <t>タイサク</t>
    </rPh>
    <rPh sb="92" eb="93">
      <t>トウ</t>
    </rPh>
    <rPh sb="94" eb="95">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</si>
  <si>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</si>
  <si>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</si>
  <si>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</si>
  <si>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</si>
  <si>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</si>
  <si>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</si>
  <si>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毎年度数値が低下しており、令和3年度は類似団体より0.2ポイント低くなった。実質公債費比率については下水道事業への繰出金の増（準元利償還金算入額の増加）の影響により前年度より0.4ポイント高くなったが類似団体を0.6ポイント下回った。地方債の新規発行を抑えているため、今後も低下傾向は続くものと想定される。</t>
    <rPh sb="1" eb="3">
      <t>ショウライ</t>
    </rPh>
    <rPh sb="3" eb="5">
      <t>フタン</t>
    </rPh>
    <rPh sb="5" eb="7">
      <t>ヒリツ</t>
    </rPh>
    <rPh sb="8" eb="11">
      <t>マイネンド</t>
    </rPh>
    <rPh sb="11" eb="13">
      <t>スウチ</t>
    </rPh>
    <rPh sb="14" eb="16">
      <t>テイカ</t>
    </rPh>
    <rPh sb="21" eb="23">
      <t>レイワ</t>
    </rPh>
    <rPh sb="24" eb="26">
      <t>ネンド</t>
    </rPh>
    <rPh sb="27" eb="29">
      <t>ルイジ</t>
    </rPh>
    <rPh sb="29" eb="31">
      <t>ダンタイ</t>
    </rPh>
    <rPh sb="40" eb="41">
      <t>ヒク</t>
    </rPh>
    <rPh sb="46" eb="48">
      <t>ジッシツ</t>
    </rPh>
    <rPh sb="48" eb="51">
      <t>コウサイヒ</t>
    </rPh>
    <rPh sb="51" eb="53">
      <t>ヒリツ</t>
    </rPh>
    <rPh sb="58" eb="61">
      <t>ゲスイドウ</t>
    </rPh>
    <rPh sb="61" eb="63">
      <t>ジギョウ</t>
    </rPh>
    <rPh sb="65" eb="68">
      <t>クリダシキン</t>
    </rPh>
    <rPh sb="69" eb="70">
      <t>ゾウ</t>
    </rPh>
    <rPh sb="71" eb="72">
      <t>ジュン</t>
    </rPh>
    <rPh sb="72" eb="74">
      <t>ガンリ</t>
    </rPh>
    <rPh sb="74" eb="77">
      <t>ショウカンキン</t>
    </rPh>
    <rPh sb="77" eb="79">
      <t>サンニュウ</t>
    </rPh>
    <rPh sb="79" eb="80">
      <t>ガク</t>
    </rPh>
    <rPh sb="81" eb="83">
      <t>ゾウカ</t>
    </rPh>
    <rPh sb="85" eb="87">
      <t>エイキョウ</t>
    </rPh>
    <rPh sb="90" eb="93">
      <t>ゼンネンド</t>
    </rPh>
    <rPh sb="102" eb="103">
      <t>タカ</t>
    </rPh>
    <rPh sb="108" eb="110">
      <t>ルイジ</t>
    </rPh>
    <rPh sb="110" eb="112">
      <t>ダンタイ</t>
    </rPh>
    <rPh sb="120" eb="122">
      <t>シタマワ</t>
    </rPh>
    <rPh sb="125" eb="128">
      <t>チホウサイ</t>
    </rPh>
    <rPh sb="129" eb="131">
      <t>シンキ</t>
    </rPh>
    <rPh sb="131" eb="133">
      <t>ハッコウ</t>
    </rPh>
    <rPh sb="134" eb="135">
      <t>オサ</t>
    </rPh>
    <rPh sb="142" eb="144">
      <t>コンゴ</t>
    </rPh>
    <rPh sb="145" eb="147">
      <t>テイカ</t>
    </rPh>
    <rPh sb="147" eb="149">
      <t>ケイコウ</t>
    </rPh>
    <rPh sb="150" eb="151">
      <t>ツヅ</t>
    </rPh>
    <rPh sb="155" eb="157">
      <t>ソウテイ</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</si>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</sst>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6" fillId="0" borderId="0" xfId="6" applyBorder="1" applyAlignment="1">
      <alignment vertical="center"/>
    </xf>
    <xf numFmtId="181" fontId="1" fillId="0" borderId="85"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90072</c:v>
                </c:pt>
                <c:pt idx="1">
                  <c:v>88328</c:v>
                </c:pt>
                <c:pt idx="2">
                  <c:v>103390</c:v>
                </c:pt>
                <c:pt idx="3">
                  <c:v>117234</c:v>
                </c:pt>
                <c:pt idx="4">
                  <c:v>97758</c:v>
                </c:pt>
              </c:numCache>
            </c:numRef>
          </c:val>
          <c:smooth val="0"/>
          <c:extLst>
            <c:ext xmlns:c16="http://schemas.microsoft.com/office/drawing/2014/chart" uri="{C3380CC4-5D6E-409C-BE32-E72D297353CC}">
              <c16:uniqueId val="{00000000-7560-40E8-A59D-147961E00F6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147787</c:v>
                </c:pt>
                <c:pt idx="1">
                  <c:v>135996</c:v>
                </c:pt>
                <c:pt idx="2">
                  <c:v>140647</c:v>
                </c:pt>
                <c:pt idx="3">
                  <c:v>146339</c:v>
                </c:pt>
                <c:pt idx="4">
                  <c:v>33018</c:v>
                </c:pt>
              </c:numCache>
            </c:numRef>
          </c:val>
          <c:smooth val="0"/>
          <c:extLst>
            <c:ext xmlns:c16="http://schemas.microsoft.com/office/drawing/2014/chart" uri="{C3380CC4-5D6E-409C-BE32-E72D297353CC}">
              <c16:uniqueId val="{00000001-7560-40E8-A59D-147961E00F6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11.27</c:v>
                </c:pt>
                <c:pt idx="1">
                  <c:v>14.16</c:v>
                </c:pt>
                <c:pt idx="2">
                  <c:v>8.35</c:v>
                </c:pt>
                <c:pt idx="3">
                  <c:v>9.74</c:v>
                </c:pt>
                <c:pt idx="4">
                  <c:v>8.92</c:v>
                </c:pt>
              </c:numCache>
            </c:numRef>
          </c:val>
          <c:extLst>
            <c:ext xmlns:c16="http://schemas.microsoft.com/office/drawing/2014/chart" uri="{C3380CC4-5D6E-409C-BE32-E72D297353CC}">
              <c16:uniqueId val="{00000000-A5D7-437D-A898-B9FA4BFA363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44.54</c:v>
                </c:pt>
                <c:pt idx="1">
                  <c:v>37.56</c:v>
                </c:pt>
                <c:pt idx="2">
                  <c:v>31.26</c:v>
                </c:pt>
                <c:pt idx="3">
                  <c:v>30.12</c:v>
                </c:pt>
                <c:pt idx="4">
                  <c:v>32.799999999999997</c:v>
                </c:pt>
              </c:numCache>
            </c:numRef>
          </c:val>
          <c:extLst>
            <c:ext xmlns:c16="http://schemas.microsoft.com/office/drawing/2014/chart" uri="{C3380CC4-5D6E-409C-BE32-E72D297353CC}">
              <c16:uniqueId val="{00000001-A5D7-437D-A898-B9FA4BFA363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-109.33</c:v>
                </c:pt>
                <c:pt idx="1">
                  <c:v>-9.69</c:v>
                </c:pt>
                <c:pt idx="2">
                  <c:v>-19.579999999999998</c:v>
                </c:pt>
                <c:pt idx="3">
                  <c:v>-2.04</c:v>
                </c:pt>
                <c:pt idx="4">
                  <c:v>-0.48</c:v>
                </c:pt>
              </c:numCache>
            </c:numRef>
          </c:val>
          <c:smooth val="0"/>
          <c:extLst>
            <c:ext xmlns:c16="http://schemas.microsoft.com/office/drawing/2014/chart" uri="{C3380CC4-5D6E-409C-BE32-E72D297353CC}">
              <c16:uniqueId val="{00000002-A5D7-437D-A898-B9FA4BFA363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FA98-44DE-843F-C7BA0D2FAC5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A98-44DE-843F-C7BA0D2FAC5D}"/>
            </c:ext>
          </c:extLst>
        </c:ser>
        <c:ser>
          <c:idx val="2"/>
          <c:order val="2"/>
          <c:tx>
            <c:strRef>
              <c:f>データシート!$A$29</c:f>
              <c:strCache>
                <c:ptCount val="1"/>
                <c:pt idx="0">
                  <c:v>松島町松島区外区有財産特別会計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0.44</c:v>
                </c:pt>
                <c:pt idx="6">
                  <c:v>#N/A</c:v>
                </c:pt>
                <c:pt idx="7">
                  <c:v>0</c:v>
                </c:pt>
                <c:pt idx="8">
                  <c:v>#N/A</c:v>
                </c:pt>
                <c:pt idx="9">
                  <c:v>0</c:v>
                </c:pt>
              </c:numCache>
            </c:numRef>
          </c:val>
          <c:extLst>
            <c:ext xmlns:c16="http://schemas.microsoft.com/office/drawing/2014/chart" uri="{C3380CC4-5D6E-409C-BE32-E72D297353CC}">
              <c16:uniqueId val="{00000002-FA98-44DE-843F-C7BA0D2FAC5D}"/>
            </c:ext>
          </c:extLst>
        </c:ser>
        <c:ser>
          <c:idx val="3"/>
          <c:order val="3"/>
          <c:tx>
            <c:strRef>
              <c:f>データシート!$A$30</c:f>
              <c:strCache>
                <c:ptCount val="1"/>
                <c:pt idx="0">
                  <c:v>松島町後期高齢者医療特別会計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0.02</c:v>
                </c:pt>
                <c:pt idx="2">
                  <c:v>#N/A</c:v>
                </c:pt>
                <c:pt idx="3">
                  <c:v>0.03</c:v>
                </c:pt>
                <c:pt idx="4">
                  <c:v>#N/A</c:v>
                </c:pt>
                <c:pt idx="5">
                  <c:v>0.04</c:v>
                </c:pt>
                <c:pt idx="6">
                  <c:v>#N/A</c:v>
                </c:pt>
                <c:pt idx="7">
                  <c:v>0</c:v>
                </c:pt>
                <c:pt idx="8">
                  <c:v>#N/A</c:v>
                </c:pt>
                <c:pt idx="9">
                  <c:v>0.01</c:v>
                </c:pt>
              </c:numCache>
            </c:numRef>
          </c:val>
          <c:extLst>
            <c:ext xmlns:c16="http://schemas.microsoft.com/office/drawing/2014/chart" uri="{C3380CC4-5D6E-409C-BE32-E72D297353CC}">
              <c16:uniqueId val="{00000003-FA98-44DE-843F-C7BA0D2FAC5D}"/>
            </c:ext>
          </c:extLst>
        </c:ser>
        <c:ser>
          <c:idx val="4"/>
          <c:order val="4"/>
          <c:tx>
            <c:strRef>
              <c:f>データシート!$A$31</c:f>
              <c:strCache>
                <c:ptCount val="1"/>
                <c:pt idx="0">
                  <c:v>松島町観瀾亭等特別会計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0.8</c:v>
                </c:pt>
                <c:pt idx="2">
                  <c:v>#N/A</c:v>
                </c:pt>
                <c:pt idx="3">
                  <c:v>0.54</c:v>
                </c:pt>
                <c:pt idx="4">
                  <c:v>#N/A</c:v>
                </c:pt>
                <c:pt idx="5">
                  <c:v>0.38</c:v>
                </c:pt>
                <c:pt idx="6">
                  <c:v>#N/A</c:v>
                </c:pt>
                <c:pt idx="7">
                  <c:v>0.19</c:v>
                </c:pt>
                <c:pt idx="8">
                  <c:v>#N/A</c:v>
                </c:pt>
                <c:pt idx="9">
                  <c:v>0.21</c:v>
                </c:pt>
              </c:numCache>
            </c:numRef>
          </c:val>
          <c:extLst>
            <c:ext xmlns:c16="http://schemas.microsoft.com/office/drawing/2014/chart" uri="{C3380CC4-5D6E-409C-BE32-E72D297353CC}">
              <c16:uniqueId val="{00000004-FA98-44DE-843F-C7BA0D2FAC5D}"/>
            </c:ext>
          </c:extLst>
        </c:ser>
        <c:ser>
          <c:idx val="5"/>
          <c:order val="5"/>
          <c:tx>
            <c:strRef>
              <c:f>データシート!$A$32</c:f>
              <c:strCache>
                <c:ptCount val="1"/>
                <c:pt idx="0">
                  <c:v>松島町下水道事業特別会計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6.67</c:v>
                </c:pt>
                <c:pt idx="2">
                  <c:v>#N/A</c:v>
                </c:pt>
                <c:pt idx="3">
                  <c:v>3.58</c:v>
                </c:pt>
                <c:pt idx="4">
                  <c:v>#N/A</c:v>
                </c:pt>
                <c:pt idx="5">
                  <c:v>4.37</c:v>
                </c:pt>
                <c:pt idx="6">
                  <c:v>#N/A</c:v>
                </c:pt>
                <c:pt idx="7">
                  <c:v>0.66</c:v>
                </c:pt>
                <c:pt idx="8">
                  <c:v>#N/A</c:v>
                </c:pt>
                <c:pt idx="9">
                  <c:v>0.36</c:v>
                </c:pt>
              </c:numCache>
            </c:numRef>
          </c:val>
          <c:extLst>
            <c:ext xmlns:c16="http://schemas.microsoft.com/office/drawing/2014/chart" uri="{C3380CC4-5D6E-409C-BE32-E72D297353CC}">
              <c16:uniqueId val="{00000005-FA98-44DE-843F-C7BA0D2FAC5D}"/>
            </c:ext>
          </c:extLst>
        </c:ser>
        <c:ser>
          <c:idx val="6"/>
          <c:order val="6"/>
          <c:tx>
            <c:strRef>
              <c:f>データシート!$A$33</c:f>
              <c:strCache>
                <c:ptCount val="1"/>
                <c:pt idx="0">
                  <c:v>松島町国民健康保険特別会計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4.8</c:v>
                </c:pt>
                <c:pt idx="2">
                  <c:v>#N/A</c:v>
                </c:pt>
                <c:pt idx="3">
                  <c:v>1.08</c:v>
                </c:pt>
                <c:pt idx="4">
                  <c:v>#N/A</c:v>
                </c:pt>
                <c:pt idx="5">
                  <c:v>1.92</c:v>
                </c:pt>
                <c:pt idx="6">
                  <c:v>#N/A</c:v>
                </c:pt>
                <c:pt idx="7">
                  <c:v>1.02</c:v>
                </c:pt>
                <c:pt idx="8">
                  <c:v>#N/A</c:v>
                </c:pt>
                <c:pt idx="9">
                  <c:v>1.51</c:v>
                </c:pt>
              </c:numCache>
            </c:numRef>
          </c:val>
          <c:extLst>
            <c:ext xmlns:c16="http://schemas.microsoft.com/office/drawing/2014/chart" uri="{C3380CC4-5D6E-409C-BE32-E72D297353CC}">
              <c16:uniqueId val="{00000006-FA98-44DE-843F-C7BA0D2FAC5D}"/>
            </c:ext>
          </c:extLst>
        </c:ser>
        <c:ser>
          <c:idx val="7"/>
          <c:order val="7"/>
          <c:tx>
            <c:strRef>
              <c:f>データシート!$A$34</c:f>
              <c:strCache>
                <c:ptCount val="1"/>
                <c:pt idx="0">
                  <c:v>松島町介護保険特別会計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1.27</c:v>
                </c:pt>
                <c:pt idx="2">
                  <c:v>#N/A</c:v>
                </c:pt>
                <c:pt idx="3">
                  <c:v>1.37</c:v>
                </c:pt>
                <c:pt idx="4">
                  <c:v>#N/A</c:v>
                </c:pt>
                <c:pt idx="5">
                  <c:v>0.81</c:v>
                </c:pt>
                <c:pt idx="6">
                  <c:v>#N/A</c:v>
                </c:pt>
                <c:pt idx="7">
                  <c:v>1.29</c:v>
                </c:pt>
                <c:pt idx="8">
                  <c:v>#N/A</c:v>
                </c:pt>
                <c:pt idx="9">
                  <c:v>2.69</c:v>
                </c:pt>
              </c:numCache>
            </c:numRef>
          </c:val>
          <c:extLst>
            <c:ext xmlns:c16="http://schemas.microsoft.com/office/drawing/2014/chart" uri="{C3380CC4-5D6E-409C-BE32-E72D297353CC}">
              <c16:uniqueId val="{00000007-FA98-44DE-843F-C7BA0D2FAC5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11.26</c:v>
                </c:pt>
                <c:pt idx="2">
                  <c:v>#N/A</c:v>
                </c:pt>
                <c:pt idx="3">
                  <c:v>14.15</c:v>
                </c:pt>
                <c:pt idx="4">
                  <c:v>#N/A</c:v>
                </c:pt>
                <c:pt idx="5">
                  <c:v>7.91</c:v>
                </c:pt>
                <c:pt idx="6">
                  <c:v>#N/A</c:v>
                </c:pt>
                <c:pt idx="7">
                  <c:v>9.74</c:v>
                </c:pt>
                <c:pt idx="8">
                  <c:v>#N/A</c:v>
                </c:pt>
                <c:pt idx="9">
                  <c:v>8.91</c:v>
                </c:pt>
              </c:numCache>
            </c:numRef>
          </c:val>
          <c:extLst>
            <c:ext xmlns:c16="http://schemas.microsoft.com/office/drawing/2014/chart" uri="{C3380CC4-5D6E-409C-BE32-E72D297353CC}">
              <c16:uniqueId val="{00000008-FA98-44DE-843F-C7BA0D2FAC5D}"/>
            </c:ext>
          </c:extLst>
        </c:ser>
        <c:ser>
          <c:idx val="9"/>
          <c:order val="9"/>
          <c:tx>
            <c:strRef>
              <c:f>データシート!$A$36</c:f>
              <c:strCache>
                <c:ptCount val="1"/>
                <c:pt idx="0">
                  <c:v>松島町水道事業会計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37.18</c:v>
                </c:pt>
                <c:pt idx="2">
                  <c:v>#N/A</c:v>
                </c:pt>
                <c:pt idx="3">
                  <c:v>39.92</c:v>
                </c:pt>
                <c:pt idx="4">
                  <c:v>#N/A</c:v>
                </c:pt>
                <c:pt idx="5">
                  <c:v>41.88</c:v>
                </c:pt>
                <c:pt idx="6">
                  <c:v>#N/A</c:v>
                </c:pt>
                <c:pt idx="7">
                  <c:v>39.49</c:v>
                </c:pt>
                <c:pt idx="8">
                  <c:v>#N/A</c:v>
                </c:pt>
                <c:pt idx="9">
                  <c:v>37.61</c:v>
                </c:pt>
              </c:numCache>
            </c:numRef>
          </c:val>
          <c:extLst>
            <c:ext xmlns:c16="http://schemas.microsoft.com/office/drawing/2014/chart" uri="{C3380CC4-5D6E-409C-BE32-E72D297353CC}">
              <c16:uniqueId val="{00000009-FA98-44DE-843F-C7BA0D2FAC5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571</c:v>
                </c:pt>
                <c:pt idx="5">
                  <c:v>541</c:v>
                </c:pt>
                <c:pt idx="8">
                  <c:v>522</c:v>
                </c:pt>
                <c:pt idx="11">
                  <c:v>491</c:v>
                </c:pt>
                <c:pt idx="14">
                  <c:v>512</c:v>
                </c:pt>
              </c:numCache>
            </c:numRef>
          </c:val>
          <c:extLst>
            <c:ext xmlns:c16="http://schemas.microsoft.com/office/drawing/2014/chart" uri="{C3380CC4-5D6E-409C-BE32-E72D297353CC}">
              <c16:uniqueId val="{00000000-2BD9-4098-BBC4-B2CD5ED2BC1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BD9-4098-BBC4-B2CD5ED2BC1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BD9-4098-BBC4-B2CD5ED2BC1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6</c:v>
                </c:pt>
                <c:pt idx="3">
                  <c:v>4</c:v>
                </c:pt>
                <c:pt idx="6">
                  <c:v>5</c:v>
                </c:pt>
                <c:pt idx="9">
                  <c:v>8</c:v>
                </c:pt>
                <c:pt idx="12">
                  <c:v>17</c:v>
                </c:pt>
              </c:numCache>
            </c:numRef>
          </c:val>
          <c:extLst>
            <c:ext xmlns:c16="http://schemas.microsoft.com/office/drawing/2014/chart" uri="{C3380CC4-5D6E-409C-BE32-E72D297353CC}">
              <c16:uniqueId val="{00000003-2BD9-4098-BBC4-B2CD5ED2BC1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316</c:v>
                </c:pt>
                <c:pt idx="3">
                  <c:v>178</c:v>
                </c:pt>
                <c:pt idx="6">
                  <c:v>321</c:v>
                </c:pt>
                <c:pt idx="9">
                  <c:v>186</c:v>
                </c:pt>
                <c:pt idx="12">
                  <c:v>244</c:v>
                </c:pt>
              </c:numCache>
            </c:numRef>
          </c:val>
          <c:extLst>
            <c:ext xmlns:c16="http://schemas.microsoft.com/office/drawing/2014/chart" uri="{C3380CC4-5D6E-409C-BE32-E72D297353CC}">
              <c16:uniqueId val="{00000004-2BD9-4098-BBC4-B2CD5ED2BC1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BD9-4098-BBC4-B2CD5ED2BC1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BD9-4098-BBC4-B2CD5ED2BC1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535</c:v>
                </c:pt>
                <c:pt idx="3">
                  <c:v>540</c:v>
                </c:pt>
                <c:pt idx="6">
                  <c:v>526</c:v>
                </c:pt>
                <c:pt idx="9">
                  <c:v>507</c:v>
                </c:pt>
                <c:pt idx="12">
                  <c:v>506</c:v>
                </c:pt>
              </c:numCache>
            </c:numRef>
          </c:val>
          <c:extLst>
            <c:ext xmlns:c16="http://schemas.microsoft.com/office/drawing/2014/chart" uri="{C3380CC4-5D6E-409C-BE32-E72D297353CC}">
              <c16:uniqueId val="{00000007-2BD9-4098-BBC4-B2CD5ED2BC1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286</c:v>
                </c:pt>
                <c:pt idx="2">
                  <c:v>#N/A</c:v>
                </c:pt>
                <c:pt idx="3">
                  <c:v>#N/A</c:v>
                </c:pt>
                <c:pt idx="4">
                  <c:v>181</c:v>
                </c:pt>
                <c:pt idx="5">
                  <c:v>#N/A</c:v>
                </c:pt>
                <c:pt idx="6">
                  <c:v>#N/A</c:v>
                </c:pt>
                <c:pt idx="7">
                  <c:v>330</c:v>
                </c:pt>
                <c:pt idx="8">
                  <c:v>#N/A</c:v>
                </c:pt>
                <c:pt idx="9">
                  <c:v>#N/A</c:v>
                </c:pt>
                <c:pt idx="10">
                  <c:v>210</c:v>
                </c:pt>
                <c:pt idx="11">
                  <c:v>#N/A</c:v>
                </c:pt>
                <c:pt idx="12">
                  <c:v>#N/A</c:v>
                </c:pt>
                <c:pt idx="13">
                  <c:v>255</c:v>
                </c:pt>
                <c:pt idx="14">
                  <c:v>#N/A</c:v>
                </c:pt>
              </c:numCache>
            </c:numRef>
          </c:val>
          <c:smooth val="0"/>
          <c:extLst>
            <c:ext xmlns:c16="http://schemas.microsoft.com/office/drawing/2014/chart" uri="{C3380CC4-5D6E-409C-BE32-E72D297353CC}">
              <c16:uniqueId val="{00000008-2BD9-4098-BBC4-B2CD5ED2BC1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5847</c:v>
                </c:pt>
                <c:pt idx="5">
                  <c:v>5667</c:v>
                </c:pt>
                <c:pt idx="8">
                  <c:v>5485</c:v>
                </c:pt>
                <c:pt idx="11">
                  <c:v>5395</c:v>
                </c:pt>
                <c:pt idx="14">
                  <c:v>5084</c:v>
                </c:pt>
              </c:numCache>
            </c:numRef>
          </c:val>
          <c:extLst>
            <c:ext xmlns:c16="http://schemas.microsoft.com/office/drawing/2014/chart" uri="{C3380CC4-5D6E-409C-BE32-E72D297353CC}">
              <c16:uniqueId val="{00000000-DB30-4FFB-95B7-F78BDE3CACC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392</c:v>
                </c:pt>
                <c:pt idx="5">
                  <c:v>347</c:v>
                </c:pt>
                <c:pt idx="8">
                  <c:v>357</c:v>
                </c:pt>
                <c:pt idx="11">
                  <c:v>322</c:v>
                </c:pt>
                <c:pt idx="14">
                  <c:v>471</c:v>
                </c:pt>
              </c:numCache>
            </c:numRef>
          </c:val>
          <c:extLst>
            <c:ext xmlns:c16="http://schemas.microsoft.com/office/drawing/2014/chart" uri="{C3380CC4-5D6E-409C-BE32-E72D297353CC}">
              <c16:uniqueId val="{00000001-DB30-4FFB-95B7-F78BDE3CACC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3113</c:v>
                </c:pt>
                <c:pt idx="5">
                  <c:v>3048</c:v>
                </c:pt>
                <c:pt idx="8">
                  <c:v>3116</c:v>
                </c:pt>
                <c:pt idx="11">
                  <c:v>3152</c:v>
                </c:pt>
                <c:pt idx="14">
                  <c:v>3508</c:v>
                </c:pt>
              </c:numCache>
            </c:numRef>
          </c:val>
          <c:extLst>
            <c:ext xmlns:c16="http://schemas.microsoft.com/office/drawing/2014/chart" uri="{C3380CC4-5D6E-409C-BE32-E72D297353CC}">
              <c16:uniqueId val="{00000002-DB30-4FFB-95B7-F78BDE3CACC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B30-4FFB-95B7-F78BDE3CACC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B30-4FFB-95B7-F78BDE3CACC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4</c:v>
                </c:pt>
                <c:pt idx="3">
                  <c:v>0</c:v>
                </c:pt>
                <c:pt idx="6">
                  <c:v>0</c:v>
                </c:pt>
                <c:pt idx="9">
                  <c:v>0</c:v>
                </c:pt>
                <c:pt idx="12">
                  <c:v>0</c:v>
                </c:pt>
              </c:numCache>
            </c:numRef>
          </c:val>
          <c:extLst>
            <c:ext xmlns:c16="http://schemas.microsoft.com/office/drawing/2014/chart" uri="{C3380CC4-5D6E-409C-BE32-E72D297353CC}">
              <c16:uniqueId val="{00000005-DB30-4FFB-95B7-F78BDE3CACC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941</c:v>
                </c:pt>
                <c:pt idx="3">
                  <c:v>897</c:v>
                </c:pt>
                <c:pt idx="6">
                  <c:v>855</c:v>
                </c:pt>
                <c:pt idx="9">
                  <c:v>821</c:v>
                </c:pt>
                <c:pt idx="12">
                  <c:v>812</c:v>
                </c:pt>
              </c:numCache>
            </c:numRef>
          </c:val>
          <c:extLst>
            <c:ext xmlns:c16="http://schemas.microsoft.com/office/drawing/2014/chart" uri="{C3380CC4-5D6E-409C-BE32-E72D297353CC}">
              <c16:uniqueId val="{00000006-DB30-4FFB-95B7-F78BDE3CACC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31</c:v>
                </c:pt>
                <c:pt idx="3">
                  <c:v>33</c:v>
                </c:pt>
                <c:pt idx="6">
                  <c:v>66</c:v>
                </c:pt>
                <c:pt idx="9">
                  <c:v>203</c:v>
                </c:pt>
                <c:pt idx="12">
                  <c:v>209</c:v>
                </c:pt>
              </c:numCache>
            </c:numRef>
          </c:val>
          <c:extLst>
            <c:ext xmlns:c16="http://schemas.microsoft.com/office/drawing/2014/chart" uri="{C3380CC4-5D6E-409C-BE32-E72D297353CC}">
              <c16:uniqueId val="{00000007-DB30-4FFB-95B7-F78BDE3CACC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4257</c:v>
                </c:pt>
                <c:pt idx="3">
                  <c:v>3418</c:v>
                </c:pt>
                <c:pt idx="6">
                  <c:v>3279</c:v>
                </c:pt>
                <c:pt idx="9">
                  <c:v>2901</c:v>
                </c:pt>
                <c:pt idx="12">
                  <c:v>3088</c:v>
                </c:pt>
              </c:numCache>
            </c:numRef>
          </c:val>
          <c:extLst>
            <c:ext xmlns:c16="http://schemas.microsoft.com/office/drawing/2014/chart" uri="{C3380CC4-5D6E-409C-BE32-E72D297353CC}">
              <c16:uniqueId val="{00000008-DB30-4FFB-95B7-F78BDE3CACC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25</c:v>
                </c:pt>
                <c:pt idx="3">
                  <c:v>16</c:v>
                </c:pt>
                <c:pt idx="6">
                  <c:v>7</c:v>
                </c:pt>
                <c:pt idx="9">
                  <c:v>2</c:v>
                </c:pt>
                <c:pt idx="12">
                  <c:v>0</c:v>
                </c:pt>
              </c:numCache>
            </c:numRef>
          </c:val>
          <c:extLst>
            <c:ext xmlns:c16="http://schemas.microsoft.com/office/drawing/2014/chart" uri="{C3380CC4-5D6E-409C-BE32-E72D297353CC}">
              <c16:uniqueId val="{00000009-DB30-4FFB-95B7-F78BDE3CACC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5870</c:v>
                </c:pt>
                <c:pt idx="3">
                  <c:v>5661</c:v>
                </c:pt>
                <c:pt idx="6">
                  <c:v>5482</c:v>
                </c:pt>
                <c:pt idx="9">
                  <c:v>5411</c:v>
                </c:pt>
                <c:pt idx="12">
                  <c:v>5217</c:v>
                </c:pt>
              </c:numCache>
            </c:numRef>
          </c:val>
          <c:extLst>
            <c:ext xmlns:c16="http://schemas.microsoft.com/office/drawing/2014/chart" uri="{C3380CC4-5D6E-409C-BE32-E72D297353CC}">
              <c16:uniqueId val="{0000000A-DB30-4FFB-95B7-F78BDE3CACC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1775</c:v>
                </c:pt>
                <c:pt idx="2">
                  <c:v>#N/A</c:v>
                </c:pt>
                <c:pt idx="3">
                  <c:v>#N/A</c:v>
                </c:pt>
                <c:pt idx="4">
                  <c:v>964</c:v>
                </c:pt>
                <c:pt idx="5">
                  <c:v>#N/A</c:v>
                </c:pt>
                <c:pt idx="6">
                  <c:v>#N/A</c:v>
                </c:pt>
                <c:pt idx="7">
                  <c:v>732</c:v>
                </c:pt>
                <c:pt idx="8">
                  <c:v>#N/A</c:v>
                </c:pt>
                <c:pt idx="9">
                  <c:v>#N/A</c:v>
                </c:pt>
                <c:pt idx="10">
                  <c:v>470</c:v>
                </c:pt>
                <c:pt idx="11">
                  <c:v>#N/A</c:v>
                </c:pt>
                <c:pt idx="12">
                  <c:v>#N/A</c:v>
                </c:pt>
                <c:pt idx="13">
                  <c:v>261</c:v>
                </c:pt>
                <c:pt idx="14">
                  <c:v>#N/A</c:v>
                </c:pt>
              </c:numCache>
            </c:numRef>
          </c:val>
          <c:smooth val="0"/>
          <c:extLst>
            <c:ext xmlns:c16="http://schemas.microsoft.com/office/drawing/2014/chart" uri="{C3380CC4-5D6E-409C-BE32-E72D297353CC}">
              <c16:uniqueId val="{0000000B-DB30-4FFB-95B7-F78BDE3CACC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1206</c:v>
                </c:pt>
                <c:pt idx="1">
                  <c:v>1215</c:v>
                </c:pt>
                <c:pt idx="2">
                  <c:v>1421</c:v>
                </c:pt>
              </c:numCache>
            </c:numRef>
          </c:val>
          <c:extLst>
            <c:ext xmlns:c16="http://schemas.microsoft.com/office/drawing/2014/chart" uri="{C3380CC4-5D6E-409C-BE32-E72D297353CC}">
              <c16:uniqueId val="{00000000-3261-4A04-8C23-427A10B7463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301</c:v>
                </c:pt>
                <c:pt idx="1">
                  <c:v>281</c:v>
                </c:pt>
                <c:pt idx="2">
                  <c:v>361</c:v>
                </c:pt>
              </c:numCache>
            </c:numRef>
          </c:val>
          <c:extLst>
            <c:ext xmlns:c16="http://schemas.microsoft.com/office/drawing/2014/chart" uri="{C3380CC4-5D6E-409C-BE32-E72D297353CC}">
              <c16:uniqueId val="{00000001-3261-4A04-8C23-427A10B7463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2581</c:v>
                </c:pt>
                <c:pt idx="1">
                  <c:v>1892</c:v>
                </c:pt>
                <c:pt idx="2">
                  <c:v>1007</c:v>
                </c:pt>
              </c:numCache>
            </c:numRef>
          </c:val>
          <c:extLst>
            <c:ext xmlns:c16="http://schemas.microsoft.com/office/drawing/2014/chart" uri="{C3380CC4-5D6E-409C-BE32-E72D297353CC}">
              <c16:uniqueId val="{00000002-3261-4A04-8C23-427A10B7463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{ED1C671E-566B-421C-9C06-5BE94DC654F0}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47A4-47AA-8247-D38C1B93227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{102B24C6-8558-471F-8317-D7E11902035A}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7A4-47AA-8247-D38C1B93227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{6748CF74-0035-45FB-B73D-57F73BA0FCF2}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7A4-47AA-8247-D38C1B93227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{7210180E-D3DF-4F0C-83A2-0DCB499FB6F1}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7A4-47AA-8247-D38C1B93227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{689C911C-652F-4F1B-9F3F-8D68E33F1B48}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7A4-47AA-8247-D38C1B932276}"/>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{86E8FD3A-61A9-4C16-BE44-4FB652940BDE}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47A4-47AA-8247-D38C1B932276}"/>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{EBB2491C-C303-45C7-9617-D04887C44F7D}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47A4-47AA-8247-D38C1B932276}"/>
                </c:ext>
              </c:extLst>
            </c:dLbl>
            <c:dLbl>
              <c:idx val="24"/>
              <c:layout>
                <c:manualLayout>
                  <c:x val="-3.3284912208559531E-2"/>
                  <c:y val="-6.4739042105865174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{5E88D723-A548-4125-ACB9-2AE4519799E6}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47A4-47AA-8247-D38C1B932276}"/>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{EF64DA00-E8CF-489A-A497-64BED1C03D66}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47A4-47AA-8247-D38C1B93227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58.8</c:v>
                </c:pt>
                <c:pt idx="8">
                  <c:v>59.9</c:v>
                </c:pt>
                <c:pt idx="16">
                  <c:v>61.3</c:v>
                </c:pt>
                <c:pt idx="24">
                  <c:v>62.2</c:v>
                </c:pt>
                <c:pt idx="32">
                  <c:v>64.2</c:v>
                </c:pt>
              </c:numCache>
            </c:numRef>
          </c:xVal>
          <c:yVal>
            <c:numRef>
              <c:f>公会計指標分析・財政指標組合せ分析表!$BP$51:$DC$51</c:f>
              <c:numCache>
                <c:formatCode>#,##0.0;"▲ "#,##0.0</c:formatCode>
                <c:ptCount val="40"/>
                <c:pt idx="0">
                  <c:v>53.2</c:v>
                </c:pt>
                <c:pt idx="8">
                  <c:v>28.7</c:v>
                </c:pt>
                <c:pt idx="16">
                  <c:v>21.7</c:v>
                </c:pt>
                <c:pt idx="24">
                  <c:v>13.1</c:v>
                </c:pt>
                <c:pt idx="32">
                  <c:v>6.7</c:v>
                </c:pt>
              </c:numCache>
            </c:numRef>
          </c:yVal>
          <c:smooth val="0"/>
          <c:extLst>
            <c:ext xmlns:c16="http://schemas.microsoft.com/office/drawing/2014/chart" uri="{C3380CC4-5D6E-409C-BE32-E72D297353CC}">
              <c16:uniqueId val="{00000009-47A4-47AA-8247-D38C1B93227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{7D60F53C-A88B-4D63-9F7A-731CFCE36916}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47A4-47AA-8247-D38C1B93227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{CB099140-FEA5-4009-8771-B02854737A3D}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7A4-47AA-8247-D38C1B93227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{F742A724-5B15-4A19-B5A3-FA44E440DBDF}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7A4-47AA-8247-D38C1B93227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{3C65A463-BA30-4FBF-91D4-E686919E02DF}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7A4-47AA-8247-D38C1B93227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{19BFB400-678E-497B-A31D-5A970B49BB75}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7A4-47AA-8247-D38C1B932276}"/>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{D7DC96DF-2F7B-454F-AD1B-B07F8FC16777}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47A4-47AA-8247-D38C1B932276}"/>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{93187530-B1B9-412C-9315-EFE12EEFB21C}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47A4-47AA-8247-D38C1B932276}"/>
                </c:ext>
              </c:extLst>
            </c:dLbl>
            <c:dLbl>
              <c:idx val="24"/>
              <c:layout>
                <c:manualLayout>
                  <c:x val="-3.0746589091908857E-2"/>
                  <c:y val="-6.4739042105865174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{31672627-4AFC-41FF-8EA2-602D787296FF}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47A4-47AA-8247-D38C1B932276}"/>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{AE97DECB-4FBB-4610-9C22-0ED257DC2A66}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47A4-47AA-8247-D38C1B93227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c:v>
                </c:pt>
                <c:pt idx="16">
                  <c:v>61.2</c:v>
                </c:pt>
                <c:pt idx="24">
                  <c:v>62</c:v>
                </c:pt>
                <c:pt idx="32">
                  <c:v>62.9</c:v>
                </c:pt>
              </c:numCache>
            </c:numRef>
          </c:xVal>
          <c:yVal>
            <c:numRef>
              <c:f>公会計指標分析・財政指標組合せ分析表!$BP$55:$DC$55</c:f>
              <c:numCache>
                <c:formatCode>#,##0.0;"▲ "#,##0.0</c:formatCode>
                <c:ptCount val="40"/>
                <c:pt idx="0">
                  <c:v>0</c:v>
                </c:pt>
                <c:pt idx="8">
                  <c:v>0</c:v>
                </c:pt>
                <c:pt idx="16">
                  <c:v>3.1</c:v>
                </c:pt>
                <c:pt idx="24">
                  <c:v>13.7</c:v>
                </c:pt>
                <c:pt idx="32">
                  <c:v>6.9</c:v>
                </c:pt>
              </c:numCache>
            </c:numRef>
          </c:yVal>
          <c:smooth val="0"/>
          <c:extLst>
            <c:ext xmlns:c16="http://schemas.microsoft.com/office/drawing/2014/chart" uri="{C3380CC4-5D6E-409C-BE32-E72D297353CC}">
              <c16:uniqueId val="{00000013-47A4-47AA-8247-D38C1B932276}"/>
            </c:ext>
          </c:extLst>
        </c:ser>
        <c:dLbls>
          <c:showLegendKey val="0"/>
          <c:showVal val="1"/>
          <c:showCatName val="0"/>
          <c:showSerName val="0"/>
          <c:showPercent val="0"/>
          <c:showBubbleSize val="0"/>
        </c:dLbls>
        <c:axId val="46179840"/>
        <c:axId val="46181760"/>
      </c:scatterChart>
      <c:valAx>
        <c:axId val="46179840"/>
        <c:scaling>
          <c:orientation val="maxMin"/>
          <c:max val="65"/>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{7285149B-23FD-48FD-B0A5-8D57BEA05CC5}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9E6E-4B28-BD55-46EA2AE1218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{75E6FCFE-72F7-4F0F-BE67-0CAE52733422}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E6E-4B28-BD55-46EA2AE1218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{6726EFCB-F4FA-404C-A441-92B0DA5B1318}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E6E-4B28-BD55-46EA2AE1218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{E0123FAA-80A0-4900-A0B4-AA9725F5CE46}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E6E-4B28-BD55-46EA2AE1218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{FDEAAC49-30FB-4CCE-9CE7-CA107BC6D736}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E6E-4B28-BD55-46EA2AE12189}"/>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{AE58B10B-3CF5-4ECE-8012-A7169899BFFC}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9E6E-4B28-BD55-46EA2AE12189}"/>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{D66400D1-14BF-4161-B1E1-9D4BD165C36C}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9E6E-4B28-BD55-46EA2AE12189}"/>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{89A45AB3-BD31-4D7F-ACE0-9A0370BC0FF7}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9E6E-4B28-BD55-46EA2AE12189}"/>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{90C028F4-1B27-457C-97F6-9A065CC03164}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9E6E-4B28-BD55-46EA2AE1218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c:v>
                </c:pt>
                <c:pt idx="8">
                  <c:v>7.8</c:v>
                </c:pt>
                <c:pt idx="16">
                  <c:v>7.9</c:v>
                </c:pt>
                <c:pt idx="24">
                  <c:v>7</c:v>
                </c:pt>
                <c:pt idx="32">
                  <c:v>7.4</c:v>
                </c:pt>
              </c:numCache>
            </c:numRef>
          </c:xVal>
          <c:yVal>
            <c:numRef>
              <c:f>公会計指標分析・財政指標組合せ分析表!$BP$73:$DC$73</c:f>
              <c:numCache>
                <c:formatCode>#,##0.0;"▲ "#,##0.0</c:formatCode>
                <c:ptCount val="40"/>
                <c:pt idx="0">
                  <c:v>53.2</c:v>
                </c:pt>
                <c:pt idx="8">
                  <c:v>28.7</c:v>
                </c:pt>
                <c:pt idx="16">
                  <c:v>21.7</c:v>
                </c:pt>
                <c:pt idx="24">
                  <c:v>13.1</c:v>
                </c:pt>
                <c:pt idx="32">
                  <c:v>6.7</c:v>
                </c:pt>
              </c:numCache>
            </c:numRef>
          </c:yVal>
          <c:smooth val="0"/>
          <c:extLst>
            <c:ext xmlns:c16="http://schemas.microsoft.com/office/drawing/2014/chart" uri="{C3380CC4-5D6E-409C-BE32-E72D297353CC}">
              <c16:uniqueId val="{00000009-9E6E-4B28-BD55-46EA2AE1218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2.5563272181036229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{9E38F4F0-DAF9-4426-BC58-FC1E671AE2F1}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9E6E-4B28-BD55-46EA2AE1218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{55DE73AA-DF32-401E-88AE-E986E930DC83}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E6E-4B28-BD55-46EA2AE1218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{03157D0C-E1DA-4038-B0D3-38F8F0A10E18}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E6E-4B28-BD55-46EA2AE1218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{9262070A-8201-4C3C-92A3-3D59BDB0FA2A}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E6E-4B28-BD55-46EA2AE1218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{D1AE61E1-ACF0-4275-A799-8430D6D250A2}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E6E-4B28-BD55-46EA2AE12189}"/>
                </c:ext>
              </c:extLst>
            </c:dLbl>
            <c:dLbl>
              <c:idx val="8"/>
              <c:layout>
                <c:manualLayout>
                  <c:x val="0"/>
                  <c:y val="5.4274005124983985E-3"/>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{F48A2A8F-CF01-49C2-A6D4-BE06D1D4AFA6}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9E6E-4B28-BD55-46EA2AE12189}"/>
                </c:ext>
              </c:extLst>
            </c:dLbl>
            <c:dLbl>
              <c:idx val="16"/>
              <c:layout>
                <c:manualLayout>
                  <c:x val="0"/>
                  <c:y val="9.6519846812159957E-3"/>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{C12962DD-97A1-4938-9696-FED378CED923}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9E6E-4B28-BD55-46EA2AE12189}"/>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{5C3C6A98-6AC5-4C87-942A-E2D99DC76E60}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9E6E-4B28-BD55-46EA2AE12189}"/>
                </c:ext>
              </c:extLst>
            </c:dLbl>
            <c:dLbl>
              <c:idx val="32"/>
              <c:layout>
                <c:manualLayout>
                  <c:x val="0"/>
                  <c:y val="1.0484229474891209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{97BCE275-948D-4E43-AF50-A8A62DDA113D}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9E6E-4B28-BD55-46EA2AE1218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7.8</c:v>
                </c:pt>
                <c:pt idx="16">
                  <c:v>7.9</c:v>
                </c:pt>
                <c:pt idx="24">
                  <c:v>7.9</c:v>
                </c:pt>
                <c:pt idx="32">
                  <c:v>8</c:v>
                </c:pt>
              </c:numCache>
            </c:numRef>
          </c:xVal>
          <c:yVal>
            <c:numRef>
              <c:f>公会計指標分析・財政指標組合せ分析表!$BP$77:$DC$77</c:f>
              <c:numCache>
                <c:formatCode>#,##0.0;"▲ "#,##0.0</c:formatCode>
                <c:ptCount val="40"/>
                <c:pt idx="0">
                  <c:v>0</c:v>
                </c:pt>
                <c:pt idx="8">
                  <c:v>0</c:v>
                </c:pt>
                <c:pt idx="16">
                  <c:v>3.1</c:v>
                </c:pt>
                <c:pt idx="24">
                  <c:v>13.7</c:v>
                </c:pt>
                <c:pt idx="32">
                  <c:v>6.9</c:v>
                </c:pt>
              </c:numCache>
            </c:numRef>
          </c:yVal>
          <c:smooth val="0"/>
          <c:extLst>
            <c:ext xmlns:c16="http://schemas.microsoft.com/office/drawing/2014/chart" uri="{C3380CC4-5D6E-409C-BE32-E72D297353CC}">
              <c16:uniqueId val="{00000013-9E6E-4B28-BD55-46EA2AE12189}"/>
            </c:ext>
          </c:extLst>
        </c:ser>
        <c:dLbls>
          <c:showLegendKey val="0"/>
          <c:showVal val="1"/>
          <c:showCatName val="0"/>
          <c:showSerName val="0"/>
          <c:showPercent val="0"/>
          <c:showBubbleSize val="0"/>
        </c:dLbls>
        <c:axId val="84219776"/>
        <c:axId val="84234240"/>
      </c:scatterChart>
      <c:valAx>
        <c:axId val="84219776"/>
        <c:scaling>
          <c:orientation val="maxMin"/>
          <c:max val="10"/>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宮城県松島町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実質公債費比率については、令和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と比べると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となっている。元利償還金については、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一般会計においては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借入額の抑制や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運動公園建設事業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等の償還の終了に伴い、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より減額となった</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が、下水道事業会計に係る準元利償還金は増額となり、実質公債費比率が増となった。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新規発行に際しては事業精査を行い、起債に大きく頼ることのない財政運営に努める。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なし</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宮城県松島町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将来負担比率については、令和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6.7</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％であり</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と比べると</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6.4</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ポイント減となっている。</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これは、償還額よりも借入額を抑えているためであり、残高は前年度より約</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億円減少している</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。また、一般会計等における現在高の半分以上は臨時財政対策債であ</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今後も臨時財政対策債の借入は見込まれるが、新規発行に際しては、事業の緊急性・ニーズ等を的確に把握し適切な処理に努めていく。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宮城県松島町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・復興交付金事業が完了し、東日本大震災復興交付金基金約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億円を返還したことから、基金全体は減少した。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・財政調整基金及び減債基金については、取崩額よりも積立額が大きかったため増加した。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・少子高齢化や人口減少に加え、新型コロナウイルス感染症や原油価格・物価高騰の影響により町税の増加が見込めないことから、</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事業の選択と集中に重点を置いた予算編成を行ってきたが、震災後に新設した施設等の維持管理費や扶助費の増加が財政を圧迫</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している状況である。予算編成時に財政調整基金の繰入上限額を定め、既存事業の見直しを行うなど、歳出の縮減の他、積極的</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な歳入の確保に努め、可能な範囲で積み立てを行っていく。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・庁舎建設基金：庁舎建設</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・ふるさと納税基金：寄附者の意向に応じた施策の推進</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・長寿社会対策基金：福祉活動の促進、高齢化社会に対応した施策の推進</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・松島区外区有財産積立金：各行政区維持管理事業</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・震災復興基金：住宅再建支援、防災対策事業等</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・庁舎建設基金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：庁舎建設財源として毎年積み立てしているため増加</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・ふるさと納税基金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：寄附金の増により増加</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・長寿社会対策基金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百万円取り崩したが、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百万円を積み立てたため増加</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・松島区外区有財産積立金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：各行政区の維持管理事業（草刈等）の財源として約百万円充当したことにより減少</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・震災復興基金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：津波被災住宅再建支援分約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百万円を県へ返還したことに加え、　避難所備品整理事業等の財源として約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充当したことにより減少</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・庁舎建設基金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：現庁舎敷地は借地となっており、今後の建替えのため毎年</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千万円を積み立てていたが、経常経費増による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200">
              <a:effectLst/>
              <a:latin typeface="ＭＳ ゴシック" panose="020B0609070205080204" pitchFamily="49" charset="-128"/>
              <a:ea typeface="ＭＳ ゴシック" panose="020B0609070205080204" pitchFamily="49" charset="-128"/>
            </a:rPr>
            <a:t>　財源不足により令和</a:t>
          </a:r>
          <a:r>
            <a:rPr lang="en-US" altLang="ja-JP" sz="1200">
              <a:effectLst/>
              <a:latin typeface="ＭＳ ゴシック" panose="020B0609070205080204" pitchFamily="49" charset="-128"/>
              <a:ea typeface="ＭＳ ゴシック" panose="020B0609070205080204" pitchFamily="49" charset="-128"/>
            </a:rPr>
            <a:t>2</a:t>
          </a:r>
          <a:r>
            <a:rPr lang="ja-JP" altLang="en-US" sz="1200">
              <a:effectLst/>
              <a:latin typeface="ＭＳ ゴシック" panose="020B0609070205080204" pitchFamily="49" charset="-128"/>
              <a:ea typeface="ＭＳ ゴシック" panose="020B0609070205080204" pitchFamily="49" charset="-128"/>
            </a:rPr>
            <a:t>年度から</a:t>
          </a:r>
          <a:r>
            <a:rPr lang="en-US" altLang="ja-JP" sz="1200">
              <a:effectLst/>
              <a:latin typeface="ＭＳ ゴシック" panose="020B0609070205080204" pitchFamily="49" charset="-128"/>
              <a:ea typeface="ＭＳ ゴシック" panose="020B0609070205080204" pitchFamily="49" charset="-128"/>
            </a:rPr>
            <a:t>2</a:t>
          </a:r>
          <a:r>
            <a:rPr lang="ja-JP" altLang="en-US" sz="1200">
              <a:effectLst/>
              <a:latin typeface="ＭＳ ゴシック" panose="020B0609070205080204" pitchFamily="49" charset="-128"/>
              <a:ea typeface="ＭＳ ゴシック" panose="020B0609070205080204" pitchFamily="49" charset="-128"/>
            </a:rPr>
            <a:t>千万円を積み立てている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・ふるさと納税基金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：寄附者の意向に沿って事業に活用していく予定</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・長寿社会対策基金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：他の基金の残高と調整しながら積み立てを行い、高齢者福祉対策事業に活用する予定</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・松島区外区有財産積立金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：一般会計へ繰入し、各行政区の維持管理事業の財源として活用する予定</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・震災復興基金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：復興事業に係る財源として取崩予定</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・決算剰余金の積み立て等により、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・震災復興特別交付金の未精算分が含まれており、令和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年度及び令和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年度に返還するため、残高は減少する見込みである。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・臨時財政対策債等分として約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千万円の積み立てを行ったため、増額した。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・これまでも必要額を積み立てしており、今後も予算状況により積立・取崩を行う予定である。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宮城県松島町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13,502
13,427
53.56
8,701,084
8,291,264
386,268
4,331,714
5,216,546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本町における有形固定資産減価償却率は</a:t>
          </a:r>
          <a:r>
            <a:rPr kumimoji="1" lang="en-US" altLang="ja-JP" sz="1100">
              <a:latin typeface="ＭＳ Ｐゴシック" panose="020B0600070205080204" pitchFamily="50" charset="-128"/>
              <a:ea typeface="ＭＳ Ｐゴシック" panose="020B0600070205080204" pitchFamily="50" charset="-128"/>
            </a:rPr>
            <a:t>64.2</a:t>
          </a:r>
          <a:r>
            <a:rPr kumimoji="1" lang="ja-JP" altLang="en-US" sz="1100">
              <a:latin typeface="ＭＳ Ｐゴシック" panose="020B0600070205080204" pitchFamily="50" charset="-128"/>
              <a:ea typeface="ＭＳ Ｐゴシック" panose="020B0600070205080204" pitchFamily="50" charset="-128"/>
            </a:rPr>
            <a:t>％であり、上昇傾向にある。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震災後に整備した避難所等の災害関連施設が全体数値を引き下げているが、その他多くの固定資産は数値以上に更新時期に来ている。令和</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度より公共施設等総合管理計画や個別施設計画に基づき、老朽化した施設の更新や除却等を実施している。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000-000042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123462</xdr:rowOff>
    </xdr:from>
    <xdr:to>
      <xdr:col>23</xdr:col>
      <xdr:colOff>85090</xdr:colOff>
      <xdr:row>34</xdr:row>
      <xdr:rowOff>48532</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flipV="1">
          <a:off x="4760595" y="5181237"/>
          <a:ext cx="1270" cy="1468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52359</xdr:rowOff>
    </xdr:from>
    <xdr:ext cx="405111" cy="259045"/>
    <xdr:sp macro="" textlink="">
      <xdr:nvSpPr>
        <xdr:cNvPr id="68" name="有形固定資産減価償却率最小値テキスト">
          <a:extLst>
            <a:ext uri="{FF2B5EF4-FFF2-40B4-BE49-F238E27FC236}">
              <a16:creationId xmlns:a16="http://schemas.microsoft.com/office/drawing/2014/main" id="{00000000-0008-0000-0000-000044000000}"/>
            </a:ext>
          </a:extLst>
        </xdr:cNvPr>
        <xdr:cNvSpPr txBox="1"/>
      </xdr:nvSpPr>
      <xdr:spPr>
        <a:xfrm>
          <a:off x="4813300" y="6653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48532</xdr:rowOff>
    </xdr:from>
    <xdr:to>
      <xdr:col>23</xdr:col>
      <xdr:colOff>174625</xdr:colOff>
      <xdr:row>34</xdr:row>
      <xdr:rowOff>48532</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4673600" y="664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70139</xdr:rowOff>
    </xdr:from>
    <xdr:ext cx="405111" cy="259045"/>
    <xdr:sp macro="" textlink="">
      <xdr:nvSpPr>
        <xdr:cNvPr id="70" name="有形固定資産減価償却率最大値テキスト">
          <a:extLst>
            <a:ext uri="{FF2B5EF4-FFF2-40B4-BE49-F238E27FC236}">
              <a16:creationId xmlns:a16="http://schemas.microsoft.com/office/drawing/2014/main" id="{00000000-0008-0000-0000-000046000000}"/>
            </a:ext>
          </a:extLst>
        </xdr:cNvPr>
        <xdr:cNvSpPr txBox="1"/>
      </xdr:nvSpPr>
      <xdr:spPr>
        <a:xfrm>
          <a:off x="4813300" y="4956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123462</xdr:rowOff>
    </xdr:from>
    <xdr:to>
      <xdr:col>23</xdr:col>
      <xdr:colOff>174625</xdr:colOff>
      <xdr:row>25</xdr:row>
      <xdr:rowOff>123462</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4673600" y="5181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24782</xdr:rowOff>
    </xdr:from>
    <xdr:ext cx="405111" cy="259045"/>
    <xdr:sp macro="" textlink="">
      <xdr:nvSpPr>
        <xdr:cNvPr id="72" name="有形固定資産減価償却率平均値テキスト">
          <a:extLst>
            <a:ext uri="{FF2B5EF4-FFF2-40B4-BE49-F238E27FC236}">
              <a16:creationId xmlns:a16="http://schemas.microsoft.com/office/drawing/2014/main" id="{00000000-0008-0000-0000-000048000000}"/>
            </a:ext>
          </a:extLst>
        </xdr:cNvPr>
        <xdr:cNvSpPr txBox="1"/>
      </xdr:nvSpPr>
      <xdr:spPr>
        <a:xfrm>
          <a:off x="4813300" y="5768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1905</xdr:rowOff>
    </xdr:from>
    <xdr:to>
      <xdr:col>23</xdr:col>
      <xdr:colOff>136525</xdr:colOff>
      <xdr:row>30</xdr:row>
      <xdr:rowOff>103505</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47117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145597</xdr:rowOff>
    </xdr:from>
    <xdr:to>
      <xdr:col>19</xdr:col>
      <xdr:colOff>187325</xdr:colOff>
      <xdr:row>30</xdr:row>
      <xdr:rowOff>75747</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4000500" y="588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120922</xdr:rowOff>
    </xdr:from>
    <xdr:to>
      <xdr:col>15</xdr:col>
      <xdr:colOff>187325</xdr:colOff>
      <xdr:row>30</xdr:row>
      <xdr:rowOff>51072</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3238500" y="586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83911</xdr:rowOff>
    </xdr:from>
    <xdr:to>
      <xdr:col>11</xdr:col>
      <xdr:colOff>187325</xdr:colOff>
      <xdr:row>30</xdr:row>
      <xdr:rowOff>14061</xdr:rowOff>
    </xdr:to>
    <xdr:sp macro="" textlink="">
      <xdr:nvSpPr>
        <xdr:cNvPr id="76" name="フローチャート: 判断 75">
          <a:extLst>
            <a:ext uri="{FF2B5EF4-FFF2-40B4-BE49-F238E27FC236}">
              <a16:creationId xmlns:a16="http://schemas.microsoft.com/office/drawing/2014/main" id="{00000000-0008-0000-0000-00004C000000}"/>
            </a:ext>
          </a:extLst>
        </xdr:cNvPr>
        <xdr:cNvSpPr/>
      </xdr:nvSpPr>
      <xdr:spPr>
        <a:xfrm>
          <a:off x="2476500" y="582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65405</xdr:rowOff>
    </xdr:from>
    <xdr:to>
      <xdr:col>7</xdr:col>
      <xdr:colOff>187325</xdr:colOff>
      <xdr:row>29</xdr:row>
      <xdr:rowOff>167005</xdr:rowOff>
    </xdr:to>
    <xdr:sp macro="" textlink="">
      <xdr:nvSpPr>
        <xdr:cNvPr id="77" name="フローチャート: 判断 76">
          <a:extLst>
            <a:ext uri="{FF2B5EF4-FFF2-40B4-BE49-F238E27FC236}">
              <a16:creationId xmlns:a16="http://schemas.microsoft.com/office/drawing/2014/main" id="{00000000-0008-0000-0000-00004D000000}"/>
            </a:ext>
          </a:extLst>
        </xdr:cNvPr>
        <xdr:cNvSpPr/>
      </xdr:nvSpPr>
      <xdr:spPr>
        <a:xfrm>
          <a:off x="17145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42001</xdr:rowOff>
    </xdr:from>
    <xdr:to>
      <xdr:col>23</xdr:col>
      <xdr:colOff>136525</xdr:colOff>
      <xdr:row>30</xdr:row>
      <xdr:rowOff>143601</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4711700" y="595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20428</xdr:rowOff>
    </xdr:from>
    <xdr:ext cx="405111" cy="259045"/>
    <xdr:sp macro="" textlink="">
      <xdr:nvSpPr>
        <xdr:cNvPr id="84" name="有形固定資産減価償却率該当値テキスト">
          <a:extLst>
            <a:ext uri="{FF2B5EF4-FFF2-40B4-BE49-F238E27FC236}">
              <a16:creationId xmlns:a16="http://schemas.microsoft.com/office/drawing/2014/main" id="{00000000-0008-0000-0000-000054000000}"/>
            </a:ext>
          </a:extLst>
        </xdr:cNvPr>
        <xdr:cNvSpPr txBox="1"/>
      </xdr:nvSpPr>
      <xdr:spPr>
        <a:xfrm>
          <a:off x="4813300" y="5935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151765</xdr:rowOff>
    </xdr:from>
    <xdr:to>
      <xdr:col>19</xdr:col>
      <xdr:colOff>187325</xdr:colOff>
      <xdr:row>30</xdr:row>
      <xdr:rowOff>81915</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4000500" y="58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31115</xdr:rowOff>
    </xdr:from>
    <xdr:to>
      <xdr:col>23</xdr:col>
      <xdr:colOff>85725</xdr:colOff>
      <xdr:row>30</xdr:row>
      <xdr:rowOff>92801</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4051300" y="5946140"/>
          <a:ext cx="711200" cy="6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124006</xdr:rowOff>
    </xdr:from>
    <xdr:to>
      <xdr:col>15</xdr:col>
      <xdr:colOff>187325</xdr:colOff>
      <xdr:row>30</xdr:row>
      <xdr:rowOff>54156</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3238500" y="586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3356</xdr:rowOff>
    </xdr:from>
    <xdr:to>
      <xdr:col>19</xdr:col>
      <xdr:colOff>136525</xdr:colOff>
      <xdr:row>30</xdr:row>
      <xdr:rowOff>31115</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3289300" y="5918381"/>
          <a:ext cx="762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80826</xdr:rowOff>
    </xdr:from>
    <xdr:to>
      <xdr:col>11</xdr:col>
      <xdr:colOff>187325</xdr:colOff>
      <xdr:row>30</xdr:row>
      <xdr:rowOff>10976</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2476500" y="582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131626</xdr:rowOff>
    </xdr:from>
    <xdr:to>
      <xdr:col>15</xdr:col>
      <xdr:colOff>136525</xdr:colOff>
      <xdr:row>30</xdr:row>
      <xdr:rowOff>3356</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a:off x="2527300" y="5875201"/>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46899</xdr:rowOff>
    </xdr:from>
    <xdr:to>
      <xdr:col>7</xdr:col>
      <xdr:colOff>187325</xdr:colOff>
      <xdr:row>29</xdr:row>
      <xdr:rowOff>148499</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1714500" y="579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97699</xdr:rowOff>
    </xdr:from>
    <xdr:to>
      <xdr:col>11</xdr:col>
      <xdr:colOff>136525</xdr:colOff>
      <xdr:row>29</xdr:row>
      <xdr:rowOff>131626</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a:off x="1765300" y="5841274"/>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92274</xdr:rowOff>
    </xdr:from>
    <xdr:ext cx="405111" cy="259045"/>
    <xdr:sp macro="" textlink="">
      <xdr:nvSpPr>
        <xdr:cNvPr id="93" name="n_1aveValue有形固定資産減価償却率">
          <a:extLst>
            <a:ext uri="{FF2B5EF4-FFF2-40B4-BE49-F238E27FC236}">
              <a16:creationId xmlns:a16="http://schemas.microsoft.com/office/drawing/2014/main" id="{00000000-0008-0000-0000-00005D000000}"/>
            </a:ext>
          </a:extLst>
        </xdr:cNvPr>
        <xdr:cNvSpPr txBox="1"/>
      </xdr:nvSpPr>
      <xdr:spPr>
        <a:xfrm>
          <a:off x="3836044" y="5664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67599</xdr:rowOff>
    </xdr:from>
    <xdr:ext cx="405111" cy="259045"/>
    <xdr:sp macro="" textlink="">
      <xdr:nvSpPr>
        <xdr:cNvPr id="94" name="n_2aveValue有形固定資産減価償却率">
          <a:extLst>
            <a:ext uri="{FF2B5EF4-FFF2-40B4-BE49-F238E27FC236}">
              <a16:creationId xmlns:a16="http://schemas.microsoft.com/office/drawing/2014/main" id="{00000000-0008-0000-0000-00005E000000}"/>
            </a:ext>
          </a:extLst>
        </xdr:cNvPr>
        <xdr:cNvSpPr txBox="1"/>
      </xdr:nvSpPr>
      <xdr:spPr>
        <a:xfrm>
          <a:off x="3086744" y="5639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5188</xdr:rowOff>
    </xdr:from>
    <xdr:ext cx="405111" cy="259045"/>
    <xdr:sp macro="" textlink="">
      <xdr:nvSpPr>
        <xdr:cNvPr id="95" name="n_3aveValue有形固定資産減価償却率">
          <a:extLst>
            <a:ext uri="{FF2B5EF4-FFF2-40B4-BE49-F238E27FC236}">
              <a16:creationId xmlns:a16="http://schemas.microsoft.com/office/drawing/2014/main" id="{00000000-0008-0000-0000-00005F000000}"/>
            </a:ext>
          </a:extLst>
        </xdr:cNvPr>
        <xdr:cNvSpPr txBox="1"/>
      </xdr:nvSpPr>
      <xdr:spPr>
        <a:xfrm>
          <a:off x="2324744" y="5920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158132</xdr:rowOff>
    </xdr:from>
    <xdr:ext cx="405111" cy="259045"/>
    <xdr:sp macro="" textlink="">
      <xdr:nvSpPr>
        <xdr:cNvPr id="96" name="n_4aveValue有形固定資産減価償却率">
          <a:extLst>
            <a:ext uri="{FF2B5EF4-FFF2-40B4-BE49-F238E27FC236}">
              <a16:creationId xmlns:a16="http://schemas.microsoft.com/office/drawing/2014/main" id="{00000000-0008-0000-0000-000060000000}"/>
            </a:ext>
          </a:extLst>
        </xdr:cNvPr>
        <xdr:cNvSpPr txBox="1"/>
      </xdr:nvSpPr>
      <xdr:spPr>
        <a:xfrm>
          <a:off x="1562744" y="590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73042</xdr:rowOff>
    </xdr:from>
    <xdr:ext cx="405111" cy="259045"/>
    <xdr:sp macro="" textlink="">
      <xdr:nvSpPr>
        <xdr:cNvPr id="97" name="n_1mainValue有形固定資産減価償却率">
          <a:extLst>
            <a:ext uri="{FF2B5EF4-FFF2-40B4-BE49-F238E27FC236}">
              <a16:creationId xmlns:a16="http://schemas.microsoft.com/office/drawing/2014/main" id="{00000000-0008-0000-0000-000061000000}"/>
            </a:ext>
          </a:extLst>
        </xdr:cNvPr>
        <xdr:cNvSpPr txBox="1"/>
      </xdr:nvSpPr>
      <xdr:spPr>
        <a:xfrm>
          <a:off x="3836044" y="598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45283</xdr:rowOff>
    </xdr:from>
    <xdr:ext cx="405111" cy="259045"/>
    <xdr:sp macro="" textlink="">
      <xdr:nvSpPr>
        <xdr:cNvPr id="98" name="n_2mainValue有形固定資産減価償却率">
          <a:extLst>
            <a:ext uri="{FF2B5EF4-FFF2-40B4-BE49-F238E27FC236}">
              <a16:creationId xmlns:a16="http://schemas.microsoft.com/office/drawing/2014/main" id="{00000000-0008-0000-0000-000062000000}"/>
            </a:ext>
          </a:extLst>
        </xdr:cNvPr>
        <xdr:cNvSpPr txBox="1"/>
      </xdr:nvSpPr>
      <xdr:spPr>
        <a:xfrm>
          <a:off x="3086744" y="596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27503</xdr:rowOff>
    </xdr:from>
    <xdr:ext cx="405111" cy="259045"/>
    <xdr:sp macro="" textlink="">
      <xdr:nvSpPr>
        <xdr:cNvPr id="99" name="n_3mainValue有形固定資産減価償却率">
          <a:extLst>
            <a:ext uri="{FF2B5EF4-FFF2-40B4-BE49-F238E27FC236}">
              <a16:creationId xmlns:a16="http://schemas.microsoft.com/office/drawing/2014/main" id="{00000000-0008-0000-0000-000063000000}"/>
            </a:ext>
          </a:extLst>
        </xdr:cNvPr>
        <xdr:cNvSpPr txBox="1"/>
      </xdr:nvSpPr>
      <xdr:spPr>
        <a:xfrm>
          <a:off x="2324744" y="5599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165026</xdr:rowOff>
    </xdr:from>
    <xdr:ext cx="405111" cy="259045"/>
    <xdr:sp macro="" textlink="">
      <xdr:nvSpPr>
        <xdr:cNvPr id="100" name="n_4mainValue有形固定資産減価償却率">
          <a:extLst>
            <a:ext uri="{FF2B5EF4-FFF2-40B4-BE49-F238E27FC236}">
              <a16:creationId xmlns:a16="http://schemas.microsoft.com/office/drawing/2014/main" id="{00000000-0008-0000-0000-000064000000}"/>
            </a:ext>
          </a:extLst>
        </xdr:cNvPr>
        <xdr:cNvSpPr txBox="1"/>
      </xdr:nvSpPr>
      <xdr:spPr>
        <a:xfrm>
          <a:off x="1562744" y="556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[ 418.3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本町における債務償還比率は</a:t>
          </a:r>
          <a:r>
            <a:rPr kumimoji="1" lang="en-US" altLang="ja-JP" sz="1100">
              <a:latin typeface="ＭＳ Ｐゴシック" panose="020B0600070205080204" pitchFamily="50" charset="-128"/>
              <a:ea typeface="ＭＳ Ｐゴシック" panose="020B0600070205080204" pitchFamily="50" charset="-128"/>
            </a:rPr>
            <a:t>418.3</a:t>
          </a:r>
          <a:r>
            <a:rPr kumimoji="1" lang="ja-JP" altLang="en-US" sz="1100">
              <a:latin typeface="ＭＳ Ｐゴシック" panose="020B0600070205080204" pitchFamily="50" charset="-128"/>
              <a:ea typeface="ＭＳ Ｐゴシック" panose="020B0600070205080204" pitchFamily="50" charset="-128"/>
            </a:rPr>
            <a:t>％であり、類似団体と比べると</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ポイント低くなっている。地方債の新規発行を抑制し、償還が完了した起債もあることから、類似団体より低くなった。</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0000000-0008-0000-0000-000080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123204</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flipV="1">
          <a:off x="14793595" y="5312833"/>
          <a:ext cx="1269" cy="1239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127031</xdr:rowOff>
    </xdr:from>
    <xdr:ext cx="560923" cy="259045"/>
    <xdr:sp macro="" textlink="">
      <xdr:nvSpPr>
        <xdr:cNvPr id="130" name="債務償還比率最小値テキスト">
          <a:extLst>
            <a:ext uri="{FF2B5EF4-FFF2-40B4-BE49-F238E27FC236}">
              <a16:creationId xmlns:a16="http://schemas.microsoft.com/office/drawing/2014/main" id="{00000000-0008-0000-0000-000082000000}"/>
            </a:ext>
          </a:extLst>
        </xdr:cNvPr>
        <xdr:cNvSpPr txBox="1"/>
      </xdr:nvSpPr>
      <xdr:spPr>
        <a:xfrm>
          <a:off x="14846300" y="655640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123204</xdr:rowOff>
    </xdr:from>
    <xdr:to>
      <xdr:col>76</xdr:col>
      <xdr:colOff>111125</xdr:colOff>
      <xdr:row>33</xdr:row>
      <xdr:rowOff>123204</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4706600" y="655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id="{00000000-0008-0000-0000-000084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171382</xdr:rowOff>
    </xdr:from>
    <xdr:ext cx="469744" cy="259045"/>
    <xdr:sp macro="" textlink="">
      <xdr:nvSpPr>
        <xdr:cNvPr id="134" name="債務償還比率平均値テキスト">
          <a:extLst>
            <a:ext uri="{FF2B5EF4-FFF2-40B4-BE49-F238E27FC236}">
              <a16:creationId xmlns:a16="http://schemas.microsoft.com/office/drawing/2014/main" id="{00000000-0008-0000-0000-000086000000}"/>
            </a:ext>
          </a:extLst>
        </xdr:cNvPr>
        <xdr:cNvSpPr txBox="1"/>
      </xdr:nvSpPr>
      <xdr:spPr>
        <a:xfrm>
          <a:off x="14846300" y="5743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21505</xdr:rowOff>
    </xdr:from>
    <xdr:to>
      <xdr:col>76</xdr:col>
      <xdr:colOff>73025</xdr:colOff>
      <xdr:row>29</xdr:row>
      <xdr:rowOff>123105</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4744700" y="576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8982</xdr:rowOff>
    </xdr:from>
    <xdr:to>
      <xdr:col>72</xdr:col>
      <xdr:colOff>123825</xdr:colOff>
      <xdr:row>30</xdr:row>
      <xdr:rowOff>110582</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4033500" y="592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143009</xdr:rowOff>
    </xdr:from>
    <xdr:to>
      <xdr:col>68</xdr:col>
      <xdr:colOff>123825</xdr:colOff>
      <xdr:row>30</xdr:row>
      <xdr:rowOff>73159</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3271500" y="588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70563</xdr:rowOff>
    </xdr:from>
    <xdr:to>
      <xdr:col>64</xdr:col>
      <xdr:colOff>123825</xdr:colOff>
      <xdr:row>30</xdr:row>
      <xdr:rowOff>713</xdr:rowOff>
    </xdr:to>
    <xdr:sp macro="" textlink="">
      <xdr:nvSpPr>
        <xdr:cNvPr id="138" name="フローチャート: 判断 137">
          <a:extLst>
            <a:ext uri="{FF2B5EF4-FFF2-40B4-BE49-F238E27FC236}">
              <a16:creationId xmlns:a16="http://schemas.microsoft.com/office/drawing/2014/main" id="{00000000-0008-0000-0000-00008A000000}"/>
            </a:ext>
          </a:extLst>
        </xdr:cNvPr>
        <xdr:cNvSpPr/>
      </xdr:nvSpPr>
      <xdr:spPr>
        <a:xfrm>
          <a:off x="12509500" y="581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60847</xdr:rowOff>
    </xdr:from>
    <xdr:to>
      <xdr:col>60</xdr:col>
      <xdr:colOff>123825</xdr:colOff>
      <xdr:row>29</xdr:row>
      <xdr:rowOff>162447</xdr:rowOff>
    </xdr:to>
    <xdr:sp macro="" textlink="">
      <xdr:nvSpPr>
        <xdr:cNvPr id="139" name="フローチャート: 判断 138">
          <a:extLst>
            <a:ext uri="{FF2B5EF4-FFF2-40B4-BE49-F238E27FC236}">
              <a16:creationId xmlns:a16="http://schemas.microsoft.com/office/drawing/2014/main" id="{00000000-0008-0000-0000-00008B000000}"/>
            </a:ext>
          </a:extLst>
        </xdr:cNvPr>
        <xdr:cNvSpPr/>
      </xdr:nvSpPr>
      <xdr:spPr>
        <a:xfrm>
          <a:off x="11747500" y="5804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20186</xdr:rowOff>
    </xdr:from>
    <xdr:to>
      <xdr:col>76</xdr:col>
      <xdr:colOff>73025</xdr:colOff>
      <xdr:row>29</xdr:row>
      <xdr:rowOff>121786</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4744700" y="576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43063</xdr:rowOff>
    </xdr:from>
    <xdr:ext cx="469744" cy="259045"/>
    <xdr:sp macro="" textlink="">
      <xdr:nvSpPr>
        <xdr:cNvPr id="146" name="債務償還比率該当値テキスト">
          <a:extLst>
            <a:ext uri="{FF2B5EF4-FFF2-40B4-BE49-F238E27FC236}">
              <a16:creationId xmlns:a16="http://schemas.microsoft.com/office/drawing/2014/main" id="{00000000-0008-0000-0000-000092000000}"/>
            </a:ext>
          </a:extLst>
        </xdr:cNvPr>
        <xdr:cNvSpPr txBox="1"/>
      </xdr:nvSpPr>
      <xdr:spPr>
        <a:xfrm>
          <a:off x="14846300" y="561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159152</xdr:rowOff>
    </xdr:from>
    <xdr:to>
      <xdr:col>72</xdr:col>
      <xdr:colOff>123825</xdr:colOff>
      <xdr:row>31</xdr:row>
      <xdr:rowOff>89302</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4033500" y="607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70986</xdr:rowOff>
    </xdr:from>
    <xdr:to>
      <xdr:col>76</xdr:col>
      <xdr:colOff>22225</xdr:colOff>
      <xdr:row>31</xdr:row>
      <xdr:rowOff>38502</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flipV="1">
          <a:off x="14084300" y="5814561"/>
          <a:ext cx="711200" cy="31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139721</xdr:rowOff>
    </xdr:from>
    <xdr:to>
      <xdr:col>68</xdr:col>
      <xdr:colOff>123825</xdr:colOff>
      <xdr:row>31</xdr:row>
      <xdr:rowOff>69871</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3271500" y="605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19071</xdr:rowOff>
    </xdr:from>
    <xdr:to>
      <xdr:col>72</xdr:col>
      <xdr:colOff>73025</xdr:colOff>
      <xdr:row>31</xdr:row>
      <xdr:rowOff>38502</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a:off x="13322300" y="6105546"/>
          <a:ext cx="762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23925</xdr:rowOff>
    </xdr:from>
    <xdr:to>
      <xdr:col>64</xdr:col>
      <xdr:colOff>123825</xdr:colOff>
      <xdr:row>31</xdr:row>
      <xdr:rowOff>125525</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2509500" y="61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19071</xdr:rowOff>
    </xdr:from>
    <xdr:to>
      <xdr:col>68</xdr:col>
      <xdr:colOff>73025</xdr:colOff>
      <xdr:row>31</xdr:row>
      <xdr:rowOff>74725</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flipV="1">
          <a:off x="12560300" y="6105546"/>
          <a:ext cx="762000" cy="5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115083</xdr:rowOff>
    </xdr:from>
    <xdr:to>
      <xdr:col>60</xdr:col>
      <xdr:colOff>123825</xdr:colOff>
      <xdr:row>32</xdr:row>
      <xdr:rowOff>45233</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1747500" y="620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74725</xdr:rowOff>
    </xdr:from>
    <xdr:to>
      <xdr:col>64</xdr:col>
      <xdr:colOff>73025</xdr:colOff>
      <xdr:row>31</xdr:row>
      <xdr:rowOff>165883</xdr:rowOff>
    </xdr:to>
    <xdr:cxnSp macro="">
      <xdr:nvCxnSpPr>
        <xdr:cNvPr id="154" name="直線コネクタ 153">
          <a:extLst>
            <a:ext uri="{FF2B5EF4-FFF2-40B4-BE49-F238E27FC236}">
              <a16:creationId xmlns:a16="http://schemas.microsoft.com/office/drawing/2014/main" id="{00000000-0008-0000-0000-00009A000000}"/>
            </a:ext>
          </a:extLst>
        </xdr:cNvPr>
        <xdr:cNvCxnSpPr/>
      </xdr:nvCxnSpPr>
      <xdr:spPr>
        <a:xfrm flipV="1">
          <a:off x="11798300" y="6161200"/>
          <a:ext cx="762000" cy="9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127109</xdr:rowOff>
    </xdr:from>
    <xdr:ext cx="469744" cy="259045"/>
    <xdr:sp macro="" textlink="">
      <xdr:nvSpPr>
        <xdr:cNvPr id="155" name="n_1aveValue債務償還比率">
          <a:extLst>
            <a:ext uri="{FF2B5EF4-FFF2-40B4-BE49-F238E27FC236}">
              <a16:creationId xmlns:a16="http://schemas.microsoft.com/office/drawing/2014/main" id="{00000000-0008-0000-0000-00009B000000}"/>
            </a:ext>
          </a:extLst>
        </xdr:cNvPr>
        <xdr:cNvSpPr txBox="1"/>
      </xdr:nvSpPr>
      <xdr:spPr>
        <a:xfrm>
          <a:off x="13836727" y="5699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89686</xdr:rowOff>
    </xdr:from>
    <xdr:ext cx="469744" cy="259045"/>
    <xdr:sp macro="" textlink="">
      <xdr:nvSpPr>
        <xdr:cNvPr id="156" name="n_2aveValue債務償還比率">
          <a:extLst>
            <a:ext uri="{FF2B5EF4-FFF2-40B4-BE49-F238E27FC236}">
              <a16:creationId xmlns:a16="http://schemas.microsoft.com/office/drawing/2014/main" id="{00000000-0008-0000-0000-00009C000000}"/>
            </a:ext>
          </a:extLst>
        </xdr:cNvPr>
        <xdr:cNvSpPr txBox="1"/>
      </xdr:nvSpPr>
      <xdr:spPr>
        <a:xfrm>
          <a:off x="13087427" y="5661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17240</xdr:rowOff>
    </xdr:from>
    <xdr:ext cx="469744" cy="259045"/>
    <xdr:sp macro="" textlink="">
      <xdr:nvSpPr>
        <xdr:cNvPr id="157" name="n_3aveValue債務償還比率">
          <a:extLst>
            <a:ext uri="{FF2B5EF4-FFF2-40B4-BE49-F238E27FC236}">
              <a16:creationId xmlns:a16="http://schemas.microsoft.com/office/drawing/2014/main" id="{00000000-0008-0000-0000-00009D000000}"/>
            </a:ext>
          </a:extLst>
        </xdr:cNvPr>
        <xdr:cNvSpPr txBox="1"/>
      </xdr:nvSpPr>
      <xdr:spPr>
        <a:xfrm>
          <a:off x="12325427" y="558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7524</xdr:rowOff>
    </xdr:from>
    <xdr:ext cx="469744" cy="259045"/>
    <xdr:sp macro="" textlink="">
      <xdr:nvSpPr>
        <xdr:cNvPr id="158" name="n_4aveValue債務償還比率">
          <a:extLst>
            <a:ext uri="{FF2B5EF4-FFF2-40B4-BE49-F238E27FC236}">
              <a16:creationId xmlns:a16="http://schemas.microsoft.com/office/drawing/2014/main" id="{00000000-0008-0000-0000-00009E000000}"/>
            </a:ext>
          </a:extLst>
        </xdr:cNvPr>
        <xdr:cNvSpPr txBox="1"/>
      </xdr:nvSpPr>
      <xdr:spPr>
        <a:xfrm>
          <a:off x="11563427" y="557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80429</xdr:rowOff>
    </xdr:from>
    <xdr:ext cx="469744" cy="259045"/>
    <xdr:sp macro="" textlink="">
      <xdr:nvSpPr>
        <xdr:cNvPr id="159" name="n_1mainValue債務償還比率">
          <a:extLst>
            <a:ext uri="{FF2B5EF4-FFF2-40B4-BE49-F238E27FC236}">
              <a16:creationId xmlns:a16="http://schemas.microsoft.com/office/drawing/2014/main" id="{00000000-0008-0000-0000-00009F000000}"/>
            </a:ext>
          </a:extLst>
        </xdr:cNvPr>
        <xdr:cNvSpPr txBox="1"/>
      </xdr:nvSpPr>
      <xdr:spPr>
        <a:xfrm>
          <a:off x="13836727" y="616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60998</xdr:rowOff>
    </xdr:from>
    <xdr:ext cx="469744" cy="259045"/>
    <xdr:sp macro="" textlink="">
      <xdr:nvSpPr>
        <xdr:cNvPr id="160" name="n_2mainValue債務償還比率">
          <a:extLst>
            <a:ext uri="{FF2B5EF4-FFF2-40B4-BE49-F238E27FC236}">
              <a16:creationId xmlns:a16="http://schemas.microsoft.com/office/drawing/2014/main" id="{00000000-0008-0000-0000-0000A0000000}"/>
            </a:ext>
          </a:extLst>
        </xdr:cNvPr>
        <xdr:cNvSpPr txBox="1"/>
      </xdr:nvSpPr>
      <xdr:spPr>
        <a:xfrm>
          <a:off x="13087427" y="614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116652</xdr:rowOff>
    </xdr:from>
    <xdr:ext cx="469744" cy="259045"/>
    <xdr:sp macro="" textlink="">
      <xdr:nvSpPr>
        <xdr:cNvPr id="161" name="n_3mainValue債務償還比率">
          <a:extLst>
            <a:ext uri="{FF2B5EF4-FFF2-40B4-BE49-F238E27FC236}">
              <a16:creationId xmlns:a16="http://schemas.microsoft.com/office/drawing/2014/main" id="{00000000-0008-0000-0000-0000A1000000}"/>
            </a:ext>
          </a:extLst>
        </xdr:cNvPr>
        <xdr:cNvSpPr txBox="1"/>
      </xdr:nvSpPr>
      <xdr:spPr>
        <a:xfrm>
          <a:off x="12325427" y="620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36360</xdr:rowOff>
    </xdr:from>
    <xdr:ext cx="469744" cy="259045"/>
    <xdr:sp macro="" textlink="">
      <xdr:nvSpPr>
        <xdr:cNvPr id="162" name="n_4mainValue債務償還比率">
          <a:extLst>
            <a:ext uri="{FF2B5EF4-FFF2-40B4-BE49-F238E27FC236}">
              <a16:creationId xmlns:a16="http://schemas.microsoft.com/office/drawing/2014/main" id="{00000000-0008-0000-0000-0000A2000000}"/>
            </a:ext>
          </a:extLst>
        </xdr:cNvPr>
        <xdr:cNvSpPr txBox="1"/>
      </xdr:nvSpPr>
      <xdr:spPr>
        <a:xfrm>
          <a:off x="11563427" y="629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0000000-0008-0000-0000-0000A3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0000000-0008-0000-0000-0000A4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宮城県松島町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13,502
13,427
53.56
8,701,084
8,291,264
386,268
4,331,714
5,216,546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1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55626</xdr:rowOff>
    </xdr:from>
    <xdr:to>
      <xdr:col>24</xdr:col>
      <xdr:colOff>62865</xdr:colOff>
      <xdr:row>41</xdr:row>
      <xdr:rowOff>57912</xdr:rowOff>
    </xdr:to>
    <xdr:cxnSp macro="">
      <xdr:nvCxnSpPr>
        <xdr:cNvPr id="55" name="直線コネクタ 54">
          <a:extLst>
            <a:ext uri="{FF2B5EF4-FFF2-40B4-BE49-F238E27FC236}">
              <a16:creationId xmlns:a16="http://schemas.microsoft.com/office/drawing/2014/main" id="{00000000-0008-0000-0100-000037000000}"/>
            </a:ext>
          </a:extLst>
        </xdr:cNvPr>
        <xdr:cNvCxnSpPr/>
      </xdr:nvCxnSpPr>
      <xdr:spPr>
        <a:xfrm flipV="1">
          <a:off x="4634865" y="5713476"/>
          <a:ext cx="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61739</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100-000038000000}"/>
            </a:ext>
          </a:extLst>
        </xdr:cNvPr>
        <xdr:cNvSpPr txBox="1"/>
      </xdr:nvSpPr>
      <xdr:spPr>
        <a:xfrm>
          <a:off x="4673600" y="709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57912</xdr:rowOff>
    </xdr:from>
    <xdr:to>
      <xdr:col>24</xdr:col>
      <xdr:colOff>152400</xdr:colOff>
      <xdr:row>41</xdr:row>
      <xdr:rowOff>57912</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a:off x="4546600" y="708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2303</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100-00003A000000}"/>
            </a:ext>
          </a:extLst>
        </xdr:cNvPr>
        <xdr:cNvSpPr txBox="1"/>
      </xdr:nvSpPr>
      <xdr:spPr>
        <a:xfrm>
          <a:off x="4673600" y="548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55626</xdr:rowOff>
    </xdr:from>
    <xdr:to>
      <xdr:col>24</xdr:col>
      <xdr:colOff>152400</xdr:colOff>
      <xdr:row>33</xdr:row>
      <xdr:rowOff>55626</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571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138701</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100-00003C000000}"/>
            </a:ext>
          </a:extLst>
        </xdr:cNvPr>
        <xdr:cNvSpPr txBox="1"/>
      </xdr:nvSpPr>
      <xdr:spPr>
        <a:xfrm>
          <a:off x="4673600" y="63109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160274</xdr:rowOff>
    </xdr:from>
    <xdr:to>
      <xdr:col>24</xdr:col>
      <xdr:colOff>114300</xdr:colOff>
      <xdr:row>37</xdr:row>
      <xdr:rowOff>90424</xdr:rowOff>
    </xdr:to>
    <xdr:sp macro="" textlink="">
      <xdr:nvSpPr>
        <xdr:cNvPr id="61" name="フローチャート: 判断 60">
          <a:extLst>
            <a:ext uri="{FF2B5EF4-FFF2-40B4-BE49-F238E27FC236}">
              <a16:creationId xmlns:a16="http://schemas.microsoft.com/office/drawing/2014/main" id="{00000000-0008-0000-0100-00003D000000}"/>
            </a:ext>
          </a:extLst>
        </xdr:cNvPr>
        <xdr:cNvSpPr/>
      </xdr:nvSpPr>
      <xdr:spPr>
        <a:xfrm>
          <a:off x="45847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125984</xdr:rowOff>
    </xdr:from>
    <xdr:to>
      <xdr:col>20</xdr:col>
      <xdr:colOff>38100</xdr:colOff>
      <xdr:row>37</xdr:row>
      <xdr:rowOff>56134</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3746500" y="62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103124</xdr:rowOff>
    </xdr:from>
    <xdr:to>
      <xdr:col>15</xdr:col>
      <xdr:colOff>101600</xdr:colOff>
      <xdr:row>37</xdr:row>
      <xdr:rowOff>33274</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2857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80264</xdr:rowOff>
    </xdr:from>
    <xdr:to>
      <xdr:col>10</xdr:col>
      <xdr:colOff>165100</xdr:colOff>
      <xdr:row>37</xdr:row>
      <xdr:rowOff>10414</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1968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55118</xdr:rowOff>
    </xdr:from>
    <xdr:to>
      <xdr:col>6</xdr:col>
      <xdr:colOff>38100</xdr:colOff>
      <xdr:row>36</xdr:row>
      <xdr:rowOff>156718</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1079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61976</xdr:rowOff>
    </xdr:from>
    <xdr:to>
      <xdr:col>24</xdr:col>
      <xdr:colOff>114300</xdr:colOff>
      <xdr:row>36</xdr:row>
      <xdr:rowOff>163576</xdr:rowOff>
    </xdr:to>
    <xdr:sp macro="" textlink="">
      <xdr:nvSpPr>
        <xdr:cNvPr id="71" name="楕円 70">
          <a:extLst>
            <a:ext uri="{FF2B5EF4-FFF2-40B4-BE49-F238E27FC236}">
              <a16:creationId xmlns:a16="http://schemas.microsoft.com/office/drawing/2014/main" id="{00000000-0008-0000-0100-000047000000}"/>
            </a:ext>
          </a:extLst>
        </xdr:cNvPr>
        <xdr:cNvSpPr/>
      </xdr:nvSpPr>
      <xdr:spPr>
        <a:xfrm>
          <a:off x="4584700" y="623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84853</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100-000048000000}"/>
            </a:ext>
          </a:extLst>
        </xdr:cNvPr>
        <xdr:cNvSpPr txBox="1"/>
      </xdr:nvSpPr>
      <xdr:spPr>
        <a:xfrm>
          <a:off x="4673600" y="6085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20828</xdr:rowOff>
    </xdr:from>
    <xdr:to>
      <xdr:col>20</xdr:col>
      <xdr:colOff>38100</xdr:colOff>
      <xdr:row>36</xdr:row>
      <xdr:rowOff>122428</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3746500" y="619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71628</xdr:rowOff>
    </xdr:from>
    <xdr:to>
      <xdr:col>24</xdr:col>
      <xdr:colOff>63500</xdr:colOff>
      <xdr:row>36</xdr:row>
      <xdr:rowOff>112776</xdr:rowOff>
    </xdr:to>
    <xdr:cxnSp macro="">
      <xdr:nvCxnSpPr>
        <xdr:cNvPr id="74" name="直線コネクタ 73">
          <a:extLst>
            <a:ext uri="{FF2B5EF4-FFF2-40B4-BE49-F238E27FC236}">
              <a16:creationId xmlns:a16="http://schemas.microsoft.com/office/drawing/2014/main" id="{00000000-0008-0000-0100-00004A000000}"/>
            </a:ext>
          </a:extLst>
        </xdr:cNvPr>
        <xdr:cNvCxnSpPr/>
      </xdr:nvCxnSpPr>
      <xdr:spPr>
        <a:xfrm>
          <a:off x="3797300" y="624382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16256</xdr:rowOff>
    </xdr:from>
    <xdr:to>
      <xdr:col>15</xdr:col>
      <xdr:colOff>101600</xdr:colOff>
      <xdr:row>36</xdr:row>
      <xdr:rowOff>117856</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2857500" y="618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67056</xdr:rowOff>
    </xdr:from>
    <xdr:to>
      <xdr:col>19</xdr:col>
      <xdr:colOff>177800</xdr:colOff>
      <xdr:row>36</xdr:row>
      <xdr:rowOff>71628</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2908300" y="62392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164846</xdr:rowOff>
    </xdr:from>
    <xdr:to>
      <xdr:col>10</xdr:col>
      <xdr:colOff>165100</xdr:colOff>
      <xdr:row>36</xdr:row>
      <xdr:rowOff>94996</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1968500" y="616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44196</xdr:rowOff>
    </xdr:from>
    <xdr:to>
      <xdr:col>15</xdr:col>
      <xdr:colOff>50800</xdr:colOff>
      <xdr:row>36</xdr:row>
      <xdr:rowOff>67056</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019300" y="62163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155702</xdr:rowOff>
    </xdr:from>
    <xdr:to>
      <xdr:col>6</xdr:col>
      <xdr:colOff>38100</xdr:colOff>
      <xdr:row>36</xdr:row>
      <xdr:rowOff>85852</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079500" y="615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35052</xdr:rowOff>
    </xdr:from>
    <xdr:to>
      <xdr:col>10</xdr:col>
      <xdr:colOff>114300</xdr:colOff>
      <xdr:row>36</xdr:row>
      <xdr:rowOff>44196</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1130300" y="62072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47261</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100-000051000000}"/>
            </a:ext>
          </a:extLst>
        </xdr:cNvPr>
        <xdr:cNvSpPr txBox="1"/>
      </xdr:nvSpPr>
      <xdr:spPr>
        <a:xfrm>
          <a:off x="3582044" y="6390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24401</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100-000052000000}"/>
            </a:ext>
          </a:extLst>
        </xdr:cNvPr>
        <xdr:cNvSpPr txBox="1"/>
      </xdr:nvSpPr>
      <xdr:spPr>
        <a:xfrm>
          <a:off x="2705744" y="636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1541</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100-000053000000}"/>
            </a:ext>
          </a:extLst>
        </xdr:cNvPr>
        <xdr:cNvSpPr txBox="1"/>
      </xdr:nvSpPr>
      <xdr:spPr>
        <a:xfrm>
          <a:off x="1816744" y="634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147845</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100-000054000000}"/>
            </a:ext>
          </a:extLst>
        </xdr:cNvPr>
        <xdr:cNvSpPr txBox="1"/>
      </xdr:nvSpPr>
      <xdr:spPr>
        <a:xfrm>
          <a:off x="927744" y="632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138955</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100-000055000000}"/>
            </a:ext>
          </a:extLst>
        </xdr:cNvPr>
        <xdr:cNvSpPr txBox="1"/>
      </xdr:nvSpPr>
      <xdr:spPr>
        <a:xfrm>
          <a:off x="3582044" y="5968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134383</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100-000056000000}"/>
            </a:ext>
          </a:extLst>
        </xdr:cNvPr>
        <xdr:cNvSpPr txBox="1"/>
      </xdr:nvSpPr>
      <xdr:spPr>
        <a:xfrm>
          <a:off x="2705744" y="596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111523</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100-000057000000}"/>
            </a:ext>
          </a:extLst>
        </xdr:cNvPr>
        <xdr:cNvSpPr txBox="1"/>
      </xdr:nvSpPr>
      <xdr:spPr>
        <a:xfrm>
          <a:off x="1816744" y="5940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102379</xdr:rowOff>
    </xdr:from>
    <xdr:ext cx="405111" cy="259045"/>
    <xdr:sp macro="" textlink="">
      <xdr:nvSpPr>
        <xdr:cNvPr id="88" name="n_4mainValue【道路】&#10;有形固定資産減価償却率">
          <a:extLst>
            <a:ext uri="{FF2B5EF4-FFF2-40B4-BE49-F238E27FC236}">
              <a16:creationId xmlns:a16="http://schemas.microsoft.com/office/drawing/2014/main" id="{00000000-0008-0000-0100-000058000000}"/>
            </a:ext>
          </a:extLst>
        </xdr:cNvPr>
        <xdr:cNvSpPr txBox="1"/>
      </xdr:nvSpPr>
      <xdr:spPr>
        <a:xfrm>
          <a:off x="927744" y="5931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1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104908</xdr:rowOff>
    </xdr:from>
    <xdr:to>
      <xdr:col>54</xdr:col>
      <xdr:colOff>189865</xdr:colOff>
      <xdr:row>41</xdr:row>
      <xdr:rowOff>149657</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flipV="1">
          <a:off x="10476865" y="5934208"/>
          <a:ext cx="0" cy="1244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153484</xdr:rowOff>
    </xdr:from>
    <xdr:ext cx="469744" cy="259045"/>
    <xdr:sp macro="" textlink="">
      <xdr:nvSpPr>
        <xdr:cNvPr id="113" name="【道路】&#10;一人当たり延長最小値テキスト">
          <a:extLst>
            <a:ext uri="{FF2B5EF4-FFF2-40B4-BE49-F238E27FC236}">
              <a16:creationId xmlns:a16="http://schemas.microsoft.com/office/drawing/2014/main" id="{00000000-0008-0000-0100-000071000000}"/>
            </a:ext>
          </a:extLst>
        </xdr:cNvPr>
        <xdr:cNvSpPr txBox="1"/>
      </xdr:nvSpPr>
      <xdr:spPr>
        <a:xfrm>
          <a:off x="10515600" y="7182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149657</xdr:rowOff>
    </xdr:from>
    <xdr:to>
      <xdr:col>55</xdr:col>
      <xdr:colOff>88900</xdr:colOff>
      <xdr:row>41</xdr:row>
      <xdr:rowOff>149657</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a:off x="10388600" y="717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51585</xdr:rowOff>
    </xdr:from>
    <xdr:ext cx="534377" cy="259045"/>
    <xdr:sp macro="" textlink="">
      <xdr:nvSpPr>
        <xdr:cNvPr id="115" name="【道路】&#10;一人当たり延長最大値テキスト">
          <a:extLst>
            <a:ext uri="{FF2B5EF4-FFF2-40B4-BE49-F238E27FC236}">
              <a16:creationId xmlns:a16="http://schemas.microsoft.com/office/drawing/2014/main" id="{00000000-0008-0000-0100-000073000000}"/>
            </a:ext>
          </a:extLst>
        </xdr:cNvPr>
        <xdr:cNvSpPr txBox="1"/>
      </xdr:nvSpPr>
      <xdr:spPr>
        <a:xfrm>
          <a:off x="10515600" y="570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104908</xdr:rowOff>
    </xdr:from>
    <xdr:to>
      <xdr:col>55</xdr:col>
      <xdr:colOff>88900</xdr:colOff>
      <xdr:row>34</xdr:row>
      <xdr:rowOff>104908</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5934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94035</xdr:rowOff>
    </xdr:from>
    <xdr:ext cx="534377" cy="259045"/>
    <xdr:sp macro="" textlink="">
      <xdr:nvSpPr>
        <xdr:cNvPr id="117" name="【道路】&#10;一人当たり延長平均値テキスト">
          <a:extLst>
            <a:ext uri="{FF2B5EF4-FFF2-40B4-BE49-F238E27FC236}">
              <a16:creationId xmlns:a16="http://schemas.microsoft.com/office/drawing/2014/main" id="{00000000-0008-0000-0100-000075000000}"/>
            </a:ext>
          </a:extLst>
        </xdr:cNvPr>
        <xdr:cNvSpPr txBox="1"/>
      </xdr:nvSpPr>
      <xdr:spPr>
        <a:xfrm>
          <a:off x="10515600" y="66091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71158</xdr:rowOff>
    </xdr:from>
    <xdr:to>
      <xdr:col>55</xdr:col>
      <xdr:colOff>50800</xdr:colOff>
      <xdr:row>40</xdr:row>
      <xdr:rowOff>1308</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10426700" y="67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82379</xdr:rowOff>
    </xdr:from>
    <xdr:to>
      <xdr:col>50</xdr:col>
      <xdr:colOff>165100</xdr:colOff>
      <xdr:row>40</xdr:row>
      <xdr:rowOff>12529</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9588500" y="676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103200</xdr:rowOff>
    </xdr:from>
    <xdr:to>
      <xdr:col>46</xdr:col>
      <xdr:colOff>38100</xdr:colOff>
      <xdr:row>40</xdr:row>
      <xdr:rowOff>33350</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8699500" y="678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123641</xdr:rowOff>
    </xdr:from>
    <xdr:to>
      <xdr:col>41</xdr:col>
      <xdr:colOff>101600</xdr:colOff>
      <xdr:row>40</xdr:row>
      <xdr:rowOff>53791</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7810500" y="681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126022</xdr:rowOff>
    </xdr:from>
    <xdr:to>
      <xdr:col>36</xdr:col>
      <xdr:colOff>165100</xdr:colOff>
      <xdr:row>40</xdr:row>
      <xdr:rowOff>56172</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6921500" y="6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84893</xdr:rowOff>
    </xdr:from>
    <xdr:to>
      <xdr:col>55</xdr:col>
      <xdr:colOff>50800</xdr:colOff>
      <xdr:row>40</xdr:row>
      <xdr:rowOff>15043</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10426700" y="677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63320</xdr:rowOff>
    </xdr:from>
    <xdr:ext cx="534377" cy="259045"/>
    <xdr:sp macro="" textlink="">
      <xdr:nvSpPr>
        <xdr:cNvPr id="129" name="【道路】&#10;一人当たり延長該当値テキスト">
          <a:extLst>
            <a:ext uri="{FF2B5EF4-FFF2-40B4-BE49-F238E27FC236}">
              <a16:creationId xmlns:a16="http://schemas.microsoft.com/office/drawing/2014/main" id="{00000000-0008-0000-0100-000081000000}"/>
            </a:ext>
          </a:extLst>
        </xdr:cNvPr>
        <xdr:cNvSpPr txBox="1"/>
      </xdr:nvSpPr>
      <xdr:spPr>
        <a:xfrm>
          <a:off x="10515600" y="674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89751</xdr:rowOff>
    </xdr:from>
    <xdr:to>
      <xdr:col>50</xdr:col>
      <xdr:colOff>165100</xdr:colOff>
      <xdr:row>40</xdr:row>
      <xdr:rowOff>19901</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9588500" y="677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135693</xdr:rowOff>
    </xdr:from>
    <xdr:to>
      <xdr:col>55</xdr:col>
      <xdr:colOff>0</xdr:colOff>
      <xdr:row>39</xdr:row>
      <xdr:rowOff>140551</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flipV="1">
          <a:off x="9639300" y="6822243"/>
          <a:ext cx="838200" cy="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96704</xdr:rowOff>
    </xdr:from>
    <xdr:to>
      <xdr:col>46</xdr:col>
      <xdr:colOff>38100</xdr:colOff>
      <xdr:row>40</xdr:row>
      <xdr:rowOff>26854</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8699500" y="678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140551</xdr:rowOff>
    </xdr:from>
    <xdr:to>
      <xdr:col>50</xdr:col>
      <xdr:colOff>114300</xdr:colOff>
      <xdr:row>39</xdr:row>
      <xdr:rowOff>147504</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8750300" y="6827101"/>
          <a:ext cx="889000" cy="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104591</xdr:rowOff>
    </xdr:from>
    <xdr:to>
      <xdr:col>41</xdr:col>
      <xdr:colOff>101600</xdr:colOff>
      <xdr:row>40</xdr:row>
      <xdr:rowOff>34741</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7810500" y="679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147504</xdr:rowOff>
    </xdr:from>
    <xdr:to>
      <xdr:col>45</xdr:col>
      <xdr:colOff>177800</xdr:colOff>
      <xdr:row>39</xdr:row>
      <xdr:rowOff>155391</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7861300" y="6834054"/>
          <a:ext cx="889000" cy="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112478</xdr:rowOff>
    </xdr:from>
    <xdr:to>
      <xdr:col>36</xdr:col>
      <xdr:colOff>165100</xdr:colOff>
      <xdr:row>40</xdr:row>
      <xdr:rowOff>42628</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6921500" y="679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155391</xdr:rowOff>
    </xdr:from>
    <xdr:to>
      <xdr:col>41</xdr:col>
      <xdr:colOff>50800</xdr:colOff>
      <xdr:row>39</xdr:row>
      <xdr:rowOff>163278</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6972300" y="6841941"/>
          <a:ext cx="889000" cy="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29056</xdr:rowOff>
    </xdr:from>
    <xdr:ext cx="534377" cy="259045"/>
    <xdr:sp macro="" textlink="">
      <xdr:nvSpPr>
        <xdr:cNvPr id="138" name="n_1aveValue【道路】&#10;一人当たり延長">
          <a:extLst>
            <a:ext uri="{FF2B5EF4-FFF2-40B4-BE49-F238E27FC236}">
              <a16:creationId xmlns:a16="http://schemas.microsoft.com/office/drawing/2014/main" id="{00000000-0008-0000-0100-00008A000000}"/>
            </a:ext>
          </a:extLst>
        </xdr:cNvPr>
        <xdr:cNvSpPr txBox="1"/>
      </xdr:nvSpPr>
      <xdr:spPr>
        <a:xfrm>
          <a:off x="9359411" y="654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24477</xdr:rowOff>
    </xdr:from>
    <xdr:ext cx="534377" cy="259045"/>
    <xdr:sp macro="" textlink="">
      <xdr:nvSpPr>
        <xdr:cNvPr id="139" name="n_2aveValue【道路】&#10;一人当たり延長">
          <a:extLst>
            <a:ext uri="{FF2B5EF4-FFF2-40B4-BE49-F238E27FC236}">
              <a16:creationId xmlns:a16="http://schemas.microsoft.com/office/drawing/2014/main" id="{00000000-0008-0000-0100-00008B000000}"/>
            </a:ext>
          </a:extLst>
        </xdr:cNvPr>
        <xdr:cNvSpPr txBox="1"/>
      </xdr:nvSpPr>
      <xdr:spPr>
        <a:xfrm>
          <a:off x="8483111" y="688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44918</xdr:rowOff>
    </xdr:from>
    <xdr:ext cx="534377" cy="259045"/>
    <xdr:sp macro="" textlink="">
      <xdr:nvSpPr>
        <xdr:cNvPr id="140" name="n_3aveValue【道路】&#10;一人当たり延長">
          <a:extLst>
            <a:ext uri="{FF2B5EF4-FFF2-40B4-BE49-F238E27FC236}">
              <a16:creationId xmlns:a16="http://schemas.microsoft.com/office/drawing/2014/main" id="{00000000-0008-0000-0100-00008C000000}"/>
            </a:ext>
          </a:extLst>
        </xdr:cNvPr>
        <xdr:cNvSpPr txBox="1"/>
      </xdr:nvSpPr>
      <xdr:spPr>
        <a:xfrm>
          <a:off x="7594111" y="690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47299</xdr:rowOff>
    </xdr:from>
    <xdr:ext cx="534377" cy="259045"/>
    <xdr:sp macro="" textlink="">
      <xdr:nvSpPr>
        <xdr:cNvPr id="141" name="n_4aveValue【道路】&#10;一人当たり延長">
          <a:extLst>
            <a:ext uri="{FF2B5EF4-FFF2-40B4-BE49-F238E27FC236}">
              <a16:creationId xmlns:a16="http://schemas.microsoft.com/office/drawing/2014/main" id="{00000000-0008-0000-0100-00008D000000}"/>
            </a:ext>
          </a:extLst>
        </xdr:cNvPr>
        <xdr:cNvSpPr txBox="1"/>
      </xdr:nvSpPr>
      <xdr:spPr>
        <a:xfrm>
          <a:off x="6705111" y="690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11028</xdr:rowOff>
    </xdr:from>
    <xdr:ext cx="534377" cy="259045"/>
    <xdr:sp macro="" textlink="">
      <xdr:nvSpPr>
        <xdr:cNvPr id="142" name="n_1mainValue【道路】&#10;一人当たり延長">
          <a:extLst>
            <a:ext uri="{FF2B5EF4-FFF2-40B4-BE49-F238E27FC236}">
              <a16:creationId xmlns:a16="http://schemas.microsoft.com/office/drawing/2014/main" id="{00000000-0008-0000-0100-00008E000000}"/>
            </a:ext>
          </a:extLst>
        </xdr:cNvPr>
        <xdr:cNvSpPr txBox="1"/>
      </xdr:nvSpPr>
      <xdr:spPr>
        <a:xfrm>
          <a:off x="9359411" y="686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43381</xdr:rowOff>
    </xdr:from>
    <xdr:ext cx="534377" cy="259045"/>
    <xdr:sp macro="" textlink="">
      <xdr:nvSpPr>
        <xdr:cNvPr id="143" name="n_2mainValue【道路】&#10;一人当たり延長">
          <a:extLst>
            <a:ext uri="{FF2B5EF4-FFF2-40B4-BE49-F238E27FC236}">
              <a16:creationId xmlns:a16="http://schemas.microsoft.com/office/drawing/2014/main" id="{00000000-0008-0000-0100-00008F000000}"/>
            </a:ext>
          </a:extLst>
        </xdr:cNvPr>
        <xdr:cNvSpPr txBox="1"/>
      </xdr:nvSpPr>
      <xdr:spPr>
        <a:xfrm>
          <a:off x="8483111" y="655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51268</xdr:rowOff>
    </xdr:from>
    <xdr:ext cx="534377" cy="259045"/>
    <xdr:sp macro="" textlink="">
      <xdr:nvSpPr>
        <xdr:cNvPr id="144" name="n_3mainValue【道路】&#10;一人当たり延長">
          <a:extLst>
            <a:ext uri="{FF2B5EF4-FFF2-40B4-BE49-F238E27FC236}">
              <a16:creationId xmlns:a16="http://schemas.microsoft.com/office/drawing/2014/main" id="{00000000-0008-0000-0100-000090000000}"/>
            </a:ext>
          </a:extLst>
        </xdr:cNvPr>
        <xdr:cNvSpPr txBox="1"/>
      </xdr:nvSpPr>
      <xdr:spPr>
        <a:xfrm>
          <a:off x="7594111" y="656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59155</xdr:rowOff>
    </xdr:from>
    <xdr:ext cx="534377" cy="259045"/>
    <xdr:sp macro="" textlink="">
      <xdr:nvSpPr>
        <xdr:cNvPr id="145" name="n_4mainValue【道路】&#10;一人当たり延長">
          <a:extLst>
            <a:ext uri="{FF2B5EF4-FFF2-40B4-BE49-F238E27FC236}">
              <a16:creationId xmlns:a16="http://schemas.microsoft.com/office/drawing/2014/main" id="{00000000-0008-0000-0100-000091000000}"/>
            </a:ext>
          </a:extLst>
        </xdr:cNvPr>
        <xdr:cNvSpPr txBox="1"/>
      </xdr:nvSpPr>
      <xdr:spPr>
        <a:xfrm>
          <a:off x="6705111" y="657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1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84909</xdr:rowOff>
    </xdr:from>
    <xdr:to>
      <xdr:col>24</xdr:col>
      <xdr:colOff>62865</xdr:colOff>
      <xdr:row>63</xdr:row>
      <xdr:rowOff>153488</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flipV="1">
          <a:off x="4634865" y="9514659"/>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157315</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0000000-0008-0000-0100-0000AC000000}"/>
            </a:ext>
          </a:extLst>
        </xdr:cNvPr>
        <xdr:cNvSpPr txBox="1"/>
      </xdr:nvSpPr>
      <xdr:spPr>
        <a:xfrm>
          <a:off x="4673600" y="10958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153488</xdr:rowOff>
    </xdr:from>
    <xdr:to>
      <xdr:col>24</xdr:col>
      <xdr:colOff>152400</xdr:colOff>
      <xdr:row>63</xdr:row>
      <xdr:rowOff>153488</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a:off x="4546600" y="109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31586</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00000000-0008-0000-0100-0000AE000000}"/>
            </a:ext>
          </a:extLst>
        </xdr:cNvPr>
        <xdr:cNvSpPr txBox="1"/>
      </xdr:nvSpPr>
      <xdr:spPr>
        <a:xfrm>
          <a:off x="4673600" y="92898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84909</xdr:rowOff>
    </xdr:from>
    <xdr:to>
      <xdr:col>24</xdr:col>
      <xdr:colOff>152400</xdr:colOff>
      <xdr:row>55</xdr:row>
      <xdr:rowOff>84909</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9514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113773</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0000000-0008-0000-0100-0000B0000000}"/>
            </a:ext>
          </a:extLst>
        </xdr:cNvPr>
        <xdr:cNvSpPr txBox="1"/>
      </xdr:nvSpPr>
      <xdr:spPr>
        <a:xfrm>
          <a:off x="4673600" y="1040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7" name="フローチャート: 判断 176">
          <a:extLst>
            <a:ext uri="{FF2B5EF4-FFF2-40B4-BE49-F238E27FC236}">
              <a16:creationId xmlns:a16="http://schemas.microsoft.com/office/drawing/2014/main" id="{00000000-0008-0000-0100-0000B1000000}"/>
            </a:ext>
          </a:extLst>
        </xdr:cNvPr>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97790</xdr:rowOff>
    </xdr:from>
    <xdr:to>
      <xdr:col>20</xdr:col>
      <xdr:colOff>38100</xdr:colOff>
      <xdr:row>61</xdr:row>
      <xdr:rowOff>27940</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3746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71665</xdr:rowOff>
    </xdr:from>
    <xdr:to>
      <xdr:col>15</xdr:col>
      <xdr:colOff>101600</xdr:colOff>
      <xdr:row>61</xdr:row>
      <xdr:rowOff>1815</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2857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1968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42273</xdr:rowOff>
    </xdr:from>
    <xdr:to>
      <xdr:col>6</xdr:col>
      <xdr:colOff>38100</xdr:colOff>
      <xdr:row>60</xdr:row>
      <xdr:rowOff>143873</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1079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14515</xdr:rowOff>
    </xdr:from>
    <xdr:to>
      <xdr:col>24</xdr:col>
      <xdr:colOff>114300</xdr:colOff>
      <xdr:row>59</xdr:row>
      <xdr:rowOff>116115</xdr:rowOff>
    </xdr:to>
    <xdr:sp macro="" textlink="">
      <xdr:nvSpPr>
        <xdr:cNvPr id="187" name="楕円 186">
          <a:extLst>
            <a:ext uri="{FF2B5EF4-FFF2-40B4-BE49-F238E27FC236}">
              <a16:creationId xmlns:a16="http://schemas.microsoft.com/office/drawing/2014/main" id="{00000000-0008-0000-0100-0000BB000000}"/>
            </a:ext>
          </a:extLst>
        </xdr:cNvPr>
        <xdr:cNvSpPr/>
      </xdr:nvSpPr>
      <xdr:spPr>
        <a:xfrm>
          <a:off x="4584700" y="1013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37392</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0000000-0008-0000-0100-0000BC000000}"/>
            </a:ext>
          </a:extLst>
        </xdr:cNvPr>
        <xdr:cNvSpPr txBox="1"/>
      </xdr:nvSpPr>
      <xdr:spPr>
        <a:xfrm>
          <a:off x="4673600" y="9981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22678</xdr:rowOff>
    </xdr:from>
    <xdr:to>
      <xdr:col>20</xdr:col>
      <xdr:colOff>38100</xdr:colOff>
      <xdr:row>59</xdr:row>
      <xdr:rowOff>124278</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3746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65315</xdr:rowOff>
    </xdr:from>
    <xdr:to>
      <xdr:col>24</xdr:col>
      <xdr:colOff>63500</xdr:colOff>
      <xdr:row>59</xdr:row>
      <xdr:rowOff>73478</xdr:rowOff>
    </xdr:to>
    <xdr:cxnSp macro="">
      <xdr:nvCxnSpPr>
        <xdr:cNvPr id="190" name="直線コネクタ 189">
          <a:extLst>
            <a:ext uri="{FF2B5EF4-FFF2-40B4-BE49-F238E27FC236}">
              <a16:creationId xmlns:a16="http://schemas.microsoft.com/office/drawing/2014/main" id="{00000000-0008-0000-0100-0000BE000000}"/>
            </a:ext>
          </a:extLst>
        </xdr:cNvPr>
        <xdr:cNvCxnSpPr/>
      </xdr:nvCxnSpPr>
      <xdr:spPr>
        <a:xfrm flipV="1">
          <a:off x="3797300" y="10180865"/>
          <a:ext cx="8382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166370</xdr:rowOff>
    </xdr:from>
    <xdr:to>
      <xdr:col>15</xdr:col>
      <xdr:colOff>101600</xdr:colOff>
      <xdr:row>59</xdr:row>
      <xdr:rowOff>96520</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2857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45720</xdr:rowOff>
    </xdr:from>
    <xdr:to>
      <xdr:col>19</xdr:col>
      <xdr:colOff>177800</xdr:colOff>
      <xdr:row>59</xdr:row>
      <xdr:rowOff>73478</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2908300" y="1016127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136978</xdr:rowOff>
    </xdr:from>
    <xdr:to>
      <xdr:col>10</xdr:col>
      <xdr:colOff>165100</xdr:colOff>
      <xdr:row>59</xdr:row>
      <xdr:rowOff>67128</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1968500" y="1008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16328</xdr:rowOff>
    </xdr:from>
    <xdr:to>
      <xdr:col>15</xdr:col>
      <xdr:colOff>50800</xdr:colOff>
      <xdr:row>59</xdr:row>
      <xdr:rowOff>45720</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2019300" y="1013187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24312</xdr:rowOff>
    </xdr:from>
    <xdr:to>
      <xdr:col>6</xdr:col>
      <xdr:colOff>38100</xdr:colOff>
      <xdr:row>59</xdr:row>
      <xdr:rowOff>125912</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079500" y="1013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16328</xdr:rowOff>
    </xdr:from>
    <xdr:to>
      <xdr:col>10</xdr:col>
      <xdr:colOff>114300</xdr:colOff>
      <xdr:row>59</xdr:row>
      <xdr:rowOff>75112</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flipV="1">
          <a:off x="1130300" y="10131878"/>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19067</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35820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164392</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27057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149696</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1816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135000</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927744" y="1042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140805</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3582044" y="991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113047</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27057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83655</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1816744" y="985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142439</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927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1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0000000-0008-0000-01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164726</xdr:rowOff>
    </xdr:from>
    <xdr:to>
      <xdr:col>54</xdr:col>
      <xdr:colOff>189865</xdr:colOff>
      <xdr:row>64</xdr:row>
      <xdr:rowOff>72974</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flipV="1">
          <a:off x="10476865" y="9423026"/>
          <a:ext cx="0" cy="162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76801</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00000000-0008-0000-0100-0000E5000000}"/>
            </a:ext>
          </a:extLst>
        </xdr:cNvPr>
        <xdr:cNvSpPr txBox="1"/>
      </xdr:nvSpPr>
      <xdr:spPr>
        <a:xfrm>
          <a:off x="10515600" y="1104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72974</xdr:rowOff>
    </xdr:from>
    <xdr:to>
      <xdr:col>55</xdr:col>
      <xdr:colOff>88900</xdr:colOff>
      <xdr:row>64</xdr:row>
      <xdr:rowOff>72974</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a:off x="10388600" y="11045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111403</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00000000-0008-0000-0100-0000E7000000}"/>
            </a:ext>
          </a:extLst>
        </xdr:cNvPr>
        <xdr:cNvSpPr txBox="1"/>
      </xdr:nvSpPr>
      <xdr:spPr>
        <a:xfrm>
          <a:off x="10515600" y="9198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164726</xdr:rowOff>
    </xdr:from>
    <xdr:to>
      <xdr:col>55</xdr:col>
      <xdr:colOff>88900</xdr:colOff>
      <xdr:row>54</xdr:row>
      <xdr:rowOff>164726</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10388600" y="942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14080</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00000000-0008-0000-0100-0000E9000000}"/>
            </a:ext>
          </a:extLst>
        </xdr:cNvPr>
        <xdr:cNvSpPr txBox="1"/>
      </xdr:nvSpPr>
      <xdr:spPr>
        <a:xfrm>
          <a:off x="10515600" y="10472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162653</xdr:rowOff>
    </xdr:from>
    <xdr:to>
      <xdr:col>55</xdr:col>
      <xdr:colOff>50800</xdr:colOff>
      <xdr:row>62</xdr:row>
      <xdr:rowOff>92803</xdr:rowOff>
    </xdr:to>
    <xdr:sp macro="" textlink="">
      <xdr:nvSpPr>
        <xdr:cNvPr id="234" name="フローチャート: 判断 233">
          <a:extLst>
            <a:ext uri="{FF2B5EF4-FFF2-40B4-BE49-F238E27FC236}">
              <a16:creationId xmlns:a16="http://schemas.microsoft.com/office/drawing/2014/main" id="{00000000-0008-0000-0100-0000EA000000}"/>
            </a:ext>
          </a:extLst>
        </xdr:cNvPr>
        <xdr:cNvSpPr/>
      </xdr:nvSpPr>
      <xdr:spPr>
        <a:xfrm>
          <a:off x="10426700" y="1062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170229</xdr:rowOff>
    </xdr:from>
    <xdr:to>
      <xdr:col>50</xdr:col>
      <xdr:colOff>165100</xdr:colOff>
      <xdr:row>62</xdr:row>
      <xdr:rowOff>100379</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9588500" y="1062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11830</xdr:rowOff>
    </xdr:from>
    <xdr:to>
      <xdr:col>46</xdr:col>
      <xdr:colOff>38100</xdr:colOff>
      <xdr:row>62</xdr:row>
      <xdr:rowOff>113430</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8699500" y="1064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17504</xdr:rowOff>
    </xdr:from>
    <xdr:to>
      <xdr:col>41</xdr:col>
      <xdr:colOff>101600</xdr:colOff>
      <xdr:row>62</xdr:row>
      <xdr:rowOff>119104</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7810500" y="1064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35584</xdr:rowOff>
    </xdr:from>
    <xdr:to>
      <xdr:col>36</xdr:col>
      <xdr:colOff>165100</xdr:colOff>
      <xdr:row>62</xdr:row>
      <xdr:rowOff>137184</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6921500" y="1066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159964</xdr:rowOff>
    </xdr:from>
    <xdr:to>
      <xdr:col>55</xdr:col>
      <xdr:colOff>50800</xdr:colOff>
      <xdr:row>64</xdr:row>
      <xdr:rowOff>90114</xdr:rowOff>
    </xdr:to>
    <xdr:sp macro="" textlink="">
      <xdr:nvSpPr>
        <xdr:cNvPr id="244" name="楕円 243">
          <a:extLst>
            <a:ext uri="{FF2B5EF4-FFF2-40B4-BE49-F238E27FC236}">
              <a16:creationId xmlns:a16="http://schemas.microsoft.com/office/drawing/2014/main" id="{00000000-0008-0000-0100-0000F4000000}"/>
            </a:ext>
          </a:extLst>
        </xdr:cNvPr>
        <xdr:cNvSpPr/>
      </xdr:nvSpPr>
      <xdr:spPr>
        <a:xfrm>
          <a:off x="10426700" y="1096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74891</xdr:rowOff>
    </xdr:from>
    <xdr:ext cx="534377" cy="259045"/>
    <xdr:sp macro="" textlink="">
      <xdr:nvSpPr>
        <xdr:cNvPr id="245" name="【橋りょう・トンネル】&#10;一人当たり有形固定資産（償却資産）額該当値テキスト">
          <a:extLst>
            <a:ext uri="{FF2B5EF4-FFF2-40B4-BE49-F238E27FC236}">
              <a16:creationId xmlns:a16="http://schemas.microsoft.com/office/drawing/2014/main" id="{00000000-0008-0000-0100-0000F5000000}"/>
            </a:ext>
          </a:extLst>
        </xdr:cNvPr>
        <xdr:cNvSpPr txBox="1"/>
      </xdr:nvSpPr>
      <xdr:spPr>
        <a:xfrm>
          <a:off x="10515600" y="1087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162271</xdr:rowOff>
    </xdr:from>
    <xdr:to>
      <xdr:col>50</xdr:col>
      <xdr:colOff>165100</xdr:colOff>
      <xdr:row>64</xdr:row>
      <xdr:rowOff>92421</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9588500" y="1096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39314</xdr:rowOff>
    </xdr:from>
    <xdr:to>
      <xdr:col>55</xdr:col>
      <xdr:colOff>0</xdr:colOff>
      <xdr:row>64</xdr:row>
      <xdr:rowOff>41621</xdr:rowOff>
    </xdr:to>
    <xdr:cxnSp macro="">
      <xdr:nvCxnSpPr>
        <xdr:cNvPr id="247" name="直線コネクタ 246">
          <a:extLst>
            <a:ext uri="{FF2B5EF4-FFF2-40B4-BE49-F238E27FC236}">
              <a16:creationId xmlns:a16="http://schemas.microsoft.com/office/drawing/2014/main" id="{00000000-0008-0000-0100-0000F7000000}"/>
            </a:ext>
          </a:extLst>
        </xdr:cNvPr>
        <xdr:cNvCxnSpPr/>
      </xdr:nvCxnSpPr>
      <xdr:spPr>
        <a:xfrm flipV="1">
          <a:off x="9639300" y="11012114"/>
          <a:ext cx="838200" cy="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162814</xdr:rowOff>
    </xdr:from>
    <xdr:to>
      <xdr:col>46</xdr:col>
      <xdr:colOff>38100</xdr:colOff>
      <xdr:row>64</xdr:row>
      <xdr:rowOff>92964</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8699500" y="1096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41621</xdr:rowOff>
    </xdr:from>
    <xdr:to>
      <xdr:col>50</xdr:col>
      <xdr:colOff>114300</xdr:colOff>
      <xdr:row>64</xdr:row>
      <xdr:rowOff>42164</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8750300" y="11014421"/>
          <a:ext cx="889000" cy="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163477</xdr:rowOff>
    </xdr:from>
    <xdr:to>
      <xdr:col>41</xdr:col>
      <xdr:colOff>101600</xdr:colOff>
      <xdr:row>64</xdr:row>
      <xdr:rowOff>93627</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7810500" y="1096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42164</xdr:rowOff>
    </xdr:from>
    <xdr:to>
      <xdr:col>45</xdr:col>
      <xdr:colOff>177800</xdr:colOff>
      <xdr:row>64</xdr:row>
      <xdr:rowOff>42827</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7861300" y="11014964"/>
          <a:ext cx="889000" cy="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167957</xdr:rowOff>
    </xdr:from>
    <xdr:to>
      <xdr:col>36</xdr:col>
      <xdr:colOff>165100</xdr:colOff>
      <xdr:row>64</xdr:row>
      <xdr:rowOff>98107</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6921500" y="1096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42827</xdr:rowOff>
    </xdr:from>
    <xdr:to>
      <xdr:col>41</xdr:col>
      <xdr:colOff>50800</xdr:colOff>
      <xdr:row>64</xdr:row>
      <xdr:rowOff>47307</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6972300" y="11015627"/>
          <a:ext cx="889000" cy="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116906</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00000000-0008-0000-0100-0000FE000000}"/>
            </a:ext>
          </a:extLst>
        </xdr:cNvPr>
        <xdr:cNvSpPr txBox="1"/>
      </xdr:nvSpPr>
      <xdr:spPr>
        <a:xfrm>
          <a:off x="9327095" y="10403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129957</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8450795" y="10416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135631</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7561795" y="1042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153711</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6672795" y="10440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83548</xdr:rowOff>
    </xdr:from>
    <xdr:ext cx="534377" cy="259045"/>
    <xdr:sp macro="" textlink="">
      <xdr:nvSpPr>
        <xdr:cNvPr id="258" name="n_1main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9359411" y="11056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84091</xdr:rowOff>
    </xdr:from>
    <xdr:ext cx="534377" cy="259045"/>
    <xdr:sp macro="" textlink="">
      <xdr:nvSpPr>
        <xdr:cNvPr id="259" name="n_2main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8483111" y="1105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84754</xdr:rowOff>
    </xdr:from>
    <xdr:ext cx="534377" cy="259045"/>
    <xdr:sp macro="" textlink="">
      <xdr:nvSpPr>
        <xdr:cNvPr id="260" name="n_3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7594111" y="1105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89234</xdr:rowOff>
    </xdr:from>
    <xdr:ext cx="534377" cy="259045"/>
    <xdr:sp macro="" textlink="">
      <xdr:nvSpPr>
        <xdr:cNvPr id="261" name="n_4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6705111" y="1106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1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00000000-0008-0000-0100-00001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flipV="1">
          <a:off x="4634865" y="133350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00000000-0008-0000-0100-00001F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00000000-0008-0000-0100-000021010000}"/>
            </a:ext>
          </a:extLst>
        </xdr:cNvPr>
        <xdr:cNvSpPr txBox="1"/>
      </xdr:nvSpPr>
      <xdr:spPr>
        <a:xfrm>
          <a:off x="4673600" y="1311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40022</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00000000-0008-0000-0100-000023010000}"/>
            </a:ext>
          </a:extLst>
        </xdr:cNvPr>
        <xdr:cNvSpPr txBox="1"/>
      </xdr:nvSpPr>
      <xdr:spPr>
        <a:xfrm>
          <a:off x="4673600" y="1409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61595</xdr:rowOff>
    </xdr:from>
    <xdr:to>
      <xdr:col>24</xdr:col>
      <xdr:colOff>114300</xdr:colOff>
      <xdr:row>82</xdr:row>
      <xdr:rowOff>163195</xdr:rowOff>
    </xdr:to>
    <xdr:sp macro="" textlink="">
      <xdr:nvSpPr>
        <xdr:cNvPr id="292" name="フローチャート: 判断 291">
          <a:extLst>
            <a:ext uri="{FF2B5EF4-FFF2-40B4-BE49-F238E27FC236}">
              <a16:creationId xmlns:a16="http://schemas.microsoft.com/office/drawing/2014/main" id="{00000000-0008-0000-0100-000024010000}"/>
            </a:ext>
          </a:extLst>
        </xdr:cNvPr>
        <xdr:cNvSpPr/>
      </xdr:nvSpPr>
      <xdr:spPr>
        <a:xfrm>
          <a:off x="45847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69214</xdr:rowOff>
    </xdr:from>
    <xdr:to>
      <xdr:col>20</xdr:col>
      <xdr:colOff>38100</xdr:colOff>
      <xdr:row>82</xdr:row>
      <xdr:rowOff>170814</xdr:rowOff>
    </xdr:to>
    <xdr:sp macro="" textlink="">
      <xdr:nvSpPr>
        <xdr:cNvPr id="293" name="フローチャート: 判断 292">
          <a:extLst>
            <a:ext uri="{FF2B5EF4-FFF2-40B4-BE49-F238E27FC236}">
              <a16:creationId xmlns:a16="http://schemas.microsoft.com/office/drawing/2014/main" id="{00000000-0008-0000-0100-000025010000}"/>
            </a:ext>
          </a:extLst>
        </xdr:cNvPr>
        <xdr:cNvSpPr/>
      </xdr:nvSpPr>
      <xdr:spPr>
        <a:xfrm>
          <a:off x="3746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65405</xdr:rowOff>
    </xdr:from>
    <xdr:to>
      <xdr:col>15</xdr:col>
      <xdr:colOff>101600</xdr:colOff>
      <xdr:row>82</xdr:row>
      <xdr:rowOff>167005</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2857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34925</xdr:rowOff>
    </xdr:from>
    <xdr:to>
      <xdr:col>10</xdr:col>
      <xdr:colOff>165100</xdr:colOff>
      <xdr:row>82</xdr:row>
      <xdr:rowOff>136525</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1968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48261</xdr:rowOff>
    </xdr:from>
    <xdr:to>
      <xdr:col>6</xdr:col>
      <xdr:colOff>38100</xdr:colOff>
      <xdr:row>82</xdr:row>
      <xdr:rowOff>149861</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10795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100-00002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143511</xdr:rowOff>
    </xdr:from>
    <xdr:to>
      <xdr:col>24</xdr:col>
      <xdr:colOff>114300</xdr:colOff>
      <xdr:row>81</xdr:row>
      <xdr:rowOff>73661</xdr:rowOff>
    </xdr:to>
    <xdr:sp macro="" textlink="">
      <xdr:nvSpPr>
        <xdr:cNvPr id="302" name="楕円 301">
          <a:extLst>
            <a:ext uri="{FF2B5EF4-FFF2-40B4-BE49-F238E27FC236}">
              <a16:creationId xmlns:a16="http://schemas.microsoft.com/office/drawing/2014/main" id="{00000000-0008-0000-0100-00002E010000}"/>
            </a:ext>
          </a:extLst>
        </xdr:cNvPr>
        <xdr:cNvSpPr/>
      </xdr:nvSpPr>
      <xdr:spPr>
        <a:xfrm>
          <a:off x="4584700" y="1385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166388</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00000000-0008-0000-0100-00002F010000}"/>
            </a:ext>
          </a:extLst>
        </xdr:cNvPr>
        <xdr:cNvSpPr txBox="1"/>
      </xdr:nvSpPr>
      <xdr:spPr>
        <a:xfrm>
          <a:off x="4673600" y="1371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78739</xdr:rowOff>
    </xdr:from>
    <xdr:to>
      <xdr:col>20</xdr:col>
      <xdr:colOff>38100</xdr:colOff>
      <xdr:row>81</xdr:row>
      <xdr:rowOff>8889</xdr:rowOff>
    </xdr:to>
    <xdr:sp macro="" textlink="">
      <xdr:nvSpPr>
        <xdr:cNvPr id="304" name="楕円 303">
          <a:extLst>
            <a:ext uri="{FF2B5EF4-FFF2-40B4-BE49-F238E27FC236}">
              <a16:creationId xmlns:a16="http://schemas.microsoft.com/office/drawing/2014/main" id="{00000000-0008-0000-0100-000030010000}"/>
            </a:ext>
          </a:extLst>
        </xdr:cNvPr>
        <xdr:cNvSpPr/>
      </xdr:nvSpPr>
      <xdr:spPr>
        <a:xfrm>
          <a:off x="37465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129539</xdr:rowOff>
    </xdr:from>
    <xdr:to>
      <xdr:col>24</xdr:col>
      <xdr:colOff>63500</xdr:colOff>
      <xdr:row>81</xdr:row>
      <xdr:rowOff>22861</xdr:rowOff>
    </xdr:to>
    <xdr:cxnSp macro="">
      <xdr:nvCxnSpPr>
        <xdr:cNvPr id="305" name="直線コネクタ 304">
          <a:extLst>
            <a:ext uri="{FF2B5EF4-FFF2-40B4-BE49-F238E27FC236}">
              <a16:creationId xmlns:a16="http://schemas.microsoft.com/office/drawing/2014/main" id="{00000000-0008-0000-0100-000031010000}"/>
            </a:ext>
          </a:extLst>
        </xdr:cNvPr>
        <xdr:cNvCxnSpPr/>
      </xdr:nvCxnSpPr>
      <xdr:spPr>
        <a:xfrm>
          <a:off x="3797300" y="13845539"/>
          <a:ext cx="8382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13970</xdr:rowOff>
    </xdr:from>
    <xdr:to>
      <xdr:col>15</xdr:col>
      <xdr:colOff>101600</xdr:colOff>
      <xdr:row>80</xdr:row>
      <xdr:rowOff>115570</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2857500" y="1372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64770</xdr:rowOff>
    </xdr:from>
    <xdr:to>
      <xdr:col>19</xdr:col>
      <xdr:colOff>177800</xdr:colOff>
      <xdr:row>80</xdr:row>
      <xdr:rowOff>129539</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2908300" y="13780770"/>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158750</xdr:rowOff>
    </xdr:from>
    <xdr:to>
      <xdr:col>10</xdr:col>
      <xdr:colOff>165100</xdr:colOff>
      <xdr:row>80</xdr:row>
      <xdr:rowOff>88900</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1968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38100</xdr:rowOff>
    </xdr:from>
    <xdr:to>
      <xdr:col>15</xdr:col>
      <xdr:colOff>50800</xdr:colOff>
      <xdr:row>80</xdr:row>
      <xdr:rowOff>64770</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2019300" y="137541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97789</xdr:rowOff>
    </xdr:from>
    <xdr:to>
      <xdr:col>6</xdr:col>
      <xdr:colOff>38100</xdr:colOff>
      <xdr:row>80</xdr:row>
      <xdr:rowOff>27939</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1079500" y="1364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148589</xdr:rowOff>
    </xdr:from>
    <xdr:to>
      <xdr:col>10</xdr:col>
      <xdr:colOff>114300</xdr:colOff>
      <xdr:row>80</xdr:row>
      <xdr:rowOff>38100</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1130300" y="136931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161941</xdr:rowOff>
    </xdr:from>
    <xdr:ext cx="405111" cy="259045"/>
    <xdr:sp macro="" textlink="">
      <xdr:nvSpPr>
        <xdr:cNvPr id="312" name="n_1aveValue【公営住宅】&#10;有形固定資産減価償却率">
          <a:extLst>
            <a:ext uri="{FF2B5EF4-FFF2-40B4-BE49-F238E27FC236}">
              <a16:creationId xmlns:a16="http://schemas.microsoft.com/office/drawing/2014/main" id="{00000000-0008-0000-0100-000038010000}"/>
            </a:ext>
          </a:extLst>
        </xdr:cNvPr>
        <xdr:cNvSpPr txBox="1"/>
      </xdr:nvSpPr>
      <xdr:spPr>
        <a:xfrm>
          <a:off x="3582044" y="1422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158132</xdr:rowOff>
    </xdr:from>
    <xdr:ext cx="405111" cy="259045"/>
    <xdr:sp macro="" textlink="">
      <xdr:nvSpPr>
        <xdr:cNvPr id="313" name="n_2aveValue【公営住宅】&#10;有形固定資産減価償却率">
          <a:extLst>
            <a:ext uri="{FF2B5EF4-FFF2-40B4-BE49-F238E27FC236}">
              <a16:creationId xmlns:a16="http://schemas.microsoft.com/office/drawing/2014/main" id="{00000000-0008-0000-0100-000039010000}"/>
            </a:ext>
          </a:extLst>
        </xdr:cNvPr>
        <xdr:cNvSpPr txBox="1"/>
      </xdr:nvSpPr>
      <xdr:spPr>
        <a:xfrm>
          <a:off x="27057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127652</xdr:rowOff>
    </xdr:from>
    <xdr:ext cx="405111" cy="259045"/>
    <xdr:sp macro="" textlink="">
      <xdr:nvSpPr>
        <xdr:cNvPr id="314" name="n_3aveValue【公営住宅】&#10;有形固定資産減価償却率">
          <a:extLst>
            <a:ext uri="{FF2B5EF4-FFF2-40B4-BE49-F238E27FC236}">
              <a16:creationId xmlns:a16="http://schemas.microsoft.com/office/drawing/2014/main" id="{00000000-0008-0000-0100-00003A010000}"/>
            </a:ext>
          </a:extLst>
        </xdr:cNvPr>
        <xdr:cNvSpPr txBox="1"/>
      </xdr:nvSpPr>
      <xdr:spPr>
        <a:xfrm>
          <a:off x="1816744" y="1418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140988</xdr:rowOff>
    </xdr:from>
    <xdr:ext cx="405111" cy="259045"/>
    <xdr:sp macro="" textlink="">
      <xdr:nvSpPr>
        <xdr:cNvPr id="315" name="n_4aveValue【公営住宅】&#10;有形固定資産減価償却率">
          <a:extLst>
            <a:ext uri="{FF2B5EF4-FFF2-40B4-BE49-F238E27FC236}">
              <a16:creationId xmlns:a16="http://schemas.microsoft.com/office/drawing/2014/main" id="{00000000-0008-0000-0100-00003B010000}"/>
            </a:ext>
          </a:extLst>
        </xdr:cNvPr>
        <xdr:cNvSpPr txBox="1"/>
      </xdr:nvSpPr>
      <xdr:spPr>
        <a:xfrm>
          <a:off x="927744" y="1419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25416</xdr:rowOff>
    </xdr:from>
    <xdr:ext cx="405111" cy="259045"/>
    <xdr:sp macro="" textlink="">
      <xdr:nvSpPr>
        <xdr:cNvPr id="316" name="n_1mainValue【公営住宅】&#10;有形固定資産減価償却率">
          <a:extLst>
            <a:ext uri="{FF2B5EF4-FFF2-40B4-BE49-F238E27FC236}">
              <a16:creationId xmlns:a16="http://schemas.microsoft.com/office/drawing/2014/main" id="{00000000-0008-0000-0100-00003C010000}"/>
            </a:ext>
          </a:extLst>
        </xdr:cNvPr>
        <xdr:cNvSpPr txBox="1"/>
      </xdr:nvSpPr>
      <xdr:spPr>
        <a:xfrm>
          <a:off x="35820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132097</xdr:rowOff>
    </xdr:from>
    <xdr:ext cx="405111" cy="259045"/>
    <xdr:sp macro="" textlink="">
      <xdr:nvSpPr>
        <xdr:cNvPr id="317" name="n_2mainValue【公営住宅】&#10;有形固定資産減価償却率">
          <a:extLst>
            <a:ext uri="{FF2B5EF4-FFF2-40B4-BE49-F238E27FC236}">
              <a16:creationId xmlns:a16="http://schemas.microsoft.com/office/drawing/2014/main" id="{00000000-0008-0000-0100-00003D010000}"/>
            </a:ext>
          </a:extLst>
        </xdr:cNvPr>
        <xdr:cNvSpPr txBox="1"/>
      </xdr:nvSpPr>
      <xdr:spPr>
        <a:xfrm>
          <a:off x="2705744" y="1350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105427</xdr:rowOff>
    </xdr:from>
    <xdr:ext cx="405111" cy="259045"/>
    <xdr:sp macro="" textlink="">
      <xdr:nvSpPr>
        <xdr:cNvPr id="318" name="n_3mainValue【公営住宅】&#10;有形固定資産減価償却率">
          <a:extLst>
            <a:ext uri="{FF2B5EF4-FFF2-40B4-BE49-F238E27FC236}">
              <a16:creationId xmlns:a16="http://schemas.microsoft.com/office/drawing/2014/main" id="{00000000-0008-0000-0100-00003E010000}"/>
            </a:ext>
          </a:extLst>
        </xdr:cNvPr>
        <xdr:cNvSpPr txBox="1"/>
      </xdr:nvSpPr>
      <xdr:spPr>
        <a:xfrm>
          <a:off x="181674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44466</xdr:rowOff>
    </xdr:from>
    <xdr:ext cx="405111" cy="259045"/>
    <xdr:sp macro="" textlink="">
      <xdr:nvSpPr>
        <xdr:cNvPr id="319" name="n_4mainValue【公営住宅】&#10;有形固定資産減価償却率">
          <a:extLst>
            <a:ext uri="{FF2B5EF4-FFF2-40B4-BE49-F238E27FC236}">
              <a16:creationId xmlns:a16="http://schemas.microsoft.com/office/drawing/2014/main" id="{00000000-0008-0000-0100-00003F010000}"/>
            </a:ext>
          </a:extLst>
        </xdr:cNvPr>
        <xdr:cNvSpPr txBox="1"/>
      </xdr:nvSpPr>
      <xdr:spPr>
        <a:xfrm>
          <a:off x="927744" y="1341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100-00004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100-00004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00000000-0008-0000-0100-00005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139827</xdr:rowOff>
    </xdr:from>
    <xdr:to>
      <xdr:col>54</xdr:col>
      <xdr:colOff>189865</xdr:colOff>
      <xdr:row>86</xdr:row>
      <xdr:rowOff>103632</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flipV="1">
          <a:off x="10476865" y="13512927"/>
          <a:ext cx="0" cy="133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107459</xdr:rowOff>
    </xdr:from>
    <xdr:ext cx="469744" cy="259045"/>
    <xdr:sp macro="" textlink="">
      <xdr:nvSpPr>
        <xdr:cNvPr id="344" name="【公営住宅】&#10;一人当たり面積最小値テキスト">
          <a:extLst>
            <a:ext uri="{FF2B5EF4-FFF2-40B4-BE49-F238E27FC236}">
              <a16:creationId xmlns:a16="http://schemas.microsoft.com/office/drawing/2014/main" id="{00000000-0008-0000-0100-000058010000}"/>
            </a:ext>
          </a:extLst>
        </xdr:cNvPr>
        <xdr:cNvSpPr txBox="1"/>
      </xdr:nvSpPr>
      <xdr:spPr>
        <a:xfrm>
          <a:off x="10515600" y="1485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103632</xdr:rowOff>
    </xdr:from>
    <xdr:to>
      <xdr:col>55</xdr:col>
      <xdr:colOff>88900</xdr:colOff>
      <xdr:row>86</xdr:row>
      <xdr:rowOff>103632</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a:off x="10388600" y="1484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86504</xdr:rowOff>
    </xdr:from>
    <xdr:ext cx="469744" cy="259045"/>
    <xdr:sp macro="" textlink="">
      <xdr:nvSpPr>
        <xdr:cNvPr id="346" name="【公営住宅】&#10;一人当たり面積最大値テキスト">
          <a:extLst>
            <a:ext uri="{FF2B5EF4-FFF2-40B4-BE49-F238E27FC236}">
              <a16:creationId xmlns:a16="http://schemas.microsoft.com/office/drawing/2014/main" id="{00000000-0008-0000-0100-00005A010000}"/>
            </a:ext>
          </a:extLst>
        </xdr:cNvPr>
        <xdr:cNvSpPr txBox="1"/>
      </xdr:nvSpPr>
      <xdr:spPr>
        <a:xfrm>
          <a:off x="10515600" y="1328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139827</xdr:rowOff>
    </xdr:from>
    <xdr:to>
      <xdr:col>55</xdr:col>
      <xdr:colOff>88900</xdr:colOff>
      <xdr:row>78</xdr:row>
      <xdr:rowOff>139827</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a:off x="10388600" y="1351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164101</xdr:rowOff>
    </xdr:from>
    <xdr:ext cx="469744" cy="259045"/>
    <xdr:sp macro="" textlink="">
      <xdr:nvSpPr>
        <xdr:cNvPr id="348" name="【公営住宅】&#10;一人当たり面積平均値テキスト">
          <a:extLst>
            <a:ext uri="{FF2B5EF4-FFF2-40B4-BE49-F238E27FC236}">
              <a16:creationId xmlns:a16="http://schemas.microsoft.com/office/drawing/2014/main" id="{00000000-0008-0000-0100-00005C010000}"/>
            </a:ext>
          </a:extLst>
        </xdr:cNvPr>
        <xdr:cNvSpPr txBox="1"/>
      </xdr:nvSpPr>
      <xdr:spPr>
        <a:xfrm>
          <a:off x="10515600" y="143944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141224</xdr:rowOff>
    </xdr:from>
    <xdr:to>
      <xdr:col>55</xdr:col>
      <xdr:colOff>50800</xdr:colOff>
      <xdr:row>85</xdr:row>
      <xdr:rowOff>71374</xdr:rowOff>
    </xdr:to>
    <xdr:sp macro="" textlink="">
      <xdr:nvSpPr>
        <xdr:cNvPr id="349" name="フローチャート: 判断 348">
          <a:extLst>
            <a:ext uri="{FF2B5EF4-FFF2-40B4-BE49-F238E27FC236}">
              <a16:creationId xmlns:a16="http://schemas.microsoft.com/office/drawing/2014/main" id="{00000000-0008-0000-0100-00005D010000}"/>
            </a:ext>
          </a:extLst>
        </xdr:cNvPr>
        <xdr:cNvSpPr/>
      </xdr:nvSpPr>
      <xdr:spPr>
        <a:xfrm>
          <a:off x="10426700" y="1454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132462</xdr:rowOff>
    </xdr:from>
    <xdr:to>
      <xdr:col>50</xdr:col>
      <xdr:colOff>165100</xdr:colOff>
      <xdr:row>85</xdr:row>
      <xdr:rowOff>62612</xdr:rowOff>
    </xdr:to>
    <xdr:sp macro="" textlink="">
      <xdr:nvSpPr>
        <xdr:cNvPr id="350" name="フローチャート: 判断 349">
          <a:extLst>
            <a:ext uri="{FF2B5EF4-FFF2-40B4-BE49-F238E27FC236}">
              <a16:creationId xmlns:a16="http://schemas.microsoft.com/office/drawing/2014/main" id="{00000000-0008-0000-0100-00005E010000}"/>
            </a:ext>
          </a:extLst>
        </xdr:cNvPr>
        <xdr:cNvSpPr/>
      </xdr:nvSpPr>
      <xdr:spPr>
        <a:xfrm>
          <a:off x="9588500" y="1453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125413</xdr:rowOff>
    </xdr:from>
    <xdr:to>
      <xdr:col>46</xdr:col>
      <xdr:colOff>38100</xdr:colOff>
      <xdr:row>85</xdr:row>
      <xdr:rowOff>55563</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8699500" y="1452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137224</xdr:rowOff>
    </xdr:from>
    <xdr:to>
      <xdr:col>41</xdr:col>
      <xdr:colOff>101600</xdr:colOff>
      <xdr:row>85</xdr:row>
      <xdr:rowOff>67374</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7810500" y="1453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169418</xdr:rowOff>
    </xdr:from>
    <xdr:to>
      <xdr:col>36</xdr:col>
      <xdr:colOff>165100</xdr:colOff>
      <xdr:row>85</xdr:row>
      <xdr:rowOff>99568</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6921500" y="1457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122365</xdr:rowOff>
    </xdr:from>
    <xdr:to>
      <xdr:col>55</xdr:col>
      <xdr:colOff>50800</xdr:colOff>
      <xdr:row>86</xdr:row>
      <xdr:rowOff>52515</xdr:rowOff>
    </xdr:to>
    <xdr:sp macro="" textlink="">
      <xdr:nvSpPr>
        <xdr:cNvPr id="359" name="楕円 358">
          <a:extLst>
            <a:ext uri="{FF2B5EF4-FFF2-40B4-BE49-F238E27FC236}">
              <a16:creationId xmlns:a16="http://schemas.microsoft.com/office/drawing/2014/main" id="{00000000-0008-0000-0100-000067010000}"/>
            </a:ext>
          </a:extLst>
        </xdr:cNvPr>
        <xdr:cNvSpPr/>
      </xdr:nvSpPr>
      <xdr:spPr>
        <a:xfrm>
          <a:off x="10426700" y="1469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37292</xdr:rowOff>
    </xdr:from>
    <xdr:ext cx="469744" cy="259045"/>
    <xdr:sp macro="" textlink="">
      <xdr:nvSpPr>
        <xdr:cNvPr id="360" name="【公営住宅】&#10;一人当たり面積該当値テキスト">
          <a:extLst>
            <a:ext uri="{FF2B5EF4-FFF2-40B4-BE49-F238E27FC236}">
              <a16:creationId xmlns:a16="http://schemas.microsoft.com/office/drawing/2014/main" id="{00000000-0008-0000-0100-000068010000}"/>
            </a:ext>
          </a:extLst>
        </xdr:cNvPr>
        <xdr:cNvSpPr txBox="1"/>
      </xdr:nvSpPr>
      <xdr:spPr>
        <a:xfrm>
          <a:off x="10515600" y="14610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123889</xdr:rowOff>
    </xdr:from>
    <xdr:to>
      <xdr:col>50</xdr:col>
      <xdr:colOff>165100</xdr:colOff>
      <xdr:row>86</xdr:row>
      <xdr:rowOff>54039</xdr:rowOff>
    </xdr:to>
    <xdr:sp macro="" textlink="">
      <xdr:nvSpPr>
        <xdr:cNvPr id="361" name="楕円 360">
          <a:extLst>
            <a:ext uri="{FF2B5EF4-FFF2-40B4-BE49-F238E27FC236}">
              <a16:creationId xmlns:a16="http://schemas.microsoft.com/office/drawing/2014/main" id="{00000000-0008-0000-0100-000069010000}"/>
            </a:ext>
          </a:extLst>
        </xdr:cNvPr>
        <xdr:cNvSpPr/>
      </xdr:nvSpPr>
      <xdr:spPr>
        <a:xfrm>
          <a:off x="9588500" y="1469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1715</xdr:rowOff>
    </xdr:from>
    <xdr:to>
      <xdr:col>55</xdr:col>
      <xdr:colOff>0</xdr:colOff>
      <xdr:row>86</xdr:row>
      <xdr:rowOff>3239</xdr:rowOff>
    </xdr:to>
    <xdr:cxnSp macro="">
      <xdr:nvCxnSpPr>
        <xdr:cNvPr id="362" name="直線コネクタ 361">
          <a:extLst>
            <a:ext uri="{FF2B5EF4-FFF2-40B4-BE49-F238E27FC236}">
              <a16:creationId xmlns:a16="http://schemas.microsoft.com/office/drawing/2014/main" id="{00000000-0008-0000-0100-00006A010000}"/>
            </a:ext>
          </a:extLst>
        </xdr:cNvPr>
        <xdr:cNvCxnSpPr/>
      </xdr:nvCxnSpPr>
      <xdr:spPr>
        <a:xfrm flipV="1">
          <a:off x="9639300" y="14746415"/>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125603</xdr:rowOff>
    </xdr:from>
    <xdr:to>
      <xdr:col>46</xdr:col>
      <xdr:colOff>38100</xdr:colOff>
      <xdr:row>86</xdr:row>
      <xdr:rowOff>55753</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8699500" y="1469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3239</xdr:rowOff>
    </xdr:from>
    <xdr:to>
      <xdr:col>50</xdr:col>
      <xdr:colOff>114300</xdr:colOff>
      <xdr:row>86</xdr:row>
      <xdr:rowOff>4953</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flipV="1">
          <a:off x="8750300" y="14747939"/>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94551</xdr:rowOff>
    </xdr:from>
    <xdr:to>
      <xdr:col>41</xdr:col>
      <xdr:colOff>101600</xdr:colOff>
      <xdr:row>86</xdr:row>
      <xdr:rowOff>24701</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7810500" y="1466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145351</xdr:rowOff>
    </xdr:from>
    <xdr:to>
      <xdr:col>45</xdr:col>
      <xdr:colOff>177800</xdr:colOff>
      <xdr:row>86</xdr:row>
      <xdr:rowOff>4953</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a:off x="7861300" y="14718601"/>
          <a:ext cx="889000" cy="3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97219</xdr:rowOff>
    </xdr:from>
    <xdr:to>
      <xdr:col>36</xdr:col>
      <xdr:colOff>165100</xdr:colOff>
      <xdr:row>86</xdr:row>
      <xdr:rowOff>27369</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6921500" y="1467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145351</xdr:rowOff>
    </xdr:from>
    <xdr:to>
      <xdr:col>41</xdr:col>
      <xdr:colOff>50800</xdr:colOff>
      <xdr:row>85</xdr:row>
      <xdr:rowOff>148019</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flipV="1">
          <a:off x="6972300" y="14718601"/>
          <a:ext cx="8890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79139</xdr:rowOff>
    </xdr:from>
    <xdr:ext cx="469744" cy="259045"/>
    <xdr:sp macro="" textlink="">
      <xdr:nvSpPr>
        <xdr:cNvPr id="369" name="n_1aveValue【公営住宅】&#10;一人当たり面積">
          <a:extLst>
            <a:ext uri="{FF2B5EF4-FFF2-40B4-BE49-F238E27FC236}">
              <a16:creationId xmlns:a16="http://schemas.microsoft.com/office/drawing/2014/main" id="{00000000-0008-0000-0100-000071010000}"/>
            </a:ext>
          </a:extLst>
        </xdr:cNvPr>
        <xdr:cNvSpPr txBox="1"/>
      </xdr:nvSpPr>
      <xdr:spPr>
        <a:xfrm>
          <a:off x="9391727" y="14309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72090</xdr:rowOff>
    </xdr:from>
    <xdr:ext cx="469744" cy="259045"/>
    <xdr:sp macro="" textlink="">
      <xdr:nvSpPr>
        <xdr:cNvPr id="370" name="n_2aveValue【公営住宅】&#10;一人当たり面積">
          <a:extLst>
            <a:ext uri="{FF2B5EF4-FFF2-40B4-BE49-F238E27FC236}">
              <a16:creationId xmlns:a16="http://schemas.microsoft.com/office/drawing/2014/main" id="{00000000-0008-0000-0100-000072010000}"/>
            </a:ext>
          </a:extLst>
        </xdr:cNvPr>
        <xdr:cNvSpPr txBox="1"/>
      </xdr:nvSpPr>
      <xdr:spPr>
        <a:xfrm>
          <a:off x="8515427" y="1430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83901</xdr:rowOff>
    </xdr:from>
    <xdr:ext cx="469744" cy="259045"/>
    <xdr:sp macro="" textlink="">
      <xdr:nvSpPr>
        <xdr:cNvPr id="371" name="n_3aveValue【公営住宅】&#10;一人当たり面積">
          <a:extLst>
            <a:ext uri="{FF2B5EF4-FFF2-40B4-BE49-F238E27FC236}">
              <a16:creationId xmlns:a16="http://schemas.microsoft.com/office/drawing/2014/main" id="{00000000-0008-0000-0100-000073010000}"/>
            </a:ext>
          </a:extLst>
        </xdr:cNvPr>
        <xdr:cNvSpPr txBox="1"/>
      </xdr:nvSpPr>
      <xdr:spPr>
        <a:xfrm>
          <a:off x="7626427" y="1431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116095</xdr:rowOff>
    </xdr:from>
    <xdr:ext cx="469744" cy="259045"/>
    <xdr:sp macro="" textlink="">
      <xdr:nvSpPr>
        <xdr:cNvPr id="372" name="n_4aveValue【公営住宅】&#10;一人当たり面積">
          <a:extLst>
            <a:ext uri="{FF2B5EF4-FFF2-40B4-BE49-F238E27FC236}">
              <a16:creationId xmlns:a16="http://schemas.microsoft.com/office/drawing/2014/main" id="{00000000-0008-0000-0100-000074010000}"/>
            </a:ext>
          </a:extLst>
        </xdr:cNvPr>
        <xdr:cNvSpPr txBox="1"/>
      </xdr:nvSpPr>
      <xdr:spPr>
        <a:xfrm>
          <a:off x="6737427" y="1434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45166</xdr:rowOff>
    </xdr:from>
    <xdr:ext cx="469744" cy="259045"/>
    <xdr:sp macro="" textlink="">
      <xdr:nvSpPr>
        <xdr:cNvPr id="373" name="n_1mainValue【公営住宅】&#10;一人当たり面積">
          <a:extLst>
            <a:ext uri="{FF2B5EF4-FFF2-40B4-BE49-F238E27FC236}">
              <a16:creationId xmlns:a16="http://schemas.microsoft.com/office/drawing/2014/main" id="{00000000-0008-0000-0100-000075010000}"/>
            </a:ext>
          </a:extLst>
        </xdr:cNvPr>
        <xdr:cNvSpPr txBox="1"/>
      </xdr:nvSpPr>
      <xdr:spPr>
        <a:xfrm>
          <a:off x="9391727" y="14789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46880</xdr:rowOff>
    </xdr:from>
    <xdr:ext cx="469744" cy="259045"/>
    <xdr:sp macro="" textlink="">
      <xdr:nvSpPr>
        <xdr:cNvPr id="374" name="n_2mainValue【公営住宅】&#10;一人当たり面積">
          <a:extLst>
            <a:ext uri="{FF2B5EF4-FFF2-40B4-BE49-F238E27FC236}">
              <a16:creationId xmlns:a16="http://schemas.microsoft.com/office/drawing/2014/main" id="{00000000-0008-0000-0100-000076010000}"/>
            </a:ext>
          </a:extLst>
        </xdr:cNvPr>
        <xdr:cNvSpPr txBox="1"/>
      </xdr:nvSpPr>
      <xdr:spPr>
        <a:xfrm>
          <a:off x="8515427" y="14791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15828</xdr:rowOff>
    </xdr:from>
    <xdr:ext cx="469744" cy="259045"/>
    <xdr:sp macro="" textlink="">
      <xdr:nvSpPr>
        <xdr:cNvPr id="375" name="n_3mainValue【公営住宅】&#10;一人当たり面積">
          <a:extLst>
            <a:ext uri="{FF2B5EF4-FFF2-40B4-BE49-F238E27FC236}">
              <a16:creationId xmlns:a16="http://schemas.microsoft.com/office/drawing/2014/main" id="{00000000-0008-0000-0100-000077010000}"/>
            </a:ext>
          </a:extLst>
        </xdr:cNvPr>
        <xdr:cNvSpPr txBox="1"/>
      </xdr:nvSpPr>
      <xdr:spPr>
        <a:xfrm>
          <a:off x="7626427" y="14760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18496</xdr:rowOff>
    </xdr:from>
    <xdr:ext cx="469744" cy="259045"/>
    <xdr:sp macro="" textlink="">
      <xdr:nvSpPr>
        <xdr:cNvPr id="376" name="n_4mainValue【公営住宅】&#10;一人当たり面積">
          <a:extLst>
            <a:ext uri="{FF2B5EF4-FFF2-40B4-BE49-F238E27FC236}">
              <a16:creationId xmlns:a16="http://schemas.microsoft.com/office/drawing/2014/main" id="{00000000-0008-0000-0100-000078010000}"/>
            </a:ext>
          </a:extLst>
        </xdr:cNvPr>
        <xdr:cNvSpPr txBox="1"/>
      </xdr:nvSpPr>
      <xdr:spPr>
        <a:xfrm>
          <a:off x="6737427" y="14763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a:extLst>
            <a:ext uri="{FF2B5EF4-FFF2-40B4-BE49-F238E27FC236}">
              <a16:creationId xmlns:a16="http://schemas.microsoft.com/office/drawing/2014/main" id="{00000000-0008-0000-0100-000081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id="{00000000-0008-0000-0100-000082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a:extLst>
            <a:ext uri="{FF2B5EF4-FFF2-40B4-BE49-F238E27FC236}">
              <a16:creationId xmlns:a16="http://schemas.microsoft.com/office/drawing/2014/main" id="{00000000-0008-0000-0100-000083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8" name="直線コネクタ 387">
          <a:extLst>
            <a:ext uri="{FF2B5EF4-FFF2-40B4-BE49-F238E27FC236}">
              <a16:creationId xmlns:a16="http://schemas.microsoft.com/office/drawing/2014/main" id="{00000000-0008-0000-0100-000084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9" name="テキスト ボックス 388">
          <a:extLst>
            <a:ext uri="{FF2B5EF4-FFF2-40B4-BE49-F238E27FC236}">
              <a16:creationId xmlns:a16="http://schemas.microsoft.com/office/drawing/2014/main" id="{00000000-0008-0000-0100-000085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0" name="直線コネクタ 389">
          <a:extLst>
            <a:ext uri="{FF2B5EF4-FFF2-40B4-BE49-F238E27FC236}">
              <a16:creationId xmlns:a16="http://schemas.microsoft.com/office/drawing/2014/main" id="{00000000-0008-0000-0100-000086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1" name="テキスト ボックス 390">
          <a:extLst>
            <a:ext uri="{FF2B5EF4-FFF2-40B4-BE49-F238E27FC236}">
              <a16:creationId xmlns:a16="http://schemas.microsoft.com/office/drawing/2014/main" id="{00000000-0008-0000-0100-000087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2" name="直線コネクタ 391">
          <a:extLst>
            <a:ext uri="{FF2B5EF4-FFF2-40B4-BE49-F238E27FC236}">
              <a16:creationId xmlns:a16="http://schemas.microsoft.com/office/drawing/2014/main" id="{00000000-0008-0000-0100-000088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3" name="テキスト ボックス 392">
          <a:extLst>
            <a:ext uri="{FF2B5EF4-FFF2-40B4-BE49-F238E27FC236}">
              <a16:creationId xmlns:a16="http://schemas.microsoft.com/office/drawing/2014/main" id="{00000000-0008-0000-0100-000089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4" name="直線コネクタ 393">
          <a:extLst>
            <a:ext uri="{FF2B5EF4-FFF2-40B4-BE49-F238E27FC236}">
              <a16:creationId xmlns:a16="http://schemas.microsoft.com/office/drawing/2014/main" id="{00000000-0008-0000-0100-00008A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5" name="テキスト ボックス 394">
          <a:extLst>
            <a:ext uri="{FF2B5EF4-FFF2-40B4-BE49-F238E27FC236}">
              <a16:creationId xmlns:a16="http://schemas.microsoft.com/office/drawing/2014/main" id="{00000000-0008-0000-0100-00008B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6" name="直線コネクタ 395">
          <a:extLst>
            <a:ext uri="{FF2B5EF4-FFF2-40B4-BE49-F238E27FC236}">
              <a16:creationId xmlns:a16="http://schemas.microsoft.com/office/drawing/2014/main" id="{00000000-0008-0000-0100-00008C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7" name="テキスト ボックス 396">
          <a:extLst>
            <a:ext uri="{FF2B5EF4-FFF2-40B4-BE49-F238E27FC236}">
              <a16:creationId xmlns:a16="http://schemas.microsoft.com/office/drawing/2014/main" id="{00000000-0008-0000-0100-00008D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id="{00000000-0008-0000-0100-00008E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0" name="【港湾・漁港】&#10;有形固定資産減価償却率グラフ枠">
          <a:extLst>
            <a:ext uri="{FF2B5EF4-FFF2-40B4-BE49-F238E27FC236}">
              <a16:creationId xmlns:a16="http://schemas.microsoft.com/office/drawing/2014/main" id="{00000000-0008-0000-0100-000090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154305</xdr:rowOff>
    </xdr:from>
    <xdr:to>
      <xdr:col>24</xdr:col>
      <xdr:colOff>62865</xdr:colOff>
      <xdr:row>107</xdr:row>
      <xdr:rowOff>85725</xdr:rowOff>
    </xdr:to>
    <xdr:cxnSp macro="">
      <xdr:nvCxnSpPr>
        <xdr:cNvPr id="401" name="直線コネクタ 400">
          <a:extLst>
            <a:ext uri="{FF2B5EF4-FFF2-40B4-BE49-F238E27FC236}">
              <a16:creationId xmlns:a16="http://schemas.microsoft.com/office/drawing/2014/main" id="{00000000-0008-0000-0100-000091010000}"/>
            </a:ext>
          </a:extLst>
        </xdr:cNvPr>
        <xdr:cNvCxnSpPr/>
      </xdr:nvCxnSpPr>
      <xdr:spPr>
        <a:xfrm flipV="1">
          <a:off x="4634865" y="17299305"/>
          <a:ext cx="0" cy="1131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89552</xdr:rowOff>
    </xdr:from>
    <xdr:ext cx="405111" cy="259045"/>
    <xdr:sp macro="" textlink="">
      <xdr:nvSpPr>
        <xdr:cNvPr id="402" name="【港湾・漁港】&#10;有形固定資産減価償却率最小値テキスト">
          <a:extLst>
            <a:ext uri="{FF2B5EF4-FFF2-40B4-BE49-F238E27FC236}">
              <a16:creationId xmlns:a16="http://schemas.microsoft.com/office/drawing/2014/main" id="{00000000-0008-0000-0100-000092010000}"/>
            </a:ext>
          </a:extLst>
        </xdr:cNvPr>
        <xdr:cNvSpPr txBox="1"/>
      </xdr:nvSpPr>
      <xdr:spPr>
        <a:xfrm>
          <a:off x="4673600" y="1843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85725</xdr:rowOff>
    </xdr:from>
    <xdr:to>
      <xdr:col>24</xdr:col>
      <xdr:colOff>152400</xdr:colOff>
      <xdr:row>107</xdr:row>
      <xdr:rowOff>85725</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a:off x="4546600" y="1843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100982</xdr:rowOff>
    </xdr:from>
    <xdr:ext cx="405111" cy="259045"/>
    <xdr:sp macro="" textlink="">
      <xdr:nvSpPr>
        <xdr:cNvPr id="404" name="【港湾・漁港】&#10;有形固定資産減価償却率最大値テキスト">
          <a:extLst>
            <a:ext uri="{FF2B5EF4-FFF2-40B4-BE49-F238E27FC236}">
              <a16:creationId xmlns:a16="http://schemas.microsoft.com/office/drawing/2014/main" id="{00000000-0008-0000-0100-000094010000}"/>
            </a:ext>
          </a:extLst>
        </xdr:cNvPr>
        <xdr:cNvSpPr txBox="1"/>
      </xdr:nvSpPr>
      <xdr:spPr>
        <a:xfrm>
          <a:off x="4673600" y="1707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154305</xdr:rowOff>
    </xdr:from>
    <xdr:to>
      <xdr:col>24</xdr:col>
      <xdr:colOff>152400</xdr:colOff>
      <xdr:row>100</xdr:row>
      <xdr:rowOff>154305</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4546600" y="1729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30497</xdr:rowOff>
    </xdr:from>
    <xdr:ext cx="405111" cy="259045"/>
    <xdr:sp macro="" textlink="">
      <xdr:nvSpPr>
        <xdr:cNvPr id="406" name="【港湾・漁港】&#10;有形固定資産減価償却率平均値テキスト">
          <a:extLst>
            <a:ext uri="{FF2B5EF4-FFF2-40B4-BE49-F238E27FC236}">
              <a16:creationId xmlns:a16="http://schemas.microsoft.com/office/drawing/2014/main" id="{00000000-0008-0000-0100-000096010000}"/>
            </a:ext>
          </a:extLst>
        </xdr:cNvPr>
        <xdr:cNvSpPr txBox="1"/>
      </xdr:nvSpPr>
      <xdr:spPr>
        <a:xfrm>
          <a:off x="4673600" y="17861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52070</xdr:rowOff>
    </xdr:from>
    <xdr:to>
      <xdr:col>24</xdr:col>
      <xdr:colOff>114300</xdr:colOff>
      <xdr:row>104</xdr:row>
      <xdr:rowOff>153670</xdr:rowOff>
    </xdr:to>
    <xdr:sp macro="" textlink="">
      <xdr:nvSpPr>
        <xdr:cNvPr id="407" name="フローチャート: 判断 406">
          <a:extLst>
            <a:ext uri="{FF2B5EF4-FFF2-40B4-BE49-F238E27FC236}">
              <a16:creationId xmlns:a16="http://schemas.microsoft.com/office/drawing/2014/main" id="{00000000-0008-0000-0100-000097010000}"/>
            </a:ext>
          </a:extLst>
        </xdr:cNvPr>
        <xdr:cNvSpPr/>
      </xdr:nvSpPr>
      <xdr:spPr>
        <a:xfrm>
          <a:off x="45847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42545</xdr:rowOff>
    </xdr:from>
    <xdr:to>
      <xdr:col>20</xdr:col>
      <xdr:colOff>38100</xdr:colOff>
      <xdr:row>104</xdr:row>
      <xdr:rowOff>144145</xdr:rowOff>
    </xdr:to>
    <xdr:sp macro="" textlink="">
      <xdr:nvSpPr>
        <xdr:cNvPr id="408" name="フローチャート: 判断 407">
          <a:extLst>
            <a:ext uri="{FF2B5EF4-FFF2-40B4-BE49-F238E27FC236}">
              <a16:creationId xmlns:a16="http://schemas.microsoft.com/office/drawing/2014/main" id="{00000000-0008-0000-0100-000098010000}"/>
            </a:ext>
          </a:extLst>
        </xdr:cNvPr>
        <xdr:cNvSpPr/>
      </xdr:nvSpPr>
      <xdr:spPr>
        <a:xfrm>
          <a:off x="3746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48261</xdr:rowOff>
    </xdr:from>
    <xdr:to>
      <xdr:col>15</xdr:col>
      <xdr:colOff>101600</xdr:colOff>
      <xdr:row>104</xdr:row>
      <xdr:rowOff>149861</xdr:rowOff>
    </xdr:to>
    <xdr:sp macro="" textlink="">
      <xdr:nvSpPr>
        <xdr:cNvPr id="409" name="フローチャート: 判断 408">
          <a:extLst>
            <a:ext uri="{FF2B5EF4-FFF2-40B4-BE49-F238E27FC236}">
              <a16:creationId xmlns:a16="http://schemas.microsoft.com/office/drawing/2014/main" id="{00000000-0008-0000-0100-000099010000}"/>
            </a:ext>
          </a:extLst>
        </xdr:cNvPr>
        <xdr:cNvSpPr/>
      </xdr:nvSpPr>
      <xdr:spPr>
        <a:xfrm>
          <a:off x="2857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141605</xdr:rowOff>
    </xdr:from>
    <xdr:to>
      <xdr:col>10</xdr:col>
      <xdr:colOff>165100</xdr:colOff>
      <xdr:row>104</xdr:row>
      <xdr:rowOff>71755</xdr:rowOff>
    </xdr:to>
    <xdr:sp macro="" textlink="">
      <xdr:nvSpPr>
        <xdr:cNvPr id="410" name="フローチャート: 判断 409">
          <a:extLst>
            <a:ext uri="{FF2B5EF4-FFF2-40B4-BE49-F238E27FC236}">
              <a16:creationId xmlns:a16="http://schemas.microsoft.com/office/drawing/2014/main" id="{00000000-0008-0000-0100-00009A010000}"/>
            </a:ext>
          </a:extLst>
        </xdr:cNvPr>
        <xdr:cNvSpPr/>
      </xdr:nvSpPr>
      <xdr:spPr>
        <a:xfrm>
          <a:off x="1968500" y="1780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111125</xdr:rowOff>
    </xdr:from>
    <xdr:to>
      <xdr:col>6</xdr:col>
      <xdr:colOff>38100</xdr:colOff>
      <xdr:row>104</xdr:row>
      <xdr:rowOff>41275</xdr:rowOff>
    </xdr:to>
    <xdr:sp macro="" textlink="">
      <xdr:nvSpPr>
        <xdr:cNvPr id="411" name="フローチャート: 判断 410">
          <a:extLst>
            <a:ext uri="{FF2B5EF4-FFF2-40B4-BE49-F238E27FC236}">
              <a16:creationId xmlns:a16="http://schemas.microsoft.com/office/drawing/2014/main" id="{00000000-0008-0000-0100-00009B010000}"/>
            </a:ext>
          </a:extLst>
        </xdr:cNvPr>
        <xdr:cNvSpPr/>
      </xdr:nvSpPr>
      <xdr:spPr>
        <a:xfrm>
          <a:off x="1079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95886</xdr:rowOff>
    </xdr:from>
    <xdr:to>
      <xdr:col>24</xdr:col>
      <xdr:colOff>114300</xdr:colOff>
      <xdr:row>104</xdr:row>
      <xdr:rowOff>26036</xdr:rowOff>
    </xdr:to>
    <xdr:sp macro="" textlink="">
      <xdr:nvSpPr>
        <xdr:cNvPr id="417" name="楕円 416">
          <a:extLst>
            <a:ext uri="{FF2B5EF4-FFF2-40B4-BE49-F238E27FC236}">
              <a16:creationId xmlns:a16="http://schemas.microsoft.com/office/drawing/2014/main" id="{00000000-0008-0000-0100-0000A1010000}"/>
            </a:ext>
          </a:extLst>
        </xdr:cNvPr>
        <xdr:cNvSpPr/>
      </xdr:nvSpPr>
      <xdr:spPr>
        <a:xfrm>
          <a:off x="4584700" y="1775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118763</xdr:rowOff>
    </xdr:from>
    <xdr:ext cx="405111" cy="259045"/>
    <xdr:sp macro="" textlink="">
      <xdr:nvSpPr>
        <xdr:cNvPr id="418" name="【港湾・漁港】&#10;有形固定資産減価償却率該当値テキスト">
          <a:extLst>
            <a:ext uri="{FF2B5EF4-FFF2-40B4-BE49-F238E27FC236}">
              <a16:creationId xmlns:a16="http://schemas.microsoft.com/office/drawing/2014/main" id="{00000000-0008-0000-0100-0000A2010000}"/>
            </a:ext>
          </a:extLst>
        </xdr:cNvPr>
        <xdr:cNvSpPr txBox="1"/>
      </xdr:nvSpPr>
      <xdr:spPr>
        <a:xfrm>
          <a:off x="4673600" y="1760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50164</xdr:rowOff>
    </xdr:from>
    <xdr:to>
      <xdr:col>20</xdr:col>
      <xdr:colOff>38100</xdr:colOff>
      <xdr:row>103</xdr:row>
      <xdr:rowOff>151764</xdr:rowOff>
    </xdr:to>
    <xdr:sp macro="" textlink="">
      <xdr:nvSpPr>
        <xdr:cNvPr id="419" name="楕円 418">
          <a:extLst>
            <a:ext uri="{FF2B5EF4-FFF2-40B4-BE49-F238E27FC236}">
              <a16:creationId xmlns:a16="http://schemas.microsoft.com/office/drawing/2014/main" id="{00000000-0008-0000-0100-0000A3010000}"/>
            </a:ext>
          </a:extLst>
        </xdr:cNvPr>
        <xdr:cNvSpPr/>
      </xdr:nvSpPr>
      <xdr:spPr>
        <a:xfrm>
          <a:off x="3746500" y="1770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100964</xdr:rowOff>
    </xdr:from>
    <xdr:to>
      <xdr:col>24</xdr:col>
      <xdr:colOff>63500</xdr:colOff>
      <xdr:row>103</xdr:row>
      <xdr:rowOff>146686</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a:off x="3797300" y="17760314"/>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4445</xdr:rowOff>
    </xdr:from>
    <xdr:to>
      <xdr:col>15</xdr:col>
      <xdr:colOff>101600</xdr:colOff>
      <xdr:row>103</xdr:row>
      <xdr:rowOff>106045</xdr:rowOff>
    </xdr:to>
    <xdr:sp macro="" textlink="">
      <xdr:nvSpPr>
        <xdr:cNvPr id="421" name="楕円 420">
          <a:extLst>
            <a:ext uri="{FF2B5EF4-FFF2-40B4-BE49-F238E27FC236}">
              <a16:creationId xmlns:a16="http://schemas.microsoft.com/office/drawing/2014/main" id="{00000000-0008-0000-0100-0000A5010000}"/>
            </a:ext>
          </a:extLst>
        </xdr:cNvPr>
        <xdr:cNvSpPr/>
      </xdr:nvSpPr>
      <xdr:spPr>
        <a:xfrm>
          <a:off x="2857500" y="1766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55245</xdr:rowOff>
    </xdr:from>
    <xdr:to>
      <xdr:col>19</xdr:col>
      <xdr:colOff>177800</xdr:colOff>
      <xdr:row>103</xdr:row>
      <xdr:rowOff>100964</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a:off x="2908300" y="1771459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34925</xdr:rowOff>
    </xdr:from>
    <xdr:to>
      <xdr:col>10</xdr:col>
      <xdr:colOff>165100</xdr:colOff>
      <xdr:row>103</xdr:row>
      <xdr:rowOff>136525</xdr:rowOff>
    </xdr:to>
    <xdr:sp macro="" textlink="">
      <xdr:nvSpPr>
        <xdr:cNvPr id="423" name="楕円 422">
          <a:extLst>
            <a:ext uri="{FF2B5EF4-FFF2-40B4-BE49-F238E27FC236}">
              <a16:creationId xmlns:a16="http://schemas.microsoft.com/office/drawing/2014/main" id="{00000000-0008-0000-0100-0000A7010000}"/>
            </a:ext>
          </a:extLst>
        </xdr:cNvPr>
        <xdr:cNvSpPr/>
      </xdr:nvSpPr>
      <xdr:spPr>
        <a:xfrm>
          <a:off x="1968500" y="1769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55245</xdr:rowOff>
    </xdr:from>
    <xdr:to>
      <xdr:col>15</xdr:col>
      <xdr:colOff>50800</xdr:colOff>
      <xdr:row>103</xdr:row>
      <xdr:rowOff>85725</xdr:rowOff>
    </xdr:to>
    <xdr:cxnSp macro="">
      <xdr:nvCxnSpPr>
        <xdr:cNvPr id="424" name="直線コネクタ 423">
          <a:extLst>
            <a:ext uri="{FF2B5EF4-FFF2-40B4-BE49-F238E27FC236}">
              <a16:creationId xmlns:a16="http://schemas.microsoft.com/office/drawing/2014/main" id="{00000000-0008-0000-0100-0000A8010000}"/>
            </a:ext>
          </a:extLst>
        </xdr:cNvPr>
        <xdr:cNvCxnSpPr/>
      </xdr:nvCxnSpPr>
      <xdr:spPr>
        <a:xfrm flipV="1">
          <a:off x="2019300" y="1771459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74930</xdr:rowOff>
    </xdr:from>
    <xdr:to>
      <xdr:col>6</xdr:col>
      <xdr:colOff>38100</xdr:colOff>
      <xdr:row>104</xdr:row>
      <xdr:rowOff>5080</xdr:rowOff>
    </xdr:to>
    <xdr:sp macro="" textlink="">
      <xdr:nvSpPr>
        <xdr:cNvPr id="425" name="楕円 424">
          <a:extLst>
            <a:ext uri="{FF2B5EF4-FFF2-40B4-BE49-F238E27FC236}">
              <a16:creationId xmlns:a16="http://schemas.microsoft.com/office/drawing/2014/main" id="{00000000-0008-0000-0100-0000A9010000}"/>
            </a:ext>
          </a:extLst>
        </xdr:cNvPr>
        <xdr:cNvSpPr/>
      </xdr:nvSpPr>
      <xdr:spPr>
        <a:xfrm>
          <a:off x="1079500" y="1773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85725</xdr:rowOff>
    </xdr:from>
    <xdr:to>
      <xdr:col>10</xdr:col>
      <xdr:colOff>114300</xdr:colOff>
      <xdr:row>103</xdr:row>
      <xdr:rowOff>125730</xdr:rowOff>
    </xdr:to>
    <xdr:cxnSp macro="">
      <xdr:nvCxnSpPr>
        <xdr:cNvPr id="426" name="直線コネクタ 425">
          <a:extLst>
            <a:ext uri="{FF2B5EF4-FFF2-40B4-BE49-F238E27FC236}">
              <a16:creationId xmlns:a16="http://schemas.microsoft.com/office/drawing/2014/main" id="{00000000-0008-0000-0100-0000AA010000}"/>
            </a:ext>
          </a:extLst>
        </xdr:cNvPr>
        <xdr:cNvCxnSpPr/>
      </xdr:nvCxnSpPr>
      <xdr:spPr>
        <a:xfrm flipV="1">
          <a:off x="1130300" y="177450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135272</xdr:rowOff>
    </xdr:from>
    <xdr:ext cx="405111" cy="259045"/>
    <xdr:sp macro="" textlink="">
      <xdr:nvSpPr>
        <xdr:cNvPr id="427" name="n_1aveValue【港湾・漁港】&#10;有形固定資産減価償却率">
          <a:extLst>
            <a:ext uri="{FF2B5EF4-FFF2-40B4-BE49-F238E27FC236}">
              <a16:creationId xmlns:a16="http://schemas.microsoft.com/office/drawing/2014/main" id="{00000000-0008-0000-0100-0000AB010000}"/>
            </a:ext>
          </a:extLst>
        </xdr:cNvPr>
        <xdr:cNvSpPr txBox="1"/>
      </xdr:nvSpPr>
      <xdr:spPr>
        <a:xfrm>
          <a:off x="3582044"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140988</xdr:rowOff>
    </xdr:from>
    <xdr:ext cx="405111" cy="259045"/>
    <xdr:sp macro="" textlink="">
      <xdr:nvSpPr>
        <xdr:cNvPr id="428" name="n_2aveValue【港湾・漁港】&#10;有形固定資産減価償却率">
          <a:extLst>
            <a:ext uri="{FF2B5EF4-FFF2-40B4-BE49-F238E27FC236}">
              <a16:creationId xmlns:a16="http://schemas.microsoft.com/office/drawing/2014/main" id="{00000000-0008-0000-0100-0000AC010000}"/>
            </a:ext>
          </a:extLst>
        </xdr:cNvPr>
        <xdr:cNvSpPr txBox="1"/>
      </xdr:nvSpPr>
      <xdr:spPr>
        <a:xfrm>
          <a:off x="2705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62882</xdr:rowOff>
    </xdr:from>
    <xdr:ext cx="405111" cy="259045"/>
    <xdr:sp macro="" textlink="">
      <xdr:nvSpPr>
        <xdr:cNvPr id="429" name="n_3aveValue【港湾・漁港】&#10;有形固定資産減価償却率">
          <a:extLst>
            <a:ext uri="{FF2B5EF4-FFF2-40B4-BE49-F238E27FC236}">
              <a16:creationId xmlns:a16="http://schemas.microsoft.com/office/drawing/2014/main" id="{00000000-0008-0000-0100-0000AD010000}"/>
            </a:ext>
          </a:extLst>
        </xdr:cNvPr>
        <xdr:cNvSpPr txBox="1"/>
      </xdr:nvSpPr>
      <xdr:spPr>
        <a:xfrm>
          <a:off x="1816744" y="1789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32402</xdr:rowOff>
    </xdr:from>
    <xdr:ext cx="405111" cy="259045"/>
    <xdr:sp macro="" textlink="">
      <xdr:nvSpPr>
        <xdr:cNvPr id="430" name="n_4aveValue【港湾・漁港】&#10;有形固定資産減価償却率">
          <a:extLst>
            <a:ext uri="{FF2B5EF4-FFF2-40B4-BE49-F238E27FC236}">
              <a16:creationId xmlns:a16="http://schemas.microsoft.com/office/drawing/2014/main" id="{00000000-0008-0000-0100-0000AE010000}"/>
            </a:ext>
          </a:extLst>
        </xdr:cNvPr>
        <xdr:cNvSpPr txBox="1"/>
      </xdr:nvSpPr>
      <xdr:spPr>
        <a:xfrm>
          <a:off x="927744" y="1786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168291</xdr:rowOff>
    </xdr:from>
    <xdr:ext cx="405111" cy="259045"/>
    <xdr:sp macro="" textlink="">
      <xdr:nvSpPr>
        <xdr:cNvPr id="431" name="n_1mainValue【港湾・漁港】&#10;有形固定資産減価償却率">
          <a:extLst>
            <a:ext uri="{FF2B5EF4-FFF2-40B4-BE49-F238E27FC236}">
              <a16:creationId xmlns:a16="http://schemas.microsoft.com/office/drawing/2014/main" id="{00000000-0008-0000-0100-0000AF010000}"/>
            </a:ext>
          </a:extLst>
        </xdr:cNvPr>
        <xdr:cNvSpPr txBox="1"/>
      </xdr:nvSpPr>
      <xdr:spPr>
        <a:xfrm>
          <a:off x="3582044" y="1748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122572</xdr:rowOff>
    </xdr:from>
    <xdr:ext cx="405111" cy="259045"/>
    <xdr:sp macro="" textlink="">
      <xdr:nvSpPr>
        <xdr:cNvPr id="432" name="n_2mainValue【港湾・漁港】&#10;有形固定資産減価償却率">
          <a:extLst>
            <a:ext uri="{FF2B5EF4-FFF2-40B4-BE49-F238E27FC236}">
              <a16:creationId xmlns:a16="http://schemas.microsoft.com/office/drawing/2014/main" id="{00000000-0008-0000-0100-0000B0010000}"/>
            </a:ext>
          </a:extLst>
        </xdr:cNvPr>
        <xdr:cNvSpPr txBox="1"/>
      </xdr:nvSpPr>
      <xdr:spPr>
        <a:xfrm>
          <a:off x="2705744" y="1743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153052</xdr:rowOff>
    </xdr:from>
    <xdr:ext cx="405111" cy="259045"/>
    <xdr:sp macro="" textlink="">
      <xdr:nvSpPr>
        <xdr:cNvPr id="433" name="n_3mainValue【港湾・漁港】&#10;有形固定資産減価償却率">
          <a:extLst>
            <a:ext uri="{FF2B5EF4-FFF2-40B4-BE49-F238E27FC236}">
              <a16:creationId xmlns:a16="http://schemas.microsoft.com/office/drawing/2014/main" id="{00000000-0008-0000-0100-0000B1010000}"/>
            </a:ext>
          </a:extLst>
        </xdr:cNvPr>
        <xdr:cNvSpPr txBox="1"/>
      </xdr:nvSpPr>
      <xdr:spPr>
        <a:xfrm>
          <a:off x="1816744" y="1746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21607</xdr:rowOff>
    </xdr:from>
    <xdr:ext cx="405111" cy="259045"/>
    <xdr:sp macro="" textlink="">
      <xdr:nvSpPr>
        <xdr:cNvPr id="434" name="n_4mainValue【港湾・漁港】&#10;有形固定資産減価償却率">
          <a:extLst>
            <a:ext uri="{FF2B5EF4-FFF2-40B4-BE49-F238E27FC236}">
              <a16:creationId xmlns:a16="http://schemas.microsoft.com/office/drawing/2014/main" id="{00000000-0008-0000-0100-0000B2010000}"/>
            </a:ext>
          </a:extLst>
        </xdr:cNvPr>
        <xdr:cNvSpPr txBox="1"/>
      </xdr:nvSpPr>
      <xdr:spPr>
        <a:xfrm>
          <a:off x="927744" y="1750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a:extLst>
            <a:ext uri="{FF2B5EF4-FFF2-40B4-BE49-F238E27FC236}">
              <a16:creationId xmlns:a16="http://schemas.microsoft.com/office/drawing/2014/main" id="{00000000-0008-0000-0100-0000B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a:extLst>
            <a:ext uri="{FF2B5EF4-FFF2-40B4-BE49-F238E27FC236}">
              <a16:creationId xmlns:a16="http://schemas.microsoft.com/office/drawing/2014/main" id="{00000000-0008-0000-0100-0000B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a:extLst>
            <a:ext uri="{FF2B5EF4-FFF2-40B4-BE49-F238E27FC236}">
              <a16:creationId xmlns:a16="http://schemas.microsoft.com/office/drawing/2014/main" id="{00000000-0008-0000-0100-0000B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a:extLst>
            <a:ext uri="{FF2B5EF4-FFF2-40B4-BE49-F238E27FC236}">
              <a16:creationId xmlns:a16="http://schemas.microsoft.com/office/drawing/2014/main" id="{00000000-0008-0000-0100-0000B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a:extLst>
            <a:ext uri="{FF2B5EF4-FFF2-40B4-BE49-F238E27FC236}">
              <a16:creationId xmlns:a16="http://schemas.microsoft.com/office/drawing/2014/main" id="{00000000-0008-0000-0100-0000B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a:extLst>
            <a:ext uri="{FF2B5EF4-FFF2-40B4-BE49-F238E27FC236}">
              <a16:creationId xmlns:a16="http://schemas.microsoft.com/office/drawing/2014/main" id="{00000000-0008-0000-0100-0000B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a:extLst>
            <a:ext uri="{FF2B5EF4-FFF2-40B4-BE49-F238E27FC236}">
              <a16:creationId xmlns:a16="http://schemas.microsoft.com/office/drawing/2014/main" id="{00000000-0008-0000-0100-0000B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a:extLst>
            <a:ext uri="{FF2B5EF4-FFF2-40B4-BE49-F238E27FC236}">
              <a16:creationId xmlns:a16="http://schemas.microsoft.com/office/drawing/2014/main" id="{00000000-0008-0000-0100-0000BA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a:extLst>
            <a:ext uri="{FF2B5EF4-FFF2-40B4-BE49-F238E27FC236}">
              <a16:creationId xmlns:a16="http://schemas.microsoft.com/office/drawing/2014/main" id="{00000000-0008-0000-0100-0000BB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5" name="直線コネクタ 444">
          <a:extLst>
            <a:ext uri="{FF2B5EF4-FFF2-40B4-BE49-F238E27FC236}">
              <a16:creationId xmlns:a16="http://schemas.microsoft.com/office/drawing/2014/main" id="{00000000-0008-0000-0100-0000BD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6" name="テキスト ボックス 445">
          <a:extLst>
            <a:ext uri="{FF2B5EF4-FFF2-40B4-BE49-F238E27FC236}">
              <a16:creationId xmlns:a16="http://schemas.microsoft.com/office/drawing/2014/main" id="{00000000-0008-0000-0100-0000BE010000}"/>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7" name="直線コネクタ 446">
          <a:extLst>
            <a:ext uri="{FF2B5EF4-FFF2-40B4-BE49-F238E27FC236}">
              <a16:creationId xmlns:a16="http://schemas.microsoft.com/office/drawing/2014/main" id="{00000000-0008-0000-0100-0000BF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8" name="テキスト ボックス 447">
          <a:extLst>
            <a:ext uri="{FF2B5EF4-FFF2-40B4-BE49-F238E27FC236}">
              <a16:creationId xmlns:a16="http://schemas.microsoft.com/office/drawing/2014/main" id="{00000000-0008-0000-0100-0000C0010000}"/>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9" name="直線コネクタ 448">
          <a:extLst>
            <a:ext uri="{FF2B5EF4-FFF2-40B4-BE49-F238E27FC236}">
              <a16:creationId xmlns:a16="http://schemas.microsoft.com/office/drawing/2014/main" id="{00000000-0008-0000-0100-0000C1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0" name="テキスト ボックス 449">
          <a:extLst>
            <a:ext uri="{FF2B5EF4-FFF2-40B4-BE49-F238E27FC236}">
              <a16:creationId xmlns:a16="http://schemas.microsoft.com/office/drawing/2014/main" id="{00000000-0008-0000-0100-0000C2010000}"/>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1" name="直線コネクタ 450">
          <a:extLst>
            <a:ext uri="{FF2B5EF4-FFF2-40B4-BE49-F238E27FC236}">
              <a16:creationId xmlns:a16="http://schemas.microsoft.com/office/drawing/2014/main" id="{00000000-0008-0000-0100-0000C3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2" name="テキスト ボックス 451">
          <a:extLst>
            <a:ext uri="{FF2B5EF4-FFF2-40B4-BE49-F238E27FC236}">
              <a16:creationId xmlns:a16="http://schemas.microsoft.com/office/drawing/2014/main" id="{00000000-0008-0000-0100-0000C4010000}"/>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a:extLst>
            <a:ext uri="{FF2B5EF4-FFF2-40B4-BE49-F238E27FC236}">
              <a16:creationId xmlns:a16="http://schemas.microsoft.com/office/drawing/2014/main" id="{00000000-0008-0000-0100-0000C5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4" name="テキスト ボックス 453">
          <a:extLst>
            <a:ext uri="{FF2B5EF4-FFF2-40B4-BE49-F238E27FC236}">
              <a16:creationId xmlns:a16="http://schemas.microsoft.com/office/drawing/2014/main" id="{00000000-0008-0000-0100-0000C6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港湾・漁港】&#10;一人当たり有形固定資産（償却資産）額グラフ枠">
          <a:extLst>
            <a:ext uri="{FF2B5EF4-FFF2-40B4-BE49-F238E27FC236}">
              <a16:creationId xmlns:a16="http://schemas.microsoft.com/office/drawing/2014/main" id="{00000000-0008-0000-0100-0000C7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8299</xdr:rowOff>
    </xdr:from>
    <xdr:to>
      <xdr:col>54</xdr:col>
      <xdr:colOff>189865</xdr:colOff>
      <xdr:row>108</xdr:row>
      <xdr:rowOff>76127</xdr:rowOff>
    </xdr:to>
    <xdr:cxnSp macro="">
      <xdr:nvCxnSpPr>
        <xdr:cNvPr id="456" name="直線コネクタ 455">
          <a:extLst>
            <a:ext uri="{FF2B5EF4-FFF2-40B4-BE49-F238E27FC236}">
              <a16:creationId xmlns:a16="http://schemas.microsoft.com/office/drawing/2014/main" id="{00000000-0008-0000-0100-0000C8010000}"/>
            </a:ext>
          </a:extLst>
        </xdr:cNvPr>
        <xdr:cNvCxnSpPr/>
      </xdr:nvCxnSpPr>
      <xdr:spPr>
        <a:xfrm flipV="1">
          <a:off x="10476865" y="17496199"/>
          <a:ext cx="0" cy="109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79954</xdr:rowOff>
    </xdr:from>
    <xdr:ext cx="378565" cy="259045"/>
    <xdr:sp macro="" textlink="">
      <xdr:nvSpPr>
        <xdr:cNvPr id="457" name="【港湾・漁港】&#10;一人当たり有形固定資産（償却資産）額最小値テキスト">
          <a:extLst>
            <a:ext uri="{FF2B5EF4-FFF2-40B4-BE49-F238E27FC236}">
              <a16:creationId xmlns:a16="http://schemas.microsoft.com/office/drawing/2014/main" id="{00000000-0008-0000-0100-0000C9010000}"/>
            </a:ext>
          </a:extLst>
        </xdr:cNvPr>
        <xdr:cNvSpPr txBox="1"/>
      </xdr:nvSpPr>
      <xdr:spPr>
        <a:xfrm>
          <a:off x="10515600" y="1859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76127</xdr:rowOff>
    </xdr:from>
    <xdr:to>
      <xdr:col>55</xdr:col>
      <xdr:colOff>88900</xdr:colOff>
      <xdr:row>108</xdr:row>
      <xdr:rowOff>76127</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a:off x="10388600" y="1859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126426</xdr:rowOff>
    </xdr:from>
    <xdr:ext cx="690189" cy="259045"/>
    <xdr:sp macro="" textlink="">
      <xdr:nvSpPr>
        <xdr:cNvPr id="459" name="【港湾・漁港】&#10;一人当たり有形固定資産（償却資産）額最大値テキスト">
          <a:extLst>
            <a:ext uri="{FF2B5EF4-FFF2-40B4-BE49-F238E27FC236}">
              <a16:creationId xmlns:a16="http://schemas.microsoft.com/office/drawing/2014/main" id="{00000000-0008-0000-0100-0000CB010000}"/>
            </a:ext>
          </a:extLst>
        </xdr:cNvPr>
        <xdr:cNvSpPr txBox="1"/>
      </xdr:nvSpPr>
      <xdr:spPr>
        <a:xfrm>
          <a:off x="10515600" y="172714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8299</xdr:rowOff>
    </xdr:from>
    <xdr:to>
      <xdr:col>55</xdr:col>
      <xdr:colOff>88900</xdr:colOff>
      <xdr:row>102</xdr:row>
      <xdr:rowOff>8299</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a:off x="10388600" y="17496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167708</xdr:rowOff>
    </xdr:from>
    <xdr:ext cx="599010" cy="259045"/>
    <xdr:sp macro="" textlink="">
      <xdr:nvSpPr>
        <xdr:cNvPr id="461" name="【港湾・漁港】&#10;一人当たり有形固定資産（償却資産）額平均値テキスト">
          <a:extLst>
            <a:ext uri="{FF2B5EF4-FFF2-40B4-BE49-F238E27FC236}">
              <a16:creationId xmlns:a16="http://schemas.microsoft.com/office/drawing/2014/main" id="{00000000-0008-0000-0100-0000CD010000}"/>
            </a:ext>
          </a:extLst>
        </xdr:cNvPr>
        <xdr:cNvSpPr txBox="1"/>
      </xdr:nvSpPr>
      <xdr:spPr>
        <a:xfrm>
          <a:off x="10515600" y="181699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144831</xdr:rowOff>
    </xdr:from>
    <xdr:to>
      <xdr:col>55</xdr:col>
      <xdr:colOff>50800</xdr:colOff>
      <xdr:row>107</xdr:row>
      <xdr:rowOff>74981</xdr:rowOff>
    </xdr:to>
    <xdr:sp macro="" textlink="">
      <xdr:nvSpPr>
        <xdr:cNvPr id="462" name="フローチャート: 判断 461">
          <a:extLst>
            <a:ext uri="{FF2B5EF4-FFF2-40B4-BE49-F238E27FC236}">
              <a16:creationId xmlns:a16="http://schemas.microsoft.com/office/drawing/2014/main" id="{00000000-0008-0000-0100-0000CE010000}"/>
            </a:ext>
          </a:extLst>
        </xdr:cNvPr>
        <xdr:cNvSpPr/>
      </xdr:nvSpPr>
      <xdr:spPr>
        <a:xfrm>
          <a:off x="10426700" y="18318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142858</xdr:rowOff>
    </xdr:from>
    <xdr:to>
      <xdr:col>50</xdr:col>
      <xdr:colOff>165100</xdr:colOff>
      <xdr:row>107</xdr:row>
      <xdr:rowOff>73008</xdr:rowOff>
    </xdr:to>
    <xdr:sp macro="" textlink="">
      <xdr:nvSpPr>
        <xdr:cNvPr id="463" name="フローチャート: 判断 462">
          <a:extLst>
            <a:ext uri="{FF2B5EF4-FFF2-40B4-BE49-F238E27FC236}">
              <a16:creationId xmlns:a16="http://schemas.microsoft.com/office/drawing/2014/main" id="{00000000-0008-0000-0100-0000CF010000}"/>
            </a:ext>
          </a:extLst>
        </xdr:cNvPr>
        <xdr:cNvSpPr/>
      </xdr:nvSpPr>
      <xdr:spPr>
        <a:xfrm>
          <a:off x="9588500" y="1831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103428</xdr:rowOff>
    </xdr:from>
    <xdr:to>
      <xdr:col>46</xdr:col>
      <xdr:colOff>38100</xdr:colOff>
      <xdr:row>107</xdr:row>
      <xdr:rowOff>33578</xdr:rowOff>
    </xdr:to>
    <xdr:sp macro="" textlink="">
      <xdr:nvSpPr>
        <xdr:cNvPr id="464" name="フローチャート: 判断 463">
          <a:extLst>
            <a:ext uri="{FF2B5EF4-FFF2-40B4-BE49-F238E27FC236}">
              <a16:creationId xmlns:a16="http://schemas.microsoft.com/office/drawing/2014/main" id="{00000000-0008-0000-0100-0000D0010000}"/>
            </a:ext>
          </a:extLst>
        </xdr:cNvPr>
        <xdr:cNvSpPr/>
      </xdr:nvSpPr>
      <xdr:spPr>
        <a:xfrm>
          <a:off x="8699500" y="1827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106491</xdr:rowOff>
    </xdr:from>
    <xdr:to>
      <xdr:col>41</xdr:col>
      <xdr:colOff>101600</xdr:colOff>
      <xdr:row>107</xdr:row>
      <xdr:rowOff>36641</xdr:rowOff>
    </xdr:to>
    <xdr:sp macro="" textlink="">
      <xdr:nvSpPr>
        <xdr:cNvPr id="465" name="フローチャート: 判断 464">
          <a:extLst>
            <a:ext uri="{FF2B5EF4-FFF2-40B4-BE49-F238E27FC236}">
              <a16:creationId xmlns:a16="http://schemas.microsoft.com/office/drawing/2014/main" id="{00000000-0008-0000-0100-0000D1010000}"/>
            </a:ext>
          </a:extLst>
        </xdr:cNvPr>
        <xdr:cNvSpPr/>
      </xdr:nvSpPr>
      <xdr:spPr>
        <a:xfrm>
          <a:off x="7810500" y="1828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108950</xdr:rowOff>
    </xdr:from>
    <xdr:to>
      <xdr:col>36</xdr:col>
      <xdr:colOff>165100</xdr:colOff>
      <xdr:row>107</xdr:row>
      <xdr:rowOff>39100</xdr:rowOff>
    </xdr:to>
    <xdr:sp macro="" textlink="">
      <xdr:nvSpPr>
        <xdr:cNvPr id="466" name="フローチャート: 判断 465">
          <a:extLst>
            <a:ext uri="{FF2B5EF4-FFF2-40B4-BE49-F238E27FC236}">
              <a16:creationId xmlns:a16="http://schemas.microsoft.com/office/drawing/2014/main" id="{00000000-0008-0000-0100-0000D2010000}"/>
            </a:ext>
          </a:extLst>
        </xdr:cNvPr>
        <xdr:cNvSpPr/>
      </xdr:nvSpPr>
      <xdr:spPr>
        <a:xfrm>
          <a:off x="6921500" y="1828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109772</xdr:rowOff>
    </xdr:from>
    <xdr:to>
      <xdr:col>55</xdr:col>
      <xdr:colOff>50800</xdr:colOff>
      <xdr:row>108</xdr:row>
      <xdr:rowOff>39922</xdr:rowOff>
    </xdr:to>
    <xdr:sp macro="" textlink="">
      <xdr:nvSpPr>
        <xdr:cNvPr id="472" name="楕円 471">
          <a:extLst>
            <a:ext uri="{FF2B5EF4-FFF2-40B4-BE49-F238E27FC236}">
              <a16:creationId xmlns:a16="http://schemas.microsoft.com/office/drawing/2014/main" id="{00000000-0008-0000-0100-0000D8010000}"/>
            </a:ext>
          </a:extLst>
        </xdr:cNvPr>
        <xdr:cNvSpPr/>
      </xdr:nvSpPr>
      <xdr:spPr>
        <a:xfrm>
          <a:off x="10426700" y="1845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24699</xdr:rowOff>
    </xdr:from>
    <xdr:ext cx="599010" cy="259045"/>
    <xdr:sp macro="" textlink="">
      <xdr:nvSpPr>
        <xdr:cNvPr id="473" name="【港湾・漁港】&#10;一人当たり有形固定資産（償却資産）額該当値テキスト">
          <a:extLst>
            <a:ext uri="{FF2B5EF4-FFF2-40B4-BE49-F238E27FC236}">
              <a16:creationId xmlns:a16="http://schemas.microsoft.com/office/drawing/2014/main" id="{00000000-0008-0000-0100-0000D9010000}"/>
            </a:ext>
          </a:extLst>
        </xdr:cNvPr>
        <xdr:cNvSpPr txBox="1"/>
      </xdr:nvSpPr>
      <xdr:spPr>
        <a:xfrm>
          <a:off x="10515600" y="1836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110892</xdr:rowOff>
    </xdr:from>
    <xdr:to>
      <xdr:col>50</xdr:col>
      <xdr:colOff>165100</xdr:colOff>
      <xdr:row>108</xdr:row>
      <xdr:rowOff>41042</xdr:rowOff>
    </xdr:to>
    <xdr:sp macro="" textlink="">
      <xdr:nvSpPr>
        <xdr:cNvPr id="474" name="楕円 473">
          <a:extLst>
            <a:ext uri="{FF2B5EF4-FFF2-40B4-BE49-F238E27FC236}">
              <a16:creationId xmlns:a16="http://schemas.microsoft.com/office/drawing/2014/main" id="{00000000-0008-0000-0100-0000DA010000}"/>
            </a:ext>
          </a:extLst>
        </xdr:cNvPr>
        <xdr:cNvSpPr/>
      </xdr:nvSpPr>
      <xdr:spPr>
        <a:xfrm>
          <a:off x="9588500" y="1845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160572</xdr:rowOff>
    </xdr:from>
    <xdr:to>
      <xdr:col>55</xdr:col>
      <xdr:colOff>0</xdr:colOff>
      <xdr:row>107</xdr:row>
      <xdr:rowOff>161692</xdr:rowOff>
    </xdr:to>
    <xdr:cxnSp macro="">
      <xdr:nvCxnSpPr>
        <xdr:cNvPr id="475" name="直線コネクタ 474">
          <a:extLst>
            <a:ext uri="{FF2B5EF4-FFF2-40B4-BE49-F238E27FC236}">
              <a16:creationId xmlns:a16="http://schemas.microsoft.com/office/drawing/2014/main" id="{00000000-0008-0000-0100-0000DB010000}"/>
            </a:ext>
          </a:extLst>
        </xdr:cNvPr>
        <xdr:cNvCxnSpPr/>
      </xdr:nvCxnSpPr>
      <xdr:spPr>
        <a:xfrm flipV="1">
          <a:off x="9639300" y="18505722"/>
          <a:ext cx="838200" cy="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112241</xdr:rowOff>
    </xdr:from>
    <xdr:to>
      <xdr:col>46</xdr:col>
      <xdr:colOff>38100</xdr:colOff>
      <xdr:row>108</xdr:row>
      <xdr:rowOff>42391</xdr:rowOff>
    </xdr:to>
    <xdr:sp macro="" textlink="">
      <xdr:nvSpPr>
        <xdr:cNvPr id="476" name="楕円 475">
          <a:extLst>
            <a:ext uri="{FF2B5EF4-FFF2-40B4-BE49-F238E27FC236}">
              <a16:creationId xmlns:a16="http://schemas.microsoft.com/office/drawing/2014/main" id="{00000000-0008-0000-0100-0000DC010000}"/>
            </a:ext>
          </a:extLst>
        </xdr:cNvPr>
        <xdr:cNvSpPr/>
      </xdr:nvSpPr>
      <xdr:spPr>
        <a:xfrm>
          <a:off x="8699500" y="1845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161692</xdr:rowOff>
    </xdr:from>
    <xdr:to>
      <xdr:col>50</xdr:col>
      <xdr:colOff>114300</xdr:colOff>
      <xdr:row>107</xdr:row>
      <xdr:rowOff>163041</xdr:rowOff>
    </xdr:to>
    <xdr:cxnSp macro="">
      <xdr:nvCxnSpPr>
        <xdr:cNvPr id="477" name="直線コネクタ 476">
          <a:extLst>
            <a:ext uri="{FF2B5EF4-FFF2-40B4-BE49-F238E27FC236}">
              <a16:creationId xmlns:a16="http://schemas.microsoft.com/office/drawing/2014/main" id="{00000000-0008-0000-0100-0000DD010000}"/>
            </a:ext>
          </a:extLst>
        </xdr:cNvPr>
        <xdr:cNvCxnSpPr/>
      </xdr:nvCxnSpPr>
      <xdr:spPr>
        <a:xfrm flipV="1">
          <a:off x="8750300" y="18506842"/>
          <a:ext cx="889000" cy="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120050</xdr:rowOff>
    </xdr:from>
    <xdr:to>
      <xdr:col>41</xdr:col>
      <xdr:colOff>101600</xdr:colOff>
      <xdr:row>108</xdr:row>
      <xdr:rowOff>50200</xdr:rowOff>
    </xdr:to>
    <xdr:sp macro="" textlink="">
      <xdr:nvSpPr>
        <xdr:cNvPr id="478" name="楕円 477">
          <a:extLst>
            <a:ext uri="{FF2B5EF4-FFF2-40B4-BE49-F238E27FC236}">
              <a16:creationId xmlns:a16="http://schemas.microsoft.com/office/drawing/2014/main" id="{00000000-0008-0000-0100-0000DE010000}"/>
            </a:ext>
          </a:extLst>
        </xdr:cNvPr>
        <xdr:cNvSpPr/>
      </xdr:nvSpPr>
      <xdr:spPr>
        <a:xfrm>
          <a:off x="7810500" y="184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163041</xdr:rowOff>
    </xdr:from>
    <xdr:to>
      <xdr:col>45</xdr:col>
      <xdr:colOff>177800</xdr:colOff>
      <xdr:row>107</xdr:row>
      <xdr:rowOff>170850</xdr:rowOff>
    </xdr:to>
    <xdr:cxnSp macro="">
      <xdr:nvCxnSpPr>
        <xdr:cNvPr id="479" name="直線コネクタ 478">
          <a:extLst>
            <a:ext uri="{FF2B5EF4-FFF2-40B4-BE49-F238E27FC236}">
              <a16:creationId xmlns:a16="http://schemas.microsoft.com/office/drawing/2014/main" id="{00000000-0008-0000-0100-0000DF010000}"/>
            </a:ext>
          </a:extLst>
        </xdr:cNvPr>
        <xdr:cNvCxnSpPr/>
      </xdr:nvCxnSpPr>
      <xdr:spPr>
        <a:xfrm flipV="1">
          <a:off x="7861300" y="18508191"/>
          <a:ext cx="889000" cy="7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127726</xdr:rowOff>
    </xdr:from>
    <xdr:to>
      <xdr:col>36</xdr:col>
      <xdr:colOff>165100</xdr:colOff>
      <xdr:row>108</xdr:row>
      <xdr:rowOff>57876</xdr:rowOff>
    </xdr:to>
    <xdr:sp macro="" textlink="">
      <xdr:nvSpPr>
        <xdr:cNvPr id="480" name="楕円 479">
          <a:extLst>
            <a:ext uri="{FF2B5EF4-FFF2-40B4-BE49-F238E27FC236}">
              <a16:creationId xmlns:a16="http://schemas.microsoft.com/office/drawing/2014/main" id="{00000000-0008-0000-0100-0000E0010000}"/>
            </a:ext>
          </a:extLst>
        </xdr:cNvPr>
        <xdr:cNvSpPr/>
      </xdr:nvSpPr>
      <xdr:spPr>
        <a:xfrm>
          <a:off x="6921500" y="1847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170850</xdr:rowOff>
    </xdr:from>
    <xdr:to>
      <xdr:col>41</xdr:col>
      <xdr:colOff>50800</xdr:colOff>
      <xdr:row>108</xdr:row>
      <xdr:rowOff>7076</xdr:rowOff>
    </xdr:to>
    <xdr:cxnSp macro="">
      <xdr:nvCxnSpPr>
        <xdr:cNvPr id="481" name="直線コネクタ 480">
          <a:extLst>
            <a:ext uri="{FF2B5EF4-FFF2-40B4-BE49-F238E27FC236}">
              <a16:creationId xmlns:a16="http://schemas.microsoft.com/office/drawing/2014/main" id="{00000000-0008-0000-0100-0000E1010000}"/>
            </a:ext>
          </a:extLst>
        </xdr:cNvPr>
        <xdr:cNvCxnSpPr/>
      </xdr:nvCxnSpPr>
      <xdr:spPr>
        <a:xfrm flipV="1">
          <a:off x="6972300" y="18516000"/>
          <a:ext cx="889000" cy="7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89535</xdr:rowOff>
    </xdr:from>
    <xdr:ext cx="599010" cy="259045"/>
    <xdr:sp macro="" textlink="">
      <xdr:nvSpPr>
        <xdr:cNvPr id="482" name="n_1aveValue【港湾・漁港】&#10;一人当たり有形固定資産（償却資産）額">
          <a:extLst>
            <a:ext uri="{FF2B5EF4-FFF2-40B4-BE49-F238E27FC236}">
              <a16:creationId xmlns:a16="http://schemas.microsoft.com/office/drawing/2014/main" id="{00000000-0008-0000-0100-0000E2010000}"/>
            </a:ext>
          </a:extLst>
        </xdr:cNvPr>
        <xdr:cNvSpPr txBox="1"/>
      </xdr:nvSpPr>
      <xdr:spPr>
        <a:xfrm>
          <a:off x="9327095" y="18091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50105</xdr:rowOff>
    </xdr:from>
    <xdr:ext cx="599010" cy="259045"/>
    <xdr:sp macro="" textlink="">
      <xdr:nvSpPr>
        <xdr:cNvPr id="483" name="n_2aveValue【港湾・漁港】&#10;一人当たり有形固定資産（償却資産）額">
          <a:extLst>
            <a:ext uri="{FF2B5EF4-FFF2-40B4-BE49-F238E27FC236}">
              <a16:creationId xmlns:a16="http://schemas.microsoft.com/office/drawing/2014/main" id="{00000000-0008-0000-0100-0000E3010000}"/>
            </a:ext>
          </a:extLst>
        </xdr:cNvPr>
        <xdr:cNvSpPr txBox="1"/>
      </xdr:nvSpPr>
      <xdr:spPr>
        <a:xfrm>
          <a:off x="8450795" y="18052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53168</xdr:rowOff>
    </xdr:from>
    <xdr:ext cx="599010" cy="259045"/>
    <xdr:sp macro="" textlink="">
      <xdr:nvSpPr>
        <xdr:cNvPr id="484" name="n_3aveValue【港湾・漁港】&#10;一人当たり有形固定資産（償却資産）額">
          <a:extLst>
            <a:ext uri="{FF2B5EF4-FFF2-40B4-BE49-F238E27FC236}">
              <a16:creationId xmlns:a16="http://schemas.microsoft.com/office/drawing/2014/main" id="{00000000-0008-0000-0100-0000E4010000}"/>
            </a:ext>
          </a:extLst>
        </xdr:cNvPr>
        <xdr:cNvSpPr txBox="1"/>
      </xdr:nvSpPr>
      <xdr:spPr>
        <a:xfrm>
          <a:off x="7561795" y="18055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55627</xdr:rowOff>
    </xdr:from>
    <xdr:ext cx="599010" cy="259045"/>
    <xdr:sp macro="" textlink="">
      <xdr:nvSpPr>
        <xdr:cNvPr id="485" name="n_4aveValue【港湾・漁港】&#10;一人当たり有形固定資産（償却資産）額">
          <a:extLst>
            <a:ext uri="{FF2B5EF4-FFF2-40B4-BE49-F238E27FC236}">
              <a16:creationId xmlns:a16="http://schemas.microsoft.com/office/drawing/2014/main" id="{00000000-0008-0000-0100-0000E5010000}"/>
            </a:ext>
          </a:extLst>
        </xdr:cNvPr>
        <xdr:cNvSpPr txBox="1"/>
      </xdr:nvSpPr>
      <xdr:spPr>
        <a:xfrm>
          <a:off x="6672795" y="1805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32169</xdr:rowOff>
    </xdr:from>
    <xdr:ext cx="599010" cy="259045"/>
    <xdr:sp macro="" textlink="">
      <xdr:nvSpPr>
        <xdr:cNvPr id="486" name="n_1mainValue【港湾・漁港】&#10;一人当たり有形固定資産（償却資産）額">
          <a:extLst>
            <a:ext uri="{FF2B5EF4-FFF2-40B4-BE49-F238E27FC236}">
              <a16:creationId xmlns:a16="http://schemas.microsoft.com/office/drawing/2014/main" id="{00000000-0008-0000-0100-0000E6010000}"/>
            </a:ext>
          </a:extLst>
        </xdr:cNvPr>
        <xdr:cNvSpPr txBox="1"/>
      </xdr:nvSpPr>
      <xdr:spPr>
        <a:xfrm>
          <a:off x="9327095" y="18548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33518</xdr:rowOff>
    </xdr:from>
    <xdr:ext cx="599010" cy="259045"/>
    <xdr:sp macro="" textlink="">
      <xdr:nvSpPr>
        <xdr:cNvPr id="487" name="n_2mainValue【港湾・漁港】&#10;一人当たり有形固定資産（償却資産）額">
          <a:extLst>
            <a:ext uri="{FF2B5EF4-FFF2-40B4-BE49-F238E27FC236}">
              <a16:creationId xmlns:a16="http://schemas.microsoft.com/office/drawing/2014/main" id="{00000000-0008-0000-0100-0000E7010000}"/>
            </a:ext>
          </a:extLst>
        </xdr:cNvPr>
        <xdr:cNvSpPr txBox="1"/>
      </xdr:nvSpPr>
      <xdr:spPr>
        <a:xfrm>
          <a:off x="8450795" y="18550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41327</xdr:rowOff>
    </xdr:from>
    <xdr:ext cx="599010" cy="259045"/>
    <xdr:sp macro="" textlink="">
      <xdr:nvSpPr>
        <xdr:cNvPr id="488" name="n_3mainValue【港湾・漁港】&#10;一人当たり有形固定資産（償却資産）額">
          <a:extLst>
            <a:ext uri="{FF2B5EF4-FFF2-40B4-BE49-F238E27FC236}">
              <a16:creationId xmlns:a16="http://schemas.microsoft.com/office/drawing/2014/main" id="{00000000-0008-0000-0100-0000E8010000}"/>
            </a:ext>
          </a:extLst>
        </xdr:cNvPr>
        <xdr:cNvSpPr txBox="1"/>
      </xdr:nvSpPr>
      <xdr:spPr>
        <a:xfrm>
          <a:off x="7561795" y="18557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108</xdr:row>
      <xdr:rowOff>49003</xdr:rowOff>
    </xdr:from>
    <xdr:ext cx="599010" cy="259045"/>
    <xdr:sp macro="" textlink="">
      <xdr:nvSpPr>
        <xdr:cNvPr id="489" name="n_4mainValue【港湾・漁港】&#10;一人当たり有形固定資産（償却資産）額">
          <a:extLst>
            <a:ext uri="{FF2B5EF4-FFF2-40B4-BE49-F238E27FC236}">
              <a16:creationId xmlns:a16="http://schemas.microsoft.com/office/drawing/2014/main" id="{00000000-0008-0000-0100-0000E9010000}"/>
            </a:ext>
          </a:extLst>
        </xdr:cNvPr>
        <xdr:cNvSpPr txBox="1"/>
      </xdr:nvSpPr>
      <xdr:spPr>
        <a:xfrm>
          <a:off x="6672795" y="1856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a:extLst>
            <a:ext uri="{FF2B5EF4-FFF2-40B4-BE49-F238E27FC236}">
              <a16:creationId xmlns:a16="http://schemas.microsoft.com/office/drawing/2014/main" id="{00000000-0008-0000-0100-0000E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a:extLst>
            <a:ext uri="{FF2B5EF4-FFF2-40B4-BE49-F238E27FC236}">
              <a16:creationId xmlns:a16="http://schemas.microsoft.com/office/drawing/2014/main" id="{00000000-0008-0000-0100-0000E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a:extLst>
            <a:ext uri="{FF2B5EF4-FFF2-40B4-BE49-F238E27FC236}">
              <a16:creationId xmlns:a16="http://schemas.microsoft.com/office/drawing/2014/main" id="{00000000-0008-0000-0100-0000E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a:extLst>
            <a:ext uri="{FF2B5EF4-FFF2-40B4-BE49-F238E27FC236}">
              <a16:creationId xmlns:a16="http://schemas.microsoft.com/office/drawing/2014/main" id="{00000000-0008-0000-0100-0000E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a:extLst>
            <a:ext uri="{FF2B5EF4-FFF2-40B4-BE49-F238E27FC236}">
              <a16:creationId xmlns:a16="http://schemas.microsoft.com/office/drawing/2014/main" id="{00000000-0008-0000-0100-0000E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a:extLst>
            <a:ext uri="{FF2B5EF4-FFF2-40B4-BE49-F238E27FC236}">
              <a16:creationId xmlns:a16="http://schemas.microsoft.com/office/drawing/2014/main" id="{00000000-0008-0000-0100-0000E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a:extLst>
            <a:ext uri="{FF2B5EF4-FFF2-40B4-BE49-F238E27FC236}">
              <a16:creationId xmlns:a16="http://schemas.microsoft.com/office/drawing/2014/main" id="{00000000-0008-0000-0100-0000F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a:extLst>
            <a:ext uri="{FF2B5EF4-FFF2-40B4-BE49-F238E27FC236}">
              <a16:creationId xmlns:a16="http://schemas.microsoft.com/office/drawing/2014/main" id="{00000000-0008-0000-0100-0000F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8" name="テキスト ボックス 497">
          <a:extLst>
            <a:ext uri="{FF2B5EF4-FFF2-40B4-BE49-F238E27FC236}">
              <a16:creationId xmlns:a16="http://schemas.microsoft.com/office/drawing/2014/main" id="{00000000-0008-0000-0100-0000F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0" name="テキスト ボックス 499">
          <a:extLst>
            <a:ext uri="{FF2B5EF4-FFF2-40B4-BE49-F238E27FC236}">
              <a16:creationId xmlns:a16="http://schemas.microsoft.com/office/drawing/2014/main" id="{00000000-0008-0000-0100-0000F4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1" name="直線コネクタ 500">
          <a:extLst>
            <a:ext uri="{FF2B5EF4-FFF2-40B4-BE49-F238E27FC236}">
              <a16:creationId xmlns:a16="http://schemas.microsoft.com/office/drawing/2014/main" id="{00000000-0008-0000-0100-0000F5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2" name="テキスト ボックス 501">
          <a:extLst>
            <a:ext uri="{FF2B5EF4-FFF2-40B4-BE49-F238E27FC236}">
              <a16:creationId xmlns:a16="http://schemas.microsoft.com/office/drawing/2014/main" id="{00000000-0008-0000-0100-0000F6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3" name="直線コネクタ 502">
          <a:extLst>
            <a:ext uri="{FF2B5EF4-FFF2-40B4-BE49-F238E27FC236}">
              <a16:creationId xmlns:a16="http://schemas.microsoft.com/office/drawing/2014/main" id="{00000000-0008-0000-0100-0000F7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4" name="テキスト ボックス 503">
          <a:extLst>
            <a:ext uri="{FF2B5EF4-FFF2-40B4-BE49-F238E27FC236}">
              <a16:creationId xmlns:a16="http://schemas.microsoft.com/office/drawing/2014/main" id="{00000000-0008-0000-0100-0000F8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5" name="直線コネクタ 504">
          <a:extLst>
            <a:ext uri="{FF2B5EF4-FFF2-40B4-BE49-F238E27FC236}">
              <a16:creationId xmlns:a16="http://schemas.microsoft.com/office/drawing/2014/main" id="{00000000-0008-0000-0100-0000F9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6" name="テキスト ボックス 505">
          <a:extLst>
            <a:ext uri="{FF2B5EF4-FFF2-40B4-BE49-F238E27FC236}">
              <a16:creationId xmlns:a16="http://schemas.microsoft.com/office/drawing/2014/main" id="{00000000-0008-0000-0100-0000FA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7" name="直線コネクタ 506">
          <a:extLst>
            <a:ext uri="{FF2B5EF4-FFF2-40B4-BE49-F238E27FC236}">
              <a16:creationId xmlns:a16="http://schemas.microsoft.com/office/drawing/2014/main" id="{00000000-0008-0000-0100-0000FB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8" name="テキスト ボックス 507">
          <a:extLst>
            <a:ext uri="{FF2B5EF4-FFF2-40B4-BE49-F238E27FC236}">
              <a16:creationId xmlns:a16="http://schemas.microsoft.com/office/drawing/2014/main" id="{00000000-0008-0000-0100-0000FC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9" name="直線コネクタ 508">
          <a:extLst>
            <a:ext uri="{FF2B5EF4-FFF2-40B4-BE49-F238E27FC236}">
              <a16:creationId xmlns:a16="http://schemas.microsoft.com/office/drawing/2014/main" id="{00000000-0008-0000-0100-0000FD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510" name="テキスト ボックス 509">
          <a:extLst>
            <a:ext uri="{FF2B5EF4-FFF2-40B4-BE49-F238E27FC236}">
              <a16:creationId xmlns:a16="http://schemas.microsoft.com/office/drawing/2014/main" id="{00000000-0008-0000-0100-0000FE010000}"/>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a:extLst>
            <a:ext uri="{FF2B5EF4-FFF2-40B4-BE49-F238E27FC236}">
              <a16:creationId xmlns:a16="http://schemas.microsoft.com/office/drawing/2014/main" id="{00000000-0008-0000-0100-0000F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2" name="【認定こども園・幼稚園・保育所】&#10;有形固定資産減価償却率グラフ枠">
          <a:extLst>
            <a:ext uri="{FF2B5EF4-FFF2-40B4-BE49-F238E27FC236}">
              <a16:creationId xmlns:a16="http://schemas.microsoft.com/office/drawing/2014/main" id="{00000000-0008-0000-0100-000000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513" name="直線コネクタ 512">
          <a:extLst>
            <a:ext uri="{FF2B5EF4-FFF2-40B4-BE49-F238E27FC236}">
              <a16:creationId xmlns:a16="http://schemas.microsoft.com/office/drawing/2014/main" id="{00000000-0008-0000-0100-000001020000}"/>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514" name="【認定こども園・幼稚園・保育所】&#10;有形固定資産減価償却率最小値テキスト">
          <a:extLst>
            <a:ext uri="{FF2B5EF4-FFF2-40B4-BE49-F238E27FC236}">
              <a16:creationId xmlns:a16="http://schemas.microsoft.com/office/drawing/2014/main" id="{00000000-0008-0000-0100-000002020000}"/>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515" name="直線コネクタ 514">
          <a:extLst>
            <a:ext uri="{FF2B5EF4-FFF2-40B4-BE49-F238E27FC236}">
              <a16:creationId xmlns:a16="http://schemas.microsoft.com/office/drawing/2014/main" id="{00000000-0008-0000-0100-000003020000}"/>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516" name="【認定こども園・幼稚園・保育所】&#10;有形固定資産減価償却率最大値テキスト">
          <a:extLst>
            <a:ext uri="{FF2B5EF4-FFF2-40B4-BE49-F238E27FC236}">
              <a16:creationId xmlns:a16="http://schemas.microsoft.com/office/drawing/2014/main" id="{00000000-0008-0000-0100-000004020000}"/>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517" name="直線コネクタ 516">
          <a:extLst>
            <a:ext uri="{FF2B5EF4-FFF2-40B4-BE49-F238E27FC236}">
              <a16:creationId xmlns:a16="http://schemas.microsoft.com/office/drawing/2014/main" id="{00000000-0008-0000-0100-00000502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130827</xdr:rowOff>
    </xdr:from>
    <xdr:ext cx="405111" cy="259045"/>
    <xdr:sp macro="" textlink="">
      <xdr:nvSpPr>
        <xdr:cNvPr id="518" name="【認定こども園・幼稚園・保育所】&#10;有形固定資産減価償却率平均値テキスト">
          <a:extLst>
            <a:ext uri="{FF2B5EF4-FFF2-40B4-BE49-F238E27FC236}">
              <a16:creationId xmlns:a16="http://schemas.microsoft.com/office/drawing/2014/main" id="{00000000-0008-0000-0100-000006020000}"/>
            </a:ext>
          </a:extLst>
        </xdr:cNvPr>
        <xdr:cNvSpPr txBox="1"/>
      </xdr:nvSpPr>
      <xdr:spPr>
        <a:xfrm>
          <a:off x="16357600" y="6303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107950</xdr:rowOff>
    </xdr:from>
    <xdr:to>
      <xdr:col>85</xdr:col>
      <xdr:colOff>177800</xdr:colOff>
      <xdr:row>38</xdr:row>
      <xdr:rowOff>38100</xdr:rowOff>
    </xdr:to>
    <xdr:sp macro="" textlink="">
      <xdr:nvSpPr>
        <xdr:cNvPr id="519" name="フローチャート: 判断 518">
          <a:extLst>
            <a:ext uri="{FF2B5EF4-FFF2-40B4-BE49-F238E27FC236}">
              <a16:creationId xmlns:a16="http://schemas.microsoft.com/office/drawing/2014/main" id="{00000000-0008-0000-0100-000007020000}"/>
            </a:ext>
          </a:extLst>
        </xdr:cNvPr>
        <xdr:cNvSpPr/>
      </xdr:nvSpPr>
      <xdr:spPr>
        <a:xfrm>
          <a:off x="162687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53340</xdr:rowOff>
    </xdr:from>
    <xdr:to>
      <xdr:col>81</xdr:col>
      <xdr:colOff>101600</xdr:colOff>
      <xdr:row>37</xdr:row>
      <xdr:rowOff>154940</xdr:rowOff>
    </xdr:to>
    <xdr:sp macro="" textlink="">
      <xdr:nvSpPr>
        <xdr:cNvPr id="520" name="フローチャート: 判断 519">
          <a:extLst>
            <a:ext uri="{FF2B5EF4-FFF2-40B4-BE49-F238E27FC236}">
              <a16:creationId xmlns:a16="http://schemas.microsoft.com/office/drawing/2014/main" id="{00000000-0008-0000-0100-000008020000}"/>
            </a:ext>
          </a:extLst>
        </xdr:cNvPr>
        <xdr:cNvSpPr/>
      </xdr:nvSpPr>
      <xdr:spPr>
        <a:xfrm>
          <a:off x="15430500" y="639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15240</xdr:rowOff>
    </xdr:from>
    <xdr:to>
      <xdr:col>76</xdr:col>
      <xdr:colOff>165100</xdr:colOff>
      <xdr:row>37</xdr:row>
      <xdr:rowOff>116840</xdr:rowOff>
    </xdr:to>
    <xdr:sp macro="" textlink="">
      <xdr:nvSpPr>
        <xdr:cNvPr id="521" name="フローチャート: 判断 520">
          <a:extLst>
            <a:ext uri="{FF2B5EF4-FFF2-40B4-BE49-F238E27FC236}">
              <a16:creationId xmlns:a16="http://schemas.microsoft.com/office/drawing/2014/main" id="{00000000-0008-0000-0100-000009020000}"/>
            </a:ext>
          </a:extLst>
        </xdr:cNvPr>
        <xdr:cNvSpPr/>
      </xdr:nvSpPr>
      <xdr:spPr>
        <a:xfrm>
          <a:off x="14541500" y="635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0</xdr:rowOff>
    </xdr:from>
    <xdr:to>
      <xdr:col>72</xdr:col>
      <xdr:colOff>38100</xdr:colOff>
      <xdr:row>37</xdr:row>
      <xdr:rowOff>101600</xdr:rowOff>
    </xdr:to>
    <xdr:sp macro="" textlink="">
      <xdr:nvSpPr>
        <xdr:cNvPr id="522" name="フローチャート: 判断 521">
          <a:extLst>
            <a:ext uri="{FF2B5EF4-FFF2-40B4-BE49-F238E27FC236}">
              <a16:creationId xmlns:a16="http://schemas.microsoft.com/office/drawing/2014/main" id="{00000000-0008-0000-0100-00000A020000}"/>
            </a:ext>
          </a:extLst>
        </xdr:cNvPr>
        <xdr:cNvSpPr/>
      </xdr:nvSpPr>
      <xdr:spPr>
        <a:xfrm>
          <a:off x="136525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142240</xdr:rowOff>
    </xdr:from>
    <xdr:to>
      <xdr:col>67</xdr:col>
      <xdr:colOff>101600</xdr:colOff>
      <xdr:row>37</xdr:row>
      <xdr:rowOff>72390</xdr:rowOff>
    </xdr:to>
    <xdr:sp macro="" textlink="">
      <xdr:nvSpPr>
        <xdr:cNvPr id="523" name="フローチャート: 判断 522">
          <a:extLst>
            <a:ext uri="{FF2B5EF4-FFF2-40B4-BE49-F238E27FC236}">
              <a16:creationId xmlns:a16="http://schemas.microsoft.com/office/drawing/2014/main" id="{00000000-0008-0000-0100-00000B020000}"/>
            </a:ext>
          </a:extLst>
        </xdr:cNvPr>
        <xdr:cNvSpPr/>
      </xdr:nvSpPr>
      <xdr:spPr>
        <a:xfrm>
          <a:off x="12763500" y="631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160020</xdr:rowOff>
    </xdr:from>
    <xdr:to>
      <xdr:col>85</xdr:col>
      <xdr:colOff>177800</xdr:colOff>
      <xdr:row>39</xdr:row>
      <xdr:rowOff>90170</xdr:rowOff>
    </xdr:to>
    <xdr:sp macro="" textlink="">
      <xdr:nvSpPr>
        <xdr:cNvPr id="529" name="楕円 528">
          <a:extLst>
            <a:ext uri="{FF2B5EF4-FFF2-40B4-BE49-F238E27FC236}">
              <a16:creationId xmlns:a16="http://schemas.microsoft.com/office/drawing/2014/main" id="{00000000-0008-0000-0100-000011020000}"/>
            </a:ext>
          </a:extLst>
        </xdr:cNvPr>
        <xdr:cNvSpPr/>
      </xdr:nvSpPr>
      <xdr:spPr>
        <a:xfrm>
          <a:off x="162687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138447</xdr:rowOff>
    </xdr:from>
    <xdr:ext cx="405111" cy="259045"/>
    <xdr:sp macro="" textlink="">
      <xdr:nvSpPr>
        <xdr:cNvPr id="530" name="【認定こども園・幼稚園・保育所】&#10;有形固定資産減価償却率該当値テキスト">
          <a:extLst>
            <a:ext uri="{FF2B5EF4-FFF2-40B4-BE49-F238E27FC236}">
              <a16:creationId xmlns:a16="http://schemas.microsoft.com/office/drawing/2014/main" id="{00000000-0008-0000-0100-000012020000}"/>
            </a:ext>
          </a:extLst>
        </xdr:cNvPr>
        <xdr:cNvSpPr txBox="1"/>
      </xdr:nvSpPr>
      <xdr:spPr>
        <a:xfrm>
          <a:off x="16357600" y="665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142240</xdr:rowOff>
    </xdr:from>
    <xdr:to>
      <xdr:col>81</xdr:col>
      <xdr:colOff>101600</xdr:colOff>
      <xdr:row>39</xdr:row>
      <xdr:rowOff>72390</xdr:rowOff>
    </xdr:to>
    <xdr:sp macro="" textlink="">
      <xdr:nvSpPr>
        <xdr:cNvPr id="531" name="楕円 530">
          <a:extLst>
            <a:ext uri="{FF2B5EF4-FFF2-40B4-BE49-F238E27FC236}">
              <a16:creationId xmlns:a16="http://schemas.microsoft.com/office/drawing/2014/main" id="{00000000-0008-0000-0100-000013020000}"/>
            </a:ext>
          </a:extLst>
        </xdr:cNvPr>
        <xdr:cNvSpPr/>
      </xdr:nvSpPr>
      <xdr:spPr>
        <a:xfrm>
          <a:off x="15430500" y="665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21590</xdr:rowOff>
    </xdr:from>
    <xdr:to>
      <xdr:col>85</xdr:col>
      <xdr:colOff>127000</xdr:colOff>
      <xdr:row>39</xdr:row>
      <xdr:rowOff>39370</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a:off x="15481300" y="6708140"/>
          <a:ext cx="8382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124460</xdr:rowOff>
    </xdr:from>
    <xdr:to>
      <xdr:col>76</xdr:col>
      <xdr:colOff>165100</xdr:colOff>
      <xdr:row>39</xdr:row>
      <xdr:rowOff>54610</xdr:rowOff>
    </xdr:to>
    <xdr:sp macro="" textlink="">
      <xdr:nvSpPr>
        <xdr:cNvPr id="533" name="楕円 532">
          <a:extLst>
            <a:ext uri="{FF2B5EF4-FFF2-40B4-BE49-F238E27FC236}">
              <a16:creationId xmlns:a16="http://schemas.microsoft.com/office/drawing/2014/main" id="{00000000-0008-0000-0100-000015020000}"/>
            </a:ext>
          </a:extLst>
        </xdr:cNvPr>
        <xdr:cNvSpPr/>
      </xdr:nvSpPr>
      <xdr:spPr>
        <a:xfrm>
          <a:off x="14541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3810</xdr:rowOff>
    </xdr:from>
    <xdr:to>
      <xdr:col>81</xdr:col>
      <xdr:colOff>50800</xdr:colOff>
      <xdr:row>39</xdr:row>
      <xdr:rowOff>21590</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a:off x="14592300" y="6690360"/>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107950</xdr:rowOff>
    </xdr:from>
    <xdr:to>
      <xdr:col>72</xdr:col>
      <xdr:colOff>38100</xdr:colOff>
      <xdr:row>39</xdr:row>
      <xdr:rowOff>38100</xdr:rowOff>
    </xdr:to>
    <xdr:sp macro="" textlink="">
      <xdr:nvSpPr>
        <xdr:cNvPr id="535" name="楕円 534">
          <a:extLst>
            <a:ext uri="{FF2B5EF4-FFF2-40B4-BE49-F238E27FC236}">
              <a16:creationId xmlns:a16="http://schemas.microsoft.com/office/drawing/2014/main" id="{00000000-0008-0000-0100-000017020000}"/>
            </a:ext>
          </a:extLst>
        </xdr:cNvPr>
        <xdr:cNvSpPr/>
      </xdr:nvSpPr>
      <xdr:spPr>
        <a:xfrm>
          <a:off x="13652500" y="662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158750</xdr:rowOff>
    </xdr:from>
    <xdr:to>
      <xdr:col>76</xdr:col>
      <xdr:colOff>114300</xdr:colOff>
      <xdr:row>39</xdr:row>
      <xdr:rowOff>3810</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a:off x="13703300" y="6673850"/>
          <a:ext cx="8890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92710</xdr:rowOff>
    </xdr:from>
    <xdr:to>
      <xdr:col>67</xdr:col>
      <xdr:colOff>101600</xdr:colOff>
      <xdr:row>39</xdr:row>
      <xdr:rowOff>22860</xdr:rowOff>
    </xdr:to>
    <xdr:sp macro="" textlink="">
      <xdr:nvSpPr>
        <xdr:cNvPr id="537" name="楕円 536">
          <a:extLst>
            <a:ext uri="{FF2B5EF4-FFF2-40B4-BE49-F238E27FC236}">
              <a16:creationId xmlns:a16="http://schemas.microsoft.com/office/drawing/2014/main" id="{00000000-0008-0000-0100-000019020000}"/>
            </a:ext>
          </a:extLst>
        </xdr:cNvPr>
        <xdr:cNvSpPr/>
      </xdr:nvSpPr>
      <xdr:spPr>
        <a:xfrm>
          <a:off x="12763500" y="660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143510</xdr:rowOff>
    </xdr:from>
    <xdr:to>
      <xdr:col>71</xdr:col>
      <xdr:colOff>177800</xdr:colOff>
      <xdr:row>38</xdr:row>
      <xdr:rowOff>158750</xdr:rowOff>
    </xdr:to>
    <xdr:cxnSp macro="">
      <xdr:nvCxnSpPr>
        <xdr:cNvPr id="538" name="直線コネクタ 537">
          <a:extLst>
            <a:ext uri="{FF2B5EF4-FFF2-40B4-BE49-F238E27FC236}">
              <a16:creationId xmlns:a16="http://schemas.microsoft.com/office/drawing/2014/main" id="{00000000-0008-0000-0100-00001A020000}"/>
            </a:ext>
          </a:extLst>
        </xdr:cNvPr>
        <xdr:cNvCxnSpPr/>
      </xdr:nvCxnSpPr>
      <xdr:spPr>
        <a:xfrm>
          <a:off x="12814300" y="66586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17</xdr:rowOff>
    </xdr:from>
    <xdr:ext cx="405111" cy="259045"/>
    <xdr:sp macro="" textlink="">
      <xdr:nvSpPr>
        <xdr:cNvPr id="539" name="n_1aveValue【認定こども園・幼稚園・保育所】&#10;有形固定資産減価償却率">
          <a:extLst>
            <a:ext uri="{FF2B5EF4-FFF2-40B4-BE49-F238E27FC236}">
              <a16:creationId xmlns:a16="http://schemas.microsoft.com/office/drawing/2014/main" id="{00000000-0008-0000-0100-00001B020000}"/>
            </a:ext>
          </a:extLst>
        </xdr:cNvPr>
        <xdr:cNvSpPr txBox="1"/>
      </xdr:nvSpPr>
      <xdr:spPr>
        <a:xfrm>
          <a:off x="15266044" y="6172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133367</xdr:rowOff>
    </xdr:from>
    <xdr:ext cx="405111" cy="259045"/>
    <xdr:sp macro="" textlink="">
      <xdr:nvSpPr>
        <xdr:cNvPr id="540" name="n_2aveValue【認定こども園・幼稚園・保育所】&#10;有形固定資産減価償却率">
          <a:extLst>
            <a:ext uri="{FF2B5EF4-FFF2-40B4-BE49-F238E27FC236}">
              <a16:creationId xmlns:a16="http://schemas.microsoft.com/office/drawing/2014/main" id="{00000000-0008-0000-0100-00001C020000}"/>
            </a:ext>
          </a:extLst>
        </xdr:cNvPr>
        <xdr:cNvSpPr txBox="1"/>
      </xdr:nvSpPr>
      <xdr:spPr>
        <a:xfrm>
          <a:off x="14389744" y="6134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118127</xdr:rowOff>
    </xdr:from>
    <xdr:ext cx="405111" cy="259045"/>
    <xdr:sp macro="" textlink="">
      <xdr:nvSpPr>
        <xdr:cNvPr id="541" name="n_3aveValue【認定こども園・幼稚園・保育所】&#10;有形固定資産減価償却率">
          <a:extLst>
            <a:ext uri="{FF2B5EF4-FFF2-40B4-BE49-F238E27FC236}">
              <a16:creationId xmlns:a16="http://schemas.microsoft.com/office/drawing/2014/main" id="{00000000-0008-0000-0100-00001D020000}"/>
            </a:ext>
          </a:extLst>
        </xdr:cNvPr>
        <xdr:cNvSpPr txBox="1"/>
      </xdr:nvSpPr>
      <xdr:spPr>
        <a:xfrm>
          <a:off x="13500744" y="6118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88917</xdr:rowOff>
    </xdr:from>
    <xdr:ext cx="405111" cy="259045"/>
    <xdr:sp macro="" textlink="">
      <xdr:nvSpPr>
        <xdr:cNvPr id="542" name="n_4aveValue【認定こども園・幼稚園・保育所】&#10;有形固定資産減価償却率">
          <a:extLst>
            <a:ext uri="{FF2B5EF4-FFF2-40B4-BE49-F238E27FC236}">
              <a16:creationId xmlns:a16="http://schemas.microsoft.com/office/drawing/2014/main" id="{00000000-0008-0000-0100-00001E020000}"/>
            </a:ext>
          </a:extLst>
        </xdr:cNvPr>
        <xdr:cNvSpPr txBox="1"/>
      </xdr:nvSpPr>
      <xdr:spPr>
        <a:xfrm>
          <a:off x="12611744" y="6089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63517</xdr:rowOff>
    </xdr:from>
    <xdr:ext cx="405111" cy="259045"/>
    <xdr:sp macro="" textlink="">
      <xdr:nvSpPr>
        <xdr:cNvPr id="543" name="n_1mainValue【認定こども園・幼稚園・保育所】&#10;有形固定資産減価償却率">
          <a:extLst>
            <a:ext uri="{FF2B5EF4-FFF2-40B4-BE49-F238E27FC236}">
              <a16:creationId xmlns:a16="http://schemas.microsoft.com/office/drawing/2014/main" id="{00000000-0008-0000-0100-00001F020000}"/>
            </a:ext>
          </a:extLst>
        </xdr:cNvPr>
        <xdr:cNvSpPr txBox="1"/>
      </xdr:nvSpPr>
      <xdr:spPr>
        <a:xfrm>
          <a:off x="15266044" y="6750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45737</xdr:rowOff>
    </xdr:from>
    <xdr:ext cx="405111" cy="259045"/>
    <xdr:sp macro="" textlink="">
      <xdr:nvSpPr>
        <xdr:cNvPr id="544" name="n_2mainValue【認定こども園・幼稚園・保育所】&#10;有形固定資産減価償却率">
          <a:extLst>
            <a:ext uri="{FF2B5EF4-FFF2-40B4-BE49-F238E27FC236}">
              <a16:creationId xmlns:a16="http://schemas.microsoft.com/office/drawing/2014/main" id="{00000000-0008-0000-0100-000020020000}"/>
            </a:ext>
          </a:extLst>
        </xdr:cNvPr>
        <xdr:cNvSpPr txBox="1"/>
      </xdr:nvSpPr>
      <xdr:spPr>
        <a:xfrm>
          <a:off x="14389744" y="673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29227</xdr:rowOff>
    </xdr:from>
    <xdr:ext cx="405111" cy="259045"/>
    <xdr:sp macro="" textlink="">
      <xdr:nvSpPr>
        <xdr:cNvPr id="545" name="n_3mainValue【認定こども園・幼稚園・保育所】&#10;有形固定資産減価償却率">
          <a:extLst>
            <a:ext uri="{FF2B5EF4-FFF2-40B4-BE49-F238E27FC236}">
              <a16:creationId xmlns:a16="http://schemas.microsoft.com/office/drawing/2014/main" id="{00000000-0008-0000-0100-000021020000}"/>
            </a:ext>
          </a:extLst>
        </xdr:cNvPr>
        <xdr:cNvSpPr txBox="1"/>
      </xdr:nvSpPr>
      <xdr:spPr>
        <a:xfrm>
          <a:off x="13500744" y="6715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13987</xdr:rowOff>
    </xdr:from>
    <xdr:ext cx="405111" cy="259045"/>
    <xdr:sp macro="" textlink="">
      <xdr:nvSpPr>
        <xdr:cNvPr id="546" name="n_4mainValue【認定こども園・幼稚園・保育所】&#10;有形固定資産減価償却率">
          <a:extLst>
            <a:ext uri="{FF2B5EF4-FFF2-40B4-BE49-F238E27FC236}">
              <a16:creationId xmlns:a16="http://schemas.microsoft.com/office/drawing/2014/main" id="{00000000-0008-0000-0100-000022020000}"/>
            </a:ext>
          </a:extLst>
        </xdr:cNvPr>
        <xdr:cNvSpPr txBox="1"/>
      </xdr:nvSpPr>
      <xdr:spPr>
        <a:xfrm>
          <a:off x="12611744" y="6700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a:extLst>
            <a:ext uri="{FF2B5EF4-FFF2-40B4-BE49-F238E27FC236}">
              <a16:creationId xmlns:a16="http://schemas.microsoft.com/office/drawing/2014/main" id="{00000000-0008-0000-0100-000023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a:extLst>
            <a:ext uri="{FF2B5EF4-FFF2-40B4-BE49-F238E27FC236}">
              <a16:creationId xmlns:a16="http://schemas.microsoft.com/office/drawing/2014/main" id="{00000000-0008-0000-0100-000024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a:extLst>
            <a:ext uri="{FF2B5EF4-FFF2-40B4-BE49-F238E27FC236}">
              <a16:creationId xmlns:a16="http://schemas.microsoft.com/office/drawing/2014/main" id="{00000000-0008-0000-0100-000025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a:extLst>
            <a:ext uri="{FF2B5EF4-FFF2-40B4-BE49-F238E27FC236}">
              <a16:creationId xmlns:a16="http://schemas.microsoft.com/office/drawing/2014/main" id="{00000000-0008-0000-0100-000026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a:extLst>
            <a:ext uri="{FF2B5EF4-FFF2-40B4-BE49-F238E27FC236}">
              <a16:creationId xmlns:a16="http://schemas.microsoft.com/office/drawing/2014/main" id="{00000000-0008-0000-0100-000027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a:extLst>
            <a:ext uri="{FF2B5EF4-FFF2-40B4-BE49-F238E27FC236}">
              <a16:creationId xmlns:a16="http://schemas.microsoft.com/office/drawing/2014/main" id="{00000000-0008-0000-0100-000028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a:extLst>
            <a:ext uri="{FF2B5EF4-FFF2-40B4-BE49-F238E27FC236}">
              <a16:creationId xmlns:a16="http://schemas.microsoft.com/office/drawing/2014/main" id="{00000000-0008-0000-0100-000029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a:extLst>
            <a:ext uri="{FF2B5EF4-FFF2-40B4-BE49-F238E27FC236}">
              <a16:creationId xmlns:a16="http://schemas.microsoft.com/office/drawing/2014/main" id="{00000000-0008-0000-0100-00002A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a:extLst>
            <a:ext uri="{FF2B5EF4-FFF2-40B4-BE49-F238E27FC236}">
              <a16:creationId xmlns:a16="http://schemas.microsoft.com/office/drawing/2014/main" id="{00000000-0008-0000-0100-00002B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a:extLst>
            <a:ext uri="{FF2B5EF4-FFF2-40B4-BE49-F238E27FC236}">
              <a16:creationId xmlns:a16="http://schemas.microsoft.com/office/drawing/2014/main" id="{00000000-0008-0000-0100-00002C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58" name="テキスト ボックス 557">
          <a:extLst>
            <a:ext uri="{FF2B5EF4-FFF2-40B4-BE49-F238E27FC236}">
              <a16:creationId xmlns:a16="http://schemas.microsoft.com/office/drawing/2014/main" id="{00000000-0008-0000-0100-00002E02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9" name="直線コネクタ 558">
          <a:extLst>
            <a:ext uri="{FF2B5EF4-FFF2-40B4-BE49-F238E27FC236}">
              <a16:creationId xmlns:a16="http://schemas.microsoft.com/office/drawing/2014/main" id="{00000000-0008-0000-0100-00002F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0" name="テキスト ボックス 559">
          <a:extLst>
            <a:ext uri="{FF2B5EF4-FFF2-40B4-BE49-F238E27FC236}">
              <a16:creationId xmlns:a16="http://schemas.microsoft.com/office/drawing/2014/main" id="{00000000-0008-0000-0100-00003002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a:extLst>
            <a:ext uri="{FF2B5EF4-FFF2-40B4-BE49-F238E27FC236}">
              <a16:creationId xmlns:a16="http://schemas.microsoft.com/office/drawing/2014/main" id="{00000000-0008-0000-0100-000031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2" name="テキスト ボックス 561">
          <a:extLst>
            <a:ext uri="{FF2B5EF4-FFF2-40B4-BE49-F238E27FC236}">
              <a16:creationId xmlns:a16="http://schemas.microsoft.com/office/drawing/2014/main" id="{00000000-0008-0000-0100-00003202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3" name="直線コネクタ 562">
          <a:extLst>
            <a:ext uri="{FF2B5EF4-FFF2-40B4-BE49-F238E27FC236}">
              <a16:creationId xmlns:a16="http://schemas.microsoft.com/office/drawing/2014/main" id="{00000000-0008-0000-0100-000033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4" name="テキスト ボックス 563">
          <a:extLst>
            <a:ext uri="{FF2B5EF4-FFF2-40B4-BE49-F238E27FC236}">
              <a16:creationId xmlns:a16="http://schemas.microsoft.com/office/drawing/2014/main" id="{00000000-0008-0000-0100-00003402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5" name="直線コネクタ 564">
          <a:extLst>
            <a:ext uri="{FF2B5EF4-FFF2-40B4-BE49-F238E27FC236}">
              <a16:creationId xmlns:a16="http://schemas.microsoft.com/office/drawing/2014/main" id="{00000000-0008-0000-0100-000035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66" name="テキスト ボックス 565">
          <a:extLst>
            <a:ext uri="{FF2B5EF4-FFF2-40B4-BE49-F238E27FC236}">
              <a16:creationId xmlns:a16="http://schemas.microsoft.com/office/drawing/2014/main" id="{00000000-0008-0000-0100-00003602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a:extLst>
            <a:ext uri="{FF2B5EF4-FFF2-40B4-BE49-F238E27FC236}">
              <a16:creationId xmlns:a16="http://schemas.microsoft.com/office/drawing/2014/main" id="{00000000-0008-0000-0100-000037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8" name="テキスト ボックス 567">
          <a:extLst>
            <a:ext uri="{FF2B5EF4-FFF2-40B4-BE49-F238E27FC236}">
              <a16:creationId xmlns:a16="http://schemas.microsoft.com/office/drawing/2014/main" id="{00000000-0008-0000-0100-000038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認定こども園・幼稚園・保育所】&#10;一人当たり面積グラフ枠">
          <a:extLst>
            <a:ext uri="{FF2B5EF4-FFF2-40B4-BE49-F238E27FC236}">
              <a16:creationId xmlns:a16="http://schemas.microsoft.com/office/drawing/2014/main" id="{00000000-0008-0000-0100-000039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124460</xdr:rowOff>
    </xdr:from>
    <xdr:to>
      <xdr:col>116</xdr:col>
      <xdr:colOff>62864</xdr:colOff>
      <xdr:row>42</xdr:row>
      <xdr:rowOff>11430</xdr:rowOff>
    </xdr:to>
    <xdr:cxnSp macro="">
      <xdr:nvCxnSpPr>
        <xdr:cNvPr id="570" name="直線コネクタ 569">
          <a:extLst>
            <a:ext uri="{FF2B5EF4-FFF2-40B4-BE49-F238E27FC236}">
              <a16:creationId xmlns:a16="http://schemas.microsoft.com/office/drawing/2014/main" id="{00000000-0008-0000-0100-00003A020000}"/>
            </a:ext>
          </a:extLst>
        </xdr:cNvPr>
        <xdr:cNvCxnSpPr/>
      </xdr:nvCxnSpPr>
      <xdr:spPr>
        <a:xfrm flipV="1">
          <a:off x="22160864" y="5782310"/>
          <a:ext cx="0" cy="143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15257</xdr:rowOff>
    </xdr:from>
    <xdr:ext cx="469744" cy="259045"/>
    <xdr:sp macro="" textlink="">
      <xdr:nvSpPr>
        <xdr:cNvPr id="571" name="【認定こども園・幼稚園・保育所】&#10;一人当たり面積最小値テキスト">
          <a:extLst>
            <a:ext uri="{FF2B5EF4-FFF2-40B4-BE49-F238E27FC236}">
              <a16:creationId xmlns:a16="http://schemas.microsoft.com/office/drawing/2014/main" id="{00000000-0008-0000-0100-00003B020000}"/>
            </a:ext>
          </a:extLst>
        </xdr:cNvPr>
        <xdr:cNvSpPr txBox="1"/>
      </xdr:nvSpPr>
      <xdr:spPr>
        <a:xfrm>
          <a:off x="22199600"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11430</xdr:rowOff>
    </xdr:from>
    <xdr:to>
      <xdr:col>116</xdr:col>
      <xdr:colOff>152400</xdr:colOff>
      <xdr:row>42</xdr:row>
      <xdr:rowOff>11430</xdr:rowOff>
    </xdr:to>
    <xdr:cxnSp macro="">
      <xdr:nvCxnSpPr>
        <xdr:cNvPr id="572" name="直線コネクタ 571">
          <a:extLst>
            <a:ext uri="{FF2B5EF4-FFF2-40B4-BE49-F238E27FC236}">
              <a16:creationId xmlns:a16="http://schemas.microsoft.com/office/drawing/2014/main" id="{00000000-0008-0000-0100-00003C020000}"/>
            </a:ext>
          </a:extLst>
        </xdr:cNvPr>
        <xdr:cNvCxnSpPr/>
      </xdr:nvCxnSpPr>
      <xdr:spPr>
        <a:xfrm>
          <a:off x="22072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71137</xdr:rowOff>
    </xdr:from>
    <xdr:ext cx="469744" cy="259045"/>
    <xdr:sp macro="" textlink="">
      <xdr:nvSpPr>
        <xdr:cNvPr id="573" name="【認定こども園・幼稚園・保育所】&#10;一人当たり面積最大値テキスト">
          <a:extLst>
            <a:ext uri="{FF2B5EF4-FFF2-40B4-BE49-F238E27FC236}">
              <a16:creationId xmlns:a16="http://schemas.microsoft.com/office/drawing/2014/main" id="{00000000-0008-0000-0100-00003D020000}"/>
            </a:ext>
          </a:extLst>
        </xdr:cNvPr>
        <xdr:cNvSpPr txBox="1"/>
      </xdr:nvSpPr>
      <xdr:spPr>
        <a:xfrm>
          <a:off x="22199600" y="555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124460</xdr:rowOff>
    </xdr:from>
    <xdr:to>
      <xdr:col>116</xdr:col>
      <xdr:colOff>152400</xdr:colOff>
      <xdr:row>33</xdr:row>
      <xdr:rowOff>124460</xdr:rowOff>
    </xdr:to>
    <xdr:cxnSp macro="">
      <xdr:nvCxnSpPr>
        <xdr:cNvPr id="574" name="直線コネクタ 573">
          <a:extLst>
            <a:ext uri="{FF2B5EF4-FFF2-40B4-BE49-F238E27FC236}">
              <a16:creationId xmlns:a16="http://schemas.microsoft.com/office/drawing/2014/main" id="{00000000-0008-0000-0100-00003E020000}"/>
            </a:ext>
          </a:extLst>
        </xdr:cNvPr>
        <xdr:cNvCxnSpPr/>
      </xdr:nvCxnSpPr>
      <xdr:spPr>
        <a:xfrm>
          <a:off x="22072600" y="578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45737</xdr:rowOff>
    </xdr:from>
    <xdr:ext cx="469744" cy="259045"/>
    <xdr:sp macro="" textlink="">
      <xdr:nvSpPr>
        <xdr:cNvPr id="575" name="【認定こども園・幼稚園・保育所】&#10;一人当たり面積平均値テキスト">
          <a:extLst>
            <a:ext uri="{FF2B5EF4-FFF2-40B4-BE49-F238E27FC236}">
              <a16:creationId xmlns:a16="http://schemas.microsoft.com/office/drawing/2014/main" id="{00000000-0008-0000-0100-00003F020000}"/>
            </a:ext>
          </a:extLst>
        </xdr:cNvPr>
        <xdr:cNvSpPr txBox="1"/>
      </xdr:nvSpPr>
      <xdr:spPr>
        <a:xfrm>
          <a:off x="22199600" y="6732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22860</xdr:rowOff>
    </xdr:from>
    <xdr:to>
      <xdr:col>116</xdr:col>
      <xdr:colOff>114300</xdr:colOff>
      <xdr:row>40</xdr:row>
      <xdr:rowOff>124460</xdr:rowOff>
    </xdr:to>
    <xdr:sp macro="" textlink="">
      <xdr:nvSpPr>
        <xdr:cNvPr id="576" name="フローチャート: 判断 575">
          <a:extLst>
            <a:ext uri="{FF2B5EF4-FFF2-40B4-BE49-F238E27FC236}">
              <a16:creationId xmlns:a16="http://schemas.microsoft.com/office/drawing/2014/main" id="{00000000-0008-0000-0100-000040020000}"/>
            </a:ext>
          </a:extLst>
        </xdr:cNvPr>
        <xdr:cNvSpPr/>
      </xdr:nvSpPr>
      <xdr:spPr>
        <a:xfrm>
          <a:off x="22110700" y="688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64770</xdr:rowOff>
    </xdr:from>
    <xdr:to>
      <xdr:col>112</xdr:col>
      <xdr:colOff>38100</xdr:colOff>
      <xdr:row>40</xdr:row>
      <xdr:rowOff>166370</xdr:rowOff>
    </xdr:to>
    <xdr:sp macro="" textlink="">
      <xdr:nvSpPr>
        <xdr:cNvPr id="577" name="フローチャート: 判断 576">
          <a:extLst>
            <a:ext uri="{FF2B5EF4-FFF2-40B4-BE49-F238E27FC236}">
              <a16:creationId xmlns:a16="http://schemas.microsoft.com/office/drawing/2014/main" id="{00000000-0008-0000-0100-000041020000}"/>
            </a:ext>
          </a:extLst>
        </xdr:cNvPr>
        <xdr:cNvSpPr/>
      </xdr:nvSpPr>
      <xdr:spPr>
        <a:xfrm>
          <a:off x="21272500" y="69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59690</xdr:rowOff>
    </xdr:from>
    <xdr:to>
      <xdr:col>107</xdr:col>
      <xdr:colOff>101600</xdr:colOff>
      <xdr:row>40</xdr:row>
      <xdr:rowOff>161290</xdr:rowOff>
    </xdr:to>
    <xdr:sp macro="" textlink="">
      <xdr:nvSpPr>
        <xdr:cNvPr id="578" name="フローチャート: 判断 577">
          <a:extLst>
            <a:ext uri="{FF2B5EF4-FFF2-40B4-BE49-F238E27FC236}">
              <a16:creationId xmlns:a16="http://schemas.microsoft.com/office/drawing/2014/main" id="{00000000-0008-0000-0100-000042020000}"/>
            </a:ext>
          </a:extLst>
        </xdr:cNvPr>
        <xdr:cNvSpPr/>
      </xdr:nvSpPr>
      <xdr:spPr>
        <a:xfrm>
          <a:off x="20383500" y="691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48260</xdr:rowOff>
    </xdr:from>
    <xdr:to>
      <xdr:col>102</xdr:col>
      <xdr:colOff>165100</xdr:colOff>
      <xdr:row>40</xdr:row>
      <xdr:rowOff>149860</xdr:rowOff>
    </xdr:to>
    <xdr:sp macro="" textlink="">
      <xdr:nvSpPr>
        <xdr:cNvPr id="579" name="フローチャート: 判断 578">
          <a:extLst>
            <a:ext uri="{FF2B5EF4-FFF2-40B4-BE49-F238E27FC236}">
              <a16:creationId xmlns:a16="http://schemas.microsoft.com/office/drawing/2014/main" id="{00000000-0008-0000-0100-000043020000}"/>
            </a:ext>
          </a:extLst>
        </xdr:cNvPr>
        <xdr:cNvSpPr/>
      </xdr:nvSpPr>
      <xdr:spPr>
        <a:xfrm>
          <a:off x="19494500" y="690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54610</xdr:rowOff>
    </xdr:from>
    <xdr:to>
      <xdr:col>98</xdr:col>
      <xdr:colOff>38100</xdr:colOff>
      <xdr:row>40</xdr:row>
      <xdr:rowOff>156210</xdr:rowOff>
    </xdr:to>
    <xdr:sp macro="" textlink="">
      <xdr:nvSpPr>
        <xdr:cNvPr id="580" name="フローチャート: 判断 579">
          <a:extLst>
            <a:ext uri="{FF2B5EF4-FFF2-40B4-BE49-F238E27FC236}">
              <a16:creationId xmlns:a16="http://schemas.microsoft.com/office/drawing/2014/main" id="{00000000-0008-0000-0100-000044020000}"/>
            </a:ext>
          </a:extLst>
        </xdr:cNvPr>
        <xdr:cNvSpPr/>
      </xdr:nvSpPr>
      <xdr:spPr>
        <a:xfrm>
          <a:off x="18605500" y="691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53340</xdr:rowOff>
    </xdr:from>
    <xdr:to>
      <xdr:col>116</xdr:col>
      <xdr:colOff>114300</xdr:colOff>
      <xdr:row>40</xdr:row>
      <xdr:rowOff>154940</xdr:rowOff>
    </xdr:to>
    <xdr:sp macro="" textlink="">
      <xdr:nvSpPr>
        <xdr:cNvPr id="586" name="楕円 585">
          <a:extLst>
            <a:ext uri="{FF2B5EF4-FFF2-40B4-BE49-F238E27FC236}">
              <a16:creationId xmlns:a16="http://schemas.microsoft.com/office/drawing/2014/main" id="{00000000-0008-0000-0100-00004A020000}"/>
            </a:ext>
          </a:extLst>
        </xdr:cNvPr>
        <xdr:cNvSpPr/>
      </xdr:nvSpPr>
      <xdr:spPr>
        <a:xfrm>
          <a:off x="221107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31767</xdr:rowOff>
    </xdr:from>
    <xdr:ext cx="469744" cy="259045"/>
    <xdr:sp macro="" textlink="">
      <xdr:nvSpPr>
        <xdr:cNvPr id="587" name="【認定こども園・幼稚園・保育所】&#10;一人当たり面積該当値テキスト">
          <a:extLst>
            <a:ext uri="{FF2B5EF4-FFF2-40B4-BE49-F238E27FC236}">
              <a16:creationId xmlns:a16="http://schemas.microsoft.com/office/drawing/2014/main" id="{00000000-0008-0000-0100-00004B020000}"/>
            </a:ext>
          </a:extLst>
        </xdr:cNvPr>
        <xdr:cNvSpPr txBox="1"/>
      </xdr:nvSpPr>
      <xdr:spPr>
        <a:xfrm>
          <a:off x="22199600" y="688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55880</xdr:rowOff>
    </xdr:from>
    <xdr:to>
      <xdr:col>112</xdr:col>
      <xdr:colOff>38100</xdr:colOff>
      <xdr:row>40</xdr:row>
      <xdr:rowOff>157480</xdr:rowOff>
    </xdr:to>
    <xdr:sp macro="" textlink="">
      <xdr:nvSpPr>
        <xdr:cNvPr id="588" name="楕円 587">
          <a:extLst>
            <a:ext uri="{FF2B5EF4-FFF2-40B4-BE49-F238E27FC236}">
              <a16:creationId xmlns:a16="http://schemas.microsoft.com/office/drawing/2014/main" id="{00000000-0008-0000-0100-00004C020000}"/>
            </a:ext>
          </a:extLst>
        </xdr:cNvPr>
        <xdr:cNvSpPr/>
      </xdr:nvSpPr>
      <xdr:spPr>
        <a:xfrm>
          <a:off x="212725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104140</xdr:rowOff>
    </xdr:from>
    <xdr:to>
      <xdr:col>116</xdr:col>
      <xdr:colOff>63500</xdr:colOff>
      <xdr:row>40</xdr:row>
      <xdr:rowOff>106680</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flipV="1">
          <a:off x="21323300" y="696214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60960</xdr:rowOff>
    </xdr:from>
    <xdr:to>
      <xdr:col>107</xdr:col>
      <xdr:colOff>101600</xdr:colOff>
      <xdr:row>40</xdr:row>
      <xdr:rowOff>162560</xdr:rowOff>
    </xdr:to>
    <xdr:sp macro="" textlink="">
      <xdr:nvSpPr>
        <xdr:cNvPr id="590" name="楕円 589">
          <a:extLst>
            <a:ext uri="{FF2B5EF4-FFF2-40B4-BE49-F238E27FC236}">
              <a16:creationId xmlns:a16="http://schemas.microsoft.com/office/drawing/2014/main" id="{00000000-0008-0000-0100-00004E020000}"/>
            </a:ext>
          </a:extLst>
        </xdr:cNvPr>
        <xdr:cNvSpPr/>
      </xdr:nvSpPr>
      <xdr:spPr>
        <a:xfrm>
          <a:off x="20383500" y="691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106680</xdr:rowOff>
    </xdr:from>
    <xdr:to>
      <xdr:col>111</xdr:col>
      <xdr:colOff>177800</xdr:colOff>
      <xdr:row>40</xdr:row>
      <xdr:rowOff>111760</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flipV="1">
          <a:off x="20434300" y="696468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66040</xdr:rowOff>
    </xdr:from>
    <xdr:to>
      <xdr:col>102</xdr:col>
      <xdr:colOff>165100</xdr:colOff>
      <xdr:row>40</xdr:row>
      <xdr:rowOff>167640</xdr:rowOff>
    </xdr:to>
    <xdr:sp macro="" textlink="">
      <xdr:nvSpPr>
        <xdr:cNvPr id="592" name="楕円 591">
          <a:extLst>
            <a:ext uri="{FF2B5EF4-FFF2-40B4-BE49-F238E27FC236}">
              <a16:creationId xmlns:a16="http://schemas.microsoft.com/office/drawing/2014/main" id="{00000000-0008-0000-0100-000050020000}"/>
            </a:ext>
          </a:extLst>
        </xdr:cNvPr>
        <xdr:cNvSpPr/>
      </xdr:nvSpPr>
      <xdr:spPr>
        <a:xfrm>
          <a:off x="19494500" y="692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111760</xdr:rowOff>
    </xdr:from>
    <xdr:to>
      <xdr:col>107</xdr:col>
      <xdr:colOff>50800</xdr:colOff>
      <xdr:row>40</xdr:row>
      <xdr:rowOff>116840</xdr:rowOff>
    </xdr:to>
    <xdr:cxnSp macro="">
      <xdr:nvCxnSpPr>
        <xdr:cNvPr id="593" name="直線コネクタ 592">
          <a:extLst>
            <a:ext uri="{FF2B5EF4-FFF2-40B4-BE49-F238E27FC236}">
              <a16:creationId xmlns:a16="http://schemas.microsoft.com/office/drawing/2014/main" id="{00000000-0008-0000-0100-000051020000}"/>
            </a:ext>
          </a:extLst>
        </xdr:cNvPr>
        <xdr:cNvCxnSpPr/>
      </xdr:nvCxnSpPr>
      <xdr:spPr>
        <a:xfrm flipV="1">
          <a:off x="19545300" y="696976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71120</xdr:rowOff>
    </xdr:from>
    <xdr:to>
      <xdr:col>98</xdr:col>
      <xdr:colOff>38100</xdr:colOff>
      <xdr:row>41</xdr:row>
      <xdr:rowOff>1270</xdr:rowOff>
    </xdr:to>
    <xdr:sp macro="" textlink="">
      <xdr:nvSpPr>
        <xdr:cNvPr id="594" name="楕円 593">
          <a:extLst>
            <a:ext uri="{FF2B5EF4-FFF2-40B4-BE49-F238E27FC236}">
              <a16:creationId xmlns:a16="http://schemas.microsoft.com/office/drawing/2014/main" id="{00000000-0008-0000-0100-000052020000}"/>
            </a:ext>
          </a:extLst>
        </xdr:cNvPr>
        <xdr:cNvSpPr/>
      </xdr:nvSpPr>
      <xdr:spPr>
        <a:xfrm>
          <a:off x="18605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116840</xdr:rowOff>
    </xdr:from>
    <xdr:to>
      <xdr:col>102</xdr:col>
      <xdr:colOff>114300</xdr:colOff>
      <xdr:row>40</xdr:row>
      <xdr:rowOff>121920</xdr:rowOff>
    </xdr:to>
    <xdr:cxnSp macro="">
      <xdr:nvCxnSpPr>
        <xdr:cNvPr id="595" name="直線コネクタ 594">
          <a:extLst>
            <a:ext uri="{FF2B5EF4-FFF2-40B4-BE49-F238E27FC236}">
              <a16:creationId xmlns:a16="http://schemas.microsoft.com/office/drawing/2014/main" id="{00000000-0008-0000-0100-000053020000}"/>
            </a:ext>
          </a:extLst>
        </xdr:cNvPr>
        <xdr:cNvCxnSpPr/>
      </xdr:nvCxnSpPr>
      <xdr:spPr>
        <a:xfrm flipV="1">
          <a:off x="18656300" y="697484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157497</xdr:rowOff>
    </xdr:from>
    <xdr:ext cx="469744" cy="259045"/>
    <xdr:sp macro="" textlink="">
      <xdr:nvSpPr>
        <xdr:cNvPr id="596" name="n_1aveValue【認定こども園・幼稚園・保育所】&#10;一人当たり面積">
          <a:extLst>
            <a:ext uri="{FF2B5EF4-FFF2-40B4-BE49-F238E27FC236}">
              <a16:creationId xmlns:a16="http://schemas.microsoft.com/office/drawing/2014/main" id="{00000000-0008-0000-0100-000054020000}"/>
            </a:ext>
          </a:extLst>
        </xdr:cNvPr>
        <xdr:cNvSpPr txBox="1"/>
      </xdr:nvSpPr>
      <xdr:spPr>
        <a:xfrm>
          <a:off x="21075727" y="701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6367</xdr:rowOff>
    </xdr:from>
    <xdr:ext cx="469744" cy="259045"/>
    <xdr:sp macro="" textlink="">
      <xdr:nvSpPr>
        <xdr:cNvPr id="597" name="n_2aveValue【認定こども園・幼稚園・保育所】&#10;一人当たり面積">
          <a:extLst>
            <a:ext uri="{FF2B5EF4-FFF2-40B4-BE49-F238E27FC236}">
              <a16:creationId xmlns:a16="http://schemas.microsoft.com/office/drawing/2014/main" id="{00000000-0008-0000-0100-000055020000}"/>
            </a:ext>
          </a:extLst>
        </xdr:cNvPr>
        <xdr:cNvSpPr txBox="1"/>
      </xdr:nvSpPr>
      <xdr:spPr>
        <a:xfrm>
          <a:off x="20199427"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166387</xdr:rowOff>
    </xdr:from>
    <xdr:ext cx="469744" cy="259045"/>
    <xdr:sp macro="" textlink="">
      <xdr:nvSpPr>
        <xdr:cNvPr id="598" name="n_3aveValue【認定こども園・幼稚園・保育所】&#10;一人当たり面積">
          <a:extLst>
            <a:ext uri="{FF2B5EF4-FFF2-40B4-BE49-F238E27FC236}">
              <a16:creationId xmlns:a16="http://schemas.microsoft.com/office/drawing/2014/main" id="{00000000-0008-0000-0100-000056020000}"/>
            </a:ext>
          </a:extLst>
        </xdr:cNvPr>
        <xdr:cNvSpPr txBox="1"/>
      </xdr:nvSpPr>
      <xdr:spPr>
        <a:xfrm>
          <a:off x="19310427" y="668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1287</xdr:rowOff>
    </xdr:from>
    <xdr:ext cx="469744" cy="259045"/>
    <xdr:sp macro="" textlink="">
      <xdr:nvSpPr>
        <xdr:cNvPr id="599" name="n_4aveValue【認定こども園・幼稚園・保育所】&#10;一人当たり面積">
          <a:extLst>
            <a:ext uri="{FF2B5EF4-FFF2-40B4-BE49-F238E27FC236}">
              <a16:creationId xmlns:a16="http://schemas.microsoft.com/office/drawing/2014/main" id="{00000000-0008-0000-0100-000057020000}"/>
            </a:ext>
          </a:extLst>
        </xdr:cNvPr>
        <xdr:cNvSpPr txBox="1"/>
      </xdr:nvSpPr>
      <xdr:spPr>
        <a:xfrm>
          <a:off x="18421427" y="668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2557</xdr:rowOff>
    </xdr:from>
    <xdr:ext cx="469744" cy="259045"/>
    <xdr:sp macro="" textlink="">
      <xdr:nvSpPr>
        <xdr:cNvPr id="600" name="n_1mainValue【認定こども園・幼稚園・保育所】&#10;一人当たり面積">
          <a:extLst>
            <a:ext uri="{FF2B5EF4-FFF2-40B4-BE49-F238E27FC236}">
              <a16:creationId xmlns:a16="http://schemas.microsoft.com/office/drawing/2014/main" id="{00000000-0008-0000-0100-000058020000}"/>
            </a:ext>
          </a:extLst>
        </xdr:cNvPr>
        <xdr:cNvSpPr txBox="1"/>
      </xdr:nvSpPr>
      <xdr:spPr>
        <a:xfrm>
          <a:off x="21075727" y="668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153687</xdr:rowOff>
    </xdr:from>
    <xdr:ext cx="469744" cy="259045"/>
    <xdr:sp macro="" textlink="">
      <xdr:nvSpPr>
        <xdr:cNvPr id="601" name="n_2mainValue【認定こども園・幼稚園・保育所】&#10;一人当たり面積">
          <a:extLst>
            <a:ext uri="{FF2B5EF4-FFF2-40B4-BE49-F238E27FC236}">
              <a16:creationId xmlns:a16="http://schemas.microsoft.com/office/drawing/2014/main" id="{00000000-0008-0000-0100-000059020000}"/>
            </a:ext>
          </a:extLst>
        </xdr:cNvPr>
        <xdr:cNvSpPr txBox="1"/>
      </xdr:nvSpPr>
      <xdr:spPr>
        <a:xfrm>
          <a:off x="20199427" y="701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158767</xdr:rowOff>
    </xdr:from>
    <xdr:ext cx="469744" cy="259045"/>
    <xdr:sp macro="" textlink="">
      <xdr:nvSpPr>
        <xdr:cNvPr id="602" name="n_3mainValue【認定こども園・幼稚園・保育所】&#10;一人当たり面積">
          <a:extLst>
            <a:ext uri="{FF2B5EF4-FFF2-40B4-BE49-F238E27FC236}">
              <a16:creationId xmlns:a16="http://schemas.microsoft.com/office/drawing/2014/main" id="{00000000-0008-0000-0100-00005A020000}"/>
            </a:ext>
          </a:extLst>
        </xdr:cNvPr>
        <xdr:cNvSpPr txBox="1"/>
      </xdr:nvSpPr>
      <xdr:spPr>
        <a:xfrm>
          <a:off x="19310427" y="7016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163847</xdr:rowOff>
    </xdr:from>
    <xdr:ext cx="469744" cy="259045"/>
    <xdr:sp macro="" textlink="">
      <xdr:nvSpPr>
        <xdr:cNvPr id="603" name="n_4mainValue【認定こども園・幼稚園・保育所】&#10;一人当たり面積">
          <a:extLst>
            <a:ext uri="{FF2B5EF4-FFF2-40B4-BE49-F238E27FC236}">
              <a16:creationId xmlns:a16="http://schemas.microsoft.com/office/drawing/2014/main" id="{00000000-0008-0000-0100-00005B020000}"/>
            </a:ext>
          </a:extLst>
        </xdr:cNvPr>
        <xdr:cNvSpPr txBox="1"/>
      </xdr:nvSpPr>
      <xdr:spPr>
        <a:xfrm>
          <a:off x="18421427"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a:extLst>
            <a:ext uri="{FF2B5EF4-FFF2-40B4-BE49-F238E27FC236}">
              <a16:creationId xmlns:a16="http://schemas.microsoft.com/office/drawing/2014/main" id="{00000000-0008-0000-0100-00005C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a:extLst>
            <a:ext uri="{FF2B5EF4-FFF2-40B4-BE49-F238E27FC236}">
              <a16:creationId xmlns:a16="http://schemas.microsoft.com/office/drawing/2014/main" id="{00000000-0008-0000-0100-00005D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a:extLst>
            <a:ext uri="{FF2B5EF4-FFF2-40B4-BE49-F238E27FC236}">
              <a16:creationId xmlns:a16="http://schemas.microsoft.com/office/drawing/2014/main" id="{00000000-0008-0000-0100-00005E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a:extLst>
            <a:ext uri="{FF2B5EF4-FFF2-40B4-BE49-F238E27FC236}">
              <a16:creationId xmlns:a16="http://schemas.microsoft.com/office/drawing/2014/main" id="{00000000-0008-0000-0100-00005F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a:extLst>
            <a:ext uri="{FF2B5EF4-FFF2-40B4-BE49-F238E27FC236}">
              <a16:creationId xmlns:a16="http://schemas.microsoft.com/office/drawing/2014/main" id="{00000000-0008-0000-0100-000060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a:extLst>
            <a:ext uri="{FF2B5EF4-FFF2-40B4-BE49-F238E27FC236}">
              <a16:creationId xmlns:a16="http://schemas.microsoft.com/office/drawing/2014/main" id="{00000000-0008-0000-0100-000061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a:extLst>
            <a:ext uri="{FF2B5EF4-FFF2-40B4-BE49-F238E27FC236}">
              <a16:creationId xmlns:a16="http://schemas.microsoft.com/office/drawing/2014/main" id="{00000000-0008-0000-0100-000062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a:extLst>
            <a:ext uri="{FF2B5EF4-FFF2-40B4-BE49-F238E27FC236}">
              <a16:creationId xmlns:a16="http://schemas.microsoft.com/office/drawing/2014/main" id="{00000000-0008-0000-0100-000063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a:extLst>
            <a:ext uri="{FF2B5EF4-FFF2-40B4-BE49-F238E27FC236}">
              <a16:creationId xmlns:a16="http://schemas.microsoft.com/office/drawing/2014/main" id="{00000000-0008-0000-0100-000064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a:extLst>
            <a:ext uri="{FF2B5EF4-FFF2-40B4-BE49-F238E27FC236}">
              <a16:creationId xmlns:a16="http://schemas.microsoft.com/office/drawing/2014/main" id="{00000000-0008-0000-0100-000066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6" name="テキスト ボックス 615">
          <a:extLst>
            <a:ext uri="{FF2B5EF4-FFF2-40B4-BE49-F238E27FC236}">
              <a16:creationId xmlns:a16="http://schemas.microsoft.com/office/drawing/2014/main" id="{00000000-0008-0000-0100-000068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7" name="直線コネクタ 616">
          <a:extLst>
            <a:ext uri="{FF2B5EF4-FFF2-40B4-BE49-F238E27FC236}">
              <a16:creationId xmlns:a16="http://schemas.microsoft.com/office/drawing/2014/main" id="{00000000-0008-0000-0100-000069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8" name="テキスト ボックス 617">
          <a:extLst>
            <a:ext uri="{FF2B5EF4-FFF2-40B4-BE49-F238E27FC236}">
              <a16:creationId xmlns:a16="http://schemas.microsoft.com/office/drawing/2014/main" id="{00000000-0008-0000-0100-00006A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9" name="直線コネクタ 618">
          <a:extLst>
            <a:ext uri="{FF2B5EF4-FFF2-40B4-BE49-F238E27FC236}">
              <a16:creationId xmlns:a16="http://schemas.microsoft.com/office/drawing/2014/main" id="{00000000-0008-0000-0100-00006B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0" name="テキスト ボックス 619">
          <a:extLst>
            <a:ext uri="{FF2B5EF4-FFF2-40B4-BE49-F238E27FC236}">
              <a16:creationId xmlns:a16="http://schemas.microsoft.com/office/drawing/2014/main" id="{00000000-0008-0000-0100-00006C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1" name="直線コネクタ 620">
          <a:extLst>
            <a:ext uri="{FF2B5EF4-FFF2-40B4-BE49-F238E27FC236}">
              <a16:creationId xmlns:a16="http://schemas.microsoft.com/office/drawing/2014/main" id="{00000000-0008-0000-0100-00006D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2" name="テキスト ボックス 621">
          <a:extLst>
            <a:ext uri="{FF2B5EF4-FFF2-40B4-BE49-F238E27FC236}">
              <a16:creationId xmlns:a16="http://schemas.microsoft.com/office/drawing/2014/main" id="{00000000-0008-0000-0100-00006E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3" name="直線コネクタ 622">
          <a:extLst>
            <a:ext uri="{FF2B5EF4-FFF2-40B4-BE49-F238E27FC236}">
              <a16:creationId xmlns:a16="http://schemas.microsoft.com/office/drawing/2014/main" id="{00000000-0008-0000-0100-00006F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4" name="テキスト ボックス 623">
          <a:extLst>
            <a:ext uri="{FF2B5EF4-FFF2-40B4-BE49-F238E27FC236}">
              <a16:creationId xmlns:a16="http://schemas.microsoft.com/office/drawing/2014/main" id="{00000000-0008-0000-0100-000070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a:extLst>
            <a:ext uri="{FF2B5EF4-FFF2-40B4-BE49-F238E27FC236}">
              <a16:creationId xmlns:a16="http://schemas.microsoft.com/office/drawing/2014/main" id="{00000000-0008-0000-0100-000071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6" name="テキスト ボックス 625">
          <a:extLst>
            <a:ext uri="{FF2B5EF4-FFF2-40B4-BE49-F238E27FC236}">
              <a16:creationId xmlns:a16="http://schemas.microsoft.com/office/drawing/2014/main" id="{00000000-0008-0000-0100-000072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7" name="【学校施設】&#10;有形固定資産減価償却率グラフ枠">
          <a:extLst>
            <a:ext uri="{FF2B5EF4-FFF2-40B4-BE49-F238E27FC236}">
              <a16:creationId xmlns:a16="http://schemas.microsoft.com/office/drawing/2014/main" id="{00000000-0008-0000-0100-000073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57150</xdr:rowOff>
    </xdr:from>
    <xdr:to>
      <xdr:col>85</xdr:col>
      <xdr:colOff>126364</xdr:colOff>
      <xdr:row>63</xdr:row>
      <xdr:rowOff>104775</xdr:rowOff>
    </xdr:to>
    <xdr:cxnSp macro="">
      <xdr:nvCxnSpPr>
        <xdr:cNvPr id="628" name="直線コネクタ 627">
          <a:extLst>
            <a:ext uri="{FF2B5EF4-FFF2-40B4-BE49-F238E27FC236}">
              <a16:creationId xmlns:a16="http://schemas.microsoft.com/office/drawing/2014/main" id="{00000000-0008-0000-0100-000074020000}"/>
            </a:ext>
          </a:extLst>
        </xdr:cNvPr>
        <xdr:cNvCxnSpPr/>
      </xdr:nvCxnSpPr>
      <xdr:spPr>
        <a:xfrm flipV="1">
          <a:off x="16318864" y="94869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108602</xdr:rowOff>
    </xdr:from>
    <xdr:ext cx="405111" cy="259045"/>
    <xdr:sp macro="" textlink="">
      <xdr:nvSpPr>
        <xdr:cNvPr id="629" name="【学校施設】&#10;有形固定資産減価償却率最小値テキスト">
          <a:extLst>
            <a:ext uri="{FF2B5EF4-FFF2-40B4-BE49-F238E27FC236}">
              <a16:creationId xmlns:a16="http://schemas.microsoft.com/office/drawing/2014/main" id="{00000000-0008-0000-0100-000075020000}"/>
            </a:ext>
          </a:extLst>
        </xdr:cNvPr>
        <xdr:cNvSpPr txBox="1"/>
      </xdr:nvSpPr>
      <xdr:spPr>
        <a:xfrm>
          <a:off x="16357600"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104775</xdr:rowOff>
    </xdr:from>
    <xdr:to>
      <xdr:col>86</xdr:col>
      <xdr:colOff>25400</xdr:colOff>
      <xdr:row>63</xdr:row>
      <xdr:rowOff>104775</xdr:rowOff>
    </xdr:to>
    <xdr:cxnSp macro="">
      <xdr:nvCxnSpPr>
        <xdr:cNvPr id="630" name="直線コネクタ 629">
          <a:extLst>
            <a:ext uri="{FF2B5EF4-FFF2-40B4-BE49-F238E27FC236}">
              <a16:creationId xmlns:a16="http://schemas.microsoft.com/office/drawing/2014/main" id="{00000000-0008-0000-0100-000076020000}"/>
            </a:ext>
          </a:extLst>
        </xdr:cNvPr>
        <xdr:cNvCxnSpPr/>
      </xdr:nvCxnSpPr>
      <xdr:spPr>
        <a:xfrm>
          <a:off x="16230600" y="1090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3827</xdr:rowOff>
    </xdr:from>
    <xdr:ext cx="405111" cy="259045"/>
    <xdr:sp macro="" textlink="">
      <xdr:nvSpPr>
        <xdr:cNvPr id="631" name="【学校施設】&#10;有形固定資産減価償却率最大値テキスト">
          <a:extLst>
            <a:ext uri="{FF2B5EF4-FFF2-40B4-BE49-F238E27FC236}">
              <a16:creationId xmlns:a16="http://schemas.microsoft.com/office/drawing/2014/main" id="{00000000-0008-0000-0100-000077020000}"/>
            </a:ext>
          </a:extLst>
        </xdr:cNvPr>
        <xdr:cNvSpPr txBox="1"/>
      </xdr:nvSpPr>
      <xdr:spPr>
        <a:xfrm>
          <a:off x="16357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57150</xdr:rowOff>
    </xdr:from>
    <xdr:to>
      <xdr:col>86</xdr:col>
      <xdr:colOff>25400</xdr:colOff>
      <xdr:row>55</xdr:row>
      <xdr:rowOff>57150</xdr:rowOff>
    </xdr:to>
    <xdr:cxnSp macro="">
      <xdr:nvCxnSpPr>
        <xdr:cNvPr id="632" name="直線コネクタ 631">
          <a:extLst>
            <a:ext uri="{FF2B5EF4-FFF2-40B4-BE49-F238E27FC236}">
              <a16:creationId xmlns:a16="http://schemas.microsoft.com/office/drawing/2014/main" id="{00000000-0008-0000-0100-000078020000}"/>
            </a:ext>
          </a:extLst>
        </xdr:cNvPr>
        <xdr:cNvCxnSpPr/>
      </xdr:nvCxnSpPr>
      <xdr:spPr>
        <a:xfrm>
          <a:off x="16230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38752</xdr:rowOff>
    </xdr:from>
    <xdr:ext cx="405111" cy="259045"/>
    <xdr:sp macro="" textlink="">
      <xdr:nvSpPr>
        <xdr:cNvPr id="633" name="【学校施設】&#10;有形固定資産減価償却率平均値テキスト">
          <a:extLst>
            <a:ext uri="{FF2B5EF4-FFF2-40B4-BE49-F238E27FC236}">
              <a16:creationId xmlns:a16="http://schemas.microsoft.com/office/drawing/2014/main" id="{00000000-0008-0000-0100-000079020000}"/>
            </a:ext>
          </a:extLst>
        </xdr:cNvPr>
        <xdr:cNvSpPr txBox="1"/>
      </xdr:nvSpPr>
      <xdr:spPr>
        <a:xfrm>
          <a:off x="16357600" y="10154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15875</xdr:rowOff>
    </xdr:from>
    <xdr:to>
      <xdr:col>85</xdr:col>
      <xdr:colOff>177800</xdr:colOff>
      <xdr:row>60</xdr:row>
      <xdr:rowOff>117475</xdr:rowOff>
    </xdr:to>
    <xdr:sp macro="" textlink="">
      <xdr:nvSpPr>
        <xdr:cNvPr id="634" name="フローチャート: 判断 633">
          <a:extLst>
            <a:ext uri="{FF2B5EF4-FFF2-40B4-BE49-F238E27FC236}">
              <a16:creationId xmlns:a16="http://schemas.microsoft.com/office/drawing/2014/main" id="{00000000-0008-0000-0100-00007A020000}"/>
            </a:ext>
          </a:extLst>
        </xdr:cNvPr>
        <xdr:cNvSpPr/>
      </xdr:nvSpPr>
      <xdr:spPr>
        <a:xfrm>
          <a:off x="16268700" y="1030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42545</xdr:rowOff>
    </xdr:from>
    <xdr:to>
      <xdr:col>81</xdr:col>
      <xdr:colOff>101600</xdr:colOff>
      <xdr:row>60</xdr:row>
      <xdr:rowOff>144145</xdr:rowOff>
    </xdr:to>
    <xdr:sp macro="" textlink="">
      <xdr:nvSpPr>
        <xdr:cNvPr id="635" name="フローチャート: 判断 634">
          <a:extLst>
            <a:ext uri="{FF2B5EF4-FFF2-40B4-BE49-F238E27FC236}">
              <a16:creationId xmlns:a16="http://schemas.microsoft.com/office/drawing/2014/main" id="{00000000-0008-0000-0100-00007B020000}"/>
            </a:ext>
          </a:extLst>
        </xdr:cNvPr>
        <xdr:cNvSpPr/>
      </xdr:nvSpPr>
      <xdr:spPr>
        <a:xfrm>
          <a:off x="15430500"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118745</xdr:rowOff>
    </xdr:from>
    <xdr:to>
      <xdr:col>76</xdr:col>
      <xdr:colOff>165100</xdr:colOff>
      <xdr:row>60</xdr:row>
      <xdr:rowOff>48895</xdr:rowOff>
    </xdr:to>
    <xdr:sp macro="" textlink="">
      <xdr:nvSpPr>
        <xdr:cNvPr id="636" name="フローチャート: 判断 635">
          <a:extLst>
            <a:ext uri="{FF2B5EF4-FFF2-40B4-BE49-F238E27FC236}">
              <a16:creationId xmlns:a16="http://schemas.microsoft.com/office/drawing/2014/main" id="{00000000-0008-0000-0100-00007C020000}"/>
            </a:ext>
          </a:extLst>
        </xdr:cNvPr>
        <xdr:cNvSpPr/>
      </xdr:nvSpPr>
      <xdr:spPr>
        <a:xfrm>
          <a:off x="14541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132080</xdr:rowOff>
    </xdr:from>
    <xdr:to>
      <xdr:col>72</xdr:col>
      <xdr:colOff>38100</xdr:colOff>
      <xdr:row>60</xdr:row>
      <xdr:rowOff>62230</xdr:rowOff>
    </xdr:to>
    <xdr:sp macro="" textlink="">
      <xdr:nvSpPr>
        <xdr:cNvPr id="637" name="フローチャート: 判断 636">
          <a:extLst>
            <a:ext uri="{FF2B5EF4-FFF2-40B4-BE49-F238E27FC236}">
              <a16:creationId xmlns:a16="http://schemas.microsoft.com/office/drawing/2014/main" id="{00000000-0008-0000-0100-00007D020000}"/>
            </a:ext>
          </a:extLst>
        </xdr:cNvPr>
        <xdr:cNvSpPr/>
      </xdr:nvSpPr>
      <xdr:spPr>
        <a:xfrm>
          <a:off x="13652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120650</xdr:rowOff>
    </xdr:from>
    <xdr:to>
      <xdr:col>67</xdr:col>
      <xdr:colOff>101600</xdr:colOff>
      <xdr:row>60</xdr:row>
      <xdr:rowOff>50800</xdr:rowOff>
    </xdr:to>
    <xdr:sp macro="" textlink="">
      <xdr:nvSpPr>
        <xdr:cNvPr id="638" name="フローチャート: 判断 637">
          <a:extLst>
            <a:ext uri="{FF2B5EF4-FFF2-40B4-BE49-F238E27FC236}">
              <a16:creationId xmlns:a16="http://schemas.microsoft.com/office/drawing/2014/main" id="{00000000-0008-0000-0100-00007E020000}"/>
            </a:ext>
          </a:extLst>
        </xdr:cNvPr>
        <xdr:cNvSpPr/>
      </xdr:nvSpPr>
      <xdr:spPr>
        <a:xfrm>
          <a:off x="12763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00000000-0008-0000-0100-00007F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103505</xdr:rowOff>
    </xdr:from>
    <xdr:to>
      <xdr:col>85</xdr:col>
      <xdr:colOff>177800</xdr:colOff>
      <xdr:row>62</xdr:row>
      <xdr:rowOff>33655</xdr:rowOff>
    </xdr:to>
    <xdr:sp macro="" textlink="">
      <xdr:nvSpPr>
        <xdr:cNvPr id="644" name="楕円 643">
          <a:extLst>
            <a:ext uri="{FF2B5EF4-FFF2-40B4-BE49-F238E27FC236}">
              <a16:creationId xmlns:a16="http://schemas.microsoft.com/office/drawing/2014/main" id="{00000000-0008-0000-0100-000084020000}"/>
            </a:ext>
          </a:extLst>
        </xdr:cNvPr>
        <xdr:cNvSpPr/>
      </xdr:nvSpPr>
      <xdr:spPr>
        <a:xfrm>
          <a:off x="16268700" y="105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81932</xdr:rowOff>
    </xdr:from>
    <xdr:ext cx="405111" cy="259045"/>
    <xdr:sp macro="" textlink="">
      <xdr:nvSpPr>
        <xdr:cNvPr id="645" name="【学校施設】&#10;有形固定資産減価償却率該当値テキスト">
          <a:extLst>
            <a:ext uri="{FF2B5EF4-FFF2-40B4-BE49-F238E27FC236}">
              <a16:creationId xmlns:a16="http://schemas.microsoft.com/office/drawing/2014/main" id="{00000000-0008-0000-0100-000085020000}"/>
            </a:ext>
          </a:extLst>
        </xdr:cNvPr>
        <xdr:cNvSpPr txBox="1"/>
      </xdr:nvSpPr>
      <xdr:spPr>
        <a:xfrm>
          <a:off x="16357600" y="1054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80645</xdr:rowOff>
    </xdr:from>
    <xdr:to>
      <xdr:col>81</xdr:col>
      <xdr:colOff>101600</xdr:colOff>
      <xdr:row>62</xdr:row>
      <xdr:rowOff>10795</xdr:rowOff>
    </xdr:to>
    <xdr:sp macro="" textlink="">
      <xdr:nvSpPr>
        <xdr:cNvPr id="646" name="楕円 645">
          <a:extLst>
            <a:ext uri="{FF2B5EF4-FFF2-40B4-BE49-F238E27FC236}">
              <a16:creationId xmlns:a16="http://schemas.microsoft.com/office/drawing/2014/main" id="{00000000-0008-0000-0100-000086020000}"/>
            </a:ext>
          </a:extLst>
        </xdr:cNvPr>
        <xdr:cNvSpPr/>
      </xdr:nvSpPr>
      <xdr:spPr>
        <a:xfrm>
          <a:off x="154305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131445</xdr:rowOff>
    </xdr:from>
    <xdr:to>
      <xdr:col>85</xdr:col>
      <xdr:colOff>127000</xdr:colOff>
      <xdr:row>61</xdr:row>
      <xdr:rowOff>154305</xdr:rowOff>
    </xdr:to>
    <xdr:cxnSp macro="">
      <xdr:nvCxnSpPr>
        <xdr:cNvPr id="647" name="直線コネクタ 646">
          <a:extLst>
            <a:ext uri="{FF2B5EF4-FFF2-40B4-BE49-F238E27FC236}">
              <a16:creationId xmlns:a16="http://schemas.microsoft.com/office/drawing/2014/main" id="{00000000-0008-0000-0100-000087020000}"/>
            </a:ext>
          </a:extLst>
        </xdr:cNvPr>
        <xdr:cNvCxnSpPr/>
      </xdr:nvCxnSpPr>
      <xdr:spPr>
        <a:xfrm>
          <a:off x="15481300" y="1058989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52070</xdr:rowOff>
    </xdr:from>
    <xdr:to>
      <xdr:col>76</xdr:col>
      <xdr:colOff>165100</xdr:colOff>
      <xdr:row>61</xdr:row>
      <xdr:rowOff>153670</xdr:rowOff>
    </xdr:to>
    <xdr:sp macro="" textlink="">
      <xdr:nvSpPr>
        <xdr:cNvPr id="648" name="楕円 647">
          <a:extLst>
            <a:ext uri="{FF2B5EF4-FFF2-40B4-BE49-F238E27FC236}">
              <a16:creationId xmlns:a16="http://schemas.microsoft.com/office/drawing/2014/main" id="{00000000-0008-0000-0100-000088020000}"/>
            </a:ext>
          </a:extLst>
        </xdr:cNvPr>
        <xdr:cNvSpPr/>
      </xdr:nvSpPr>
      <xdr:spPr>
        <a:xfrm>
          <a:off x="14541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102870</xdr:rowOff>
    </xdr:from>
    <xdr:to>
      <xdr:col>81</xdr:col>
      <xdr:colOff>50800</xdr:colOff>
      <xdr:row>61</xdr:row>
      <xdr:rowOff>131445</xdr:rowOff>
    </xdr:to>
    <xdr:cxnSp macro="">
      <xdr:nvCxnSpPr>
        <xdr:cNvPr id="649" name="直線コネクタ 648">
          <a:extLst>
            <a:ext uri="{FF2B5EF4-FFF2-40B4-BE49-F238E27FC236}">
              <a16:creationId xmlns:a16="http://schemas.microsoft.com/office/drawing/2014/main" id="{00000000-0008-0000-0100-000089020000}"/>
            </a:ext>
          </a:extLst>
        </xdr:cNvPr>
        <xdr:cNvCxnSpPr/>
      </xdr:nvCxnSpPr>
      <xdr:spPr>
        <a:xfrm>
          <a:off x="14592300" y="1056132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67310</xdr:rowOff>
    </xdr:from>
    <xdr:to>
      <xdr:col>72</xdr:col>
      <xdr:colOff>38100</xdr:colOff>
      <xdr:row>61</xdr:row>
      <xdr:rowOff>168910</xdr:rowOff>
    </xdr:to>
    <xdr:sp macro="" textlink="">
      <xdr:nvSpPr>
        <xdr:cNvPr id="650" name="楕円 649">
          <a:extLst>
            <a:ext uri="{FF2B5EF4-FFF2-40B4-BE49-F238E27FC236}">
              <a16:creationId xmlns:a16="http://schemas.microsoft.com/office/drawing/2014/main" id="{00000000-0008-0000-0100-00008A020000}"/>
            </a:ext>
          </a:extLst>
        </xdr:cNvPr>
        <xdr:cNvSpPr/>
      </xdr:nvSpPr>
      <xdr:spPr>
        <a:xfrm>
          <a:off x="136525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102870</xdr:rowOff>
    </xdr:from>
    <xdr:to>
      <xdr:col>76</xdr:col>
      <xdr:colOff>114300</xdr:colOff>
      <xdr:row>61</xdr:row>
      <xdr:rowOff>118110</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flipV="1">
          <a:off x="13703300" y="105613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40640</xdr:rowOff>
    </xdr:from>
    <xdr:to>
      <xdr:col>67</xdr:col>
      <xdr:colOff>101600</xdr:colOff>
      <xdr:row>61</xdr:row>
      <xdr:rowOff>142240</xdr:rowOff>
    </xdr:to>
    <xdr:sp macro="" textlink="">
      <xdr:nvSpPr>
        <xdr:cNvPr id="652" name="楕円 651">
          <a:extLst>
            <a:ext uri="{FF2B5EF4-FFF2-40B4-BE49-F238E27FC236}">
              <a16:creationId xmlns:a16="http://schemas.microsoft.com/office/drawing/2014/main" id="{00000000-0008-0000-0100-00008C020000}"/>
            </a:ext>
          </a:extLst>
        </xdr:cNvPr>
        <xdr:cNvSpPr/>
      </xdr:nvSpPr>
      <xdr:spPr>
        <a:xfrm>
          <a:off x="12763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91440</xdr:rowOff>
    </xdr:from>
    <xdr:to>
      <xdr:col>71</xdr:col>
      <xdr:colOff>177800</xdr:colOff>
      <xdr:row>61</xdr:row>
      <xdr:rowOff>118110</xdr:rowOff>
    </xdr:to>
    <xdr:cxnSp macro="">
      <xdr:nvCxnSpPr>
        <xdr:cNvPr id="653" name="直線コネクタ 652">
          <a:extLst>
            <a:ext uri="{FF2B5EF4-FFF2-40B4-BE49-F238E27FC236}">
              <a16:creationId xmlns:a16="http://schemas.microsoft.com/office/drawing/2014/main" id="{00000000-0008-0000-0100-00008D020000}"/>
            </a:ext>
          </a:extLst>
        </xdr:cNvPr>
        <xdr:cNvCxnSpPr/>
      </xdr:nvCxnSpPr>
      <xdr:spPr>
        <a:xfrm>
          <a:off x="12814300" y="1054989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160672</xdr:rowOff>
    </xdr:from>
    <xdr:ext cx="405111" cy="259045"/>
    <xdr:sp macro="" textlink="">
      <xdr:nvSpPr>
        <xdr:cNvPr id="654" name="n_1aveValue【学校施設】&#10;有形固定資産減価償却率">
          <a:extLst>
            <a:ext uri="{FF2B5EF4-FFF2-40B4-BE49-F238E27FC236}">
              <a16:creationId xmlns:a16="http://schemas.microsoft.com/office/drawing/2014/main" id="{00000000-0008-0000-0100-00008E020000}"/>
            </a:ext>
          </a:extLst>
        </xdr:cNvPr>
        <xdr:cNvSpPr txBox="1"/>
      </xdr:nvSpPr>
      <xdr:spPr>
        <a:xfrm>
          <a:off x="15266044" y="1010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65422</xdr:rowOff>
    </xdr:from>
    <xdr:ext cx="405111" cy="259045"/>
    <xdr:sp macro="" textlink="">
      <xdr:nvSpPr>
        <xdr:cNvPr id="655" name="n_2aveValue【学校施設】&#10;有形固定資産減価償却率">
          <a:extLst>
            <a:ext uri="{FF2B5EF4-FFF2-40B4-BE49-F238E27FC236}">
              <a16:creationId xmlns:a16="http://schemas.microsoft.com/office/drawing/2014/main" id="{00000000-0008-0000-0100-00008F020000}"/>
            </a:ext>
          </a:extLst>
        </xdr:cNvPr>
        <xdr:cNvSpPr txBox="1"/>
      </xdr:nvSpPr>
      <xdr:spPr>
        <a:xfrm>
          <a:off x="14389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78757</xdr:rowOff>
    </xdr:from>
    <xdr:ext cx="405111" cy="259045"/>
    <xdr:sp macro="" textlink="">
      <xdr:nvSpPr>
        <xdr:cNvPr id="656" name="n_3aveValue【学校施設】&#10;有形固定資産減価償却率">
          <a:extLst>
            <a:ext uri="{FF2B5EF4-FFF2-40B4-BE49-F238E27FC236}">
              <a16:creationId xmlns:a16="http://schemas.microsoft.com/office/drawing/2014/main" id="{00000000-0008-0000-0100-000090020000}"/>
            </a:ext>
          </a:extLst>
        </xdr:cNvPr>
        <xdr:cNvSpPr txBox="1"/>
      </xdr:nvSpPr>
      <xdr:spPr>
        <a:xfrm>
          <a:off x="13500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67327</xdr:rowOff>
    </xdr:from>
    <xdr:ext cx="405111" cy="259045"/>
    <xdr:sp macro="" textlink="">
      <xdr:nvSpPr>
        <xdr:cNvPr id="657" name="n_4aveValue【学校施設】&#10;有形固定資産減価償却率">
          <a:extLst>
            <a:ext uri="{FF2B5EF4-FFF2-40B4-BE49-F238E27FC236}">
              <a16:creationId xmlns:a16="http://schemas.microsoft.com/office/drawing/2014/main" id="{00000000-0008-0000-0100-000091020000}"/>
            </a:ext>
          </a:extLst>
        </xdr:cNvPr>
        <xdr:cNvSpPr txBox="1"/>
      </xdr:nvSpPr>
      <xdr:spPr>
        <a:xfrm>
          <a:off x="12611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1922</xdr:rowOff>
    </xdr:from>
    <xdr:ext cx="405111" cy="259045"/>
    <xdr:sp macro="" textlink="">
      <xdr:nvSpPr>
        <xdr:cNvPr id="658" name="n_1mainValue【学校施設】&#10;有形固定資産減価償却率">
          <a:extLst>
            <a:ext uri="{FF2B5EF4-FFF2-40B4-BE49-F238E27FC236}">
              <a16:creationId xmlns:a16="http://schemas.microsoft.com/office/drawing/2014/main" id="{00000000-0008-0000-0100-000092020000}"/>
            </a:ext>
          </a:extLst>
        </xdr:cNvPr>
        <xdr:cNvSpPr txBox="1"/>
      </xdr:nvSpPr>
      <xdr:spPr>
        <a:xfrm>
          <a:off x="15266044" y="1063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144797</xdr:rowOff>
    </xdr:from>
    <xdr:ext cx="405111" cy="259045"/>
    <xdr:sp macro="" textlink="">
      <xdr:nvSpPr>
        <xdr:cNvPr id="659" name="n_2mainValue【学校施設】&#10;有形固定資産減価償却率">
          <a:extLst>
            <a:ext uri="{FF2B5EF4-FFF2-40B4-BE49-F238E27FC236}">
              <a16:creationId xmlns:a16="http://schemas.microsoft.com/office/drawing/2014/main" id="{00000000-0008-0000-0100-000093020000}"/>
            </a:ext>
          </a:extLst>
        </xdr:cNvPr>
        <xdr:cNvSpPr txBox="1"/>
      </xdr:nvSpPr>
      <xdr:spPr>
        <a:xfrm>
          <a:off x="143897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160037</xdr:rowOff>
    </xdr:from>
    <xdr:ext cx="405111" cy="259045"/>
    <xdr:sp macro="" textlink="">
      <xdr:nvSpPr>
        <xdr:cNvPr id="660" name="n_3mainValue【学校施設】&#10;有形固定資産減価償却率">
          <a:extLst>
            <a:ext uri="{FF2B5EF4-FFF2-40B4-BE49-F238E27FC236}">
              <a16:creationId xmlns:a16="http://schemas.microsoft.com/office/drawing/2014/main" id="{00000000-0008-0000-0100-000094020000}"/>
            </a:ext>
          </a:extLst>
        </xdr:cNvPr>
        <xdr:cNvSpPr txBox="1"/>
      </xdr:nvSpPr>
      <xdr:spPr>
        <a:xfrm>
          <a:off x="13500744" y="1061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133367</xdr:rowOff>
    </xdr:from>
    <xdr:ext cx="405111" cy="259045"/>
    <xdr:sp macro="" textlink="">
      <xdr:nvSpPr>
        <xdr:cNvPr id="661" name="n_4mainValue【学校施設】&#10;有形固定資産減価償却率">
          <a:extLst>
            <a:ext uri="{FF2B5EF4-FFF2-40B4-BE49-F238E27FC236}">
              <a16:creationId xmlns:a16="http://schemas.microsoft.com/office/drawing/2014/main" id="{00000000-0008-0000-0100-000095020000}"/>
            </a:ext>
          </a:extLst>
        </xdr:cNvPr>
        <xdr:cNvSpPr txBox="1"/>
      </xdr:nvSpPr>
      <xdr:spPr>
        <a:xfrm>
          <a:off x="12611744"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a:extLst>
            <a:ext uri="{FF2B5EF4-FFF2-40B4-BE49-F238E27FC236}">
              <a16:creationId xmlns:a16="http://schemas.microsoft.com/office/drawing/2014/main" id="{00000000-0008-0000-0100-000096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a:extLst>
            <a:ext uri="{FF2B5EF4-FFF2-40B4-BE49-F238E27FC236}">
              <a16:creationId xmlns:a16="http://schemas.microsoft.com/office/drawing/2014/main" id="{00000000-0008-0000-0100-000097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a:extLst>
            <a:ext uri="{FF2B5EF4-FFF2-40B4-BE49-F238E27FC236}">
              <a16:creationId xmlns:a16="http://schemas.microsoft.com/office/drawing/2014/main" id="{00000000-0008-0000-0100-000098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a:extLst>
            <a:ext uri="{FF2B5EF4-FFF2-40B4-BE49-F238E27FC236}">
              <a16:creationId xmlns:a16="http://schemas.microsoft.com/office/drawing/2014/main" id="{00000000-0008-0000-0100-000099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a:extLst>
            <a:ext uri="{FF2B5EF4-FFF2-40B4-BE49-F238E27FC236}">
              <a16:creationId xmlns:a16="http://schemas.microsoft.com/office/drawing/2014/main" id="{00000000-0008-0000-0100-00009A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a:extLst>
            <a:ext uri="{FF2B5EF4-FFF2-40B4-BE49-F238E27FC236}">
              <a16:creationId xmlns:a16="http://schemas.microsoft.com/office/drawing/2014/main" id="{00000000-0008-0000-0100-00009B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a:extLst>
            <a:ext uri="{FF2B5EF4-FFF2-40B4-BE49-F238E27FC236}">
              <a16:creationId xmlns:a16="http://schemas.microsoft.com/office/drawing/2014/main" id="{00000000-0008-0000-0100-00009C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a:extLst>
            <a:ext uri="{FF2B5EF4-FFF2-40B4-BE49-F238E27FC236}">
              <a16:creationId xmlns:a16="http://schemas.microsoft.com/office/drawing/2014/main" id="{00000000-0008-0000-0100-00009D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a:extLst>
            <a:ext uri="{FF2B5EF4-FFF2-40B4-BE49-F238E27FC236}">
              <a16:creationId xmlns:a16="http://schemas.microsoft.com/office/drawing/2014/main" id="{00000000-0008-0000-0100-00009E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a:extLst>
            <a:ext uri="{FF2B5EF4-FFF2-40B4-BE49-F238E27FC236}">
              <a16:creationId xmlns:a16="http://schemas.microsoft.com/office/drawing/2014/main" id="{00000000-0008-0000-0100-00009F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2" name="テキスト ボックス 671">
          <a:extLst>
            <a:ext uri="{FF2B5EF4-FFF2-40B4-BE49-F238E27FC236}">
              <a16:creationId xmlns:a16="http://schemas.microsoft.com/office/drawing/2014/main" id="{00000000-0008-0000-0100-0000A0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3" name="直線コネクタ 672">
          <a:extLst>
            <a:ext uri="{FF2B5EF4-FFF2-40B4-BE49-F238E27FC236}">
              <a16:creationId xmlns:a16="http://schemas.microsoft.com/office/drawing/2014/main" id="{00000000-0008-0000-0100-0000A1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4" name="テキスト ボックス 673">
          <a:extLst>
            <a:ext uri="{FF2B5EF4-FFF2-40B4-BE49-F238E27FC236}">
              <a16:creationId xmlns:a16="http://schemas.microsoft.com/office/drawing/2014/main" id="{00000000-0008-0000-0100-0000A2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5" name="直線コネクタ 674">
          <a:extLst>
            <a:ext uri="{FF2B5EF4-FFF2-40B4-BE49-F238E27FC236}">
              <a16:creationId xmlns:a16="http://schemas.microsoft.com/office/drawing/2014/main" id="{00000000-0008-0000-0100-0000A3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6" name="テキスト ボックス 675">
          <a:extLst>
            <a:ext uri="{FF2B5EF4-FFF2-40B4-BE49-F238E27FC236}">
              <a16:creationId xmlns:a16="http://schemas.microsoft.com/office/drawing/2014/main" id="{00000000-0008-0000-0100-0000A4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7" name="直線コネクタ 676">
          <a:extLst>
            <a:ext uri="{FF2B5EF4-FFF2-40B4-BE49-F238E27FC236}">
              <a16:creationId xmlns:a16="http://schemas.microsoft.com/office/drawing/2014/main" id="{00000000-0008-0000-0100-0000A5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8" name="テキスト ボックス 677">
          <a:extLst>
            <a:ext uri="{FF2B5EF4-FFF2-40B4-BE49-F238E27FC236}">
              <a16:creationId xmlns:a16="http://schemas.microsoft.com/office/drawing/2014/main" id="{00000000-0008-0000-0100-0000A6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9" name="直線コネクタ 678">
          <a:extLst>
            <a:ext uri="{FF2B5EF4-FFF2-40B4-BE49-F238E27FC236}">
              <a16:creationId xmlns:a16="http://schemas.microsoft.com/office/drawing/2014/main" id="{00000000-0008-0000-0100-0000A7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0" name="テキスト ボックス 679">
          <a:extLst>
            <a:ext uri="{FF2B5EF4-FFF2-40B4-BE49-F238E27FC236}">
              <a16:creationId xmlns:a16="http://schemas.microsoft.com/office/drawing/2014/main" id="{00000000-0008-0000-0100-0000A8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1" name="直線コネクタ 680">
          <a:extLst>
            <a:ext uri="{FF2B5EF4-FFF2-40B4-BE49-F238E27FC236}">
              <a16:creationId xmlns:a16="http://schemas.microsoft.com/office/drawing/2014/main" id="{00000000-0008-0000-0100-0000A9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2" name="テキスト ボックス 681">
          <a:extLst>
            <a:ext uri="{FF2B5EF4-FFF2-40B4-BE49-F238E27FC236}">
              <a16:creationId xmlns:a16="http://schemas.microsoft.com/office/drawing/2014/main" id="{00000000-0008-0000-0100-0000AA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a:extLst>
            <a:ext uri="{FF2B5EF4-FFF2-40B4-BE49-F238E27FC236}">
              <a16:creationId xmlns:a16="http://schemas.microsoft.com/office/drawing/2014/main" id="{00000000-0008-0000-0100-0000AB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4" name="テキスト ボックス 683">
          <a:extLst>
            <a:ext uri="{FF2B5EF4-FFF2-40B4-BE49-F238E27FC236}">
              <a16:creationId xmlns:a16="http://schemas.microsoft.com/office/drawing/2014/main" id="{00000000-0008-0000-0100-0000AC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学校施設】&#10;一人当たり面積グラフ枠">
          <a:extLst>
            <a:ext uri="{FF2B5EF4-FFF2-40B4-BE49-F238E27FC236}">
              <a16:creationId xmlns:a16="http://schemas.microsoft.com/office/drawing/2014/main" id="{00000000-0008-0000-0100-0000AD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148209</xdr:rowOff>
    </xdr:from>
    <xdr:to>
      <xdr:col>116</xdr:col>
      <xdr:colOff>62864</xdr:colOff>
      <xdr:row>64</xdr:row>
      <xdr:rowOff>41148</xdr:rowOff>
    </xdr:to>
    <xdr:cxnSp macro="">
      <xdr:nvCxnSpPr>
        <xdr:cNvPr id="686" name="直線コネクタ 685">
          <a:extLst>
            <a:ext uri="{FF2B5EF4-FFF2-40B4-BE49-F238E27FC236}">
              <a16:creationId xmlns:a16="http://schemas.microsoft.com/office/drawing/2014/main" id="{00000000-0008-0000-0100-0000AE020000}"/>
            </a:ext>
          </a:extLst>
        </xdr:cNvPr>
        <xdr:cNvCxnSpPr/>
      </xdr:nvCxnSpPr>
      <xdr:spPr>
        <a:xfrm flipV="1">
          <a:off x="22160864" y="9577959"/>
          <a:ext cx="0" cy="1435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44975</xdr:rowOff>
    </xdr:from>
    <xdr:ext cx="469744" cy="259045"/>
    <xdr:sp macro="" textlink="">
      <xdr:nvSpPr>
        <xdr:cNvPr id="687" name="【学校施設】&#10;一人当たり面積最小値テキスト">
          <a:extLst>
            <a:ext uri="{FF2B5EF4-FFF2-40B4-BE49-F238E27FC236}">
              <a16:creationId xmlns:a16="http://schemas.microsoft.com/office/drawing/2014/main" id="{00000000-0008-0000-0100-0000AF020000}"/>
            </a:ext>
          </a:extLst>
        </xdr:cNvPr>
        <xdr:cNvSpPr txBox="1"/>
      </xdr:nvSpPr>
      <xdr:spPr>
        <a:xfrm>
          <a:off x="22199600" y="1101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41148</xdr:rowOff>
    </xdr:from>
    <xdr:to>
      <xdr:col>116</xdr:col>
      <xdr:colOff>152400</xdr:colOff>
      <xdr:row>64</xdr:row>
      <xdr:rowOff>41148</xdr:rowOff>
    </xdr:to>
    <xdr:cxnSp macro="">
      <xdr:nvCxnSpPr>
        <xdr:cNvPr id="688" name="直線コネクタ 687">
          <a:extLst>
            <a:ext uri="{FF2B5EF4-FFF2-40B4-BE49-F238E27FC236}">
              <a16:creationId xmlns:a16="http://schemas.microsoft.com/office/drawing/2014/main" id="{00000000-0008-0000-0100-0000B0020000}"/>
            </a:ext>
          </a:extLst>
        </xdr:cNvPr>
        <xdr:cNvCxnSpPr/>
      </xdr:nvCxnSpPr>
      <xdr:spPr>
        <a:xfrm>
          <a:off x="22072600" y="1101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94886</xdr:rowOff>
    </xdr:from>
    <xdr:ext cx="469744" cy="259045"/>
    <xdr:sp macro="" textlink="">
      <xdr:nvSpPr>
        <xdr:cNvPr id="689" name="【学校施設】&#10;一人当たり面積最大値テキスト">
          <a:extLst>
            <a:ext uri="{FF2B5EF4-FFF2-40B4-BE49-F238E27FC236}">
              <a16:creationId xmlns:a16="http://schemas.microsoft.com/office/drawing/2014/main" id="{00000000-0008-0000-0100-0000B1020000}"/>
            </a:ext>
          </a:extLst>
        </xdr:cNvPr>
        <xdr:cNvSpPr txBox="1"/>
      </xdr:nvSpPr>
      <xdr:spPr>
        <a:xfrm>
          <a:off x="22199600" y="935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148209</xdr:rowOff>
    </xdr:from>
    <xdr:to>
      <xdr:col>116</xdr:col>
      <xdr:colOff>152400</xdr:colOff>
      <xdr:row>55</xdr:row>
      <xdr:rowOff>148209</xdr:rowOff>
    </xdr:to>
    <xdr:cxnSp macro="">
      <xdr:nvCxnSpPr>
        <xdr:cNvPr id="690" name="直線コネクタ 689">
          <a:extLst>
            <a:ext uri="{FF2B5EF4-FFF2-40B4-BE49-F238E27FC236}">
              <a16:creationId xmlns:a16="http://schemas.microsoft.com/office/drawing/2014/main" id="{00000000-0008-0000-0100-0000B2020000}"/>
            </a:ext>
          </a:extLst>
        </xdr:cNvPr>
        <xdr:cNvCxnSpPr/>
      </xdr:nvCxnSpPr>
      <xdr:spPr>
        <a:xfrm>
          <a:off x="22072600" y="957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135526</xdr:rowOff>
    </xdr:from>
    <xdr:ext cx="469744" cy="259045"/>
    <xdr:sp macro="" textlink="">
      <xdr:nvSpPr>
        <xdr:cNvPr id="691" name="【学校施設】&#10;一人当たり面積平均値テキスト">
          <a:extLst>
            <a:ext uri="{FF2B5EF4-FFF2-40B4-BE49-F238E27FC236}">
              <a16:creationId xmlns:a16="http://schemas.microsoft.com/office/drawing/2014/main" id="{00000000-0008-0000-0100-0000B3020000}"/>
            </a:ext>
          </a:extLst>
        </xdr:cNvPr>
        <xdr:cNvSpPr txBox="1"/>
      </xdr:nvSpPr>
      <xdr:spPr>
        <a:xfrm>
          <a:off x="22199600" y="104225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112649</xdr:rowOff>
    </xdr:from>
    <xdr:to>
      <xdr:col>116</xdr:col>
      <xdr:colOff>114300</xdr:colOff>
      <xdr:row>62</xdr:row>
      <xdr:rowOff>42799</xdr:rowOff>
    </xdr:to>
    <xdr:sp macro="" textlink="">
      <xdr:nvSpPr>
        <xdr:cNvPr id="692" name="フローチャート: 判断 691">
          <a:extLst>
            <a:ext uri="{FF2B5EF4-FFF2-40B4-BE49-F238E27FC236}">
              <a16:creationId xmlns:a16="http://schemas.microsoft.com/office/drawing/2014/main" id="{00000000-0008-0000-0100-0000B4020000}"/>
            </a:ext>
          </a:extLst>
        </xdr:cNvPr>
        <xdr:cNvSpPr/>
      </xdr:nvSpPr>
      <xdr:spPr>
        <a:xfrm>
          <a:off x="22110700" y="1057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120650</xdr:rowOff>
    </xdr:from>
    <xdr:to>
      <xdr:col>112</xdr:col>
      <xdr:colOff>38100</xdr:colOff>
      <xdr:row>62</xdr:row>
      <xdr:rowOff>50800</xdr:rowOff>
    </xdr:to>
    <xdr:sp macro="" textlink="">
      <xdr:nvSpPr>
        <xdr:cNvPr id="693" name="フローチャート: 判断 692">
          <a:extLst>
            <a:ext uri="{FF2B5EF4-FFF2-40B4-BE49-F238E27FC236}">
              <a16:creationId xmlns:a16="http://schemas.microsoft.com/office/drawing/2014/main" id="{00000000-0008-0000-0100-0000B5020000}"/>
            </a:ext>
          </a:extLst>
        </xdr:cNvPr>
        <xdr:cNvSpPr/>
      </xdr:nvSpPr>
      <xdr:spPr>
        <a:xfrm>
          <a:off x="21272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163322</xdr:rowOff>
    </xdr:from>
    <xdr:to>
      <xdr:col>107</xdr:col>
      <xdr:colOff>101600</xdr:colOff>
      <xdr:row>62</xdr:row>
      <xdr:rowOff>93472</xdr:rowOff>
    </xdr:to>
    <xdr:sp macro="" textlink="">
      <xdr:nvSpPr>
        <xdr:cNvPr id="694" name="フローチャート: 判断 693">
          <a:extLst>
            <a:ext uri="{FF2B5EF4-FFF2-40B4-BE49-F238E27FC236}">
              <a16:creationId xmlns:a16="http://schemas.microsoft.com/office/drawing/2014/main" id="{00000000-0008-0000-0100-0000B6020000}"/>
            </a:ext>
          </a:extLst>
        </xdr:cNvPr>
        <xdr:cNvSpPr/>
      </xdr:nvSpPr>
      <xdr:spPr>
        <a:xfrm>
          <a:off x="20383500" y="1062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26543</xdr:rowOff>
    </xdr:from>
    <xdr:to>
      <xdr:col>102</xdr:col>
      <xdr:colOff>165100</xdr:colOff>
      <xdr:row>62</xdr:row>
      <xdr:rowOff>128143</xdr:rowOff>
    </xdr:to>
    <xdr:sp macro="" textlink="">
      <xdr:nvSpPr>
        <xdr:cNvPr id="695" name="フローチャート: 判断 694">
          <a:extLst>
            <a:ext uri="{FF2B5EF4-FFF2-40B4-BE49-F238E27FC236}">
              <a16:creationId xmlns:a16="http://schemas.microsoft.com/office/drawing/2014/main" id="{00000000-0008-0000-0100-0000B7020000}"/>
            </a:ext>
          </a:extLst>
        </xdr:cNvPr>
        <xdr:cNvSpPr/>
      </xdr:nvSpPr>
      <xdr:spPr>
        <a:xfrm>
          <a:off x="19494500" y="106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34163</xdr:rowOff>
    </xdr:from>
    <xdr:to>
      <xdr:col>98</xdr:col>
      <xdr:colOff>38100</xdr:colOff>
      <xdr:row>62</xdr:row>
      <xdr:rowOff>135763</xdr:rowOff>
    </xdr:to>
    <xdr:sp macro="" textlink="">
      <xdr:nvSpPr>
        <xdr:cNvPr id="696" name="フローチャート: 判断 695">
          <a:extLst>
            <a:ext uri="{FF2B5EF4-FFF2-40B4-BE49-F238E27FC236}">
              <a16:creationId xmlns:a16="http://schemas.microsoft.com/office/drawing/2014/main" id="{00000000-0008-0000-0100-0000B8020000}"/>
            </a:ext>
          </a:extLst>
        </xdr:cNvPr>
        <xdr:cNvSpPr/>
      </xdr:nvSpPr>
      <xdr:spPr>
        <a:xfrm>
          <a:off x="18605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00000000-0008-0000-0100-0000B9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00000000-0008-0000-0100-0000BA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00000000-0008-0000-0100-0000BB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00000000-0008-0000-0100-0000BC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0000000-0008-0000-0100-0000BD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153797</xdr:rowOff>
    </xdr:from>
    <xdr:to>
      <xdr:col>116</xdr:col>
      <xdr:colOff>114300</xdr:colOff>
      <xdr:row>63</xdr:row>
      <xdr:rowOff>83947</xdr:rowOff>
    </xdr:to>
    <xdr:sp macro="" textlink="">
      <xdr:nvSpPr>
        <xdr:cNvPr id="702" name="楕円 701">
          <a:extLst>
            <a:ext uri="{FF2B5EF4-FFF2-40B4-BE49-F238E27FC236}">
              <a16:creationId xmlns:a16="http://schemas.microsoft.com/office/drawing/2014/main" id="{00000000-0008-0000-0100-0000BE020000}"/>
            </a:ext>
          </a:extLst>
        </xdr:cNvPr>
        <xdr:cNvSpPr/>
      </xdr:nvSpPr>
      <xdr:spPr>
        <a:xfrm>
          <a:off x="22110700" y="1078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132224</xdr:rowOff>
    </xdr:from>
    <xdr:ext cx="469744" cy="259045"/>
    <xdr:sp macro="" textlink="">
      <xdr:nvSpPr>
        <xdr:cNvPr id="703" name="【学校施設】&#10;一人当たり面積該当値テキスト">
          <a:extLst>
            <a:ext uri="{FF2B5EF4-FFF2-40B4-BE49-F238E27FC236}">
              <a16:creationId xmlns:a16="http://schemas.microsoft.com/office/drawing/2014/main" id="{00000000-0008-0000-0100-0000BF020000}"/>
            </a:ext>
          </a:extLst>
        </xdr:cNvPr>
        <xdr:cNvSpPr txBox="1"/>
      </xdr:nvSpPr>
      <xdr:spPr>
        <a:xfrm>
          <a:off x="22199600" y="10762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161417</xdr:rowOff>
    </xdr:from>
    <xdr:to>
      <xdr:col>112</xdr:col>
      <xdr:colOff>38100</xdr:colOff>
      <xdr:row>63</xdr:row>
      <xdr:rowOff>91567</xdr:rowOff>
    </xdr:to>
    <xdr:sp macro="" textlink="">
      <xdr:nvSpPr>
        <xdr:cNvPr id="704" name="楕円 703">
          <a:extLst>
            <a:ext uri="{FF2B5EF4-FFF2-40B4-BE49-F238E27FC236}">
              <a16:creationId xmlns:a16="http://schemas.microsoft.com/office/drawing/2014/main" id="{00000000-0008-0000-0100-0000C0020000}"/>
            </a:ext>
          </a:extLst>
        </xdr:cNvPr>
        <xdr:cNvSpPr/>
      </xdr:nvSpPr>
      <xdr:spPr>
        <a:xfrm>
          <a:off x="21272500" y="1079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33147</xdr:rowOff>
    </xdr:from>
    <xdr:to>
      <xdr:col>116</xdr:col>
      <xdr:colOff>63500</xdr:colOff>
      <xdr:row>63</xdr:row>
      <xdr:rowOff>40767</xdr:rowOff>
    </xdr:to>
    <xdr:cxnSp macro="">
      <xdr:nvCxnSpPr>
        <xdr:cNvPr id="705" name="直線コネクタ 704">
          <a:extLst>
            <a:ext uri="{FF2B5EF4-FFF2-40B4-BE49-F238E27FC236}">
              <a16:creationId xmlns:a16="http://schemas.microsoft.com/office/drawing/2014/main" id="{00000000-0008-0000-0100-0000C1020000}"/>
            </a:ext>
          </a:extLst>
        </xdr:cNvPr>
        <xdr:cNvCxnSpPr/>
      </xdr:nvCxnSpPr>
      <xdr:spPr>
        <a:xfrm flipV="1">
          <a:off x="21323300" y="10834497"/>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170561</xdr:rowOff>
    </xdr:from>
    <xdr:to>
      <xdr:col>107</xdr:col>
      <xdr:colOff>101600</xdr:colOff>
      <xdr:row>63</xdr:row>
      <xdr:rowOff>100711</xdr:rowOff>
    </xdr:to>
    <xdr:sp macro="" textlink="">
      <xdr:nvSpPr>
        <xdr:cNvPr id="706" name="楕円 705">
          <a:extLst>
            <a:ext uri="{FF2B5EF4-FFF2-40B4-BE49-F238E27FC236}">
              <a16:creationId xmlns:a16="http://schemas.microsoft.com/office/drawing/2014/main" id="{00000000-0008-0000-0100-0000C2020000}"/>
            </a:ext>
          </a:extLst>
        </xdr:cNvPr>
        <xdr:cNvSpPr/>
      </xdr:nvSpPr>
      <xdr:spPr>
        <a:xfrm>
          <a:off x="20383500" y="1080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40767</xdr:rowOff>
    </xdr:from>
    <xdr:to>
      <xdr:col>111</xdr:col>
      <xdr:colOff>177800</xdr:colOff>
      <xdr:row>63</xdr:row>
      <xdr:rowOff>49911</xdr:rowOff>
    </xdr:to>
    <xdr:cxnSp macro="">
      <xdr:nvCxnSpPr>
        <xdr:cNvPr id="707" name="直線コネクタ 706">
          <a:extLst>
            <a:ext uri="{FF2B5EF4-FFF2-40B4-BE49-F238E27FC236}">
              <a16:creationId xmlns:a16="http://schemas.microsoft.com/office/drawing/2014/main" id="{00000000-0008-0000-0100-0000C3020000}"/>
            </a:ext>
          </a:extLst>
        </xdr:cNvPr>
        <xdr:cNvCxnSpPr/>
      </xdr:nvCxnSpPr>
      <xdr:spPr>
        <a:xfrm flipV="1">
          <a:off x="20434300" y="10842117"/>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10541</xdr:rowOff>
    </xdr:from>
    <xdr:to>
      <xdr:col>102</xdr:col>
      <xdr:colOff>165100</xdr:colOff>
      <xdr:row>63</xdr:row>
      <xdr:rowOff>112141</xdr:rowOff>
    </xdr:to>
    <xdr:sp macro="" textlink="">
      <xdr:nvSpPr>
        <xdr:cNvPr id="708" name="楕円 707">
          <a:extLst>
            <a:ext uri="{FF2B5EF4-FFF2-40B4-BE49-F238E27FC236}">
              <a16:creationId xmlns:a16="http://schemas.microsoft.com/office/drawing/2014/main" id="{00000000-0008-0000-0100-0000C4020000}"/>
            </a:ext>
          </a:extLst>
        </xdr:cNvPr>
        <xdr:cNvSpPr/>
      </xdr:nvSpPr>
      <xdr:spPr>
        <a:xfrm>
          <a:off x="19494500" y="1081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49911</xdr:rowOff>
    </xdr:from>
    <xdr:to>
      <xdr:col>107</xdr:col>
      <xdr:colOff>50800</xdr:colOff>
      <xdr:row>63</xdr:row>
      <xdr:rowOff>61341</xdr:rowOff>
    </xdr:to>
    <xdr:cxnSp macro="">
      <xdr:nvCxnSpPr>
        <xdr:cNvPr id="709" name="直線コネクタ 708">
          <a:extLst>
            <a:ext uri="{FF2B5EF4-FFF2-40B4-BE49-F238E27FC236}">
              <a16:creationId xmlns:a16="http://schemas.microsoft.com/office/drawing/2014/main" id="{00000000-0008-0000-0100-0000C5020000}"/>
            </a:ext>
          </a:extLst>
        </xdr:cNvPr>
        <xdr:cNvCxnSpPr/>
      </xdr:nvCxnSpPr>
      <xdr:spPr>
        <a:xfrm flipV="1">
          <a:off x="19545300" y="10851261"/>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21590</xdr:rowOff>
    </xdr:from>
    <xdr:to>
      <xdr:col>98</xdr:col>
      <xdr:colOff>38100</xdr:colOff>
      <xdr:row>63</xdr:row>
      <xdr:rowOff>123190</xdr:rowOff>
    </xdr:to>
    <xdr:sp macro="" textlink="">
      <xdr:nvSpPr>
        <xdr:cNvPr id="710" name="楕円 709">
          <a:extLst>
            <a:ext uri="{FF2B5EF4-FFF2-40B4-BE49-F238E27FC236}">
              <a16:creationId xmlns:a16="http://schemas.microsoft.com/office/drawing/2014/main" id="{00000000-0008-0000-0100-0000C6020000}"/>
            </a:ext>
          </a:extLst>
        </xdr:cNvPr>
        <xdr:cNvSpPr/>
      </xdr:nvSpPr>
      <xdr:spPr>
        <a:xfrm>
          <a:off x="18605500" y="1082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61341</xdr:rowOff>
    </xdr:from>
    <xdr:to>
      <xdr:col>102</xdr:col>
      <xdr:colOff>114300</xdr:colOff>
      <xdr:row>63</xdr:row>
      <xdr:rowOff>72390</xdr:rowOff>
    </xdr:to>
    <xdr:cxnSp macro="">
      <xdr:nvCxnSpPr>
        <xdr:cNvPr id="711" name="直線コネクタ 710">
          <a:extLst>
            <a:ext uri="{FF2B5EF4-FFF2-40B4-BE49-F238E27FC236}">
              <a16:creationId xmlns:a16="http://schemas.microsoft.com/office/drawing/2014/main" id="{00000000-0008-0000-0100-0000C7020000}"/>
            </a:ext>
          </a:extLst>
        </xdr:cNvPr>
        <xdr:cNvCxnSpPr/>
      </xdr:nvCxnSpPr>
      <xdr:spPr>
        <a:xfrm flipV="1">
          <a:off x="18656300" y="10862691"/>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67327</xdr:rowOff>
    </xdr:from>
    <xdr:ext cx="469744" cy="259045"/>
    <xdr:sp macro="" textlink="">
      <xdr:nvSpPr>
        <xdr:cNvPr id="712" name="n_1aveValue【学校施設】&#10;一人当たり面積">
          <a:extLst>
            <a:ext uri="{FF2B5EF4-FFF2-40B4-BE49-F238E27FC236}">
              <a16:creationId xmlns:a16="http://schemas.microsoft.com/office/drawing/2014/main" id="{00000000-0008-0000-0100-0000C8020000}"/>
            </a:ext>
          </a:extLst>
        </xdr:cNvPr>
        <xdr:cNvSpPr txBox="1"/>
      </xdr:nvSpPr>
      <xdr:spPr>
        <a:xfrm>
          <a:off x="210757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109999</xdr:rowOff>
    </xdr:from>
    <xdr:ext cx="469744" cy="259045"/>
    <xdr:sp macro="" textlink="">
      <xdr:nvSpPr>
        <xdr:cNvPr id="713" name="n_2aveValue【学校施設】&#10;一人当たり面積">
          <a:extLst>
            <a:ext uri="{FF2B5EF4-FFF2-40B4-BE49-F238E27FC236}">
              <a16:creationId xmlns:a16="http://schemas.microsoft.com/office/drawing/2014/main" id="{00000000-0008-0000-0100-0000C9020000}"/>
            </a:ext>
          </a:extLst>
        </xdr:cNvPr>
        <xdr:cNvSpPr txBox="1"/>
      </xdr:nvSpPr>
      <xdr:spPr>
        <a:xfrm>
          <a:off x="20199427" y="1039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144670</xdr:rowOff>
    </xdr:from>
    <xdr:ext cx="469744" cy="259045"/>
    <xdr:sp macro="" textlink="">
      <xdr:nvSpPr>
        <xdr:cNvPr id="714" name="n_3aveValue【学校施設】&#10;一人当たり面積">
          <a:extLst>
            <a:ext uri="{FF2B5EF4-FFF2-40B4-BE49-F238E27FC236}">
              <a16:creationId xmlns:a16="http://schemas.microsoft.com/office/drawing/2014/main" id="{00000000-0008-0000-0100-0000CA020000}"/>
            </a:ext>
          </a:extLst>
        </xdr:cNvPr>
        <xdr:cNvSpPr txBox="1"/>
      </xdr:nvSpPr>
      <xdr:spPr>
        <a:xfrm>
          <a:off x="19310427" y="1043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152290</xdr:rowOff>
    </xdr:from>
    <xdr:ext cx="469744" cy="259045"/>
    <xdr:sp macro="" textlink="">
      <xdr:nvSpPr>
        <xdr:cNvPr id="715" name="n_4aveValue【学校施設】&#10;一人当たり面積">
          <a:extLst>
            <a:ext uri="{FF2B5EF4-FFF2-40B4-BE49-F238E27FC236}">
              <a16:creationId xmlns:a16="http://schemas.microsoft.com/office/drawing/2014/main" id="{00000000-0008-0000-0100-0000CB020000}"/>
            </a:ext>
          </a:extLst>
        </xdr:cNvPr>
        <xdr:cNvSpPr txBox="1"/>
      </xdr:nvSpPr>
      <xdr:spPr>
        <a:xfrm>
          <a:off x="18421427" y="1043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82694</xdr:rowOff>
    </xdr:from>
    <xdr:ext cx="469744" cy="259045"/>
    <xdr:sp macro="" textlink="">
      <xdr:nvSpPr>
        <xdr:cNvPr id="716" name="n_1mainValue【学校施設】&#10;一人当たり面積">
          <a:extLst>
            <a:ext uri="{FF2B5EF4-FFF2-40B4-BE49-F238E27FC236}">
              <a16:creationId xmlns:a16="http://schemas.microsoft.com/office/drawing/2014/main" id="{00000000-0008-0000-0100-0000CC020000}"/>
            </a:ext>
          </a:extLst>
        </xdr:cNvPr>
        <xdr:cNvSpPr txBox="1"/>
      </xdr:nvSpPr>
      <xdr:spPr>
        <a:xfrm>
          <a:off x="21075727" y="10884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91838</xdr:rowOff>
    </xdr:from>
    <xdr:ext cx="469744" cy="259045"/>
    <xdr:sp macro="" textlink="">
      <xdr:nvSpPr>
        <xdr:cNvPr id="717" name="n_2mainValue【学校施設】&#10;一人当たり面積">
          <a:extLst>
            <a:ext uri="{FF2B5EF4-FFF2-40B4-BE49-F238E27FC236}">
              <a16:creationId xmlns:a16="http://schemas.microsoft.com/office/drawing/2014/main" id="{00000000-0008-0000-0100-0000CD020000}"/>
            </a:ext>
          </a:extLst>
        </xdr:cNvPr>
        <xdr:cNvSpPr txBox="1"/>
      </xdr:nvSpPr>
      <xdr:spPr>
        <a:xfrm>
          <a:off x="20199427" y="108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103268</xdr:rowOff>
    </xdr:from>
    <xdr:ext cx="469744" cy="259045"/>
    <xdr:sp macro="" textlink="">
      <xdr:nvSpPr>
        <xdr:cNvPr id="718" name="n_3mainValue【学校施設】&#10;一人当たり面積">
          <a:extLst>
            <a:ext uri="{FF2B5EF4-FFF2-40B4-BE49-F238E27FC236}">
              <a16:creationId xmlns:a16="http://schemas.microsoft.com/office/drawing/2014/main" id="{00000000-0008-0000-0100-0000CE020000}"/>
            </a:ext>
          </a:extLst>
        </xdr:cNvPr>
        <xdr:cNvSpPr txBox="1"/>
      </xdr:nvSpPr>
      <xdr:spPr>
        <a:xfrm>
          <a:off x="19310427" y="10904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114317</xdr:rowOff>
    </xdr:from>
    <xdr:ext cx="469744" cy="259045"/>
    <xdr:sp macro="" textlink="">
      <xdr:nvSpPr>
        <xdr:cNvPr id="719" name="n_4mainValue【学校施設】&#10;一人当たり面積">
          <a:extLst>
            <a:ext uri="{FF2B5EF4-FFF2-40B4-BE49-F238E27FC236}">
              <a16:creationId xmlns:a16="http://schemas.microsoft.com/office/drawing/2014/main" id="{00000000-0008-0000-0100-0000CF020000}"/>
            </a:ext>
          </a:extLst>
        </xdr:cNvPr>
        <xdr:cNvSpPr txBox="1"/>
      </xdr:nvSpPr>
      <xdr:spPr>
        <a:xfrm>
          <a:off x="18421427" y="1091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a:extLst>
            <a:ext uri="{FF2B5EF4-FFF2-40B4-BE49-F238E27FC236}">
              <a16:creationId xmlns:a16="http://schemas.microsoft.com/office/drawing/2014/main" id="{00000000-0008-0000-0100-0000D0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a:extLst>
            <a:ext uri="{FF2B5EF4-FFF2-40B4-BE49-F238E27FC236}">
              <a16:creationId xmlns:a16="http://schemas.microsoft.com/office/drawing/2014/main" id="{00000000-0008-0000-0100-0000D1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a:extLst>
            <a:ext uri="{FF2B5EF4-FFF2-40B4-BE49-F238E27FC236}">
              <a16:creationId xmlns:a16="http://schemas.microsoft.com/office/drawing/2014/main" id="{00000000-0008-0000-0100-0000D2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a:extLst>
            <a:ext uri="{FF2B5EF4-FFF2-40B4-BE49-F238E27FC236}">
              <a16:creationId xmlns:a16="http://schemas.microsoft.com/office/drawing/2014/main" id="{00000000-0008-0000-0100-0000D3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a:extLst>
            <a:ext uri="{FF2B5EF4-FFF2-40B4-BE49-F238E27FC236}">
              <a16:creationId xmlns:a16="http://schemas.microsoft.com/office/drawing/2014/main" id="{00000000-0008-0000-0100-0000D4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a:extLst>
            <a:ext uri="{FF2B5EF4-FFF2-40B4-BE49-F238E27FC236}">
              <a16:creationId xmlns:a16="http://schemas.microsoft.com/office/drawing/2014/main" id="{00000000-0008-0000-0100-0000D5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a:extLst>
            <a:ext uri="{FF2B5EF4-FFF2-40B4-BE49-F238E27FC236}">
              <a16:creationId xmlns:a16="http://schemas.microsoft.com/office/drawing/2014/main" id="{00000000-0008-0000-0100-0000D6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a:extLst>
            <a:ext uri="{FF2B5EF4-FFF2-40B4-BE49-F238E27FC236}">
              <a16:creationId xmlns:a16="http://schemas.microsoft.com/office/drawing/2014/main" id="{00000000-0008-0000-0100-0000D7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8" name="テキスト ボックス 727">
          <a:extLst>
            <a:ext uri="{FF2B5EF4-FFF2-40B4-BE49-F238E27FC236}">
              <a16:creationId xmlns:a16="http://schemas.microsoft.com/office/drawing/2014/main" id="{00000000-0008-0000-0100-0000D8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9" name="直線コネクタ 728">
          <a:extLst>
            <a:ext uri="{FF2B5EF4-FFF2-40B4-BE49-F238E27FC236}">
              <a16:creationId xmlns:a16="http://schemas.microsoft.com/office/drawing/2014/main" id="{00000000-0008-0000-0100-0000D9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0" name="テキスト ボックス 729">
          <a:extLst>
            <a:ext uri="{FF2B5EF4-FFF2-40B4-BE49-F238E27FC236}">
              <a16:creationId xmlns:a16="http://schemas.microsoft.com/office/drawing/2014/main" id="{00000000-0008-0000-0100-0000DA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1" name="直線コネクタ 730">
          <a:extLst>
            <a:ext uri="{FF2B5EF4-FFF2-40B4-BE49-F238E27FC236}">
              <a16:creationId xmlns:a16="http://schemas.microsoft.com/office/drawing/2014/main" id="{00000000-0008-0000-0100-0000DB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2" name="テキスト ボックス 731">
          <a:extLst>
            <a:ext uri="{FF2B5EF4-FFF2-40B4-BE49-F238E27FC236}">
              <a16:creationId xmlns:a16="http://schemas.microsoft.com/office/drawing/2014/main" id="{00000000-0008-0000-0100-0000DC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3" name="直線コネクタ 732">
          <a:extLst>
            <a:ext uri="{FF2B5EF4-FFF2-40B4-BE49-F238E27FC236}">
              <a16:creationId xmlns:a16="http://schemas.microsoft.com/office/drawing/2014/main" id="{00000000-0008-0000-0100-0000DD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4" name="テキスト ボックス 733">
          <a:extLst>
            <a:ext uri="{FF2B5EF4-FFF2-40B4-BE49-F238E27FC236}">
              <a16:creationId xmlns:a16="http://schemas.microsoft.com/office/drawing/2014/main" id="{00000000-0008-0000-0100-0000DE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5" name="直線コネクタ 734">
          <a:extLst>
            <a:ext uri="{FF2B5EF4-FFF2-40B4-BE49-F238E27FC236}">
              <a16:creationId xmlns:a16="http://schemas.microsoft.com/office/drawing/2014/main" id="{00000000-0008-0000-0100-0000DF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6" name="テキスト ボックス 735">
          <a:extLst>
            <a:ext uri="{FF2B5EF4-FFF2-40B4-BE49-F238E27FC236}">
              <a16:creationId xmlns:a16="http://schemas.microsoft.com/office/drawing/2014/main" id="{00000000-0008-0000-0100-0000E0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7" name="直線コネクタ 736">
          <a:extLst>
            <a:ext uri="{FF2B5EF4-FFF2-40B4-BE49-F238E27FC236}">
              <a16:creationId xmlns:a16="http://schemas.microsoft.com/office/drawing/2014/main" id="{00000000-0008-0000-0100-0000E1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8" name="テキスト ボックス 737">
          <a:extLst>
            <a:ext uri="{FF2B5EF4-FFF2-40B4-BE49-F238E27FC236}">
              <a16:creationId xmlns:a16="http://schemas.microsoft.com/office/drawing/2014/main" id="{00000000-0008-0000-0100-0000E2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9" name="直線コネクタ 738">
          <a:extLst>
            <a:ext uri="{FF2B5EF4-FFF2-40B4-BE49-F238E27FC236}">
              <a16:creationId xmlns:a16="http://schemas.microsoft.com/office/drawing/2014/main" id="{00000000-0008-0000-0100-0000E3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0" name="テキスト ボックス 739">
          <a:extLst>
            <a:ext uri="{FF2B5EF4-FFF2-40B4-BE49-F238E27FC236}">
              <a16:creationId xmlns:a16="http://schemas.microsoft.com/office/drawing/2014/main" id="{00000000-0008-0000-0100-0000E4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1" name="直線コネクタ 740">
          <a:extLst>
            <a:ext uri="{FF2B5EF4-FFF2-40B4-BE49-F238E27FC236}">
              <a16:creationId xmlns:a16="http://schemas.microsoft.com/office/drawing/2014/main" id="{00000000-0008-0000-0100-0000E5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2" name="テキスト ボックス 741">
          <a:extLst>
            <a:ext uri="{FF2B5EF4-FFF2-40B4-BE49-F238E27FC236}">
              <a16:creationId xmlns:a16="http://schemas.microsoft.com/office/drawing/2014/main" id="{00000000-0008-0000-0100-0000E6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3" name="直線コネクタ 742">
          <a:extLst>
            <a:ext uri="{FF2B5EF4-FFF2-40B4-BE49-F238E27FC236}">
              <a16:creationId xmlns:a16="http://schemas.microsoft.com/office/drawing/2014/main" id="{00000000-0008-0000-0100-0000E7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4" name="【児童館】&#10;有形固定資産減価償却率グラフ枠">
          <a:extLst>
            <a:ext uri="{FF2B5EF4-FFF2-40B4-BE49-F238E27FC236}">
              <a16:creationId xmlns:a16="http://schemas.microsoft.com/office/drawing/2014/main" id="{00000000-0008-0000-0100-0000E8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132806</xdr:rowOff>
    </xdr:from>
    <xdr:to>
      <xdr:col>85</xdr:col>
      <xdr:colOff>126364</xdr:colOff>
      <xdr:row>86</xdr:row>
      <xdr:rowOff>168729</xdr:rowOff>
    </xdr:to>
    <xdr:cxnSp macro="">
      <xdr:nvCxnSpPr>
        <xdr:cNvPr id="745" name="直線コネクタ 744">
          <a:extLst>
            <a:ext uri="{FF2B5EF4-FFF2-40B4-BE49-F238E27FC236}">
              <a16:creationId xmlns:a16="http://schemas.microsoft.com/office/drawing/2014/main" id="{00000000-0008-0000-0100-0000E9020000}"/>
            </a:ext>
          </a:extLst>
        </xdr:cNvPr>
        <xdr:cNvCxnSpPr/>
      </xdr:nvCxnSpPr>
      <xdr:spPr>
        <a:xfrm flipV="1">
          <a:off x="16318864" y="13334456"/>
          <a:ext cx="0" cy="157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6" name="【児童館】&#10;有形固定資産減価償却率最小値テキスト">
          <a:extLst>
            <a:ext uri="{FF2B5EF4-FFF2-40B4-BE49-F238E27FC236}">
              <a16:creationId xmlns:a16="http://schemas.microsoft.com/office/drawing/2014/main" id="{00000000-0008-0000-0100-0000EA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7" name="直線コネクタ 746">
          <a:extLst>
            <a:ext uri="{FF2B5EF4-FFF2-40B4-BE49-F238E27FC236}">
              <a16:creationId xmlns:a16="http://schemas.microsoft.com/office/drawing/2014/main" id="{00000000-0008-0000-0100-0000EB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79483</xdr:rowOff>
    </xdr:from>
    <xdr:ext cx="340478" cy="259045"/>
    <xdr:sp macro="" textlink="">
      <xdr:nvSpPr>
        <xdr:cNvPr id="748" name="【児童館】&#10;有形固定資産減価償却率最大値テキスト">
          <a:extLst>
            <a:ext uri="{FF2B5EF4-FFF2-40B4-BE49-F238E27FC236}">
              <a16:creationId xmlns:a16="http://schemas.microsoft.com/office/drawing/2014/main" id="{00000000-0008-0000-0100-0000EC020000}"/>
            </a:ext>
          </a:extLst>
        </xdr:cNvPr>
        <xdr:cNvSpPr txBox="1"/>
      </xdr:nvSpPr>
      <xdr:spPr>
        <a:xfrm>
          <a:off x="16357600" y="1310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132806</xdr:rowOff>
    </xdr:from>
    <xdr:to>
      <xdr:col>86</xdr:col>
      <xdr:colOff>25400</xdr:colOff>
      <xdr:row>77</xdr:row>
      <xdr:rowOff>132806</xdr:rowOff>
    </xdr:to>
    <xdr:cxnSp macro="">
      <xdr:nvCxnSpPr>
        <xdr:cNvPr id="749" name="直線コネクタ 748">
          <a:extLst>
            <a:ext uri="{FF2B5EF4-FFF2-40B4-BE49-F238E27FC236}">
              <a16:creationId xmlns:a16="http://schemas.microsoft.com/office/drawing/2014/main" id="{00000000-0008-0000-0100-0000ED020000}"/>
            </a:ext>
          </a:extLst>
        </xdr:cNvPr>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29408</xdr:rowOff>
    </xdr:from>
    <xdr:ext cx="405111" cy="259045"/>
    <xdr:sp macro="" textlink="">
      <xdr:nvSpPr>
        <xdr:cNvPr id="750" name="【児童館】&#10;有形固定資産減価償却率平均値テキスト">
          <a:extLst>
            <a:ext uri="{FF2B5EF4-FFF2-40B4-BE49-F238E27FC236}">
              <a16:creationId xmlns:a16="http://schemas.microsoft.com/office/drawing/2014/main" id="{00000000-0008-0000-0100-0000EE020000}"/>
            </a:ext>
          </a:extLst>
        </xdr:cNvPr>
        <xdr:cNvSpPr txBox="1"/>
      </xdr:nvSpPr>
      <xdr:spPr>
        <a:xfrm>
          <a:off x="16357600" y="1408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751" name="フローチャート: 判断 750">
          <a:extLst>
            <a:ext uri="{FF2B5EF4-FFF2-40B4-BE49-F238E27FC236}">
              <a16:creationId xmlns:a16="http://schemas.microsoft.com/office/drawing/2014/main" id="{00000000-0008-0000-0100-0000EF020000}"/>
            </a:ext>
          </a:extLst>
        </xdr:cNvPr>
        <xdr:cNvSpPr/>
      </xdr:nvSpPr>
      <xdr:spPr>
        <a:xfrm>
          <a:off x="16268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15058</xdr:rowOff>
    </xdr:from>
    <xdr:to>
      <xdr:col>81</xdr:col>
      <xdr:colOff>101600</xdr:colOff>
      <xdr:row>82</xdr:row>
      <xdr:rowOff>116658</xdr:rowOff>
    </xdr:to>
    <xdr:sp macro="" textlink="">
      <xdr:nvSpPr>
        <xdr:cNvPr id="752" name="フローチャート: 判断 751">
          <a:extLst>
            <a:ext uri="{FF2B5EF4-FFF2-40B4-BE49-F238E27FC236}">
              <a16:creationId xmlns:a16="http://schemas.microsoft.com/office/drawing/2014/main" id="{00000000-0008-0000-0100-0000F0020000}"/>
            </a:ext>
          </a:extLst>
        </xdr:cNvPr>
        <xdr:cNvSpPr/>
      </xdr:nvSpPr>
      <xdr:spPr>
        <a:xfrm>
          <a:off x="154305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47716</xdr:rowOff>
    </xdr:from>
    <xdr:to>
      <xdr:col>76</xdr:col>
      <xdr:colOff>165100</xdr:colOff>
      <xdr:row>83</xdr:row>
      <xdr:rowOff>149316</xdr:rowOff>
    </xdr:to>
    <xdr:sp macro="" textlink="">
      <xdr:nvSpPr>
        <xdr:cNvPr id="753" name="フローチャート: 判断 752">
          <a:extLst>
            <a:ext uri="{FF2B5EF4-FFF2-40B4-BE49-F238E27FC236}">
              <a16:creationId xmlns:a16="http://schemas.microsoft.com/office/drawing/2014/main" id="{00000000-0008-0000-0100-0000F1020000}"/>
            </a:ext>
          </a:extLst>
        </xdr:cNvPr>
        <xdr:cNvSpPr/>
      </xdr:nvSpPr>
      <xdr:spPr>
        <a:xfrm>
          <a:off x="145415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132624</xdr:rowOff>
    </xdr:from>
    <xdr:to>
      <xdr:col>72</xdr:col>
      <xdr:colOff>38100</xdr:colOff>
      <xdr:row>83</xdr:row>
      <xdr:rowOff>62774</xdr:rowOff>
    </xdr:to>
    <xdr:sp macro="" textlink="">
      <xdr:nvSpPr>
        <xdr:cNvPr id="754" name="フローチャート: 判断 753">
          <a:extLst>
            <a:ext uri="{FF2B5EF4-FFF2-40B4-BE49-F238E27FC236}">
              <a16:creationId xmlns:a16="http://schemas.microsoft.com/office/drawing/2014/main" id="{00000000-0008-0000-0100-0000F2020000}"/>
            </a:ext>
          </a:extLst>
        </xdr:cNvPr>
        <xdr:cNvSpPr/>
      </xdr:nvSpPr>
      <xdr:spPr>
        <a:xfrm>
          <a:off x="13652500" y="1419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103232</xdr:rowOff>
    </xdr:from>
    <xdr:to>
      <xdr:col>67</xdr:col>
      <xdr:colOff>101600</xdr:colOff>
      <xdr:row>83</xdr:row>
      <xdr:rowOff>33382</xdr:rowOff>
    </xdr:to>
    <xdr:sp macro="" textlink="">
      <xdr:nvSpPr>
        <xdr:cNvPr id="755" name="フローチャート: 判断 754">
          <a:extLst>
            <a:ext uri="{FF2B5EF4-FFF2-40B4-BE49-F238E27FC236}">
              <a16:creationId xmlns:a16="http://schemas.microsoft.com/office/drawing/2014/main" id="{00000000-0008-0000-0100-0000F3020000}"/>
            </a:ext>
          </a:extLst>
        </xdr:cNvPr>
        <xdr:cNvSpPr/>
      </xdr:nvSpPr>
      <xdr:spPr>
        <a:xfrm>
          <a:off x="12763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00000000-0008-0000-0100-0000F4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00000000-0008-0000-0100-0000F5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00000000-0008-0000-0100-0000F6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00000000-0008-0000-0100-0000F7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00000000-0008-0000-0100-0000F8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39551</xdr:rowOff>
    </xdr:from>
    <xdr:to>
      <xdr:col>85</xdr:col>
      <xdr:colOff>177800</xdr:colOff>
      <xdr:row>80</xdr:row>
      <xdr:rowOff>141151</xdr:rowOff>
    </xdr:to>
    <xdr:sp macro="" textlink="">
      <xdr:nvSpPr>
        <xdr:cNvPr id="761" name="楕円 760">
          <a:extLst>
            <a:ext uri="{FF2B5EF4-FFF2-40B4-BE49-F238E27FC236}">
              <a16:creationId xmlns:a16="http://schemas.microsoft.com/office/drawing/2014/main" id="{00000000-0008-0000-0100-0000F9020000}"/>
            </a:ext>
          </a:extLst>
        </xdr:cNvPr>
        <xdr:cNvSpPr/>
      </xdr:nvSpPr>
      <xdr:spPr>
        <a:xfrm>
          <a:off x="16268700" y="1375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62428</xdr:rowOff>
    </xdr:from>
    <xdr:ext cx="405111" cy="259045"/>
    <xdr:sp macro="" textlink="">
      <xdr:nvSpPr>
        <xdr:cNvPr id="762" name="【児童館】&#10;有形固定資産減価償却率該当値テキスト">
          <a:extLst>
            <a:ext uri="{FF2B5EF4-FFF2-40B4-BE49-F238E27FC236}">
              <a16:creationId xmlns:a16="http://schemas.microsoft.com/office/drawing/2014/main" id="{00000000-0008-0000-0100-0000FA020000}"/>
            </a:ext>
          </a:extLst>
        </xdr:cNvPr>
        <xdr:cNvSpPr txBox="1"/>
      </xdr:nvSpPr>
      <xdr:spPr>
        <a:xfrm>
          <a:off x="16357600" y="13606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135889</xdr:rowOff>
    </xdr:from>
    <xdr:to>
      <xdr:col>81</xdr:col>
      <xdr:colOff>101600</xdr:colOff>
      <xdr:row>80</xdr:row>
      <xdr:rowOff>66039</xdr:rowOff>
    </xdr:to>
    <xdr:sp macro="" textlink="">
      <xdr:nvSpPr>
        <xdr:cNvPr id="763" name="楕円 762">
          <a:extLst>
            <a:ext uri="{FF2B5EF4-FFF2-40B4-BE49-F238E27FC236}">
              <a16:creationId xmlns:a16="http://schemas.microsoft.com/office/drawing/2014/main" id="{00000000-0008-0000-0100-0000FB020000}"/>
            </a:ext>
          </a:extLst>
        </xdr:cNvPr>
        <xdr:cNvSpPr/>
      </xdr:nvSpPr>
      <xdr:spPr>
        <a:xfrm>
          <a:off x="15430500" y="136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15239</xdr:rowOff>
    </xdr:from>
    <xdr:to>
      <xdr:col>85</xdr:col>
      <xdr:colOff>127000</xdr:colOff>
      <xdr:row>80</xdr:row>
      <xdr:rowOff>90351</xdr:rowOff>
    </xdr:to>
    <xdr:cxnSp macro="">
      <xdr:nvCxnSpPr>
        <xdr:cNvPr id="764" name="直線コネクタ 763">
          <a:extLst>
            <a:ext uri="{FF2B5EF4-FFF2-40B4-BE49-F238E27FC236}">
              <a16:creationId xmlns:a16="http://schemas.microsoft.com/office/drawing/2014/main" id="{00000000-0008-0000-0100-0000FC020000}"/>
            </a:ext>
          </a:extLst>
        </xdr:cNvPr>
        <xdr:cNvCxnSpPr/>
      </xdr:nvCxnSpPr>
      <xdr:spPr>
        <a:xfrm>
          <a:off x="15481300" y="13731239"/>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60779</xdr:rowOff>
    </xdr:from>
    <xdr:to>
      <xdr:col>76</xdr:col>
      <xdr:colOff>165100</xdr:colOff>
      <xdr:row>79</xdr:row>
      <xdr:rowOff>162379</xdr:rowOff>
    </xdr:to>
    <xdr:sp macro="" textlink="">
      <xdr:nvSpPr>
        <xdr:cNvPr id="765" name="楕円 764">
          <a:extLst>
            <a:ext uri="{FF2B5EF4-FFF2-40B4-BE49-F238E27FC236}">
              <a16:creationId xmlns:a16="http://schemas.microsoft.com/office/drawing/2014/main" id="{00000000-0008-0000-0100-0000FD020000}"/>
            </a:ext>
          </a:extLst>
        </xdr:cNvPr>
        <xdr:cNvSpPr/>
      </xdr:nvSpPr>
      <xdr:spPr>
        <a:xfrm>
          <a:off x="14541500" y="1360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111579</xdr:rowOff>
    </xdr:from>
    <xdr:to>
      <xdr:col>81</xdr:col>
      <xdr:colOff>50800</xdr:colOff>
      <xdr:row>80</xdr:row>
      <xdr:rowOff>15239</xdr:rowOff>
    </xdr:to>
    <xdr:cxnSp macro="">
      <xdr:nvCxnSpPr>
        <xdr:cNvPr id="766" name="直線コネクタ 765">
          <a:extLst>
            <a:ext uri="{FF2B5EF4-FFF2-40B4-BE49-F238E27FC236}">
              <a16:creationId xmlns:a16="http://schemas.microsoft.com/office/drawing/2014/main" id="{00000000-0008-0000-0100-0000FE020000}"/>
            </a:ext>
          </a:extLst>
        </xdr:cNvPr>
        <xdr:cNvCxnSpPr/>
      </xdr:nvCxnSpPr>
      <xdr:spPr>
        <a:xfrm>
          <a:off x="14592300" y="13656129"/>
          <a:ext cx="889000" cy="7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157118</xdr:rowOff>
    </xdr:from>
    <xdr:to>
      <xdr:col>72</xdr:col>
      <xdr:colOff>38100</xdr:colOff>
      <xdr:row>79</xdr:row>
      <xdr:rowOff>87268</xdr:rowOff>
    </xdr:to>
    <xdr:sp macro="" textlink="">
      <xdr:nvSpPr>
        <xdr:cNvPr id="767" name="楕円 766">
          <a:extLst>
            <a:ext uri="{FF2B5EF4-FFF2-40B4-BE49-F238E27FC236}">
              <a16:creationId xmlns:a16="http://schemas.microsoft.com/office/drawing/2014/main" id="{00000000-0008-0000-0100-0000FF020000}"/>
            </a:ext>
          </a:extLst>
        </xdr:cNvPr>
        <xdr:cNvSpPr/>
      </xdr:nvSpPr>
      <xdr:spPr>
        <a:xfrm>
          <a:off x="13652500" y="1353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36468</xdr:rowOff>
    </xdr:from>
    <xdr:to>
      <xdr:col>76</xdr:col>
      <xdr:colOff>114300</xdr:colOff>
      <xdr:row>79</xdr:row>
      <xdr:rowOff>111579</xdr:rowOff>
    </xdr:to>
    <xdr:cxnSp macro="">
      <xdr:nvCxnSpPr>
        <xdr:cNvPr id="768" name="直線コネクタ 767">
          <a:extLst>
            <a:ext uri="{FF2B5EF4-FFF2-40B4-BE49-F238E27FC236}">
              <a16:creationId xmlns:a16="http://schemas.microsoft.com/office/drawing/2014/main" id="{00000000-0008-0000-0100-000000030000}"/>
            </a:ext>
          </a:extLst>
        </xdr:cNvPr>
        <xdr:cNvCxnSpPr/>
      </xdr:nvCxnSpPr>
      <xdr:spPr>
        <a:xfrm>
          <a:off x="13703300" y="13581018"/>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82006</xdr:rowOff>
    </xdr:from>
    <xdr:to>
      <xdr:col>67</xdr:col>
      <xdr:colOff>101600</xdr:colOff>
      <xdr:row>79</xdr:row>
      <xdr:rowOff>12156</xdr:rowOff>
    </xdr:to>
    <xdr:sp macro="" textlink="">
      <xdr:nvSpPr>
        <xdr:cNvPr id="769" name="楕円 768">
          <a:extLst>
            <a:ext uri="{FF2B5EF4-FFF2-40B4-BE49-F238E27FC236}">
              <a16:creationId xmlns:a16="http://schemas.microsoft.com/office/drawing/2014/main" id="{00000000-0008-0000-0100-000001030000}"/>
            </a:ext>
          </a:extLst>
        </xdr:cNvPr>
        <xdr:cNvSpPr/>
      </xdr:nvSpPr>
      <xdr:spPr>
        <a:xfrm>
          <a:off x="12763500" y="1345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132806</xdr:rowOff>
    </xdr:from>
    <xdr:to>
      <xdr:col>71</xdr:col>
      <xdr:colOff>177800</xdr:colOff>
      <xdr:row>79</xdr:row>
      <xdr:rowOff>36468</xdr:rowOff>
    </xdr:to>
    <xdr:cxnSp macro="">
      <xdr:nvCxnSpPr>
        <xdr:cNvPr id="770" name="直線コネクタ 769">
          <a:extLst>
            <a:ext uri="{FF2B5EF4-FFF2-40B4-BE49-F238E27FC236}">
              <a16:creationId xmlns:a16="http://schemas.microsoft.com/office/drawing/2014/main" id="{00000000-0008-0000-0100-000002030000}"/>
            </a:ext>
          </a:extLst>
        </xdr:cNvPr>
        <xdr:cNvCxnSpPr/>
      </xdr:nvCxnSpPr>
      <xdr:spPr>
        <a:xfrm>
          <a:off x="12814300" y="13505906"/>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107785</xdr:rowOff>
    </xdr:from>
    <xdr:ext cx="405111" cy="259045"/>
    <xdr:sp macro="" textlink="">
      <xdr:nvSpPr>
        <xdr:cNvPr id="771" name="n_1aveValue【児童館】&#10;有形固定資産減価償却率">
          <a:extLst>
            <a:ext uri="{FF2B5EF4-FFF2-40B4-BE49-F238E27FC236}">
              <a16:creationId xmlns:a16="http://schemas.microsoft.com/office/drawing/2014/main" id="{00000000-0008-0000-0100-000003030000}"/>
            </a:ext>
          </a:extLst>
        </xdr:cNvPr>
        <xdr:cNvSpPr txBox="1"/>
      </xdr:nvSpPr>
      <xdr:spPr>
        <a:xfrm>
          <a:off x="15266044" y="14166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140443</xdr:rowOff>
    </xdr:from>
    <xdr:ext cx="405111" cy="259045"/>
    <xdr:sp macro="" textlink="">
      <xdr:nvSpPr>
        <xdr:cNvPr id="772" name="n_2aveValue【児童館】&#10;有形固定資産減価償却率">
          <a:extLst>
            <a:ext uri="{FF2B5EF4-FFF2-40B4-BE49-F238E27FC236}">
              <a16:creationId xmlns:a16="http://schemas.microsoft.com/office/drawing/2014/main" id="{00000000-0008-0000-0100-000004030000}"/>
            </a:ext>
          </a:extLst>
        </xdr:cNvPr>
        <xdr:cNvSpPr txBox="1"/>
      </xdr:nvSpPr>
      <xdr:spPr>
        <a:xfrm>
          <a:off x="14389744" y="1437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53901</xdr:rowOff>
    </xdr:from>
    <xdr:ext cx="405111" cy="259045"/>
    <xdr:sp macro="" textlink="">
      <xdr:nvSpPr>
        <xdr:cNvPr id="773" name="n_3aveValue【児童館】&#10;有形固定資産減価償却率">
          <a:extLst>
            <a:ext uri="{FF2B5EF4-FFF2-40B4-BE49-F238E27FC236}">
              <a16:creationId xmlns:a16="http://schemas.microsoft.com/office/drawing/2014/main" id="{00000000-0008-0000-0100-000005030000}"/>
            </a:ext>
          </a:extLst>
        </xdr:cNvPr>
        <xdr:cNvSpPr txBox="1"/>
      </xdr:nvSpPr>
      <xdr:spPr>
        <a:xfrm>
          <a:off x="13500744" y="1428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24509</xdr:rowOff>
    </xdr:from>
    <xdr:ext cx="405111" cy="259045"/>
    <xdr:sp macro="" textlink="">
      <xdr:nvSpPr>
        <xdr:cNvPr id="774" name="n_4aveValue【児童館】&#10;有形固定資産減価償却率">
          <a:extLst>
            <a:ext uri="{FF2B5EF4-FFF2-40B4-BE49-F238E27FC236}">
              <a16:creationId xmlns:a16="http://schemas.microsoft.com/office/drawing/2014/main" id="{00000000-0008-0000-0100-000006030000}"/>
            </a:ext>
          </a:extLst>
        </xdr:cNvPr>
        <xdr:cNvSpPr txBox="1"/>
      </xdr:nvSpPr>
      <xdr:spPr>
        <a:xfrm>
          <a:off x="126117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82566</xdr:rowOff>
    </xdr:from>
    <xdr:ext cx="405111" cy="259045"/>
    <xdr:sp macro="" textlink="">
      <xdr:nvSpPr>
        <xdr:cNvPr id="775" name="n_1mainValue【児童館】&#10;有形固定資産減価償却率">
          <a:extLst>
            <a:ext uri="{FF2B5EF4-FFF2-40B4-BE49-F238E27FC236}">
              <a16:creationId xmlns:a16="http://schemas.microsoft.com/office/drawing/2014/main" id="{00000000-0008-0000-0100-000007030000}"/>
            </a:ext>
          </a:extLst>
        </xdr:cNvPr>
        <xdr:cNvSpPr txBox="1"/>
      </xdr:nvSpPr>
      <xdr:spPr>
        <a:xfrm>
          <a:off x="15266044" y="1345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7456</xdr:rowOff>
    </xdr:from>
    <xdr:ext cx="405111" cy="259045"/>
    <xdr:sp macro="" textlink="">
      <xdr:nvSpPr>
        <xdr:cNvPr id="776" name="n_2mainValue【児童館】&#10;有形固定資産減価償却率">
          <a:extLst>
            <a:ext uri="{FF2B5EF4-FFF2-40B4-BE49-F238E27FC236}">
              <a16:creationId xmlns:a16="http://schemas.microsoft.com/office/drawing/2014/main" id="{00000000-0008-0000-0100-000008030000}"/>
            </a:ext>
          </a:extLst>
        </xdr:cNvPr>
        <xdr:cNvSpPr txBox="1"/>
      </xdr:nvSpPr>
      <xdr:spPr>
        <a:xfrm>
          <a:off x="14389744" y="13380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103795</xdr:rowOff>
    </xdr:from>
    <xdr:ext cx="405111" cy="259045"/>
    <xdr:sp macro="" textlink="">
      <xdr:nvSpPr>
        <xdr:cNvPr id="777" name="n_3mainValue【児童館】&#10;有形固定資産減価償却率">
          <a:extLst>
            <a:ext uri="{FF2B5EF4-FFF2-40B4-BE49-F238E27FC236}">
              <a16:creationId xmlns:a16="http://schemas.microsoft.com/office/drawing/2014/main" id="{00000000-0008-0000-0100-000009030000}"/>
            </a:ext>
          </a:extLst>
        </xdr:cNvPr>
        <xdr:cNvSpPr txBox="1"/>
      </xdr:nvSpPr>
      <xdr:spPr>
        <a:xfrm>
          <a:off x="13500744" y="13305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28683</xdr:rowOff>
    </xdr:from>
    <xdr:ext cx="405111" cy="259045"/>
    <xdr:sp macro="" textlink="">
      <xdr:nvSpPr>
        <xdr:cNvPr id="778" name="n_4mainValue【児童館】&#10;有形固定資産減価償却率">
          <a:extLst>
            <a:ext uri="{FF2B5EF4-FFF2-40B4-BE49-F238E27FC236}">
              <a16:creationId xmlns:a16="http://schemas.microsoft.com/office/drawing/2014/main" id="{00000000-0008-0000-0100-00000A030000}"/>
            </a:ext>
          </a:extLst>
        </xdr:cNvPr>
        <xdr:cNvSpPr txBox="1"/>
      </xdr:nvSpPr>
      <xdr:spPr>
        <a:xfrm>
          <a:off x="12611744" y="13230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9" name="正方形/長方形 778">
          <a:extLst>
            <a:ext uri="{FF2B5EF4-FFF2-40B4-BE49-F238E27FC236}">
              <a16:creationId xmlns:a16="http://schemas.microsoft.com/office/drawing/2014/main" id="{00000000-0008-0000-0100-00000B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0" name="正方形/長方形 779">
          <a:extLst>
            <a:ext uri="{FF2B5EF4-FFF2-40B4-BE49-F238E27FC236}">
              <a16:creationId xmlns:a16="http://schemas.microsoft.com/office/drawing/2014/main" id="{00000000-0008-0000-0100-00000C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1" name="正方形/長方形 780">
          <a:extLst>
            <a:ext uri="{FF2B5EF4-FFF2-40B4-BE49-F238E27FC236}">
              <a16:creationId xmlns:a16="http://schemas.microsoft.com/office/drawing/2014/main" id="{00000000-0008-0000-0100-00000D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2" name="正方形/長方形 781">
          <a:extLst>
            <a:ext uri="{FF2B5EF4-FFF2-40B4-BE49-F238E27FC236}">
              <a16:creationId xmlns:a16="http://schemas.microsoft.com/office/drawing/2014/main" id="{00000000-0008-0000-0100-00000E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3" name="正方形/長方形 782">
          <a:extLst>
            <a:ext uri="{FF2B5EF4-FFF2-40B4-BE49-F238E27FC236}">
              <a16:creationId xmlns:a16="http://schemas.microsoft.com/office/drawing/2014/main" id="{00000000-0008-0000-0100-00000F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4" name="正方形/長方形 783">
          <a:extLst>
            <a:ext uri="{FF2B5EF4-FFF2-40B4-BE49-F238E27FC236}">
              <a16:creationId xmlns:a16="http://schemas.microsoft.com/office/drawing/2014/main" id="{00000000-0008-0000-0100-000010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5" name="正方形/長方形 784">
          <a:extLst>
            <a:ext uri="{FF2B5EF4-FFF2-40B4-BE49-F238E27FC236}">
              <a16:creationId xmlns:a16="http://schemas.microsoft.com/office/drawing/2014/main" id="{00000000-0008-0000-0100-000011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6" name="正方形/長方形 785">
          <a:extLst>
            <a:ext uri="{FF2B5EF4-FFF2-40B4-BE49-F238E27FC236}">
              <a16:creationId xmlns:a16="http://schemas.microsoft.com/office/drawing/2014/main" id="{00000000-0008-0000-0100-000012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7" name="テキスト ボックス 786">
          <a:extLst>
            <a:ext uri="{FF2B5EF4-FFF2-40B4-BE49-F238E27FC236}">
              <a16:creationId xmlns:a16="http://schemas.microsoft.com/office/drawing/2014/main" id="{00000000-0008-0000-0100-000013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8" name="直線コネクタ 787">
          <a:extLst>
            <a:ext uri="{FF2B5EF4-FFF2-40B4-BE49-F238E27FC236}">
              <a16:creationId xmlns:a16="http://schemas.microsoft.com/office/drawing/2014/main" id="{00000000-0008-0000-0100-000014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89" name="直線コネクタ 788">
          <a:extLst>
            <a:ext uri="{FF2B5EF4-FFF2-40B4-BE49-F238E27FC236}">
              <a16:creationId xmlns:a16="http://schemas.microsoft.com/office/drawing/2014/main" id="{00000000-0008-0000-0100-00001503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0" name="テキスト ボックス 789">
          <a:extLst>
            <a:ext uri="{FF2B5EF4-FFF2-40B4-BE49-F238E27FC236}">
              <a16:creationId xmlns:a16="http://schemas.microsoft.com/office/drawing/2014/main" id="{00000000-0008-0000-0100-00001603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1" name="直線コネクタ 790">
          <a:extLst>
            <a:ext uri="{FF2B5EF4-FFF2-40B4-BE49-F238E27FC236}">
              <a16:creationId xmlns:a16="http://schemas.microsoft.com/office/drawing/2014/main" id="{00000000-0008-0000-0100-00001703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2" name="テキスト ボックス 791">
          <a:extLst>
            <a:ext uri="{FF2B5EF4-FFF2-40B4-BE49-F238E27FC236}">
              <a16:creationId xmlns:a16="http://schemas.microsoft.com/office/drawing/2014/main" id="{00000000-0008-0000-0100-00001803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3" name="直線コネクタ 792">
          <a:extLst>
            <a:ext uri="{FF2B5EF4-FFF2-40B4-BE49-F238E27FC236}">
              <a16:creationId xmlns:a16="http://schemas.microsoft.com/office/drawing/2014/main" id="{00000000-0008-0000-0100-00001903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4" name="テキスト ボックス 793">
          <a:extLst>
            <a:ext uri="{FF2B5EF4-FFF2-40B4-BE49-F238E27FC236}">
              <a16:creationId xmlns:a16="http://schemas.microsoft.com/office/drawing/2014/main" id="{00000000-0008-0000-0100-00001A03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5" name="直線コネクタ 794">
          <a:extLst>
            <a:ext uri="{FF2B5EF4-FFF2-40B4-BE49-F238E27FC236}">
              <a16:creationId xmlns:a16="http://schemas.microsoft.com/office/drawing/2014/main" id="{00000000-0008-0000-0100-00001B03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6" name="テキスト ボックス 795">
          <a:extLst>
            <a:ext uri="{FF2B5EF4-FFF2-40B4-BE49-F238E27FC236}">
              <a16:creationId xmlns:a16="http://schemas.microsoft.com/office/drawing/2014/main" id="{00000000-0008-0000-0100-00001C03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7" name="直線コネクタ 796">
          <a:extLst>
            <a:ext uri="{FF2B5EF4-FFF2-40B4-BE49-F238E27FC236}">
              <a16:creationId xmlns:a16="http://schemas.microsoft.com/office/drawing/2014/main" id="{00000000-0008-0000-0100-00001D03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8" name="テキスト ボックス 797">
          <a:extLst>
            <a:ext uri="{FF2B5EF4-FFF2-40B4-BE49-F238E27FC236}">
              <a16:creationId xmlns:a16="http://schemas.microsoft.com/office/drawing/2014/main" id="{00000000-0008-0000-0100-00001E03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99" name="直線コネクタ 798">
          <a:extLst>
            <a:ext uri="{FF2B5EF4-FFF2-40B4-BE49-F238E27FC236}">
              <a16:creationId xmlns:a16="http://schemas.microsoft.com/office/drawing/2014/main" id="{00000000-0008-0000-0100-00001F03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0" name="テキスト ボックス 799">
          <a:extLst>
            <a:ext uri="{FF2B5EF4-FFF2-40B4-BE49-F238E27FC236}">
              <a16:creationId xmlns:a16="http://schemas.microsoft.com/office/drawing/2014/main" id="{00000000-0008-0000-0100-00002003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1" name="直線コネクタ 800">
          <a:extLst>
            <a:ext uri="{FF2B5EF4-FFF2-40B4-BE49-F238E27FC236}">
              <a16:creationId xmlns:a16="http://schemas.microsoft.com/office/drawing/2014/main" id="{00000000-0008-0000-0100-000021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2" name="テキスト ボックス 801">
          <a:extLst>
            <a:ext uri="{FF2B5EF4-FFF2-40B4-BE49-F238E27FC236}">
              <a16:creationId xmlns:a16="http://schemas.microsoft.com/office/drawing/2014/main" id="{00000000-0008-0000-0100-000022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3" name="【児童館】&#10;一人当たり面積グラフ枠">
          <a:extLst>
            <a:ext uri="{FF2B5EF4-FFF2-40B4-BE49-F238E27FC236}">
              <a16:creationId xmlns:a16="http://schemas.microsoft.com/office/drawing/2014/main" id="{00000000-0008-0000-0100-000023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81643</xdr:rowOff>
    </xdr:from>
    <xdr:to>
      <xdr:col>116</xdr:col>
      <xdr:colOff>62864</xdr:colOff>
      <xdr:row>86</xdr:row>
      <xdr:rowOff>70757</xdr:rowOff>
    </xdr:to>
    <xdr:cxnSp macro="">
      <xdr:nvCxnSpPr>
        <xdr:cNvPr id="804" name="直線コネクタ 803">
          <a:extLst>
            <a:ext uri="{FF2B5EF4-FFF2-40B4-BE49-F238E27FC236}">
              <a16:creationId xmlns:a16="http://schemas.microsoft.com/office/drawing/2014/main" id="{00000000-0008-0000-0100-000024030000}"/>
            </a:ext>
          </a:extLst>
        </xdr:cNvPr>
        <xdr:cNvCxnSpPr/>
      </xdr:nvCxnSpPr>
      <xdr:spPr>
        <a:xfrm flipV="1">
          <a:off x="22160864" y="13454743"/>
          <a:ext cx="0" cy="1360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74584</xdr:rowOff>
    </xdr:from>
    <xdr:ext cx="469744" cy="259045"/>
    <xdr:sp macro="" textlink="">
      <xdr:nvSpPr>
        <xdr:cNvPr id="805" name="【児童館】&#10;一人当たり面積最小値テキスト">
          <a:extLst>
            <a:ext uri="{FF2B5EF4-FFF2-40B4-BE49-F238E27FC236}">
              <a16:creationId xmlns:a16="http://schemas.microsoft.com/office/drawing/2014/main" id="{00000000-0008-0000-0100-000025030000}"/>
            </a:ext>
          </a:extLst>
        </xdr:cNvPr>
        <xdr:cNvSpPr txBox="1"/>
      </xdr:nvSpPr>
      <xdr:spPr>
        <a:xfrm>
          <a:off x="22199600"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70757</xdr:rowOff>
    </xdr:from>
    <xdr:to>
      <xdr:col>116</xdr:col>
      <xdr:colOff>152400</xdr:colOff>
      <xdr:row>86</xdr:row>
      <xdr:rowOff>70757</xdr:rowOff>
    </xdr:to>
    <xdr:cxnSp macro="">
      <xdr:nvCxnSpPr>
        <xdr:cNvPr id="806" name="直線コネクタ 805">
          <a:extLst>
            <a:ext uri="{FF2B5EF4-FFF2-40B4-BE49-F238E27FC236}">
              <a16:creationId xmlns:a16="http://schemas.microsoft.com/office/drawing/2014/main" id="{00000000-0008-0000-0100-000026030000}"/>
            </a:ext>
          </a:extLst>
        </xdr:cNvPr>
        <xdr:cNvCxnSpPr/>
      </xdr:nvCxnSpPr>
      <xdr:spPr>
        <a:xfrm>
          <a:off x="22072600" y="1481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28320</xdr:rowOff>
    </xdr:from>
    <xdr:ext cx="469744" cy="259045"/>
    <xdr:sp macro="" textlink="">
      <xdr:nvSpPr>
        <xdr:cNvPr id="807" name="【児童館】&#10;一人当たり面積最大値テキスト">
          <a:extLst>
            <a:ext uri="{FF2B5EF4-FFF2-40B4-BE49-F238E27FC236}">
              <a16:creationId xmlns:a16="http://schemas.microsoft.com/office/drawing/2014/main" id="{00000000-0008-0000-0100-000027030000}"/>
            </a:ext>
          </a:extLst>
        </xdr:cNvPr>
        <xdr:cNvSpPr txBox="1"/>
      </xdr:nvSpPr>
      <xdr:spPr>
        <a:xfrm>
          <a:off x="22199600" y="1322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81643</xdr:rowOff>
    </xdr:from>
    <xdr:to>
      <xdr:col>116</xdr:col>
      <xdr:colOff>152400</xdr:colOff>
      <xdr:row>78</xdr:row>
      <xdr:rowOff>81643</xdr:rowOff>
    </xdr:to>
    <xdr:cxnSp macro="">
      <xdr:nvCxnSpPr>
        <xdr:cNvPr id="808" name="直線コネクタ 807">
          <a:extLst>
            <a:ext uri="{FF2B5EF4-FFF2-40B4-BE49-F238E27FC236}">
              <a16:creationId xmlns:a16="http://schemas.microsoft.com/office/drawing/2014/main" id="{00000000-0008-0000-0100-000028030000}"/>
            </a:ext>
          </a:extLst>
        </xdr:cNvPr>
        <xdr:cNvCxnSpPr/>
      </xdr:nvCxnSpPr>
      <xdr:spPr>
        <a:xfrm>
          <a:off x="22072600" y="1345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4734</xdr:rowOff>
    </xdr:from>
    <xdr:ext cx="469744" cy="259045"/>
    <xdr:sp macro="" textlink="">
      <xdr:nvSpPr>
        <xdr:cNvPr id="809" name="【児童館】&#10;一人当たり面積平均値テキスト">
          <a:extLst>
            <a:ext uri="{FF2B5EF4-FFF2-40B4-BE49-F238E27FC236}">
              <a16:creationId xmlns:a16="http://schemas.microsoft.com/office/drawing/2014/main" id="{00000000-0008-0000-0100-000029030000}"/>
            </a:ext>
          </a:extLst>
        </xdr:cNvPr>
        <xdr:cNvSpPr txBox="1"/>
      </xdr:nvSpPr>
      <xdr:spPr>
        <a:xfrm>
          <a:off x="22199600" y="14235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153307</xdr:rowOff>
    </xdr:from>
    <xdr:to>
      <xdr:col>116</xdr:col>
      <xdr:colOff>114300</xdr:colOff>
      <xdr:row>84</xdr:row>
      <xdr:rowOff>83457</xdr:rowOff>
    </xdr:to>
    <xdr:sp macro="" textlink="">
      <xdr:nvSpPr>
        <xdr:cNvPr id="810" name="フローチャート: 判断 809">
          <a:extLst>
            <a:ext uri="{FF2B5EF4-FFF2-40B4-BE49-F238E27FC236}">
              <a16:creationId xmlns:a16="http://schemas.microsoft.com/office/drawing/2014/main" id="{00000000-0008-0000-0100-00002A030000}"/>
            </a:ext>
          </a:extLst>
        </xdr:cNvPr>
        <xdr:cNvSpPr/>
      </xdr:nvSpPr>
      <xdr:spPr>
        <a:xfrm>
          <a:off x="22110700" y="1438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153307</xdr:rowOff>
    </xdr:from>
    <xdr:to>
      <xdr:col>112</xdr:col>
      <xdr:colOff>38100</xdr:colOff>
      <xdr:row>84</xdr:row>
      <xdr:rowOff>83457</xdr:rowOff>
    </xdr:to>
    <xdr:sp macro="" textlink="">
      <xdr:nvSpPr>
        <xdr:cNvPr id="811" name="フローチャート: 判断 810">
          <a:extLst>
            <a:ext uri="{FF2B5EF4-FFF2-40B4-BE49-F238E27FC236}">
              <a16:creationId xmlns:a16="http://schemas.microsoft.com/office/drawing/2014/main" id="{00000000-0008-0000-0100-00002B030000}"/>
            </a:ext>
          </a:extLst>
        </xdr:cNvPr>
        <xdr:cNvSpPr/>
      </xdr:nvSpPr>
      <xdr:spPr>
        <a:xfrm>
          <a:off x="21272500" y="1438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109764</xdr:rowOff>
    </xdr:from>
    <xdr:to>
      <xdr:col>107</xdr:col>
      <xdr:colOff>101600</xdr:colOff>
      <xdr:row>84</xdr:row>
      <xdr:rowOff>39914</xdr:rowOff>
    </xdr:to>
    <xdr:sp macro="" textlink="">
      <xdr:nvSpPr>
        <xdr:cNvPr id="812" name="フローチャート: 判断 811">
          <a:extLst>
            <a:ext uri="{FF2B5EF4-FFF2-40B4-BE49-F238E27FC236}">
              <a16:creationId xmlns:a16="http://schemas.microsoft.com/office/drawing/2014/main" id="{00000000-0008-0000-0100-00002C030000}"/>
            </a:ext>
          </a:extLst>
        </xdr:cNvPr>
        <xdr:cNvSpPr/>
      </xdr:nvSpPr>
      <xdr:spPr>
        <a:xfrm>
          <a:off x="20383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77107</xdr:rowOff>
    </xdr:from>
    <xdr:to>
      <xdr:col>102</xdr:col>
      <xdr:colOff>165100</xdr:colOff>
      <xdr:row>84</xdr:row>
      <xdr:rowOff>7257</xdr:rowOff>
    </xdr:to>
    <xdr:sp macro="" textlink="">
      <xdr:nvSpPr>
        <xdr:cNvPr id="813" name="フローチャート: 判断 812">
          <a:extLst>
            <a:ext uri="{FF2B5EF4-FFF2-40B4-BE49-F238E27FC236}">
              <a16:creationId xmlns:a16="http://schemas.microsoft.com/office/drawing/2014/main" id="{00000000-0008-0000-0100-00002D030000}"/>
            </a:ext>
          </a:extLst>
        </xdr:cNvPr>
        <xdr:cNvSpPr/>
      </xdr:nvSpPr>
      <xdr:spPr>
        <a:xfrm>
          <a:off x="19494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131536</xdr:rowOff>
    </xdr:from>
    <xdr:to>
      <xdr:col>98</xdr:col>
      <xdr:colOff>38100</xdr:colOff>
      <xdr:row>84</xdr:row>
      <xdr:rowOff>61686</xdr:rowOff>
    </xdr:to>
    <xdr:sp macro="" textlink="">
      <xdr:nvSpPr>
        <xdr:cNvPr id="814" name="フローチャート: 判断 813">
          <a:extLst>
            <a:ext uri="{FF2B5EF4-FFF2-40B4-BE49-F238E27FC236}">
              <a16:creationId xmlns:a16="http://schemas.microsoft.com/office/drawing/2014/main" id="{00000000-0008-0000-0100-00002E030000}"/>
            </a:ext>
          </a:extLst>
        </xdr:cNvPr>
        <xdr:cNvSpPr/>
      </xdr:nvSpPr>
      <xdr:spPr>
        <a:xfrm>
          <a:off x="18605500" y="143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00000000-0008-0000-0100-00002F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00000000-0008-0000-0100-000030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00000000-0008-0000-0100-000031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00000000-0008-0000-0100-000032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00000000-0008-0000-0100-000033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123371</xdr:rowOff>
    </xdr:from>
    <xdr:to>
      <xdr:col>116</xdr:col>
      <xdr:colOff>114300</xdr:colOff>
      <xdr:row>85</xdr:row>
      <xdr:rowOff>53521</xdr:rowOff>
    </xdr:to>
    <xdr:sp macro="" textlink="">
      <xdr:nvSpPr>
        <xdr:cNvPr id="820" name="楕円 819">
          <a:extLst>
            <a:ext uri="{FF2B5EF4-FFF2-40B4-BE49-F238E27FC236}">
              <a16:creationId xmlns:a16="http://schemas.microsoft.com/office/drawing/2014/main" id="{00000000-0008-0000-0100-000034030000}"/>
            </a:ext>
          </a:extLst>
        </xdr:cNvPr>
        <xdr:cNvSpPr/>
      </xdr:nvSpPr>
      <xdr:spPr>
        <a:xfrm>
          <a:off x="22110700" y="1452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101798</xdr:rowOff>
    </xdr:from>
    <xdr:ext cx="469744" cy="259045"/>
    <xdr:sp macro="" textlink="">
      <xdr:nvSpPr>
        <xdr:cNvPr id="821" name="【児童館】&#10;一人当たり面積該当値テキスト">
          <a:extLst>
            <a:ext uri="{FF2B5EF4-FFF2-40B4-BE49-F238E27FC236}">
              <a16:creationId xmlns:a16="http://schemas.microsoft.com/office/drawing/2014/main" id="{00000000-0008-0000-0100-000035030000}"/>
            </a:ext>
          </a:extLst>
        </xdr:cNvPr>
        <xdr:cNvSpPr txBox="1"/>
      </xdr:nvSpPr>
      <xdr:spPr>
        <a:xfrm>
          <a:off x="22199600" y="1450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123371</xdr:rowOff>
    </xdr:from>
    <xdr:to>
      <xdr:col>112</xdr:col>
      <xdr:colOff>38100</xdr:colOff>
      <xdr:row>85</xdr:row>
      <xdr:rowOff>53521</xdr:rowOff>
    </xdr:to>
    <xdr:sp macro="" textlink="">
      <xdr:nvSpPr>
        <xdr:cNvPr id="822" name="楕円 821">
          <a:extLst>
            <a:ext uri="{FF2B5EF4-FFF2-40B4-BE49-F238E27FC236}">
              <a16:creationId xmlns:a16="http://schemas.microsoft.com/office/drawing/2014/main" id="{00000000-0008-0000-0100-000036030000}"/>
            </a:ext>
          </a:extLst>
        </xdr:cNvPr>
        <xdr:cNvSpPr/>
      </xdr:nvSpPr>
      <xdr:spPr>
        <a:xfrm>
          <a:off x="21272500" y="1452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2721</xdr:rowOff>
    </xdr:from>
    <xdr:to>
      <xdr:col>116</xdr:col>
      <xdr:colOff>63500</xdr:colOff>
      <xdr:row>85</xdr:row>
      <xdr:rowOff>2721</xdr:rowOff>
    </xdr:to>
    <xdr:cxnSp macro="">
      <xdr:nvCxnSpPr>
        <xdr:cNvPr id="823" name="直線コネクタ 822">
          <a:extLst>
            <a:ext uri="{FF2B5EF4-FFF2-40B4-BE49-F238E27FC236}">
              <a16:creationId xmlns:a16="http://schemas.microsoft.com/office/drawing/2014/main" id="{00000000-0008-0000-0100-000037030000}"/>
            </a:ext>
          </a:extLst>
        </xdr:cNvPr>
        <xdr:cNvCxnSpPr/>
      </xdr:nvCxnSpPr>
      <xdr:spPr>
        <a:xfrm>
          <a:off x="21323300" y="145759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123371</xdr:rowOff>
    </xdr:from>
    <xdr:to>
      <xdr:col>107</xdr:col>
      <xdr:colOff>101600</xdr:colOff>
      <xdr:row>85</xdr:row>
      <xdr:rowOff>53521</xdr:rowOff>
    </xdr:to>
    <xdr:sp macro="" textlink="">
      <xdr:nvSpPr>
        <xdr:cNvPr id="824" name="楕円 823">
          <a:extLst>
            <a:ext uri="{FF2B5EF4-FFF2-40B4-BE49-F238E27FC236}">
              <a16:creationId xmlns:a16="http://schemas.microsoft.com/office/drawing/2014/main" id="{00000000-0008-0000-0100-000038030000}"/>
            </a:ext>
          </a:extLst>
        </xdr:cNvPr>
        <xdr:cNvSpPr/>
      </xdr:nvSpPr>
      <xdr:spPr>
        <a:xfrm>
          <a:off x="20383500" y="1452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2721</xdr:rowOff>
    </xdr:from>
    <xdr:to>
      <xdr:col>111</xdr:col>
      <xdr:colOff>177800</xdr:colOff>
      <xdr:row>85</xdr:row>
      <xdr:rowOff>2721</xdr:rowOff>
    </xdr:to>
    <xdr:cxnSp macro="">
      <xdr:nvCxnSpPr>
        <xdr:cNvPr id="825" name="直線コネクタ 824">
          <a:extLst>
            <a:ext uri="{FF2B5EF4-FFF2-40B4-BE49-F238E27FC236}">
              <a16:creationId xmlns:a16="http://schemas.microsoft.com/office/drawing/2014/main" id="{00000000-0008-0000-0100-000039030000}"/>
            </a:ext>
          </a:extLst>
        </xdr:cNvPr>
        <xdr:cNvCxnSpPr/>
      </xdr:nvCxnSpPr>
      <xdr:spPr>
        <a:xfrm>
          <a:off x="20434300" y="145759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134257</xdr:rowOff>
    </xdr:from>
    <xdr:to>
      <xdr:col>102</xdr:col>
      <xdr:colOff>165100</xdr:colOff>
      <xdr:row>85</xdr:row>
      <xdr:rowOff>64407</xdr:rowOff>
    </xdr:to>
    <xdr:sp macro="" textlink="">
      <xdr:nvSpPr>
        <xdr:cNvPr id="826" name="楕円 825">
          <a:extLst>
            <a:ext uri="{FF2B5EF4-FFF2-40B4-BE49-F238E27FC236}">
              <a16:creationId xmlns:a16="http://schemas.microsoft.com/office/drawing/2014/main" id="{00000000-0008-0000-0100-00003A030000}"/>
            </a:ext>
          </a:extLst>
        </xdr:cNvPr>
        <xdr:cNvSpPr/>
      </xdr:nvSpPr>
      <xdr:spPr>
        <a:xfrm>
          <a:off x="194945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2721</xdr:rowOff>
    </xdr:from>
    <xdr:to>
      <xdr:col>107</xdr:col>
      <xdr:colOff>50800</xdr:colOff>
      <xdr:row>85</xdr:row>
      <xdr:rowOff>13607</xdr:rowOff>
    </xdr:to>
    <xdr:cxnSp macro="">
      <xdr:nvCxnSpPr>
        <xdr:cNvPr id="827" name="直線コネクタ 826">
          <a:extLst>
            <a:ext uri="{FF2B5EF4-FFF2-40B4-BE49-F238E27FC236}">
              <a16:creationId xmlns:a16="http://schemas.microsoft.com/office/drawing/2014/main" id="{00000000-0008-0000-0100-00003B030000}"/>
            </a:ext>
          </a:extLst>
        </xdr:cNvPr>
        <xdr:cNvCxnSpPr/>
      </xdr:nvCxnSpPr>
      <xdr:spPr>
        <a:xfrm flipV="1">
          <a:off x="19545300" y="145759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145143</xdr:rowOff>
    </xdr:from>
    <xdr:to>
      <xdr:col>98</xdr:col>
      <xdr:colOff>38100</xdr:colOff>
      <xdr:row>85</xdr:row>
      <xdr:rowOff>75293</xdr:rowOff>
    </xdr:to>
    <xdr:sp macro="" textlink="">
      <xdr:nvSpPr>
        <xdr:cNvPr id="828" name="楕円 827">
          <a:extLst>
            <a:ext uri="{FF2B5EF4-FFF2-40B4-BE49-F238E27FC236}">
              <a16:creationId xmlns:a16="http://schemas.microsoft.com/office/drawing/2014/main" id="{00000000-0008-0000-0100-00003C030000}"/>
            </a:ext>
          </a:extLst>
        </xdr:cNvPr>
        <xdr:cNvSpPr/>
      </xdr:nvSpPr>
      <xdr:spPr>
        <a:xfrm>
          <a:off x="18605500" y="1454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13607</xdr:rowOff>
    </xdr:from>
    <xdr:to>
      <xdr:col>102</xdr:col>
      <xdr:colOff>114300</xdr:colOff>
      <xdr:row>85</xdr:row>
      <xdr:rowOff>24493</xdr:rowOff>
    </xdr:to>
    <xdr:cxnSp macro="">
      <xdr:nvCxnSpPr>
        <xdr:cNvPr id="829" name="直線コネクタ 828">
          <a:extLst>
            <a:ext uri="{FF2B5EF4-FFF2-40B4-BE49-F238E27FC236}">
              <a16:creationId xmlns:a16="http://schemas.microsoft.com/office/drawing/2014/main" id="{00000000-0008-0000-0100-00003D030000}"/>
            </a:ext>
          </a:extLst>
        </xdr:cNvPr>
        <xdr:cNvCxnSpPr/>
      </xdr:nvCxnSpPr>
      <xdr:spPr>
        <a:xfrm flipV="1">
          <a:off x="18656300" y="145868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99984</xdr:rowOff>
    </xdr:from>
    <xdr:ext cx="469744" cy="259045"/>
    <xdr:sp macro="" textlink="">
      <xdr:nvSpPr>
        <xdr:cNvPr id="830" name="n_1aveValue【児童館】&#10;一人当たり面積">
          <a:extLst>
            <a:ext uri="{FF2B5EF4-FFF2-40B4-BE49-F238E27FC236}">
              <a16:creationId xmlns:a16="http://schemas.microsoft.com/office/drawing/2014/main" id="{00000000-0008-0000-0100-00003E030000}"/>
            </a:ext>
          </a:extLst>
        </xdr:cNvPr>
        <xdr:cNvSpPr txBox="1"/>
      </xdr:nvSpPr>
      <xdr:spPr>
        <a:xfrm>
          <a:off x="21075727" y="1415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56441</xdr:rowOff>
    </xdr:from>
    <xdr:ext cx="469744" cy="259045"/>
    <xdr:sp macro="" textlink="">
      <xdr:nvSpPr>
        <xdr:cNvPr id="831" name="n_2aveValue【児童館】&#10;一人当たり面積">
          <a:extLst>
            <a:ext uri="{FF2B5EF4-FFF2-40B4-BE49-F238E27FC236}">
              <a16:creationId xmlns:a16="http://schemas.microsoft.com/office/drawing/2014/main" id="{00000000-0008-0000-0100-00003F030000}"/>
            </a:ext>
          </a:extLst>
        </xdr:cNvPr>
        <xdr:cNvSpPr txBox="1"/>
      </xdr:nvSpPr>
      <xdr:spPr>
        <a:xfrm>
          <a:off x="20199427" y="1411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23784</xdr:rowOff>
    </xdr:from>
    <xdr:ext cx="469744" cy="259045"/>
    <xdr:sp macro="" textlink="">
      <xdr:nvSpPr>
        <xdr:cNvPr id="832" name="n_3aveValue【児童館】&#10;一人当たり面積">
          <a:extLst>
            <a:ext uri="{FF2B5EF4-FFF2-40B4-BE49-F238E27FC236}">
              <a16:creationId xmlns:a16="http://schemas.microsoft.com/office/drawing/2014/main" id="{00000000-0008-0000-0100-000040030000}"/>
            </a:ext>
          </a:extLst>
        </xdr:cNvPr>
        <xdr:cNvSpPr txBox="1"/>
      </xdr:nvSpPr>
      <xdr:spPr>
        <a:xfrm>
          <a:off x="193104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78213</xdr:rowOff>
    </xdr:from>
    <xdr:ext cx="469744" cy="259045"/>
    <xdr:sp macro="" textlink="">
      <xdr:nvSpPr>
        <xdr:cNvPr id="833" name="n_4aveValue【児童館】&#10;一人当たり面積">
          <a:extLst>
            <a:ext uri="{FF2B5EF4-FFF2-40B4-BE49-F238E27FC236}">
              <a16:creationId xmlns:a16="http://schemas.microsoft.com/office/drawing/2014/main" id="{00000000-0008-0000-0100-000041030000}"/>
            </a:ext>
          </a:extLst>
        </xdr:cNvPr>
        <xdr:cNvSpPr txBox="1"/>
      </xdr:nvSpPr>
      <xdr:spPr>
        <a:xfrm>
          <a:off x="18421427" y="1413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44648</xdr:rowOff>
    </xdr:from>
    <xdr:ext cx="469744" cy="259045"/>
    <xdr:sp macro="" textlink="">
      <xdr:nvSpPr>
        <xdr:cNvPr id="834" name="n_1mainValue【児童館】&#10;一人当たり面積">
          <a:extLst>
            <a:ext uri="{FF2B5EF4-FFF2-40B4-BE49-F238E27FC236}">
              <a16:creationId xmlns:a16="http://schemas.microsoft.com/office/drawing/2014/main" id="{00000000-0008-0000-0100-000042030000}"/>
            </a:ext>
          </a:extLst>
        </xdr:cNvPr>
        <xdr:cNvSpPr txBox="1"/>
      </xdr:nvSpPr>
      <xdr:spPr>
        <a:xfrm>
          <a:off x="21075727" y="1461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44648</xdr:rowOff>
    </xdr:from>
    <xdr:ext cx="469744" cy="259045"/>
    <xdr:sp macro="" textlink="">
      <xdr:nvSpPr>
        <xdr:cNvPr id="835" name="n_2mainValue【児童館】&#10;一人当たり面積">
          <a:extLst>
            <a:ext uri="{FF2B5EF4-FFF2-40B4-BE49-F238E27FC236}">
              <a16:creationId xmlns:a16="http://schemas.microsoft.com/office/drawing/2014/main" id="{00000000-0008-0000-0100-000043030000}"/>
            </a:ext>
          </a:extLst>
        </xdr:cNvPr>
        <xdr:cNvSpPr txBox="1"/>
      </xdr:nvSpPr>
      <xdr:spPr>
        <a:xfrm>
          <a:off x="20199427" y="1461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55534</xdr:rowOff>
    </xdr:from>
    <xdr:ext cx="469744" cy="259045"/>
    <xdr:sp macro="" textlink="">
      <xdr:nvSpPr>
        <xdr:cNvPr id="836" name="n_3mainValue【児童館】&#10;一人当たり面積">
          <a:extLst>
            <a:ext uri="{FF2B5EF4-FFF2-40B4-BE49-F238E27FC236}">
              <a16:creationId xmlns:a16="http://schemas.microsoft.com/office/drawing/2014/main" id="{00000000-0008-0000-0100-000044030000}"/>
            </a:ext>
          </a:extLst>
        </xdr:cNvPr>
        <xdr:cNvSpPr txBox="1"/>
      </xdr:nvSpPr>
      <xdr:spPr>
        <a:xfrm>
          <a:off x="19310427" y="1462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66420</xdr:rowOff>
    </xdr:from>
    <xdr:ext cx="469744" cy="259045"/>
    <xdr:sp macro="" textlink="">
      <xdr:nvSpPr>
        <xdr:cNvPr id="837" name="n_4mainValue【児童館】&#10;一人当たり面積">
          <a:extLst>
            <a:ext uri="{FF2B5EF4-FFF2-40B4-BE49-F238E27FC236}">
              <a16:creationId xmlns:a16="http://schemas.microsoft.com/office/drawing/2014/main" id="{00000000-0008-0000-0100-000045030000}"/>
            </a:ext>
          </a:extLst>
        </xdr:cNvPr>
        <xdr:cNvSpPr txBox="1"/>
      </xdr:nvSpPr>
      <xdr:spPr>
        <a:xfrm>
          <a:off x="18421427" y="14639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8" name="正方形/長方形 837">
          <a:extLst>
            <a:ext uri="{FF2B5EF4-FFF2-40B4-BE49-F238E27FC236}">
              <a16:creationId xmlns:a16="http://schemas.microsoft.com/office/drawing/2014/main" id="{00000000-0008-0000-0100-000046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9" name="正方形/長方形 838">
          <a:extLst>
            <a:ext uri="{FF2B5EF4-FFF2-40B4-BE49-F238E27FC236}">
              <a16:creationId xmlns:a16="http://schemas.microsoft.com/office/drawing/2014/main" id="{00000000-0008-0000-0100-000047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0" name="正方形/長方形 839">
          <a:extLst>
            <a:ext uri="{FF2B5EF4-FFF2-40B4-BE49-F238E27FC236}">
              <a16:creationId xmlns:a16="http://schemas.microsoft.com/office/drawing/2014/main" id="{00000000-0008-0000-0100-000048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1" name="正方形/長方形 840">
          <a:extLst>
            <a:ext uri="{FF2B5EF4-FFF2-40B4-BE49-F238E27FC236}">
              <a16:creationId xmlns:a16="http://schemas.microsoft.com/office/drawing/2014/main" id="{00000000-0008-0000-0100-000049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2" name="正方形/長方形 841">
          <a:extLst>
            <a:ext uri="{FF2B5EF4-FFF2-40B4-BE49-F238E27FC236}">
              <a16:creationId xmlns:a16="http://schemas.microsoft.com/office/drawing/2014/main" id="{00000000-0008-0000-0100-00004A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3" name="正方形/長方形 842">
          <a:extLst>
            <a:ext uri="{FF2B5EF4-FFF2-40B4-BE49-F238E27FC236}">
              <a16:creationId xmlns:a16="http://schemas.microsoft.com/office/drawing/2014/main" id="{00000000-0008-0000-0100-00004B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4" name="正方形/長方形 843">
          <a:extLst>
            <a:ext uri="{FF2B5EF4-FFF2-40B4-BE49-F238E27FC236}">
              <a16:creationId xmlns:a16="http://schemas.microsoft.com/office/drawing/2014/main" id="{00000000-0008-0000-0100-00004C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5" name="正方形/長方形 844">
          <a:extLst>
            <a:ext uri="{FF2B5EF4-FFF2-40B4-BE49-F238E27FC236}">
              <a16:creationId xmlns:a16="http://schemas.microsoft.com/office/drawing/2014/main" id="{00000000-0008-0000-0100-00004D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6" name="テキスト ボックス 845">
          <a:extLst>
            <a:ext uri="{FF2B5EF4-FFF2-40B4-BE49-F238E27FC236}">
              <a16:creationId xmlns:a16="http://schemas.microsoft.com/office/drawing/2014/main" id="{00000000-0008-0000-0100-00004E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7" name="直線コネクタ 846">
          <a:extLst>
            <a:ext uri="{FF2B5EF4-FFF2-40B4-BE49-F238E27FC236}">
              <a16:creationId xmlns:a16="http://schemas.microsoft.com/office/drawing/2014/main" id="{00000000-0008-0000-0100-00004F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8" name="テキスト ボックス 847">
          <a:extLst>
            <a:ext uri="{FF2B5EF4-FFF2-40B4-BE49-F238E27FC236}">
              <a16:creationId xmlns:a16="http://schemas.microsoft.com/office/drawing/2014/main" id="{00000000-0008-0000-0100-000050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9" name="直線コネクタ 848">
          <a:extLst>
            <a:ext uri="{FF2B5EF4-FFF2-40B4-BE49-F238E27FC236}">
              <a16:creationId xmlns:a16="http://schemas.microsoft.com/office/drawing/2014/main" id="{00000000-0008-0000-0100-000051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0" name="テキスト ボックス 849">
          <a:extLst>
            <a:ext uri="{FF2B5EF4-FFF2-40B4-BE49-F238E27FC236}">
              <a16:creationId xmlns:a16="http://schemas.microsoft.com/office/drawing/2014/main" id="{00000000-0008-0000-0100-00005203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1" name="直線コネクタ 850">
          <a:extLst>
            <a:ext uri="{FF2B5EF4-FFF2-40B4-BE49-F238E27FC236}">
              <a16:creationId xmlns:a16="http://schemas.microsoft.com/office/drawing/2014/main" id="{00000000-0008-0000-0100-000053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2" name="テキスト ボックス 851">
          <a:extLst>
            <a:ext uri="{FF2B5EF4-FFF2-40B4-BE49-F238E27FC236}">
              <a16:creationId xmlns:a16="http://schemas.microsoft.com/office/drawing/2014/main" id="{00000000-0008-0000-0100-000054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3" name="直線コネクタ 852">
          <a:extLst>
            <a:ext uri="{FF2B5EF4-FFF2-40B4-BE49-F238E27FC236}">
              <a16:creationId xmlns:a16="http://schemas.microsoft.com/office/drawing/2014/main" id="{00000000-0008-0000-0100-000055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4" name="テキスト ボックス 853">
          <a:extLst>
            <a:ext uri="{FF2B5EF4-FFF2-40B4-BE49-F238E27FC236}">
              <a16:creationId xmlns:a16="http://schemas.microsoft.com/office/drawing/2014/main" id="{00000000-0008-0000-0100-000056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5" name="直線コネクタ 854">
          <a:extLst>
            <a:ext uri="{FF2B5EF4-FFF2-40B4-BE49-F238E27FC236}">
              <a16:creationId xmlns:a16="http://schemas.microsoft.com/office/drawing/2014/main" id="{00000000-0008-0000-0100-000057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6" name="テキスト ボックス 855">
          <a:extLst>
            <a:ext uri="{FF2B5EF4-FFF2-40B4-BE49-F238E27FC236}">
              <a16:creationId xmlns:a16="http://schemas.microsoft.com/office/drawing/2014/main" id="{00000000-0008-0000-0100-000058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7" name="直線コネクタ 856">
          <a:extLst>
            <a:ext uri="{FF2B5EF4-FFF2-40B4-BE49-F238E27FC236}">
              <a16:creationId xmlns:a16="http://schemas.microsoft.com/office/drawing/2014/main" id="{00000000-0008-0000-0100-000059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58" name="テキスト ボックス 857">
          <a:extLst>
            <a:ext uri="{FF2B5EF4-FFF2-40B4-BE49-F238E27FC236}">
              <a16:creationId xmlns:a16="http://schemas.microsoft.com/office/drawing/2014/main" id="{00000000-0008-0000-0100-00005A03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9" name="直線コネクタ 858">
          <a:extLst>
            <a:ext uri="{FF2B5EF4-FFF2-40B4-BE49-F238E27FC236}">
              <a16:creationId xmlns:a16="http://schemas.microsoft.com/office/drawing/2014/main" id="{00000000-0008-0000-0100-00005B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0" name="【公民館】&#10;有形固定資産減価償却率グラフ枠">
          <a:extLst>
            <a:ext uri="{FF2B5EF4-FFF2-40B4-BE49-F238E27FC236}">
              <a16:creationId xmlns:a16="http://schemas.microsoft.com/office/drawing/2014/main" id="{00000000-0008-0000-0100-00005C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861" name="直線コネクタ 860">
          <a:extLst>
            <a:ext uri="{FF2B5EF4-FFF2-40B4-BE49-F238E27FC236}">
              <a16:creationId xmlns:a16="http://schemas.microsoft.com/office/drawing/2014/main" id="{00000000-0008-0000-0100-00005D03000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862" name="【公民館】&#10;有形固定資産減価償却率最小値テキスト">
          <a:extLst>
            <a:ext uri="{FF2B5EF4-FFF2-40B4-BE49-F238E27FC236}">
              <a16:creationId xmlns:a16="http://schemas.microsoft.com/office/drawing/2014/main" id="{00000000-0008-0000-0100-00005E03000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863" name="直線コネクタ 862">
          <a:extLst>
            <a:ext uri="{FF2B5EF4-FFF2-40B4-BE49-F238E27FC236}">
              <a16:creationId xmlns:a16="http://schemas.microsoft.com/office/drawing/2014/main" id="{00000000-0008-0000-0100-00005F03000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864" name="【公民館】&#10;有形固定資産減価償却率最大値テキスト">
          <a:extLst>
            <a:ext uri="{FF2B5EF4-FFF2-40B4-BE49-F238E27FC236}">
              <a16:creationId xmlns:a16="http://schemas.microsoft.com/office/drawing/2014/main" id="{00000000-0008-0000-0100-00006003000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865" name="直線コネクタ 864">
          <a:extLst>
            <a:ext uri="{FF2B5EF4-FFF2-40B4-BE49-F238E27FC236}">
              <a16:creationId xmlns:a16="http://schemas.microsoft.com/office/drawing/2014/main" id="{00000000-0008-0000-0100-00006103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41927</xdr:rowOff>
    </xdr:from>
    <xdr:ext cx="405111" cy="259045"/>
    <xdr:sp macro="" textlink="">
      <xdr:nvSpPr>
        <xdr:cNvPr id="866" name="【公民館】&#10;有形固定資産減価償却率平均値テキスト">
          <a:extLst>
            <a:ext uri="{FF2B5EF4-FFF2-40B4-BE49-F238E27FC236}">
              <a16:creationId xmlns:a16="http://schemas.microsoft.com/office/drawing/2014/main" id="{00000000-0008-0000-0100-000062030000}"/>
            </a:ext>
          </a:extLst>
        </xdr:cNvPr>
        <xdr:cNvSpPr txBox="1"/>
      </xdr:nvSpPr>
      <xdr:spPr>
        <a:xfrm>
          <a:off x="16357600" y="1770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867" name="フローチャート: 判断 866">
          <a:extLst>
            <a:ext uri="{FF2B5EF4-FFF2-40B4-BE49-F238E27FC236}">
              <a16:creationId xmlns:a16="http://schemas.microsoft.com/office/drawing/2014/main" id="{00000000-0008-0000-0100-000063030000}"/>
            </a:ext>
          </a:extLst>
        </xdr:cNvPr>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35561</xdr:rowOff>
    </xdr:from>
    <xdr:to>
      <xdr:col>81</xdr:col>
      <xdr:colOff>101600</xdr:colOff>
      <xdr:row>104</xdr:row>
      <xdr:rowOff>137161</xdr:rowOff>
    </xdr:to>
    <xdr:sp macro="" textlink="">
      <xdr:nvSpPr>
        <xdr:cNvPr id="868" name="フローチャート: 判断 867">
          <a:extLst>
            <a:ext uri="{FF2B5EF4-FFF2-40B4-BE49-F238E27FC236}">
              <a16:creationId xmlns:a16="http://schemas.microsoft.com/office/drawing/2014/main" id="{00000000-0008-0000-0100-000064030000}"/>
            </a:ext>
          </a:extLst>
        </xdr:cNvPr>
        <xdr:cNvSpPr/>
      </xdr:nvSpPr>
      <xdr:spPr>
        <a:xfrm>
          <a:off x="15430500" y="1786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16511</xdr:rowOff>
    </xdr:from>
    <xdr:to>
      <xdr:col>76</xdr:col>
      <xdr:colOff>165100</xdr:colOff>
      <xdr:row>104</xdr:row>
      <xdr:rowOff>118111</xdr:rowOff>
    </xdr:to>
    <xdr:sp macro="" textlink="">
      <xdr:nvSpPr>
        <xdr:cNvPr id="869" name="フローチャート: 判断 868">
          <a:extLst>
            <a:ext uri="{FF2B5EF4-FFF2-40B4-BE49-F238E27FC236}">
              <a16:creationId xmlns:a16="http://schemas.microsoft.com/office/drawing/2014/main" id="{00000000-0008-0000-0100-000065030000}"/>
            </a:ext>
          </a:extLst>
        </xdr:cNvPr>
        <xdr:cNvSpPr/>
      </xdr:nvSpPr>
      <xdr:spPr>
        <a:xfrm>
          <a:off x="14541500" y="1784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31750</xdr:rowOff>
    </xdr:from>
    <xdr:to>
      <xdr:col>72</xdr:col>
      <xdr:colOff>38100</xdr:colOff>
      <xdr:row>104</xdr:row>
      <xdr:rowOff>133350</xdr:rowOff>
    </xdr:to>
    <xdr:sp macro="" textlink="">
      <xdr:nvSpPr>
        <xdr:cNvPr id="870" name="フローチャート: 判断 869">
          <a:extLst>
            <a:ext uri="{FF2B5EF4-FFF2-40B4-BE49-F238E27FC236}">
              <a16:creationId xmlns:a16="http://schemas.microsoft.com/office/drawing/2014/main" id="{00000000-0008-0000-0100-000066030000}"/>
            </a:ext>
          </a:extLst>
        </xdr:cNvPr>
        <xdr:cNvSpPr/>
      </xdr:nvSpPr>
      <xdr:spPr>
        <a:xfrm>
          <a:off x="13652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22861</xdr:rowOff>
    </xdr:from>
    <xdr:to>
      <xdr:col>67</xdr:col>
      <xdr:colOff>101600</xdr:colOff>
      <xdr:row>104</xdr:row>
      <xdr:rowOff>124461</xdr:rowOff>
    </xdr:to>
    <xdr:sp macro="" textlink="">
      <xdr:nvSpPr>
        <xdr:cNvPr id="871" name="フローチャート: 判断 870">
          <a:extLst>
            <a:ext uri="{FF2B5EF4-FFF2-40B4-BE49-F238E27FC236}">
              <a16:creationId xmlns:a16="http://schemas.microsoft.com/office/drawing/2014/main" id="{00000000-0008-0000-0100-000067030000}"/>
            </a:ext>
          </a:extLst>
        </xdr:cNvPr>
        <xdr:cNvSpPr/>
      </xdr:nvSpPr>
      <xdr:spPr>
        <a:xfrm>
          <a:off x="12763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00000000-0008-0000-0100-000068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00000000-0008-0000-0100-000069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00000000-0008-0000-0100-00006A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00000000-0008-0000-0100-00006B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00000000-0008-0000-0100-00006C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25400</xdr:rowOff>
    </xdr:from>
    <xdr:to>
      <xdr:col>85</xdr:col>
      <xdr:colOff>177800</xdr:colOff>
      <xdr:row>106</xdr:row>
      <xdr:rowOff>127000</xdr:rowOff>
    </xdr:to>
    <xdr:sp macro="" textlink="">
      <xdr:nvSpPr>
        <xdr:cNvPr id="877" name="楕円 876">
          <a:extLst>
            <a:ext uri="{FF2B5EF4-FFF2-40B4-BE49-F238E27FC236}">
              <a16:creationId xmlns:a16="http://schemas.microsoft.com/office/drawing/2014/main" id="{00000000-0008-0000-0100-00006D030000}"/>
            </a:ext>
          </a:extLst>
        </xdr:cNvPr>
        <xdr:cNvSpPr/>
      </xdr:nvSpPr>
      <xdr:spPr>
        <a:xfrm>
          <a:off x="162687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3827</xdr:rowOff>
    </xdr:from>
    <xdr:ext cx="405111" cy="259045"/>
    <xdr:sp macro="" textlink="">
      <xdr:nvSpPr>
        <xdr:cNvPr id="878" name="【公民館】&#10;有形固定資産減価償却率該当値テキスト">
          <a:extLst>
            <a:ext uri="{FF2B5EF4-FFF2-40B4-BE49-F238E27FC236}">
              <a16:creationId xmlns:a16="http://schemas.microsoft.com/office/drawing/2014/main" id="{00000000-0008-0000-0100-00006E030000}"/>
            </a:ext>
          </a:extLst>
        </xdr:cNvPr>
        <xdr:cNvSpPr txBox="1"/>
      </xdr:nvSpPr>
      <xdr:spPr>
        <a:xfrm>
          <a:off x="16357600"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2539</xdr:rowOff>
    </xdr:from>
    <xdr:to>
      <xdr:col>81</xdr:col>
      <xdr:colOff>101600</xdr:colOff>
      <xdr:row>106</xdr:row>
      <xdr:rowOff>104139</xdr:rowOff>
    </xdr:to>
    <xdr:sp macro="" textlink="">
      <xdr:nvSpPr>
        <xdr:cNvPr id="879" name="楕円 878">
          <a:extLst>
            <a:ext uri="{FF2B5EF4-FFF2-40B4-BE49-F238E27FC236}">
              <a16:creationId xmlns:a16="http://schemas.microsoft.com/office/drawing/2014/main" id="{00000000-0008-0000-0100-00006F030000}"/>
            </a:ext>
          </a:extLst>
        </xdr:cNvPr>
        <xdr:cNvSpPr/>
      </xdr:nvSpPr>
      <xdr:spPr>
        <a:xfrm>
          <a:off x="15430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53339</xdr:rowOff>
    </xdr:from>
    <xdr:to>
      <xdr:col>85</xdr:col>
      <xdr:colOff>127000</xdr:colOff>
      <xdr:row>106</xdr:row>
      <xdr:rowOff>76200</xdr:rowOff>
    </xdr:to>
    <xdr:cxnSp macro="">
      <xdr:nvCxnSpPr>
        <xdr:cNvPr id="880" name="直線コネクタ 879">
          <a:extLst>
            <a:ext uri="{FF2B5EF4-FFF2-40B4-BE49-F238E27FC236}">
              <a16:creationId xmlns:a16="http://schemas.microsoft.com/office/drawing/2014/main" id="{00000000-0008-0000-0100-000070030000}"/>
            </a:ext>
          </a:extLst>
        </xdr:cNvPr>
        <xdr:cNvCxnSpPr/>
      </xdr:nvCxnSpPr>
      <xdr:spPr>
        <a:xfrm>
          <a:off x="15481300" y="182270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149861</xdr:rowOff>
    </xdr:from>
    <xdr:to>
      <xdr:col>76</xdr:col>
      <xdr:colOff>165100</xdr:colOff>
      <xdr:row>106</xdr:row>
      <xdr:rowOff>80011</xdr:rowOff>
    </xdr:to>
    <xdr:sp macro="" textlink="">
      <xdr:nvSpPr>
        <xdr:cNvPr id="881" name="楕円 880">
          <a:extLst>
            <a:ext uri="{FF2B5EF4-FFF2-40B4-BE49-F238E27FC236}">
              <a16:creationId xmlns:a16="http://schemas.microsoft.com/office/drawing/2014/main" id="{00000000-0008-0000-0100-000071030000}"/>
            </a:ext>
          </a:extLst>
        </xdr:cNvPr>
        <xdr:cNvSpPr/>
      </xdr:nvSpPr>
      <xdr:spPr>
        <a:xfrm>
          <a:off x="14541500" y="1815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29211</xdr:rowOff>
    </xdr:from>
    <xdr:to>
      <xdr:col>81</xdr:col>
      <xdr:colOff>50800</xdr:colOff>
      <xdr:row>106</xdr:row>
      <xdr:rowOff>53339</xdr:rowOff>
    </xdr:to>
    <xdr:cxnSp macro="">
      <xdr:nvCxnSpPr>
        <xdr:cNvPr id="882" name="直線コネクタ 881">
          <a:extLst>
            <a:ext uri="{FF2B5EF4-FFF2-40B4-BE49-F238E27FC236}">
              <a16:creationId xmlns:a16="http://schemas.microsoft.com/office/drawing/2014/main" id="{00000000-0008-0000-0100-000072030000}"/>
            </a:ext>
          </a:extLst>
        </xdr:cNvPr>
        <xdr:cNvCxnSpPr/>
      </xdr:nvCxnSpPr>
      <xdr:spPr>
        <a:xfrm>
          <a:off x="14592300" y="18202911"/>
          <a:ext cx="889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127000</xdr:rowOff>
    </xdr:from>
    <xdr:to>
      <xdr:col>72</xdr:col>
      <xdr:colOff>38100</xdr:colOff>
      <xdr:row>106</xdr:row>
      <xdr:rowOff>57150</xdr:rowOff>
    </xdr:to>
    <xdr:sp macro="" textlink="">
      <xdr:nvSpPr>
        <xdr:cNvPr id="883" name="楕円 882">
          <a:extLst>
            <a:ext uri="{FF2B5EF4-FFF2-40B4-BE49-F238E27FC236}">
              <a16:creationId xmlns:a16="http://schemas.microsoft.com/office/drawing/2014/main" id="{00000000-0008-0000-0100-000073030000}"/>
            </a:ext>
          </a:extLst>
        </xdr:cNvPr>
        <xdr:cNvSpPr/>
      </xdr:nvSpPr>
      <xdr:spPr>
        <a:xfrm>
          <a:off x="13652500" y="1812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6350</xdr:rowOff>
    </xdr:from>
    <xdr:to>
      <xdr:col>76</xdr:col>
      <xdr:colOff>114300</xdr:colOff>
      <xdr:row>106</xdr:row>
      <xdr:rowOff>29211</xdr:rowOff>
    </xdr:to>
    <xdr:cxnSp macro="">
      <xdr:nvCxnSpPr>
        <xdr:cNvPr id="884" name="直線コネクタ 883">
          <a:extLst>
            <a:ext uri="{FF2B5EF4-FFF2-40B4-BE49-F238E27FC236}">
              <a16:creationId xmlns:a16="http://schemas.microsoft.com/office/drawing/2014/main" id="{00000000-0008-0000-0100-000074030000}"/>
            </a:ext>
          </a:extLst>
        </xdr:cNvPr>
        <xdr:cNvCxnSpPr/>
      </xdr:nvCxnSpPr>
      <xdr:spPr>
        <a:xfrm>
          <a:off x="13703300" y="181800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102870</xdr:rowOff>
    </xdr:from>
    <xdr:to>
      <xdr:col>67</xdr:col>
      <xdr:colOff>101600</xdr:colOff>
      <xdr:row>106</xdr:row>
      <xdr:rowOff>33020</xdr:rowOff>
    </xdr:to>
    <xdr:sp macro="" textlink="">
      <xdr:nvSpPr>
        <xdr:cNvPr id="885" name="楕円 884">
          <a:extLst>
            <a:ext uri="{FF2B5EF4-FFF2-40B4-BE49-F238E27FC236}">
              <a16:creationId xmlns:a16="http://schemas.microsoft.com/office/drawing/2014/main" id="{00000000-0008-0000-0100-000075030000}"/>
            </a:ext>
          </a:extLst>
        </xdr:cNvPr>
        <xdr:cNvSpPr/>
      </xdr:nvSpPr>
      <xdr:spPr>
        <a:xfrm>
          <a:off x="12763500" y="1810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153670</xdr:rowOff>
    </xdr:from>
    <xdr:to>
      <xdr:col>71</xdr:col>
      <xdr:colOff>177800</xdr:colOff>
      <xdr:row>106</xdr:row>
      <xdr:rowOff>6350</xdr:rowOff>
    </xdr:to>
    <xdr:cxnSp macro="">
      <xdr:nvCxnSpPr>
        <xdr:cNvPr id="886" name="直線コネクタ 885">
          <a:extLst>
            <a:ext uri="{FF2B5EF4-FFF2-40B4-BE49-F238E27FC236}">
              <a16:creationId xmlns:a16="http://schemas.microsoft.com/office/drawing/2014/main" id="{00000000-0008-0000-0100-000076030000}"/>
            </a:ext>
          </a:extLst>
        </xdr:cNvPr>
        <xdr:cNvCxnSpPr/>
      </xdr:nvCxnSpPr>
      <xdr:spPr>
        <a:xfrm>
          <a:off x="12814300" y="181559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153688</xdr:rowOff>
    </xdr:from>
    <xdr:ext cx="405111" cy="259045"/>
    <xdr:sp macro="" textlink="">
      <xdr:nvSpPr>
        <xdr:cNvPr id="887" name="n_1aveValue【公民館】&#10;有形固定資産減価償却率">
          <a:extLst>
            <a:ext uri="{FF2B5EF4-FFF2-40B4-BE49-F238E27FC236}">
              <a16:creationId xmlns:a16="http://schemas.microsoft.com/office/drawing/2014/main" id="{00000000-0008-0000-0100-000077030000}"/>
            </a:ext>
          </a:extLst>
        </xdr:cNvPr>
        <xdr:cNvSpPr txBox="1"/>
      </xdr:nvSpPr>
      <xdr:spPr>
        <a:xfrm>
          <a:off x="15266044" y="17641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134638</xdr:rowOff>
    </xdr:from>
    <xdr:ext cx="405111" cy="259045"/>
    <xdr:sp macro="" textlink="">
      <xdr:nvSpPr>
        <xdr:cNvPr id="888" name="n_2aveValue【公民館】&#10;有形固定資産減価償却率">
          <a:extLst>
            <a:ext uri="{FF2B5EF4-FFF2-40B4-BE49-F238E27FC236}">
              <a16:creationId xmlns:a16="http://schemas.microsoft.com/office/drawing/2014/main" id="{00000000-0008-0000-0100-000078030000}"/>
            </a:ext>
          </a:extLst>
        </xdr:cNvPr>
        <xdr:cNvSpPr txBox="1"/>
      </xdr:nvSpPr>
      <xdr:spPr>
        <a:xfrm>
          <a:off x="14389744" y="17622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149877</xdr:rowOff>
    </xdr:from>
    <xdr:ext cx="405111" cy="259045"/>
    <xdr:sp macro="" textlink="">
      <xdr:nvSpPr>
        <xdr:cNvPr id="889" name="n_3aveValue【公民館】&#10;有形固定資産減価償却率">
          <a:extLst>
            <a:ext uri="{FF2B5EF4-FFF2-40B4-BE49-F238E27FC236}">
              <a16:creationId xmlns:a16="http://schemas.microsoft.com/office/drawing/2014/main" id="{00000000-0008-0000-0100-000079030000}"/>
            </a:ext>
          </a:extLst>
        </xdr:cNvPr>
        <xdr:cNvSpPr txBox="1"/>
      </xdr:nvSpPr>
      <xdr:spPr>
        <a:xfrm>
          <a:off x="13500744" y="17637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140988</xdr:rowOff>
    </xdr:from>
    <xdr:ext cx="405111" cy="259045"/>
    <xdr:sp macro="" textlink="">
      <xdr:nvSpPr>
        <xdr:cNvPr id="890" name="n_4aveValue【公民館】&#10;有形固定資産減価償却率">
          <a:extLst>
            <a:ext uri="{FF2B5EF4-FFF2-40B4-BE49-F238E27FC236}">
              <a16:creationId xmlns:a16="http://schemas.microsoft.com/office/drawing/2014/main" id="{00000000-0008-0000-0100-00007A030000}"/>
            </a:ext>
          </a:extLst>
        </xdr:cNvPr>
        <xdr:cNvSpPr txBox="1"/>
      </xdr:nvSpPr>
      <xdr:spPr>
        <a:xfrm>
          <a:off x="126117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95266</xdr:rowOff>
    </xdr:from>
    <xdr:ext cx="405111" cy="259045"/>
    <xdr:sp macro="" textlink="">
      <xdr:nvSpPr>
        <xdr:cNvPr id="891" name="n_1mainValue【公民館】&#10;有形固定資産減価償却率">
          <a:extLst>
            <a:ext uri="{FF2B5EF4-FFF2-40B4-BE49-F238E27FC236}">
              <a16:creationId xmlns:a16="http://schemas.microsoft.com/office/drawing/2014/main" id="{00000000-0008-0000-0100-00007B030000}"/>
            </a:ext>
          </a:extLst>
        </xdr:cNvPr>
        <xdr:cNvSpPr txBox="1"/>
      </xdr:nvSpPr>
      <xdr:spPr>
        <a:xfrm>
          <a:off x="15266044" y="1826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71138</xdr:rowOff>
    </xdr:from>
    <xdr:ext cx="405111" cy="259045"/>
    <xdr:sp macro="" textlink="">
      <xdr:nvSpPr>
        <xdr:cNvPr id="892" name="n_2mainValue【公民館】&#10;有形固定資産減価償却率">
          <a:extLst>
            <a:ext uri="{FF2B5EF4-FFF2-40B4-BE49-F238E27FC236}">
              <a16:creationId xmlns:a16="http://schemas.microsoft.com/office/drawing/2014/main" id="{00000000-0008-0000-0100-00007C030000}"/>
            </a:ext>
          </a:extLst>
        </xdr:cNvPr>
        <xdr:cNvSpPr txBox="1"/>
      </xdr:nvSpPr>
      <xdr:spPr>
        <a:xfrm>
          <a:off x="14389744" y="18244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48277</xdr:rowOff>
    </xdr:from>
    <xdr:ext cx="405111" cy="259045"/>
    <xdr:sp macro="" textlink="">
      <xdr:nvSpPr>
        <xdr:cNvPr id="893" name="n_3mainValue【公民館】&#10;有形固定資産減価償却率">
          <a:extLst>
            <a:ext uri="{FF2B5EF4-FFF2-40B4-BE49-F238E27FC236}">
              <a16:creationId xmlns:a16="http://schemas.microsoft.com/office/drawing/2014/main" id="{00000000-0008-0000-0100-00007D030000}"/>
            </a:ext>
          </a:extLst>
        </xdr:cNvPr>
        <xdr:cNvSpPr txBox="1"/>
      </xdr:nvSpPr>
      <xdr:spPr>
        <a:xfrm>
          <a:off x="13500744" y="18221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24147</xdr:rowOff>
    </xdr:from>
    <xdr:ext cx="405111" cy="259045"/>
    <xdr:sp macro="" textlink="">
      <xdr:nvSpPr>
        <xdr:cNvPr id="894" name="n_4mainValue【公民館】&#10;有形固定資産減価償却率">
          <a:extLst>
            <a:ext uri="{FF2B5EF4-FFF2-40B4-BE49-F238E27FC236}">
              <a16:creationId xmlns:a16="http://schemas.microsoft.com/office/drawing/2014/main" id="{00000000-0008-0000-0100-00007E030000}"/>
            </a:ext>
          </a:extLst>
        </xdr:cNvPr>
        <xdr:cNvSpPr txBox="1"/>
      </xdr:nvSpPr>
      <xdr:spPr>
        <a:xfrm>
          <a:off x="12611744" y="181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5" name="正方形/長方形 894">
          <a:extLst>
            <a:ext uri="{FF2B5EF4-FFF2-40B4-BE49-F238E27FC236}">
              <a16:creationId xmlns:a16="http://schemas.microsoft.com/office/drawing/2014/main" id="{00000000-0008-0000-0100-00007F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6" name="正方形/長方形 895">
          <a:extLst>
            <a:ext uri="{FF2B5EF4-FFF2-40B4-BE49-F238E27FC236}">
              <a16:creationId xmlns:a16="http://schemas.microsoft.com/office/drawing/2014/main" id="{00000000-0008-0000-0100-000080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7" name="正方形/長方形 896">
          <a:extLst>
            <a:ext uri="{FF2B5EF4-FFF2-40B4-BE49-F238E27FC236}">
              <a16:creationId xmlns:a16="http://schemas.microsoft.com/office/drawing/2014/main" id="{00000000-0008-0000-0100-000081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8" name="正方形/長方形 897">
          <a:extLst>
            <a:ext uri="{FF2B5EF4-FFF2-40B4-BE49-F238E27FC236}">
              <a16:creationId xmlns:a16="http://schemas.microsoft.com/office/drawing/2014/main" id="{00000000-0008-0000-0100-000082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9" name="正方形/長方形 898">
          <a:extLst>
            <a:ext uri="{FF2B5EF4-FFF2-40B4-BE49-F238E27FC236}">
              <a16:creationId xmlns:a16="http://schemas.microsoft.com/office/drawing/2014/main" id="{00000000-0008-0000-0100-000083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0" name="正方形/長方形 899">
          <a:extLst>
            <a:ext uri="{FF2B5EF4-FFF2-40B4-BE49-F238E27FC236}">
              <a16:creationId xmlns:a16="http://schemas.microsoft.com/office/drawing/2014/main" id="{00000000-0008-0000-0100-000084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1" name="正方形/長方形 900">
          <a:extLst>
            <a:ext uri="{FF2B5EF4-FFF2-40B4-BE49-F238E27FC236}">
              <a16:creationId xmlns:a16="http://schemas.microsoft.com/office/drawing/2014/main" id="{00000000-0008-0000-0100-000085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2" name="正方形/長方形 901">
          <a:extLst>
            <a:ext uri="{FF2B5EF4-FFF2-40B4-BE49-F238E27FC236}">
              <a16:creationId xmlns:a16="http://schemas.microsoft.com/office/drawing/2014/main" id="{00000000-0008-0000-0100-000086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3" name="テキスト ボックス 902">
          <a:extLst>
            <a:ext uri="{FF2B5EF4-FFF2-40B4-BE49-F238E27FC236}">
              <a16:creationId xmlns:a16="http://schemas.microsoft.com/office/drawing/2014/main" id="{00000000-0008-0000-0100-000087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4" name="直線コネクタ 903">
          <a:extLst>
            <a:ext uri="{FF2B5EF4-FFF2-40B4-BE49-F238E27FC236}">
              <a16:creationId xmlns:a16="http://schemas.microsoft.com/office/drawing/2014/main" id="{00000000-0008-0000-0100-000088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5" name="直線コネクタ 904">
          <a:extLst>
            <a:ext uri="{FF2B5EF4-FFF2-40B4-BE49-F238E27FC236}">
              <a16:creationId xmlns:a16="http://schemas.microsoft.com/office/drawing/2014/main" id="{00000000-0008-0000-0100-000089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6" name="テキスト ボックス 905">
          <a:extLst>
            <a:ext uri="{FF2B5EF4-FFF2-40B4-BE49-F238E27FC236}">
              <a16:creationId xmlns:a16="http://schemas.microsoft.com/office/drawing/2014/main" id="{00000000-0008-0000-0100-00008A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7" name="直線コネクタ 906">
          <a:extLst>
            <a:ext uri="{FF2B5EF4-FFF2-40B4-BE49-F238E27FC236}">
              <a16:creationId xmlns:a16="http://schemas.microsoft.com/office/drawing/2014/main" id="{00000000-0008-0000-0100-00008B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8" name="テキスト ボックス 907">
          <a:extLst>
            <a:ext uri="{FF2B5EF4-FFF2-40B4-BE49-F238E27FC236}">
              <a16:creationId xmlns:a16="http://schemas.microsoft.com/office/drawing/2014/main" id="{00000000-0008-0000-0100-00008C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9" name="直線コネクタ 908">
          <a:extLst>
            <a:ext uri="{FF2B5EF4-FFF2-40B4-BE49-F238E27FC236}">
              <a16:creationId xmlns:a16="http://schemas.microsoft.com/office/drawing/2014/main" id="{00000000-0008-0000-0100-00008D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0" name="テキスト ボックス 909">
          <a:extLst>
            <a:ext uri="{FF2B5EF4-FFF2-40B4-BE49-F238E27FC236}">
              <a16:creationId xmlns:a16="http://schemas.microsoft.com/office/drawing/2014/main" id="{00000000-0008-0000-0100-00008E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1" name="直線コネクタ 910">
          <a:extLst>
            <a:ext uri="{FF2B5EF4-FFF2-40B4-BE49-F238E27FC236}">
              <a16:creationId xmlns:a16="http://schemas.microsoft.com/office/drawing/2014/main" id="{00000000-0008-0000-0100-00008F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2" name="テキスト ボックス 911">
          <a:extLst>
            <a:ext uri="{FF2B5EF4-FFF2-40B4-BE49-F238E27FC236}">
              <a16:creationId xmlns:a16="http://schemas.microsoft.com/office/drawing/2014/main" id="{00000000-0008-0000-0100-000090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3" name="直線コネクタ 912">
          <a:extLst>
            <a:ext uri="{FF2B5EF4-FFF2-40B4-BE49-F238E27FC236}">
              <a16:creationId xmlns:a16="http://schemas.microsoft.com/office/drawing/2014/main" id="{00000000-0008-0000-0100-000091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4" name="テキスト ボックス 913">
          <a:extLst>
            <a:ext uri="{FF2B5EF4-FFF2-40B4-BE49-F238E27FC236}">
              <a16:creationId xmlns:a16="http://schemas.microsoft.com/office/drawing/2014/main" id="{00000000-0008-0000-0100-000092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5" name="直線コネクタ 914">
          <a:extLst>
            <a:ext uri="{FF2B5EF4-FFF2-40B4-BE49-F238E27FC236}">
              <a16:creationId xmlns:a16="http://schemas.microsoft.com/office/drawing/2014/main" id="{00000000-0008-0000-0100-000093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6" name="テキスト ボックス 915">
          <a:extLst>
            <a:ext uri="{FF2B5EF4-FFF2-40B4-BE49-F238E27FC236}">
              <a16:creationId xmlns:a16="http://schemas.microsoft.com/office/drawing/2014/main" id="{00000000-0008-0000-0100-000094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7" name="【公民館】&#10;一人当たり面積グラフ枠">
          <a:extLst>
            <a:ext uri="{FF2B5EF4-FFF2-40B4-BE49-F238E27FC236}">
              <a16:creationId xmlns:a16="http://schemas.microsoft.com/office/drawing/2014/main" id="{00000000-0008-0000-0100-000095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104139</xdr:rowOff>
    </xdr:from>
    <xdr:to>
      <xdr:col>116</xdr:col>
      <xdr:colOff>62864</xdr:colOff>
      <xdr:row>108</xdr:row>
      <xdr:rowOff>142239</xdr:rowOff>
    </xdr:to>
    <xdr:cxnSp macro="">
      <xdr:nvCxnSpPr>
        <xdr:cNvPr id="918" name="直線コネクタ 917">
          <a:extLst>
            <a:ext uri="{FF2B5EF4-FFF2-40B4-BE49-F238E27FC236}">
              <a16:creationId xmlns:a16="http://schemas.microsoft.com/office/drawing/2014/main" id="{00000000-0008-0000-0100-000096030000}"/>
            </a:ext>
          </a:extLst>
        </xdr:cNvPr>
        <xdr:cNvCxnSpPr/>
      </xdr:nvCxnSpPr>
      <xdr:spPr>
        <a:xfrm flipV="1">
          <a:off x="22160864" y="17249139"/>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919" name="【公民館】&#10;一人当たり面積最小値テキスト">
          <a:extLst>
            <a:ext uri="{FF2B5EF4-FFF2-40B4-BE49-F238E27FC236}">
              <a16:creationId xmlns:a16="http://schemas.microsoft.com/office/drawing/2014/main" id="{00000000-0008-0000-0100-000097030000}"/>
            </a:ext>
          </a:extLst>
        </xdr:cNvPr>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920" name="直線コネクタ 919">
          <a:extLst>
            <a:ext uri="{FF2B5EF4-FFF2-40B4-BE49-F238E27FC236}">
              <a16:creationId xmlns:a16="http://schemas.microsoft.com/office/drawing/2014/main" id="{00000000-0008-0000-0100-000098030000}"/>
            </a:ext>
          </a:extLst>
        </xdr:cNvPr>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50816</xdr:rowOff>
    </xdr:from>
    <xdr:ext cx="469744" cy="259045"/>
    <xdr:sp macro="" textlink="">
      <xdr:nvSpPr>
        <xdr:cNvPr id="921" name="【公民館】&#10;一人当たり面積最大値テキスト">
          <a:extLst>
            <a:ext uri="{FF2B5EF4-FFF2-40B4-BE49-F238E27FC236}">
              <a16:creationId xmlns:a16="http://schemas.microsoft.com/office/drawing/2014/main" id="{00000000-0008-0000-0100-000099030000}"/>
            </a:ext>
          </a:extLst>
        </xdr:cNvPr>
        <xdr:cNvSpPr txBox="1"/>
      </xdr:nvSpPr>
      <xdr:spPr>
        <a:xfrm>
          <a:off x="22199600" y="1702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104139</xdr:rowOff>
    </xdr:from>
    <xdr:to>
      <xdr:col>116</xdr:col>
      <xdr:colOff>152400</xdr:colOff>
      <xdr:row>100</xdr:row>
      <xdr:rowOff>104139</xdr:rowOff>
    </xdr:to>
    <xdr:cxnSp macro="">
      <xdr:nvCxnSpPr>
        <xdr:cNvPr id="922" name="直線コネクタ 921">
          <a:extLst>
            <a:ext uri="{FF2B5EF4-FFF2-40B4-BE49-F238E27FC236}">
              <a16:creationId xmlns:a16="http://schemas.microsoft.com/office/drawing/2014/main" id="{00000000-0008-0000-0100-00009A030000}"/>
            </a:ext>
          </a:extLst>
        </xdr:cNvPr>
        <xdr:cNvCxnSpPr/>
      </xdr:nvCxnSpPr>
      <xdr:spPr>
        <a:xfrm>
          <a:off x="22072600" y="17249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144797</xdr:rowOff>
    </xdr:from>
    <xdr:ext cx="469744" cy="259045"/>
    <xdr:sp macro="" textlink="">
      <xdr:nvSpPr>
        <xdr:cNvPr id="923" name="【公民館】&#10;一人当たり面積平均値テキスト">
          <a:extLst>
            <a:ext uri="{FF2B5EF4-FFF2-40B4-BE49-F238E27FC236}">
              <a16:creationId xmlns:a16="http://schemas.microsoft.com/office/drawing/2014/main" id="{00000000-0008-0000-0100-00009B030000}"/>
            </a:ext>
          </a:extLst>
        </xdr:cNvPr>
        <xdr:cNvSpPr txBox="1"/>
      </xdr:nvSpPr>
      <xdr:spPr>
        <a:xfrm>
          <a:off x="22199600" y="1814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121920</xdr:rowOff>
    </xdr:from>
    <xdr:to>
      <xdr:col>116</xdr:col>
      <xdr:colOff>114300</xdr:colOff>
      <xdr:row>107</xdr:row>
      <xdr:rowOff>52070</xdr:rowOff>
    </xdr:to>
    <xdr:sp macro="" textlink="">
      <xdr:nvSpPr>
        <xdr:cNvPr id="924" name="フローチャート: 判断 923">
          <a:extLst>
            <a:ext uri="{FF2B5EF4-FFF2-40B4-BE49-F238E27FC236}">
              <a16:creationId xmlns:a16="http://schemas.microsoft.com/office/drawing/2014/main" id="{00000000-0008-0000-0100-00009C030000}"/>
            </a:ext>
          </a:extLst>
        </xdr:cNvPr>
        <xdr:cNvSpPr/>
      </xdr:nvSpPr>
      <xdr:spPr>
        <a:xfrm>
          <a:off x="22110700" y="1829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123189</xdr:rowOff>
    </xdr:from>
    <xdr:to>
      <xdr:col>112</xdr:col>
      <xdr:colOff>38100</xdr:colOff>
      <xdr:row>107</xdr:row>
      <xdr:rowOff>53339</xdr:rowOff>
    </xdr:to>
    <xdr:sp macro="" textlink="">
      <xdr:nvSpPr>
        <xdr:cNvPr id="925" name="フローチャート: 判断 924">
          <a:extLst>
            <a:ext uri="{FF2B5EF4-FFF2-40B4-BE49-F238E27FC236}">
              <a16:creationId xmlns:a16="http://schemas.microsoft.com/office/drawing/2014/main" id="{00000000-0008-0000-0100-00009D030000}"/>
            </a:ext>
          </a:extLst>
        </xdr:cNvPr>
        <xdr:cNvSpPr/>
      </xdr:nvSpPr>
      <xdr:spPr>
        <a:xfrm>
          <a:off x="21272500" y="1829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96520</xdr:rowOff>
    </xdr:from>
    <xdr:to>
      <xdr:col>107</xdr:col>
      <xdr:colOff>101600</xdr:colOff>
      <xdr:row>107</xdr:row>
      <xdr:rowOff>26670</xdr:rowOff>
    </xdr:to>
    <xdr:sp macro="" textlink="">
      <xdr:nvSpPr>
        <xdr:cNvPr id="926" name="フローチャート: 判断 925">
          <a:extLst>
            <a:ext uri="{FF2B5EF4-FFF2-40B4-BE49-F238E27FC236}">
              <a16:creationId xmlns:a16="http://schemas.microsoft.com/office/drawing/2014/main" id="{00000000-0008-0000-0100-00009E030000}"/>
            </a:ext>
          </a:extLst>
        </xdr:cNvPr>
        <xdr:cNvSpPr/>
      </xdr:nvSpPr>
      <xdr:spPr>
        <a:xfrm>
          <a:off x="20383500" y="1827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106680</xdr:rowOff>
    </xdr:from>
    <xdr:to>
      <xdr:col>102</xdr:col>
      <xdr:colOff>165100</xdr:colOff>
      <xdr:row>107</xdr:row>
      <xdr:rowOff>36830</xdr:rowOff>
    </xdr:to>
    <xdr:sp macro="" textlink="">
      <xdr:nvSpPr>
        <xdr:cNvPr id="927" name="フローチャート: 判断 926">
          <a:extLst>
            <a:ext uri="{FF2B5EF4-FFF2-40B4-BE49-F238E27FC236}">
              <a16:creationId xmlns:a16="http://schemas.microsoft.com/office/drawing/2014/main" id="{00000000-0008-0000-0100-00009F030000}"/>
            </a:ext>
          </a:extLst>
        </xdr:cNvPr>
        <xdr:cNvSpPr/>
      </xdr:nvSpPr>
      <xdr:spPr>
        <a:xfrm>
          <a:off x="19494500" y="1828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143511</xdr:rowOff>
    </xdr:from>
    <xdr:to>
      <xdr:col>98</xdr:col>
      <xdr:colOff>38100</xdr:colOff>
      <xdr:row>107</xdr:row>
      <xdr:rowOff>73661</xdr:rowOff>
    </xdr:to>
    <xdr:sp macro="" textlink="">
      <xdr:nvSpPr>
        <xdr:cNvPr id="928" name="フローチャート: 判断 927">
          <a:extLst>
            <a:ext uri="{FF2B5EF4-FFF2-40B4-BE49-F238E27FC236}">
              <a16:creationId xmlns:a16="http://schemas.microsoft.com/office/drawing/2014/main" id="{00000000-0008-0000-0100-0000A0030000}"/>
            </a:ext>
          </a:extLst>
        </xdr:cNvPr>
        <xdr:cNvSpPr/>
      </xdr:nvSpPr>
      <xdr:spPr>
        <a:xfrm>
          <a:off x="18605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00000000-0008-0000-0100-0000A1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00000000-0008-0000-0100-0000A2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00000000-0008-0000-0100-0000A3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00000000-0008-0000-0100-0000A4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00000000-0008-0000-0100-0000A5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133350</xdr:rowOff>
    </xdr:from>
    <xdr:to>
      <xdr:col>116</xdr:col>
      <xdr:colOff>114300</xdr:colOff>
      <xdr:row>107</xdr:row>
      <xdr:rowOff>63500</xdr:rowOff>
    </xdr:to>
    <xdr:sp macro="" textlink="">
      <xdr:nvSpPr>
        <xdr:cNvPr id="934" name="楕円 933">
          <a:extLst>
            <a:ext uri="{FF2B5EF4-FFF2-40B4-BE49-F238E27FC236}">
              <a16:creationId xmlns:a16="http://schemas.microsoft.com/office/drawing/2014/main" id="{00000000-0008-0000-0100-0000A6030000}"/>
            </a:ext>
          </a:extLst>
        </xdr:cNvPr>
        <xdr:cNvSpPr/>
      </xdr:nvSpPr>
      <xdr:spPr>
        <a:xfrm>
          <a:off x="22110700" y="1830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111777</xdr:rowOff>
    </xdr:from>
    <xdr:ext cx="469744" cy="259045"/>
    <xdr:sp macro="" textlink="">
      <xdr:nvSpPr>
        <xdr:cNvPr id="935" name="【公民館】&#10;一人当たり面積該当値テキスト">
          <a:extLst>
            <a:ext uri="{FF2B5EF4-FFF2-40B4-BE49-F238E27FC236}">
              <a16:creationId xmlns:a16="http://schemas.microsoft.com/office/drawing/2014/main" id="{00000000-0008-0000-0100-0000A7030000}"/>
            </a:ext>
          </a:extLst>
        </xdr:cNvPr>
        <xdr:cNvSpPr txBox="1"/>
      </xdr:nvSpPr>
      <xdr:spPr>
        <a:xfrm>
          <a:off x="22199600" y="1828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137161</xdr:rowOff>
    </xdr:from>
    <xdr:to>
      <xdr:col>112</xdr:col>
      <xdr:colOff>38100</xdr:colOff>
      <xdr:row>107</xdr:row>
      <xdr:rowOff>67311</xdr:rowOff>
    </xdr:to>
    <xdr:sp macro="" textlink="">
      <xdr:nvSpPr>
        <xdr:cNvPr id="936" name="楕円 935">
          <a:extLst>
            <a:ext uri="{FF2B5EF4-FFF2-40B4-BE49-F238E27FC236}">
              <a16:creationId xmlns:a16="http://schemas.microsoft.com/office/drawing/2014/main" id="{00000000-0008-0000-0100-0000A8030000}"/>
            </a:ext>
          </a:extLst>
        </xdr:cNvPr>
        <xdr:cNvSpPr/>
      </xdr:nvSpPr>
      <xdr:spPr>
        <a:xfrm>
          <a:off x="21272500" y="1831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12700</xdr:rowOff>
    </xdr:from>
    <xdr:to>
      <xdr:col>116</xdr:col>
      <xdr:colOff>63500</xdr:colOff>
      <xdr:row>107</xdr:row>
      <xdr:rowOff>16511</xdr:rowOff>
    </xdr:to>
    <xdr:cxnSp macro="">
      <xdr:nvCxnSpPr>
        <xdr:cNvPr id="937" name="直線コネクタ 936">
          <a:extLst>
            <a:ext uri="{FF2B5EF4-FFF2-40B4-BE49-F238E27FC236}">
              <a16:creationId xmlns:a16="http://schemas.microsoft.com/office/drawing/2014/main" id="{00000000-0008-0000-0100-0000A9030000}"/>
            </a:ext>
          </a:extLst>
        </xdr:cNvPr>
        <xdr:cNvCxnSpPr/>
      </xdr:nvCxnSpPr>
      <xdr:spPr>
        <a:xfrm flipV="1">
          <a:off x="21323300" y="1835785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142239</xdr:rowOff>
    </xdr:from>
    <xdr:to>
      <xdr:col>107</xdr:col>
      <xdr:colOff>101600</xdr:colOff>
      <xdr:row>107</xdr:row>
      <xdr:rowOff>72389</xdr:rowOff>
    </xdr:to>
    <xdr:sp macro="" textlink="">
      <xdr:nvSpPr>
        <xdr:cNvPr id="938" name="楕円 937">
          <a:extLst>
            <a:ext uri="{FF2B5EF4-FFF2-40B4-BE49-F238E27FC236}">
              <a16:creationId xmlns:a16="http://schemas.microsoft.com/office/drawing/2014/main" id="{00000000-0008-0000-0100-0000AA030000}"/>
            </a:ext>
          </a:extLst>
        </xdr:cNvPr>
        <xdr:cNvSpPr/>
      </xdr:nvSpPr>
      <xdr:spPr>
        <a:xfrm>
          <a:off x="20383500" y="1831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16511</xdr:rowOff>
    </xdr:from>
    <xdr:to>
      <xdr:col>111</xdr:col>
      <xdr:colOff>177800</xdr:colOff>
      <xdr:row>107</xdr:row>
      <xdr:rowOff>21589</xdr:rowOff>
    </xdr:to>
    <xdr:cxnSp macro="">
      <xdr:nvCxnSpPr>
        <xdr:cNvPr id="939" name="直線コネクタ 938">
          <a:extLst>
            <a:ext uri="{FF2B5EF4-FFF2-40B4-BE49-F238E27FC236}">
              <a16:creationId xmlns:a16="http://schemas.microsoft.com/office/drawing/2014/main" id="{00000000-0008-0000-0100-0000AB030000}"/>
            </a:ext>
          </a:extLst>
        </xdr:cNvPr>
        <xdr:cNvCxnSpPr/>
      </xdr:nvCxnSpPr>
      <xdr:spPr>
        <a:xfrm flipV="1">
          <a:off x="20434300" y="18361661"/>
          <a:ext cx="889000" cy="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147320</xdr:rowOff>
    </xdr:from>
    <xdr:to>
      <xdr:col>102</xdr:col>
      <xdr:colOff>165100</xdr:colOff>
      <xdr:row>107</xdr:row>
      <xdr:rowOff>77470</xdr:rowOff>
    </xdr:to>
    <xdr:sp macro="" textlink="">
      <xdr:nvSpPr>
        <xdr:cNvPr id="940" name="楕円 939">
          <a:extLst>
            <a:ext uri="{FF2B5EF4-FFF2-40B4-BE49-F238E27FC236}">
              <a16:creationId xmlns:a16="http://schemas.microsoft.com/office/drawing/2014/main" id="{00000000-0008-0000-0100-0000AC030000}"/>
            </a:ext>
          </a:extLst>
        </xdr:cNvPr>
        <xdr:cNvSpPr/>
      </xdr:nvSpPr>
      <xdr:spPr>
        <a:xfrm>
          <a:off x="194945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21589</xdr:rowOff>
    </xdr:from>
    <xdr:to>
      <xdr:col>107</xdr:col>
      <xdr:colOff>50800</xdr:colOff>
      <xdr:row>107</xdr:row>
      <xdr:rowOff>26670</xdr:rowOff>
    </xdr:to>
    <xdr:cxnSp macro="">
      <xdr:nvCxnSpPr>
        <xdr:cNvPr id="941" name="直線コネクタ 940">
          <a:extLst>
            <a:ext uri="{FF2B5EF4-FFF2-40B4-BE49-F238E27FC236}">
              <a16:creationId xmlns:a16="http://schemas.microsoft.com/office/drawing/2014/main" id="{00000000-0008-0000-0100-0000AD030000}"/>
            </a:ext>
          </a:extLst>
        </xdr:cNvPr>
        <xdr:cNvCxnSpPr/>
      </xdr:nvCxnSpPr>
      <xdr:spPr>
        <a:xfrm flipV="1">
          <a:off x="19545300" y="18366739"/>
          <a:ext cx="8890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153670</xdr:rowOff>
    </xdr:from>
    <xdr:to>
      <xdr:col>98</xdr:col>
      <xdr:colOff>38100</xdr:colOff>
      <xdr:row>107</xdr:row>
      <xdr:rowOff>83820</xdr:rowOff>
    </xdr:to>
    <xdr:sp macro="" textlink="">
      <xdr:nvSpPr>
        <xdr:cNvPr id="942" name="楕円 941">
          <a:extLst>
            <a:ext uri="{FF2B5EF4-FFF2-40B4-BE49-F238E27FC236}">
              <a16:creationId xmlns:a16="http://schemas.microsoft.com/office/drawing/2014/main" id="{00000000-0008-0000-0100-0000AE030000}"/>
            </a:ext>
          </a:extLst>
        </xdr:cNvPr>
        <xdr:cNvSpPr/>
      </xdr:nvSpPr>
      <xdr:spPr>
        <a:xfrm>
          <a:off x="18605500" y="1832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26670</xdr:rowOff>
    </xdr:from>
    <xdr:to>
      <xdr:col>102</xdr:col>
      <xdr:colOff>114300</xdr:colOff>
      <xdr:row>107</xdr:row>
      <xdr:rowOff>33020</xdr:rowOff>
    </xdr:to>
    <xdr:cxnSp macro="">
      <xdr:nvCxnSpPr>
        <xdr:cNvPr id="943" name="直線コネクタ 942">
          <a:extLst>
            <a:ext uri="{FF2B5EF4-FFF2-40B4-BE49-F238E27FC236}">
              <a16:creationId xmlns:a16="http://schemas.microsoft.com/office/drawing/2014/main" id="{00000000-0008-0000-0100-0000AF030000}"/>
            </a:ext>
          </a:extLst>
        </xdr:cNvPr>
        <xdr:cNvCxnSpPr/>
      </xdr:nvCxnSpPr>
      <xdr:spPr>
        <a:xfrm flipV="1">
          <a:off x="18656300" y="1837182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69866</xdr:rowOff>
    </xdr:from>
    <xdr:ext cx="469744" cy="259045"/>
    <xdr:sp macro="" textlink="">
      <xdr:nvSpPr>
        <xdr:cNvPr id="944" name="n_1aveValue【公民館】&#10;一人当たり面積">
          <a:extLst>
            <a:ext uri="{FF2B5EF4-FFF2-40B4-BE49-F238E27FC236}">
              <a16:creationId xmlns:a16="http://schemas.microsoft.com/office/drawing/2014/main" id="{00000000-0008-0000-0100-0000B0030000}"/>
            </a:ext>
          </a:extLst>
        </xdr:cNvPr>
        <xdr:cNvSpPr txBox="1"/>
      </xdr:nvSpPr>
      <xdr:spPr>
        <a:xfrm>
          <a:off x="21075727" y="18072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43197</xdr:rowOff>
    </xdr:from>
    <xdr:ext cx="469744" cy="259045"/>
    <xdr:sp macro="" textlink="">
      <xdr:nvSpPr>
        <xdr:cNvPr id="945" name="n_2aveValue【公民館】&#10;一人当たり面積">
          <a:extLst>
            <a:ext uri="{FF2B5EF4-FFF2-40B4-BE49-F238E27FC236}">
              <a16:creationId xmlns:a16="http://schemas.microsoft.com/office/drawing/2014/main" id="{00000000-0008-0000-0100-0000B1030000}"/>
            </a:ext>
          </a:extLst>
        </xdr:cNvPr>
        <xdr:cNvSpPr txBox="1"/>
      </xdr:nvSpPr>
      <xdr:spPr>
        <a:xfrm>
          <a:off x="20199427" y="1804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53357</xdr:rowOff>
    </xdr:from>
    <xdr:ext cx="469744" cy="259045"/>
    <xdr:sp macro="" textlink="">
      <xdr:nvSpPr>
        <xdr:cNvPr id="946" name="n_3aveValue【公民館】&#10;一人当たり面積">
          <a:extLst>
            <a:ext uri="{FF2B5EF4-FFF2-40B4-BE49-F238E27FC236}">
              <a16:creationId xmlns:a16="http://schemas.microsoft.com/office/drawing/2014/main" id="{00000000-0008-0000-0100-0000B2030000}"/>
            </a:ext>
          </a:extLst>
        </xdr:cNvPr>
        <xdr:cNvSpPr txBox="1"/>
      </xdr:nvSpPr>
      <xdr:spPr>
        <a:xfrm>
          <a:off x="19310427" y="1805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90188</xdr:rowOff>
    </xdr:from>
    <xdr:ext cx="469744" cy="259045"/>
    <xdr:sp macro="" textlink="">
      <xdr:nvSpPr>
        <xdr:cNvPr id="947" name="n_4aveValue【公民館】&#10;一人当たり面積">
          <a:extLst>
            <a:ext uri="{FF2B5EF4-FFF2-40B4-BE49-F238E27FC236}">
              <a16:creationId xmlns:a16="http://schemas.microsoft.com/office/drawing/2014/main" id="{00000000-0008-0000-0100-0000B3030000}"/>
            </a:ext>
          </a:extLst>
        </xdr:cNvPr>
        <xdr:cNvSpPr txBox="1"/>
      </xdr:nvSpPr>
      <xdr:spPr>
        <a:xfrm>
          <a:off x="184214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58438</xdr:rowOff>
    </xdr:from>
    <xdr:ext cx="469744" cy="259045"/>
    <xdr:sp macro="" textlink="">
      <xdr:nvSpPr>
        <xdr:cNvPr id="948" name="n_1mainValue【公民館】&#10;一人当たり面積">
          <a:extLst>
            <a:ext uri="{FF2B5EF4-FFF2-40B4-BE49-F238E27FC236}">
              <a16:creationId xmlns:a16="http://schemas.microsoft.com/office/drawing/2014/main" id="{00000000-0008-0000-0100-0000B4030000}"/>
            </a:ext>
          </a:extLst>
        </xdr:cNvPr>
        <xdr:cNvSpPr txBox="1"/>
      </xdr:nvSpPr>
      <xdr:spPr>
        <a:xfrm>
          <a:off x="21075727" y="1840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63516</xdr:rowOff>
    </xdr:from>
    <xdr:ext cx="469744" cy="259045"/>
    <xdr:sp macro="" textlink="">
      <xdr:nvSpPr>
        <xdr:cNvPr id="949" name="n_2mainValue【公民館】&#10;一人当たり面積">
          <a:extLst>
            <a:ext uri="{FF2B5EF4-FFF2-40B4-BE49-F238E27FC236}">
              <a16:creationId xmlns:a16="http://schemas.microsoft.com/office/drawing/2014/main" id="{00000000-0008-0000-0100-0000B5030000}"/>
            </a:ext>
          </a:extLst>
        </xdr:cNvPr>
        <xdr:cNvSpPr txBox="1"/>
      </xdr:nvSpPr>
      <xdr:spPr>
        <a:xfrm>
          <a:off x="20199427" y="1840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68597</xdr:rowOff>
    </xdr:from>
    <xdr:ext cx="469744" cy="259045"/>
    <xdr:sp macro="" textlink="">
      <xdr:nvSpPr>
        <xdr:cNvPr id="950" name="n_3mainValue【公民館】&#10;一人当たり面積">
          <a:extLst>
            <a:ext uri="{FF2B5EF4-FFF2-40B4-BE49-F238E27FC236}">
              <a16:creationId xmlns:a16="http://schemas.microsoft.com/office/drawing/2014/main" id="{00000000-0008-0000-0100-0000B6030000}"/>
            </a:ext>
          </a:extLst>
        </xdr:cNvPr>
        <xdr:cNvSpPr txBox="1"/>
      </xdr:nvSpPr>
      <xdr:spPr>
        <a:xfrm>
          <a:off x="19310427" y="184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74947</xdr:rowOff>
    </xdr:from>
    <xdr:ext cx="469744" cy="259045"/>
    <xdr:sp macro="" textlink="">
      <xdr:nvSpPr>
        <xdr:cNvPr id="951" name="n_4mainValue【公民館】&#10;一人当たり面積">
          <a:extLst>
            <a:ext uri="{FF2B5EF4-FFF2-40B4-BE49-F238E27FC236}">
              <a16:creationId xmlns:a16="http://schemas.microsoft.com/office/drawing/2014/main" id="{00000000-0008-0000-0100-0000B7030000}"/>
            </a:ext>
          </a:extLst>
        </xdr:cNvPr>
        <xdr:cNvSpPr txBox="1"/>
      </xdr:nvSpPr>
      <xdr:spPr>
        <a:xfrm>
          <a:off x="18421427" y="1842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2" name="正方形/長方形 951">
          <a:extLst>
            <a:ext uri="{FF2B5EF4-FFF2-40B4-BE49-F238E27FC236}">
              <a16:creationId xmlns:a16="http://schemas.microsoft.com/office/drawing/2014/main" id="{00000000-0008-0000-0100-0000B8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3" name="正方形/長方形 952">
          <a:extLst>
            <a:ext uri="{FF2B5EF4-FFF2-40B4-BE49-F238E27FC236}">
              <a16:creationId xmlns:a16="http://schemas.microsoft.com/office/drawing/2014/main" id="{00000000-0008-0000-0100-0000B9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4" name="テキスト ボックス 953">
          <a:extLst>
            <a:ext uri="{FF2B5EF4-FFF2-40B4-BE49-F238E27FC236}">
              <a16:creationId xmlns:a16="http://schemas.microsoft.com/office/drawing/2014/main" id="{00000000-0008-0000-0100-0000BA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高くなっている施設は、認定こども園・幼稚園・保育所、学校施設、公民館であり、それ以外の類型においては同水準か下回っている。認定こども園・幼稚園・保育所については、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より認定こども園が新設されたため、数値の改善が見込まれる。学校施設については中学校が耐用年数を経過しており有形固定資産減価償却率引き上げているが、令和元年度に個別施設計画を策定済みであり、長寿命化に向けた取組を行っている。公民館については地域にある分館の老朽化が進んでいるため高い数値となっているが、耐震基準を満たしていることから適切に維持管理を実施していく。道路については近年整備した避難道路等が数値を引き下げているが、その他の多くの道路は数値以上に更新時期に来ている。橋梁・トンネルについては近年において計画的な更新を行っており、数値を見ると全国平均よりも低い数値となっている。公営住宅については町営住宅総数の</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分の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程度が東日本大震災の災害公営住宅であり、震災後に整備したため大きく数値を引き下げている。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人あたりの面積については学校施設と児童館が低い水準にあるが、子どもの数が少なくなっているため、上昇傾向にある。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宮城県松島町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13,502
13,427
53.56
8,701,084
8,291,264
386,268
4,331,714
5,216,546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00000000-0008-0000-0200-000040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00000000-0008-0000-0200-000042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00000000-0008-0000-0200-000044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00000000-0008-0000-0200-000046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00000000-0008-0000-0200-00004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00000000-0008-0000-0200-00004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00000000-0008-0000-0200-00004A000000}"/>
            </a:ext>
          </a:extLst>
        </xdr:cNvPr>
        <xdr:cNvCxnSpPr/>
      </xdr:nvCxnSpPr>
      <xdr:spPr>
        <a:xfrm flipV="1">
          <a:off x="4634865" y="957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00000000-0008-0000-0200-00004B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00000000-0008-0000-0200-00004D000000}"/>
            </a:ext>
          </a:extLst>
        </xdr:cNvPr>
        <xdr:cNvSpPr txBox="1"/>
      </xdr:nvSpPr>
      <xdr:spPr>
        <a:xfrm>
          <a:off x="4673600" y="935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78" name="直線コネクタ 77">
          <a:extLst>
            <a:ext uri="{FF2B5EF4-FFF2-40B4-BE49-F238E27FC236}">
              <a16:creationId xmlns:a16="http://schemas.microsoft.com/office/drawing/2014/main" id="{00000000-0008-0000-0200-00004E000000}"/>
            </a:ext>
          </a:extLst>
        </xdr:cNvPr>
        <xdr:cNvCxnSpPr/>
      </xdr:nvCxnSpPr>
      <xdr:spPr>
        <a:xfrm>
          <a:off x="4546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33762</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00000000-0008-0000-0200-00004F000000}"/>
            </a:ext>
          </a:extLst>
        </xdr:cNvPr>
        <xdr:cNvSpPr txBox="1"/>
      </xdr:nvSpPr>
      <xdr:spPr>
        <a:xfrm>
          <a:off x="4673600" y="10492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55335</xdr:rowOff>
    </xdr:from>
    <xdr:to>
      <xdr:col>24</xdr:col>
      <xdr:colOff>114300</xdr:colOff>
      <xdr:row>61</xdr:row>
      <xdr:rowOff>156935</xdr:rowOff>
    </xdr:to>
    <xdr:sp macro="" textlink="">
      <xdr:nvSpPr>
        <xdr:cNvPr id="80" name="フローチャート: 判断 79">
          <a:extLst>
            <a:ext uri="{FF2B5EF4-FFF2-40B4-BE49-F238E27FC236}">
              <a16:creationId xmlns:a16="http://schemas.microsoft.com/office/drawing/2014/main" id="{00000000-0008-0000-0200-000050000000}"/>
            </a:ext>
          </a:extLst>
        </xdr:cNvPr>
        <xdr:cNvSpPr/>
      </xdr:nvSpPr>
      <xdr:spPr>
        <a:xfrm>
          <a:off x="4584700" y="1051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32476</xdr:rowOff>
    </xdr:from>
    <xdr:to>
      <xdr:col>20</xdr:col>
      <xdr:colOff>38100</xdr:colOff>
      <xdr:row>61</xdr:row>
      <xdr:rowOff>134076</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3746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82" name="フローチャート: 判断 81">
          <a:extLst>
            <a:ext uri="{FF2B5EF4-FFF2-40B4-BE49-F238E27FC236}">
              <a16:creationId xmlns:a16="http://schemas.microsoft.com/office/drawing/2014/main" id="{00000000-0008-0000-0200-000052000000}"/>
            </a:ext>
          </a:extLst>
        </xdr:cNvPr>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140244</xdr:rowOff>
    </xdr:from>
    <xdr:to>
      <xdr:col>10</xdr:col>
      <xdr:colOff>165100</xdr:colOff>
      <xdr:row>61</xdr:row>
      <xdr:rowOff>70394</xdr:rowOff>
    </xdr:to>
    <xdr:sp macro="" textlink="">
      <xdr:nvSpPr>
        <xdr:cNvPr id="83" name="フローチャート: 判断 82">
          <a:extLst>
            <a:ext uri="{FF2B5EF4-FFF2-40B4-BE49-F238E27FC236}">
              <a16:creationId xmlns:a16="http://schemas.microsoft.com/office/drawing/2014/main" id="{00000000-0008-0000-0200-000053000000}"/>
            </a:ext>
          </a:extLst>
        </xdr:cNvPr>
        <xdr:cNvSpPr/>
      </xdr:nvSpPr>
      <xdr:spPr>
        <a:xfrm>
          <a:off x="1968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133713</xdr:rowOff>
    </xdr:from>
    <xdr:to>
      <xdr:col>6</xdr:col>
      <xdr:colOff>38100</xdr:colOff>
      <xdr:row>61</xdr:row>
      <xdr:rowOff>63863</xdr:rowOff>
    </xdr:to>
    <xdr:sp macro="" textlink="">
      <xdr:nvSpPr>
        <xdr:cNvPr id="84" name="フローチャート: 判断 83">
          <a:extLst>
            <a:ext uri="{FF2B5EF4-FFF2-40B4-BE49-F238E27FC236}">
              <a16:creationId xmlns:a16="http://schemas.microsoft.com/office/drawing/2014/main" id="{00000000-0008-0000-0200-000054000000}"/>
            </a:ext>
          </a:extLst>
        </xdr:cNvPr>
        <xdr:cNvSpPr/>
      </xdr:nvSpPr>
      <xdr:spPr>
        <a:xfrm>
          <a:off x="1079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200-00005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16147</xdr:rowOff>
    </xdr:from>
    <xdr:to>
      <xdr:col>24</xdr:col>
      <xdr:colOff>114300</xdr:colOff>
      <xdr:row>59</xdr:row>
      <xdr:rowOff>117747</xdr:rowOff>
    </xdr:to>
    <xdr:sp macro="" textlink="">
      <xdr:nvSpPr>
        <xdr:cNvPr id="90" name="楕円 89">
          <a:extLst>
            <a:ext uri="{FF2B5EF4-FFF2-40B4-BE49-F238E27FC236}">
              <a16:creationId xmlns:a16="http://schemas.microsoft.com/office/drawing/2014/main" id="{00000000-0008-0000-0200-00005A000000}"/>
            </a:ext>
          </a:extLst>
        </xdr:cNvPr>
        <xdr:cNvSpPr/>
      </xdr:nvSpPr>
      <xdr:spPr>
        <a:xfrm>
          <a:off x="4584700" y="1013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39024</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0000000-0008-0000-0200-00005B000000}"/>
            </a:ext>
          </a:extLst>
        </xdr:cNvPr>
        <xdr:cNvSpPr txBox="1"/>
      </xdr:nvSpPr>
      <xdr:spPr>
        <a:xfrm>
          <a:off x="4673600" y="9983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151674</xdr:rowOff>
    </xdr:from>
    <xdr:to>
      <xdr:col>20</xdr:col>
      <xdr:colOff>38100</xdr:colOff>
      <xdr:row>59</xdr:row>
      <xdr:rowOff>81824</xdr:rowOff>
    </xdr:to>
    <xdr:sp macro="" textlink="">
      <xdr:nvSpPr>
        <xdr:cNvPr id="92" name="楕円 91">
          <a:extLst>
            <a:ext uri="{FF2B5EF4-FFF2-40B4-BE49-F238E27FC236}">
              <a16:creationId xmlns:a16="http://schemas.microsoft.com/office/drawing/2014/main" id="{00000000-0008-0000-0200-00005C000000}"/>
            </a:ext>
          </a:extLst>
        </xdr:cNvPr>
        <xdr:cNvSpPr/>
      </xdr:nvSpPr>
      <xdr:spPr>
        <a:xfrm>
          <a:off x="3746500" y="1009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31024</xdr:rowOff>
    </xdr:from>
    <xdr:to>
      <xdr:col>24</xdr:col>
      <xdr:colOff>63500</xdr:colOff>
      <xdr:row>59</xdr:row>
      <xdr:rowOff>66947</xdr:rowOff>
    </xdr:to>
    <xdr:cxnSp macro="">
      <xdr:nvCxnSpPr>
        <xdr:cNvPr id="93" name="直線コネクタ 92">
          <a:extLst>
            <a:ext uri="{FF2B5EF4-FFF2-40B4-BE49-F238E27FC236}">
              <a16:creationId xmlns:a16="http://schemas.microsoft.com/office/drawing/2014/main" id="{00000000-0008-0000-0200-00005D000000}"/>
            </a:ext>
          </a:extLst>
        </xdr:cNvPr>
        <xdr:cNvCxnSpPr/>
      </xdr:nvCxnSpPr>
      <xdr:spPr>
        <a:xfrm>
          <a:off x="3797300" y="1014657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115751</xdr:rowOff>
    </xdr:from>
    <xdr:to>
      <xdr:col>15</xdr:col>
      <xdr:colOff>101600</xdr:colOff>
      <xdr:row>59</xdr:row>
      <xdr:rowOff>45901</xdr:rowOff>
    </xdr:to>
    <xdr:sp macro="" textlink="">
      <xdr:nvSpPr>
        <xdr:cNvPr id="94" name="楕円 93">
          <a:extLst>
            <a:ext uri="{FF2B5EF4-FFF2-40B4-BE49-F238E27FC236}">
              <a16:creationId xmlns:a16="http://schemas.microsoft.com/office/drawing/2014/main" id="{00000000-0008-0000-0200-00005E000000}"/>
            </a:ext>
          </a:extLst>
        </xdr:cNvPr>
        <xdr:cNvSpPr/>
      </xdr:nvSpPr>
      <xdr:spPr>
        <a:xfrm>
          <a:off x="2857500" y="1005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166551</xdr:rowOff>
    </xdr:from>
    <xdr:to>
      <xdr:col>19</xdr:col>
      <xdr:colOff>177800</xdr:colOff>
      <xdr:row>59</xdr:row>
      <xdr:rowOff>31024</xdr:rowOff>
    </xdr:to>
    <xdr:cxnSp macro="">
      <xdr:nvCxnSpPr>
        <xdr:cNvPr id="95" name="直線コネクタ 94">
          <a:extLst>
            <a:ext uri="{FF2B5EF4-FFF2-40B4-BE49-F238E27FC236}">
              <a16:creationId xmlns:a16="http://schemas.microsoft.com/office/drawing/2014/main" id="{00000000-0008-0000-0200-00005F000000}"/>
            </a:ext>
          </a:extLst>
        </xdr:cNvPr>
        <xdr:cNvCxnSpPr/>
      </xdr:nvCxnSpPr>
      <xdr:spPr>
        <a:xfrm>
          <a:off x="2908300" y="1011065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79828</xdr:rowOff>
    </xdr:from>
    <xdr:to>
      <xdr:col>10</xdr:col>
      <xdr:colOff>165100</xdr:colOff>
      <xdr:row>59</xdr:row>
      <xdr:rowOff>9978</xdr:rowOff>
    </xdr:to>
    <xdr:sp macro="" textlink="">
      <xdr:nvSpPr>
        <xdr:cNvPr id="96" name="楕円 95">
          <a:extLst>
            <a:ext uri="{FF2B5EF4-FFF2-40B4-BE49-F238E27FC236}">
              <a16:creationId xmlns:a16="http://schemas.microsoft.com/office/drawing/2014/main" id="{00000000-0008-0000-0200-000060000000}"/>
            </a:ext>
          </a:extLst>
        </xdr:cNvPr>
        <xdr:cNvSpPr/>
      </xdr:nvSpPr>
      <xdr:spPr>
        <a:xfrm>
          <a:off x="1968500" y="1002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130628</xdr:rowOff>
    </xdr:from>
    <xdr:to>
      <xdr:col>15</xdr:col>
      <xdr:colOff>50800</xdr:colOff>
      <xdr:row>58</xdr:row>
      <xdr:rowOff>166551</xdr:rowOff>
    </xdr:to>
    <xdr:cxnSp macro="">
      <xdr:nvCxnSpPr>
        <xdr:cNvPr id="97" name="直線コネクタ 96">
          <a:extLst>
            <a:ext uri="{FF2B5EF4-FFF2-40B4-BE49-F238E27FC236}">
              <a16:creationId xmlns:a16="http://schemas.microsoft.com/office/drawing/2014/main" id="{00000000-0008-0000-0200-000061000000}"/>
            </a:ext>
          </a:extLst>
        </xdr:cNvPr>
        <xdr:cNvCxnSpPr/>
      </xdr:nvCxnSpPr>
      <xdr:spPr>
        <a:xfrm>
          <a:off x="2019300" y="1007472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43906</xdr:rowOff>
    </xdr:from>
    <xdr:to>
      <xdr:col>6</xdr:col>
      <xdr:colOff>38100</xdr:colOff>
      <xdr:row>58</xdr:row>
      <xdr:rowOff>145506</xdr:rowOff>
    </xdr:to>
    <xdr:sp macro="" textlink="">
      <xdr:nvSpPr>
        <xdr:cNvPr id="98" name="楕円 97">
          <a:extLst>
            <a:ext uri="{FF2B5EF4-FFF2-40B4-BE49-F238E27FC236}">
              <a16:creationId xmlns:a16="http://schemas.microsoft.com/office/drawing/2014/main" id="{00000000-0008-0000-0200-000062000000}"/>
            </a:ext>
          </a:extLst>
        </xdr:cNvPr>
        <xdr:cNvSpPr/>
      </xdr:nvSpPr>
      <xdr:spPr>
        <a:xfrm>
          <a:off x="1079500" y="998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94706</xdr:rowOff>
    </xdr:from>
    <xdr:to>
      <xdr:col>10</xdr:col>
      <xdr:colOff>114300</xdr:colOff>
      <xdr:row>58</xdr:row>
      <xdr:rowOff>130628</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a:off x="1130300" y="1003880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125203</xdr:rowOff>
    </xdr:from>
    <xdr:ext cx="405111" cy="259045"/>
    <xdr:sp macro="" textlink="">
      <xdr:nvSpPr>
        <xdr:cNvPr id="100" name="n_1aveValue【体育館・プール】&#10;有形固定資産減価償却率">
          <a:extLst>
            <a:ext uri="{FF2B5EF4-FFF2-40B4-BE49-F238E27FC236}">
              <a16:creationId xmlns:a16="http://schemas.microsoft.com/office/drawing/2014/main" id="{00000000-0008-0000-0200-000064000000}"/>
            </a:ext>
          </a:extLst>
        </xdr:cNvPr>
        <xdr:cNvSpPr txBox="1"/>
      </xdr:nvSpPr>
      <xdr:spPr>
        <a:xfrm>
          <a:off x="3582044"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71318</xdr:rowOff>
    </xdr:from>
    <xdr:ext cx="405111" cy="259045"/>
    <xdr:sp macro="" textlink="">
      <xdr:nvSpPr>
        <xdr:cNvPr id="101" name="n_2aveValue【体育館・プール】&#10;有形固定資産減価償却率">
          <a:extLst>
            <a:ext uri="{FF2B5EF4-FFF2-40B4-BE49-F238E27FC236}">
              <a16:creationId xmlns:a16="http://schemas.microsoft.com/office/drawing/2014/main" id="{00000000-0008-0000-0200-000065000000}"/>
            </a:ext>
          </a:extLst>
        </xdr:cNvPr>
        <xdr:cNvSpPr txBox="1"/>
      </xdr:nvSpPr>
      <xdr:spPr>
        <a:xfrm>
          <a:off x="2705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61521</xdr:rowOff>
    </xdr:from>
    <xdr:ext cx="405111" cy="259045"/>
    <xdr:sp macro="" textlink="">
      <xdr:nvSpPr>
        <xdr:cNvPr id="102" name="n_3aveValue【体育館・プール】&#10;有形固定資産減価償却率">
          <a:extLst>
            <a:ext uri="{FF2B5EF4-FFF2-40B4-BE49-F238E27FC236}">
              <a16:creationId xmlns:a16="http://schemas.microsoft.com/office/drawing/2014/main" id="{00000000-0008-0000-0200-000066000000}"/>
            </a:ext>
          </a:extLst>
        </xdr:cNvPr>
        <xdr:cNvSpPr txBox="1"/>
      </xdr:nvSpPr>
      <xdr:spPr>
        <a:xfrm>
          <a:off x="18167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54990</xdr:rowOff>
    </xdr:from>
    <xdr:ext cx="405111" cy="259045"/>
    <xdr:sp macro="" textlink="">
      <xdr:nvSpPr>
        <xdr:cNvPr id="103" name="n_4aveValue【体育館・プール】&#10;有形固定資産減価償却率">
          <a:extLst>
            <a:ext uri="{FF2B5EF4-FFF2-40B4-BE49-F238E27FC236}">
              <a16:creationId xmlns:a16="http://schemas.microsoft.com/office/drawing/2014/main" id="{00000000-0008-0000-0200-000067000000}"/>
            </a:ext>
          </a:extLst>
        </xdr:cNvPr>
        <xdr:cNvSpPr txBox="1"/>
      </xdr:nvSpPr>
      <xdr:spPr>
        <a:xfrm>
          <a:off x="9277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98351</xdr:rowOff>
    </xdr:from>
    <xdr:ext cx="405111" cy="259045"/>
    <xdr:sp macro="" textlink="">
      <xdr:nvSpPr>
        <xdr:cNvPr id="104" name="n_1mainValue【体育館・プール】&#10;有形固定資産減価償却率">
          <a:extLst>
            <a:ext uri="{FF2B5EF4-FFF2-40B4-BE49-F238E27FC236}">
              <a16:creationId xmlns:a16="http://schemas.microsoft.com/office/drawing/2014/main" id="{00000000-0008-0000-0200-000068000000}"/>
            </a:ext>
          </a:extLst>
        </xdr:cNvPr>
        <xdr:cNvSpPr txBox="1"/>
      </xdr:nvSpPr>
      <xdr:spPr>
        <a:xfrm>
          <a:off x="3582044" y="987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62428</xdr:rowOff>
    </xdr:from>
    <xdr:ext cx="405111" cy="259045"/>
    <xdr:sp macro="" textlink="">
      <xdr:nvSpPr>
        <xdr:cNvPr id="105" name="n_2mainValue【体育館・プール】&#10;有形固定資産減価償却率">
          <a:extLst>
            <a:ext uri="{FF2B5EF4-FFF2-40B4-BE49-F238E27FC236}">
              <a16:creationId xmlns:a16="http://schemas.microsoft.com/office/drawing/2014/main" id="{00000000-0008-0000-0200-000069000000}"/>
            </a:ext>
          </a:extLst>
        </xdr:cNvPr>
        <xdr:cNvSpPr txBox="1"/>
      </xdr:nvSpPr>
      <xdr:spPr>
        <a:xfrm>
          <a:off x="2705744" y="983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26505</xdr:rowOff>
    </xdr:from>
    <xdr:ext cx="405111" cy="259045"/>
    <xdr:sp macro="" textlink="">
      <xdr:nvSpPr>
        <xdr:cNvPr id="106" name="n_3mainValue【体育館・プール】&#10;有形固定資産減価償却率">
          <a:extLst>
            <a:ext uri="{FF2B5EF4-FFF2-40B4-BE49-F238E27FC236}">
              <a16:creationId xmlns:a16="http://schemas.microsoft.com/office/drawing/2014/main" id="{00000000-0008-0000-0200-00006A000000}"/>
            </a:ext>
          </a:extLst>
        </xdr:cNvPr>
        <xdr:cNvSpPr txBox="1"/>
      </xdr:nvSpPr>
      <xdr:spPr>
        <a:xfrm>
          <a:off x="1816744" y="979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162033</xdr:rowOff>
    </xdr:from>
    <xdr:ext cx="405111" cy="259045"/>
    <xdr:sp macro="" textlink="">
      <xdr:nvSpPr>
        <xdr:cNvPr id="107" name="n_4mainValue【体育館・プール】&#10;有形固定資産減価償却率">
          <a:extLst>
            <a:ext uri="{FF2B5EF4-FFF2-40B4-BE49-F238E27FC236}">
              <a16:creationId xmlns:a16="http://schemas.microsoft.com/office/drawing/2014/main" id="{00000000-0008-0000-0200-00006B000000}"/>
            </a:ext>
          </a:extLst>
        </xdr:cNvPr>
        <xdr:cNvSpPr txBox="1"/>
      </xdr:nvSpPr>
      <xdr:spPr>
        <a:xfrm>
          <a:off x="927744" y="976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00000000-0008-0000-0200-00006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00000000-0008-0000-0200-00006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00000000-0008-0000-0200-00007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00000000-0008-0000-0200-00007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00000000-0008-0000-0200-00007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00000000-0008-0000-0200-00007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8" name="直線コネクタ 117">
          <a:extLst>
            <a:ext uri="{FF2B5EF4-FFF2-40B4-BE49-F238E27FC236}">
              <a16:creationId xmlns:a16="http://schemas.microsoft.com/office/drawing/2014/main" id="{00000000-0008-0000-0200-000076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20" name="直線コネクタ 119">
          <a:extLst>
            <a:ext uri="{FF2B5EF4-FFF2-40B4-BE49-F238E27FC236}">
              <a16:creationId xmlns:a16="http://schemas.microsoft.com/office/drawing/2014/main" id="{00000000-0008-0000-0200-000078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2" name="直線コネクタ 121">
          <a:extLst>
            <a:ext uri="{FF2B5EF4-FFF2-40B4-BE49-F238E27FC236}">
              <a16:creationId xmlns:a16="http://schemas.microsoft.com/office/drawing/2014/main" id="{00000000-0008-0000-0200-00007A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4" name="直線コネクタ 123">
          <a:extLst>
            <a:ext uri="{FF2B5EF4-FFF2-40B4-BE49-F238E27FC236}">
              <a16:creationId xmlns:a16="http://schemas.microsoft.com/office/drawing/2014/main" id="{00000000-0008-0000-0200-00007C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6" name="直線コネクタ 125">
          <a:extLst>
            <a:ext uri="{FF2B5EF4-FFF2-40B4-BE49-F238E27FC236}">
              <a16:creationId xmlns:a16="http://schemas.microsoft.com/office/drawing/2014/main" id="{00000000-0008-0000-0200-00007E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8" name="直線コネクタ 127">
          <a:extLst>
            <a:ext uri="{FF2B5EF4-FFF2-40B4-BE49-F238E27FC236}">
              <a16:creationId xmlns:a16="http://schemas.microsoft.com/office/drawing/2014/main" id="{00000000-0008-0000-0200-000080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0" name="【体育館・プール】&#10;一人当たり面積グラフ枠">
          <a:extLst>
            <a:ext uri="{FF2B5EF4-FFF2-40B4-BE49-F238E27FC236}">
              <a16:creationId xmlns:a16="http://schemas.microsoft.com/office/drawing/2014/main" id="{00000000-0008-0000-0200-000082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29210</xdr:rowOff>
    </xdr:from>
    <xdr:to>
      <xdr:col>54</xdr:col>
      <xdr:colOff>189865</xdr:colOff>
      <xdr:row>63</xdr:row>
      <xdr:rowOff>147320</xdr:rowOff>
    </xdr:to>
    <xdr:cxnSp macro="">
      <xdr:nvCxnSpPr>
        <xdr:cNvPr id="131" name="直線コネクタ 130">
          <a:extLst>
            <a:ext uri="{FF2B5EF4-FFF2-40B4-BE49-F238E27FC236}">
              <a16:creationId xmlns:a16="http://schemas.microsoft.com/office/drawing/2014/main" id="{00000000-0008-0000-0200-000083000000}"/>
            </a:ext>
          </a:extLst>
        </xdr:cNvPr>
        <xdr:cNvCxnSpPr/>
      </xdr:nvCxnSpPr>
      <xdr:spPr>
        <a:xfrm flipV="1">
          <a:off x="10476865" y="963041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151147</xdr:rowOff>
    </xdr:from>
    <xdr:ext cx="469744" cy="259045"/>
    <xdr:sp macro="" textlink="">
      <xdr:nvSpPr>
        <xdr:cNvPr id="132" name="【体育館・プール】&#10;一人当たり面積最小値テキスト">
          <a:extLst>
            <a:ext uri="{FF2B5EF4-FFF2-40B4-BE49-F238E27FC236}">
              <a16:creationId xmlns:a16="http://schemas.microsoft.com/office/drawing/2014/main" id="{00000000-0008-0000-0200-000084000000}"/>
            </a:ext>
          </a:extLst>
        </xdr:cNvPr>
        <xdr:cNvSpPr txBox="1"/>
      </xdr:nvSpPr>
      <xdr:spPr>
        <a:xfrm>
          <a:off x="10515600" y="1095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147320</xdr:rowOff>
    </xdr:from>
    <xdr:to>
      <xdr:col>55</xdr:col>
      <xdr:colOff>88900</xdr:colOff>
      <xdr:row>63</xdr:row>
      <xdr:rowOff>147320</xdr:rowOff>
    </xdr:to>
    <xdr:cxnSp macro="">
      <xdr:nvCxnSpPr>
        <xdr:cNvPr id="133" name="直線コネクタ 132">
          <a:extLst>
            <a:ext uri="{FF2B5EF4-FFF2-40B4-BE49-F238E27FC236}">
              <a16:creationId xmlns:a16="http://schemas.microsoft.com/office/drawing/2014/main" id="{00000000-0008-0000-0200-000085000000}"/>
            </a:ext>
          </a:extLst>
        </xdr:cNvPr>
        <xdr:cNvCxnSpPr/>
      </xdr:nvCxnSpPr>
      <xdr:spPr>
        <a:xfrm>
          <a:off x="10388600" y="10948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147337</xdr:rowOff>
    </xdr:from>
    <xdr:ext cx="469744" cy="259045"/>
    <xdr:sp macro="" textlink="">
      <xdr:nvSpPr>
        <xdr:cNvPr id="134" name="【体育館・プール】&#10;一人当たり面積最大値テキスト">
          <a:extLst>
            <a:ext uri="{FF2B5EF4-FFF2-40B4-BE49-F238E27FC236}">
              <a16:creationId xmlns:a16="http://schemas.microsoft.com/office/drawing/2014/main" id="{00000000-0008-0000-0200-000086000000}"/>
            </a:ext>
          </a:extLst>
        </xdr:cNvPr>
        <xdr:cNvSpPr txBox="1"/>
      </xdr:nvSpPr>
      <xdr:spPr>
        <a:xfrm>
          <a:off x="10515600" y="940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29210</xdr:rowOff>
    </xdr:from>
    <xdr:to>
      <xdr:col>55</xdr:col>
      <xdr:colOff>88900</xdr:colOff>
      <xdr:row>56</xdr:row>
      <xdr:rowOff>29210</xdr:rowOff>
    </xdr:to>
    <xdr:cxnSp macro="">
      <xdr:nvCxnSpPr>
        <xdr:cNvPr id="135" name="直線コネクタ 134">
          <a:extLst>
            <a:ext uri="{FF2B5EF4-FFF2-40B4-BE49-F238E27FC236}">
              <a16:creationId xmlns:a16="http://schemas.microsoft.com/office/drawing/2014/main" id="{00000000-0008-0000-0200-000087000000}"/>
            </a:ext>
          </a:extLst>
        </xdr:cNvPr>
        <xdr:cNvCxnSpPr/>
      </xdr:nvCxnSpPr>
      <xdr:spPr>
        <a:xfrm>
          <a:off x="10388600" y="963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48277</xdr:rowOff>
    </xdr:from>
    <xdr:ext cx="469744" cy="259045"/>
    <xdr:sp macro="" textlink="">
      <xdr:nvSpPr>
        <xdr:cNvPr id="136" name="【体育館・プール】&#10;一人当たり面積平均値テキスト">
          <a:extLst>
            <a:ext uri="{FF2B5EF4-FFF2-40B4-BE49-F238E27FC236}">
              <a16:creationId xmlns:a16="http://schemas.microsoft.com/office/drawing/2014/main" id="{00000000-0008-0000-0200-000088000000}"/>
            </a:ext>
          </a:extLst>
        </xdr:cNvPr>
        <xdr:cNvSpPr txBox="1"/>
      </xdr:nvSpPr>
      <xdr:spPr>
        <a:xfrm>
          <a:off x="10515600" y="1033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25400</xdr:rowOff>
    </xdr:from>
    <xdr:to>
      <xdr:col>55</xdr:col>
      <xdr:colOff>50800</xdr:colOff>
      <xdr:row>61</xdr:row>
      <xdr:rowOff>127000</xdr:rowOff>
    </xdr:to>
    <xdr:sp macro="" textlink="">
      <xdr:nvSpPr>
        <xdr:cNvPr id="137" name="フローチャート: 判断 136">
          <a:extLst>
            <a:ext uri="{FF2B5EF4-FFF2-40B4-BE49-F238E27FC236}">
              <a16:creationId xmlns:a16="http://schemas.microsoft.com/office/drawing/2014/main" id="{00000000-0008-0000-0200-000089000000}"/>
            </a:ext>
          </a:extLst>
        </xdr:cNvPr>
        <xdr:cNvSpPr/>
      </xdr:nvSpPr>
      <xdr:spPr>
        <a:xfrm>
          <a:off x="10426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39370</xdr:rowOff>
    </xdr:from>
    <xdr:to>
      <xdr:col>50</xdr:col>
      <xdr:colOff>165100</xdr:colOff>
      <xdr:row>61</xdr:row>
      <xdr:rowOff>140970</xdr:rowOff>
    </xdr:to>
    <xdr:sp macro="" textlink="">
      <xdr:nvSpPr>
        <xdr:cNvPr id="138" name="フローチャート: 判断 137">
          <a:extLst>
            <a:ext uri="{FF2B5EF4-FFF2-40B4-BE49-F238E27FC236}">
              <a16:creationId xmlns:a16="http://schemas.microsoft.com/office/drawing/2014/main" id="{00000000-0008-0000-0200-00008A000000}"/>
            </a:ext>
          </a:extLst>
        </xdr:cNvPr>
        <xdr:cNvSpPr/>
      </xdr:nvSpPr>
      <xdr:spPr>
        <a:xfrm>
          <a:off x="9588500" y="1049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43180</xdr:rowOff>
    </xdr:from>
    <xdr:to>
      <xdr:col>46</xdr:col>
      <xdr:colOff>38100</xdr:colOff>
      <xdr:row>61</xdr:row>
      <xdr:rowOff>144780</xdr:rowOff>
    </xdr:to>
    <xdr:sp macro="" textlink="">
      <xdr:nvSpPr>
        <xdr:cNvPr id="139" name="フローチャート: 判断 138">
          <a:extLst>
            <a:ext uri="{FF2B5EF4-FFF2-40B4-BE49-F238E27FC236}">
              <a16:creationId xmlns:a16="http://schemas.microsoft.com/office/drawing/2014/main" id="{00000000-0008-0000-0200-00008B000000}"/>
            </a:ext>
          </a:extLst>
        </xdr:cNvPr>
        <xdr:cNvSpPr/>
      </xdr:nvSpPr>
      <xdr:spPr>
        <a:xfrm>
          <a:off x="8699500" y="1050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60960</xdr:rowOff>
    </xdr:from>
    <xdr:to>
      <xdr:col>41</xdr:col>
      <xdr:colOff>101600</xdr:colOff>
      <xdr:row>61</xdr:row>
      <xdr:rowOff>162560</xdr:rowOff>
    </xdr:to>
    <xdr:sp macro="" textlink="">
      <xdr:nvSpPr>
        <xdr:cNvPr id="140" name="フローチャート: 判断 139">
          <a:extLst>
            <a:ext uri="{FF2B5EF4-FFF2-40B4-BE49-F238E27FC236}">
              <a16:creationId xmlns:a16="http://schemas.microsoft.com/office/drawing/2014/main" id="{00000000-0008-0000-0200-00008C000000}"/>
            </a:ext>
          </a:extLst>
        </xdr:cNvPr>
        <xdr:cNvSpPr/>
      </xdr:nvSpPr>
      <xdr:spPr>
        <a:xfrm>
          <a:off x="7810500" y="1051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85090</xdr:rowOff>
    </xdr:from>
    <xdr:to>
      <xdr:col>36</xdr:col>
      <xdr:colOff>165100</xdr:colOff>
      <xdr:row>62</xdr:row>
      <xdr:rowOff>15240</xdr:rowOff>
    </xdr:to>
    <xdr:sp macro="" textlink="">
      <xdr:nvSpPr>
        <xdr:cNvPr id="141" name="フローチャート: 判断 140">
          <a:extLst>
            <a:ext uri="{FF2B5EF4-FFF2-40B4-BE49-F238E27FC236}">
              <a16:creationId xmlns:a16="http://schemas.microsoft.com/office/drawing/2014/main" id="{00000000-0008-0000-0200-00008D000000}"/>
            </a:ext>
          </a:extLst>
        </xdr:cNvPr>
        <xdr:cNvSpPr/>
      </xdr:nvSpPr>
      <xdr:spPr>
        <a:xfrm>
          <a:off x="6921500" y="1054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200-00008E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200-00008F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0000000-0008-0000-0200-000090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00000000-0008-0000-0200-000091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00000000-0008-0000-0200-000092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163830</xdr:rowOff>
    </xdr:from>
    <xdr:to>
      <xdr:col>55</xdr:col>
      <xdr:colOff>50800</xdr:colOff>
      <xdr:row>62</xdr:row>
      <xdr:rowOff>93980</xdr:rowOff>
    </xdr:to>
    <xdr:sp macro="" textlink="">
      <xdr:nvSpPr>
        <xdr:cNvPr id="147" name="楕円 146">
          <a:extLst>
            <a:ext uri="{FF2B5EF4-FFF2-40B4-BE49-F238E27FC236}">
              <a16:creationId xmlns:a16="http://schemas.microsoft.com/office/drawing/2014/main" id="{00000000-0008-0000-0200-000093000000}"/>
            </a:ext>
          </a:extLst>
        </xdr:cNvPr>
        <xdr:cNvSpPr/>
      </xdr:nvSpPr>
      <xdr:spPr>
        <a:xfrm>
          <a:off x="10426700" y="1062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142257</xdr:rowOff>
    </xdr:from>
    <xdr:ext cx="469744" cy="259045"/>
    <xdr:sp macro="" textlink="">
      <xdr:nvSpPr>
        <xdr:cNvPr id="148" name="【体育館・プール】&#10;一人当たり面積該当値テキスト">
          <a:extLst>
            <a:ext uri="{FF2B5EF4-FFF2-40B4-BE49-F238E27FC236}">
              <a16:creationId xmlns:a16="http://schemas.microsoft.com/office/drawing/2014/main" id="{00000000-0008-0000-0200-000094000000}"/>
            </a:ext>
          </a:extLst>
        </xdr:cNvPr>
        <xdr:cNvSpPr txBox="1"/>
      </xdr:nvSpPr>
      <xdr:spPr>
        <a:xfrm>
          <a:off x="10515600" y="1060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168910</xdr:rowOff>
    </xdr:from>
    <xdr:to>
      <xdr:col>50</xdr:col>
      <xdr:colOff>165100</xdr:colOff>
      <xdr:row>62</xdr:row>
      <xdr:rowOff>99060</xdr:rowOff>
    </xdr:to>
    <xdr:sp macro="" textlink="">
      <xdr:nvSpPr>
        <xdr:cNvPr id="149" name="楕円 148">
          <a:extLst>
            <a:ext uri="{FF2B5EF4-FFF2-40B4-BE49-F238E27FC236}">
              <a16:creationId xmlns:a16="http://schemas.microsoft.com/office/drawing/2014/main" id="{00000000-0008-0000-0200-000095000000}"/>
            </a:ext>
          </a:extLst>
        </xdr:cNvPr>
        <xdr:cNvSpPr/>
      </xdr:nvSpPr>
      <xdr:spPr>
        <a:xfrm>
          <a:off x="9588500" y="1062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43180</xdr:rowOff>
    </xdr:from>
    <xdr:to>
      <xdr:col>55</xdr:col>
      <xdr:colOff>0</xdr:colOff>
      <xdr:row>62</xdr:row>
      <xdr:rowOff>48260</xdr:rowOff>
    </xdr:to>
    <xdr:cxnSp macro="">
      <xdr:nvCxnSpPr>
        <xdr:cNvPr id="150" name="直線コネクタ 149">
          <a:extLst>
            <a:ext uri="{FF2B5EF4-FFF2-40B4-BE49-F238E27FC236}">
              <a16:creationId xmlns:a16="http://schemas.microsoft.com/office/drawing/2014/main" id="{00000000-0008-0000-0200-000096000000}"/>
            </a:ext>
          </a:extLst>
        </xdr:cNvPr>
        <xdr:cNvCxnSpPr/>
      </xdr:nvCxnSpPr>
      <xdr:spPr>
        <a:xfrm flipV="1">
          <a:off x="9639300" y="10673080"/>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3810</xdr:rowOff>
    </xdr:from>
    <xdr:to>
      <xdr:col>46</xdr:col>
      <xdr:colOff>38100</xdr:colOff>
      <xdr:row>62</xdr:row>
      <xdr:rowOff>105410</xdr:rowOff>
    </xdr:to>
    <xdr:sp macro="" textlink="">
      <xdr:nvSpPr>
        <xdr:cNvPr id="151" name="楕円 150">
          <a:extLst>
            <a:ext uri="{FF2B5EF4-FFF2-40B4-BE49-F238E27FC236}">
              <a16:creationId xmlns:a16="http://schemas.microsoft.com/office/drawing/2014/main" id="{00000000-0008-0000-0200-000097000000}"/>
            </a:ext>
          </a:extLst>
        </xdr:cNvPr>
        <xdr:cNvSpPr/>
      </xdr:nvSpPr>
      <xdr:spPr>
        <a:xfrm>
          <a:off x="8699500" y="1063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48260</xdr:rowOff>
    </xdr:from>
    <xdr:to>
      <xdr:col>50</xdr:col>
      <xdr:colOff>114300</xdr:colOff>
      <xdr:row>62</xdr:row>
      <xdr:rowOff>54610</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flipV="1">
          <a:off x="8750300" y="1067816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10160</xdr:rowOff>
    </xdr:from>
    <xdr:to>
      <xdr:col>41</xdr:col>
      <xdr:colOff>101600</xdr:colOff>
      <xdr:row>62</xdr:row>
      <xdr:rowOff>111760</xdr:rowOff>
    </xdr:to>
    <xdr:sp macro="" textlink="">
      <xdr:nvSpPr>
        <xdr:cNvPr id="153" name="楕円 152">
          <a:extLst>
            <a:ext uri="{FF2B5EF4-FFF2-40B4-BE49-F238E27FC236}">
              <a16:creationId xmlns:a16="http://schemas.microsoft.com/office/drawing/2014/main" id="{00000000-0008-0000-0200-000099000000}"/>
            </a:ext>
          </a:extLst>
        </xdr:cNvPr>
        <xdr:cNvSpPr/>
      </xdr:nvSpPr>
      <xdr:spPr>
        <a:xfrm>
          <a:off x="7810500" y="106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54610</xdr:rowOff>
    </xdr:from>
    <xdr:to>
      <xdr:col>45</xdr:col>
      <xdr:colOff>177800</xdr:colOff>
      <xdr:row>62</xdr:row>
      <xdr:rowOff>60960</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flipV="1">
          <a:off x="7861300" y="1068451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17780</xdr:rowOff>
    </xdr:from>
    <xdr:to>
      <xdr:col>36</xdr:col>
      <xdr:colOff>165100</xdr:colOff>
      <xdr:row>62</xdr:row>
      <xdr:rowOff>119380</xdr:rowOff>
    </xdr:to>
    <xdr:sp macro="" textlink="">
      <xdr:nvSpPr>
        <xdr:cNvPr id="155" name="楕円 154">
          <a:extLst>
            <a:ext uri="{FF2B5EF4-FFF2-40B4-BE49-F238E27FC236}">
              <a16:creationId xmlns:a16="http://schemas.microsoft.com/office/drawing/2014/main" id="{00000000-0008-0000-0200-00009B000000}"/>
            </a:ext>
          </a:extLst>
        </xdr:cNvPr>
        <xdr:cNvSpPr/>
      </xdr:nvSpPr>
      <xdr:spPr>
        <a:xfrm>
          <a:off x="6921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60960</xdr:rowOff>
    </xdr:from>
    <xdr:to>
      <xdr:col>41</xdr:col>
      <xdr:colOff>50800</xdr:colOff>
      <xdr:row>62</xdr:row>
      <xdr:rowOff>68580</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flipV="1">
          <a:off x="6972300" y="10690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157497</xdr:rowOff>
    </xdr:from>
    <xdr:ext cx="469744" cy="259045"/>
    <xdr:sp macro="" textlink="">
      <xdr:nvSpPr>
        <xdr:cNvPr id="157" name="n_1aveValue【体育館・プール】&#10;一人当たり面積">
          <a:extLst>
            <a:ext uri="{FF2B5EF4-FFF2-40B4-BE49-F238E27FC236}">
              <a16:creationId xmlns:a16="http://schemas.microsoft.com/office/drawing/2014/main" id="{00000000-0008-0000-0200-00009D000000}"/>
            </a:ext>
          </a:extLst>
        </xdr:cNvPr>
        <xdr:cNvSpPr txBox="1"/>
      </xdr:nvSpPr>
      <xdr:spPr>
        <a:xfrm>
          <a:off x="9391727" y="1027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161307</xdr:rowOff>
    </xdr:from>
    <xdr:ext cx="469744" cy="259045"/>
    <xdr:sp macro="" textlink="">
      <xdr:nvSpPr>
        <xdr:cNvPr id="158" name="n_2aveValue【体育館・プール】&#10;一人当たり面積">
          <a:extLst>
            <a:ext uri="{FF2B5EF4-FFF2-40B4-BE49-F238E27FC236}">
              <a16:creationId xmlns:a16="http://schemas.microsoft.com/office/drawing/2014/main" id="{00000000-0008-0000-0200-00009E000000}"/>
            </a:ext>
          </a:extLst>
        </xdr:cNvPr>
        <xdr:cNvSpPr txBox="1"/>
      </xdr:nvSpPr>
      <xdr:spPr>
        <a:xfrm>
          <a:off x="8515427" y="1027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7637</xdr:rowOff>
    </xdr:from>
    <xdr:ext cx="469744" cy="259045"/>
    <xdr:sp macro="" textlink="">
      <xdr:nvSpPr>
        <xdr:cNvPr id="159" name="n_3aveValue【体育館・プール】&#10;一人当たり面積">
          <a:extLst>
            <a:ext uri="{FF2B5EF4-FFF2-40B4-BE49-F238E27FC236}">
              <a16:creationId xmlns:a16="http://schemas.microsoft.com/office/drawing/2014/main" id="{00000000-0008-0000-0200-00009F000000}"/>
            </a:ext>
          </a:extLst>
        </xdr:cNvPr>
        <xdr:cNvSpPr txBox="1"/>
      </xdr:nvSpPr>
      <xdr:spPr>
        <a:xfrm>
          <a:off x="7626427" y="1029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31767</xdr:rowOff>
    </xdr:from>
    <xdr:ext cx="469744" cy="259045"/>
    <xdr:sp macro="" textlink="">
      <xdr:nvSpPr>
        <xdr:cNvPr id="160" name="n_4aveValue【体育館・プール】&#10;一人当たり面積">
          <a:extLst>
            <a:ext uri="{FF2B5EF4-FFF2-40B4-BE49-F238E27FC236}">
              <a16:creationId xmlns:a16="http://schemas.microsoft.com/office/drawing/2014/main" id="{00000000-0008-0000-0200-0000A0000000}"/>
            </a:ext>
          </a:extLst>
        </xdr:cNvPr>
        <xdr:cNvSpPr txBox="1"/>
      </xdr:nvSpPr>
      <xdr:spPr>
        <a:xfrm>
          <a:off x="6737427" y="1031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90187</xdr:rowOff>
    </xdr:from>
    <xdr:ext cx="469744" cy="259045"/>
    <xdr:sp macro="" textlink="">
      <xdr:nvSpPr>
        <xdr:cNvPr id="161" name="n_1mainValue【体育館・プール】&#10;一人当たり面積">
          <a:extLst>
            <a:ext uri="{FF2B5EF4-FFF2-40B4-BE49-F238E27FC236}">
              <a16:creationId xmlns:a16="http://schemas.microsoft.com/office/drawing/2014/main" id="{00000000-0008-0000-0200-0000A1000000}"/>
            </a:ext>
          </a:extLst>
        </xdr:cNvPr>
        <xdr:cNvSpPr txBox="1"/>
      </xdr:nvSpPr>
      <xdr:spPr>
        <a:xfrm>
          <a:off x="9391727" y="10720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96537</xdr:rowOff>
    </xdr:from>
    <xdr:ext cx="469744" cy="259045"/>
    <xdr:sp macro="" textlink="">
      <xdr:nvSpPr>
        <xdr:cNvPr id="162" name="n_2mainValue【体育館・プール】&#10;一人当たり面積">
          <a:extLst>
            <a:ext uri="{FF2B5EF4-FFF2-40B4-BE49-F238E27FC236}">
              <a16:creationId xmlns:a16="http://schemas.microsoft.com/office/drawing/2014/main" id="{00000000-0008-0000-0200-0000A2000000}"/>
            </a:ext>
          </a:extLst>
        </xdr:cNvPr>
        <xdr:cNvSpPr txBox="1"/>
      </xdr:nvSpPr>
      <xdr:spPr>
        <a:xfrm>
          <a:off x="8515427" y="1072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102887</xdr:rowOff>
    </xdr:from>
    <xdr:ext cx="469744" cy="259045"/>
    <xdr:sp macro="" textlink="">
      <xdr:nvSpPr>
        <xdr:cNvPr id="163" name="n_3mainValue【体育館・プール】&#10;一人当たり面積">
          <a:extLst>
            <a:ext uri="{FF2B5EF4-FFF2-40B4-BE49-F238E27FC236}">
              <a16:creationId xmlns:a16="http://schemas.microsoft.com/office/drawing/2014/main" id="{00000000-0008-0000-0200-0000A3000000}"/>
            </a:ext>
          </a:extLst>
        </xdr:cNvPr>
        <xdr:cNvSpPr txBox="1"/>
      </xdr:nvSpPr>
      <xdr:spPr>
        <a:xfrm>
          <a:off x="7626427"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110507</xdr:rowOff>
    </xdr:from>
    <xdr:ext cx="469744" cy="259045"/>
    <xdr:sp macro="" textlink="">
      <xdr:nvSpPr>
        <xdr:cNvPr id="164" name="n_4mainValue【体育館・プール】&#10;一人当たり面積">
          <a:extLst>
            <a:ext uri="{FF2B5EF4-FFF2-40B4-BE49-F238E27FC236}">
              <a16:creationId xmlns:a16="http://schemas.microsoft.com/office/drawing/2014/main" id="{00000000-0008-0000-0200-0000A4000000}"/>
            </a:ext>
          </a:extLst>
        </xdr:cNvPr>
        <xdr:cNvSpPr txBox="1"/>
      </xdr:nvSpPr>
      <xdr:spPr>
        <a:xfrm>
          <a:off x="6737427"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5" name="正方形/長方形 164">
          <a:extLst>
            <a:ext uri="{FF2B5EF4-FFF2-40B4-BE49-F238E27FC236}">
              <a16:creationId xmlns:a16="http://schemas.microsoft.com/office/drawing/2014/main" id="{00000000-0008-0000-0200-0000A5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3" name="テキスト ボックス 172">
          <a:extLst>
            <a:ext uri="{FF2B5EF4-FFF2-40B4-BE49-F238E27FC236}">
              <a16:creationId xmlns:a16="http://schemas.microsoft.com/office/drawing/2014/main" id="{00000000-0008-0000-0200-0000AD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177" name="テキスト ボックス 176">
          <a:extLst>
            <a:ext uri="{FF2B5EF4-FFF2-40B4-BE49-F238E27FC236}">
              <a16:creationId xmlns:a16="http://schemas.microsoft.com/office/drawing/2014/main" id="{00000000-0008-0000-0200-0000B100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78" name="直線コネクタ 177">
          <a:extLst>
            <a:ext uri="{FF2B5EF4-FFF2-40B4-BE49-F238E27FC236}">
              <a16:creationId xmlns:a16="http://schemas.microsoft.com/office/drawing/2014/main" id="{00000000-0008-0000-0200-0000B200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79" name="テキスト ボックス 178">
          <a:extLst>
            <a:ext uri="{FF2B5EF4-FFF2-40B4-BE49-F238E27FC236}">
              <a16:creationId xmlns:a16="http://schemas.microsoft.com/office/drawing/2014/main" id="{00000000-0008-0000-0200-0000B300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80" name="直線コネクタ 179">
          <a:extLst>
            <a:ext uri="{FF2B5EF4-FFF2-40B4-BE49-F238E27FC236}">
              <a16:creationId xmlns:a16="http://schemas.microsoft.com/office/drawing/2014/main" id="{00000000-0008-0000-0200-0000B400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81" name="テキスト ボックス 180">
          <a:extLst>
            <a:ext uri="{FF2B5EF4-FFF2-40B4-BE49-F238E27FC236}">
              <a16:creationId xmlns:a16="http://schemas.microsoft.com/office/drawing/2014/main" id="{00000000-0008-0000-0200-0000B500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82" name="直線コネクタ 181">
          <a:extLst>
            <a:ext uri="{FF2B5EF4-FFF2-40B4-BE49-F238E27FC236}">
              <a16:creationId xmlns:a16="http://schemas.microsoft.com/office/drawing/2014/main" id="{00000000-0008-0000-0200-0000B600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4" name="直線コネクタ 183">
          <a:extLst>
            <a:ext uri="{FF2B5EF4-FFF2-40B4-BE49-F238E27FC236}">
              <a16:creationId xmlns:a16="http://schemas.microsoft.com/office/drawing/2014/main" id="{00000000-0008-0000-0200-0000B8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6" name="【福祉施設】&#10;有形固定資産減価償却率グラフ枠">
          <a:extLst>
            <a:ext uri="{FF2B5EF4-FFF2-40B4-BE49-F238E27FC236}">
              <a16:creationId xmlns:a16="http://schemas.microsoft.com/office/drawing/2014/main" id="{00000000-0008-0000-0200-0000BA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113537</xdr:rowOff>
    </xdr:from>
    <xdr:to>
      <xdr:col>24</xdr:col>
      <xdr:colOff>62865</xdr:colOff>
      <xdr:row>86</xdr:row>
      <xdr:rowOff>38100</xdr:rowOff>
    </xdr:to>
    <xdr:cxnSp macro="">
      <xdr:nvCxnSpPr>
        <xdr:cNvPr id="187" name="直線コネクタ 186">
          <a:extLst>
            <a:ext uri="{FF2B5EF4-FFF2-40B4-BE49-F238E27FC236}">
              <a16:creationId xmlns:a16="http://schemas.microsoft.com/office/drawing/2014/main" id="{00000000-0008-0000-0200-0000BB000000}"/>
            </a:ext>
          </a:extLst>
        </xdr:cNvPr>
        <xdr:cNvCxnSpPr/>
      </xdr:nvCxnSpPr>
      <xdr:spPr>
        <a:xfrm flipV="1">
          <a:off x="4634865" y="13315187"/>
          <a:ext cx="0" cy="146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188" name="【福祉施設】&#10;有形固定資産減価償却率最小値テキスト">
          <a:extLst>
            <a:ext uri="{FF2B5EF4-FFF2-40B4-BE49-F238E27FC236}">
              <a16:creationId xmlns:a16="http://schemas.microsoft.com/office/drawing/2014/main" id="{00000000-0008-0000-0200-0000BC000000}"/>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189" name="直線コネクタ 188">
          <a:extLst>
            <a:ext uri="{FF2B5EF4-FFF2-40B4-BE49-F238E27FC236}">
              <a16:creationId xmlns:a16="http://schemas.microsoft.com/office/drawing/2014/main" id="{00000000-0008-0000-0200-0000BD000000}"/>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60214</xdr:rowOff>
    </xdr:from>
    <xdr:ext cx="405111" cy="259045"/>
    <xdr:sp macro="" textlink="">
      <xdr:nvSpPr>
        <xdr:cNvPr id="190" name="【福祉施設】&#10;有形固定資産減価償却率最大値テキスト">
          <a:extLst>
            <a:ext uri="{FF2B5EF4-FFF2-40B4-BE49-F238E27FC236}">
              <a16:creationId xmlns:a16="http://schemas.microsoft.com/office/drawing/2014/main" id="{00000000-0008-0000-0200-0000BE000000}"/>
            </a:ext>
          </a:extLst>
        </xdr:cNvPr>
        <xdr:cNvSpPr txBox="1"/>
      </xdr:nvSpPr>
      <xdr:spPr>
        <a:xfrm>
          <a:off x="4673600" y="13090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113537</xdr:rowOff>
    </xdr:from>
    <xdr:to>
      <xdr:col>24</xdr:col>
      <xdr:colOff>152400</xdr:colOff>
      <xdr:row>77</xdr:row>
      <xdr:rowOff>113537</xdr:rowOff>
    </xdr:to>
    <xdr:cxnSp macro="">
      <xdr:nvCxnSpPr>
        <xdr:cNvPr id="191" name="直線コネクタ 190">
          <a:extLst>
            <a:ext uri="{FF2B5EF4-FFF2-40B4-BE49-F238E27FC236}">
              <a16:creationId xmlns:a16="http://schemas.microsoft.com/office/drawing/2014/main" id="{00000000-0008-0000-0200-0000BF000000}"/>
            </a:ext>
          </a:extLst>
        </xdr:cNvPr>
        <xdr:cNvCxnSpPr/>
      </xdr:nvCxnSpPr>
      <xdr:spPr>
        <a:xfrm>
          <a:off x="4546600" y="1331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117619</xdr:rowOff>
    </xdr:from>
    <xdr:ext cx="405111" cy="259045"/>
    <xdr:sp macro="" textlink="">
      <xdr:nvSpPr>
        <xdr:cNvPr id="192" name="【福祉施設】&#10;有形固定資産減価償却率平均値テキスト">
          <a:extLst>
            <a:ext uri="{FF2B5EF4-FFF2-40B4-BE49-F238E27FC236}">
              <a16:creationId xmlns:a16="http://schemas.microsoft.com/office/drawing/2014/main" id="{00000000-0008-0000-0200-0000C0000000}"/>
            </a:ext>
          </a:extLst>
        </xdr:cNvPr>
        <xdr:cNvSpPr txBox="1"/>
      </xdr:nvSpPr>
      <xdr:spPr>
        <a:xfrm>
          <a:off x="4673600" y="13833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94742</xdr:rowOff>
    </xdr:from>
    <xdr:to>
      <xdr:col>24</xdr:col>
      <xdr:colOff>114300</xdr:colOff>
      <xdr:row>82</xdr:row>
      <xdr:rowOff>24892</xdr:rowOff>
    </xdr:to>
    <xdr:sp macro="" textlink="">
      <xdr:nvSpPr>
        <xdr:cNvPr id="193" name="フローチャート: 判断 192">
          <a:extLst>
            <a:ext uri="{FF2B5EF4-FFF2-40B4-BE49-F238E27FC236}">
              <a16:creationId xmlns:a16="http://schemas.microsoft.com/office/drawing/2014/main" id="{00000000-0008-0000-0200-0000C1000000}"/>
            </a:ext>
          </a:extLst>
        </xdr:cNvPr>
        <xdr:cNvSpPr/>
      </xdr:nvSpPr>
      <xdr:spPr>
        <a:xfrm>
          <a:off x="4584700" y="1398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26163</xdr:rowOff>
    </xdr:from>
    <xdr:to>
      <xdr:col>20</xdr:col>
      <xdr:colOff>38100</xdr:colOff>
      <xdr:row>81</xdr:row>
      <xdr:rowOff>127763</xdr:rowOff>
    </xdr:to>
    <xdr:sp macro="" textlink="">
      <xdr:nvSpPr>
        <xdr:cNvPr id="194" name="フローチャート: 判断 193">
          <a:extLst>
            <a:ext uri="{FF2B5EF4-FFF2-40B4-BE49-F238E27FC236}">
              <a16:creationId xmlns:a16="http://schemas.microsoft.com/office/drawing/2014/main" id="{00000000-0008-0000-0200-0000C2000000}"/>
            </a:ext>
          </a:extLst>
        </xdr:cNvPr>
        <xdr:cNvSpPr/>
      </xdr:nvSpPr>
      <xdr:spPr>
        <a:xfrm>
          <a:off x="3746500" y="1391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90170</xdr:rowOff>
    </xdr:from>
    <xdr:to>
      <xdr:col>15</xdr:col>
      <xdr:colOff>101600</xdr:colOff>
      <xdr:row>81</xdr:row>
      <xdr:rowOff>20320</xdr:rowOff>
    </xdr:to>
    <xdr:sp macro="" textlink="">
      <xdr:nvSpPr>
        <xdr:cNvPr id="195" name="フローチャート: 判断 194">
          <a:extLst>
            <a:ext uri="{FF2B5EF4-FFF2-40B4-BE49-F238E27FC236}">
              <a16:creationId xmlns:a16="http://schemas.microsoft.com/office/drawing/2014/main" id="{00000000-0008-0000-0200-0000C3000000}"/>
            </a:ext>
          </a:extLst>
        </xdr:cNvPr>
        <xdr:cNvSpPr/>
      </xdr:nvSpPr>
      <xdr:spPr>
        <a:xfrm>
          <a:off x="2857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46737</xdr:rowOff>
    </xdr:from>
    <xdr:to>
      <xdr:col>10</xdr:col>
      <xdr:colOff>165100</xdr:colOff>
      <xdr:row>80</xdr:row>
      <xdr:rowOff>148337</xdr:rowOff>
    </xdr:to>
    <xdr:sp macro="" textlink="">
      <xdr:nvSpPr>
        <xdr:cNvPr id="196" name="フローチャート: 判断 195">
          <a:extLst>
            <a:ext uri="{FF2B5EF4-FFF2-40B4-BE49-F238E27FC236}">
              <a16:creationId xmlns:a16="http://schemas.microsoft.com/office/drawing/2014/main" id="{00000000-0008-0000-0200-0000C4000000}"/>
            </a:ext>
          </a:extLst>
        </xdr:cNvPr>
        <xdr:cNvSpPr/>
      </xdr:nvSpPr>
      <xdr:spPr>
        <a:xfrm>
          <a:off x="1968500" y="1376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170180</xdr:rowOff>
    </xdr:from>
    <xdr:to>
      <xdr:col>6</xdr:col>
      <xdr:colOff>38100</xdr:colOff>
      <xdr:row>80</xdr:row>
      <xdr:rowOff>100330</xdr:rowOff>
    </xdr:to>
    <xdr:sp macro="" textlink="">
      <xdr:nvSpPr>
        <xdr:cNvPr id="197" name="フローチャート: 判断 196">
          <a:extLst>
            <a:ext uri="{FF2B5EF4-FFF2-40B4-BE49-F238E27FC236}">
              <a16:creationId xmlns:a16="http://schemas.microsoft.com/office/drawing/2014/main" id="{00000000-0008-0000-0200-0000C5000000}"/>
            </a:ext>
          </a:extLst>
        </xdr:cNvPr>
        <xdr:cNvSpPr/>
      </xdr:nvSpPr>
      <xdr:spPr>
        <a:xfrm>
          <a:off x="1079500" y="1371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00000000-0008-0000-0200-0000C6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00000000-0008-0000-0200-0000C7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00000000-0008-0000-0200-0000C8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200-0000C9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42163</xdr:rowOff>
    </xdr:from>
    <xdr:to>
      <xdr:col>24</xdr:col>
      <xdr:colOff>114300</xdr:colOff>
      <xdr:row>85</xdr:row>
      <xdr:rowOff>143763</xdr:rowOff>
    </xdr:to>
    <xdr:sp macro="" textlink="">
      <xdr:nvSpPr>
        <xdr:cNvPr id="203" name="楕円 202">
          <a:extLst>
            <a:ext uri="{FF2B5EF4-FFF2-40B4-BE49-F238E27FC236}">
              <a16:creationId xmlns:a16="http://schemas.microsoft.com/office/drawing/2014/main" id="{00000000-0008-0000-0200-0000CB000000}"/>
            </a:ext>
          </a:extLst>
        </xdr:cNvPr>
        <xdr:cNvSpPr/>
      </xdr:nvSpPr>
      <xdr:spPr>
        <a:xfrm>
          <a:off x="4584700" y="1461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128540</xdr:rowOff>
    </xdr:from>
    <xdr:ext cx="405111" cy="259045"/>
    <xdr:sp macro="" textlink="">
      <xdr:nvSpPr>
        <xdr:cNvPr id="204" name="【福祉施設】&#10;有形固定資産減価償却率該当値テキスト">
          <a:extLst>
            <a:ext uri="{FF2B5EF4-FFF2-40B4-BE49-F238E27FC236}">
              <a16:creationId xmlns:a16="http://schemas.microsoft.com/office/drawing/2014/main" id="{00000000-0008-0000-0200-0000CC000000}"/>
            </a:ext>
          </a:extLst>
        </xdr:cNvPr>
        <xdr:cNvSpPr txBox="1"/>
      </xdr:nvSpPr>
      <xdr:spPr>
        <a:xfrm>
          <a:off x="4673600" y="14530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156463</xdr:rowOff>
    </xdr:from>
    <xdr:to>
      <xdr:col>20</xdr:col>
      <xdr:colOff>38100</xdr:colOff>
      <xdr:row>85</xdr:row>
      <xdr:rowOff>86613</xdr:rowOff>
    </xdr:to>
    <xdr:sp macro="" textlink="">
      <xdr:nvSpPr>
        <xdr:cNvPr id="205" name="楕円 204">
          <a:extLst>
            <a:ext uri="{FF2B5EF4-FFF2-40B4-BE49-F238E27FC236}">
              <a16:creationId xmlns:a16="http://schemas.microsoft.com/office/drawing/2014/main" id="{00000000-0008-0000-0200-0000CD000000}"/>
            </a:ext>
          </a:extLst>
        </xdr:cNvPr>
        <xdr:cNvSpPr/>
      </xdr:nvSpPr>
      <xdr:spPr>
        <a:xfrm>
          <a:off x="37465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35813</xdr:rowOff>
    </xdr:from>
    <xdr:to>
      <xdr:col>24</xdr:col>
      <xdr:colOff>63500</xdr:colOff>
      <xdr:row>85</xdr:row>
      <xdr:rowOff>92963</xdr:rowOff>
    </xdr:to>
    <xdr:cxnSp macro="">
      <xdr:nvCxnSpPr>
        <xdr:cNvPr id="206" name="直線コネクタ 205">
          <a:extLst>
            <a:ext uri="{FF2B5EF4-FFF2-40B4-BE49-F238E27FC236}">
              <a16:creationId xmlns:a16="http://schemas.microsoft.com/office/drawing/2014/main" id="{00000000-0008-0000-0200-0000CE000000}"/>
            </a:ext>
          </a:extLst>
        </xdr:cNvPr>
        <xdr:cNvCxnSpPr/>
      </xdr:nvCxnSpPr>
      <xdr:spPr>
        <a:xfrm>
          <a:off x="3797300" y="14609063"/>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158750</xdr:rowOff>
    </xdr:from>
    <xdr:to>
      <xdr:col>15</xdr:col>
      <xdr:colOff>101600</xdr:colOff>
      <xdr:row>85</xdr:row>
      <xdr:rowOff>88900</xdr:rowOff>
    </xdr:to>
    <xdr:sp macro="" textlink="">
      <xdr:nvSpPr>
        <xdr:cNvPr id="207" name="楕円 206">
          <a:extLst>
            <a:ext uri="{FF2B5EF4-FFF2-40B4-BE49-F238E27FC236}">
              <a16:creationId xmlns:a16="http://schemas.microsoft.com/office/drawing/2014/main" id="{00000000-0008-0000-0200-0000CF000000}"/>
            </a:ext>
          </a:extLst>
        </xdr:cNvPr>
        <xdr:cNvSpPr/>
      </xdr:nvSpPr>
      <xdr:spPr>
        <a:xfrm>
          <a:off x="2857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35813</xdr:rowOff>
    </xdr:from>
    <xdr:to>
      <xdr:col>19</xdr:col>
      <xdr:colOff>177800</xdr:colOff>
      <xdr:row>85</xdr:row>
      <xdr:rowOff>38100</xdr:rowOff>
    </xdr:to>
    <xdr:cxnSp macro="">
      <xdr:nvCxnSpPr>
        <xdr:cNvPr id="208" name="直線コネクタ 207">
          <a:extLst>
            <a:ext uri="{FF2B5EF4-FFF2-40B4-BE49-F238E27FC236}">
              <a16:creationId xmlns:a16="http://schemas.microsoft.com/office/drawing/2014/main" id="{00000000-0008-0000-0200-0000D0000000}"/>
            </a:ext>
          </a:extLst>
        </xdr:cNvPr>
        <xdr:cNvCxnSpPr/>
      </xdr:nvCxnSpPr>
      <xdr:spPr>
        <a:xfrm flipV="1">
          <a:off x="2908300" y="14609063"/>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103887</xdr:rowOff>
    </xdr:from>
    <xdr:to>
      <xdr:col>10</xdr:col>
      <xdr:colOff>165100</xdr:colOff>
      <xdr:row>85</xdr:row>
      <xdr:rowOff>34037</xdr:rowOff>
    </xdr:to>
    <xdr:sp macro="" textlink="">
      <xdr:nvSpPr>
        <xdr:cNvPr id="209" name="楕円 208">
          <a:extLst>
            <a:ext uri="{FF2B5EF4-FFF2-40B4-BE49-F238E27FC236}">
              <a16:creationId xmlns:a16="http://schemas.microsoft.com/office/drawing/2014/main" id="{00000000-0008-0000-0200-0000D1000000}"/>
            </a:ext>
          </a:extLst>
        </xdr:cNvPr>
        <xdr:cNvSpPr/>
      </xdr:nvSpPr>
      <xdr:spPr>
        <a:xfrm>
          <a:off x="1968500" y="1450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154687</xdr:rowOff>
    </xdr:from>
    <xdr:to>
      <xdr:col>15</xdr:col>
      <xdr:colOff>50800</xdr:colOff>
      <xdr:row>85</xdr:row>
      <xdr:rowOff>38100</xdr:rowOff>
    </xdr:to>
    <xdr:cxnSp macro="">
      <xdr:nvCxnSpPr>
        <xdr:cNvPr id="210" name="直線コネクタ 209">
          <a:extLst>
            <a:ext uri="{FF2B5EF4-FFF2-40B4-BE49-F238E27FC236}">
              <a16:creationId xmlns:a16="http://schemas.microsoft.com/office/drawing/2014/main" id="{00000000-0008-0000-0200-0000D2000000}"/>
            </a:ext>
          </a:extLst>
        </xdr:cNvPr>
        <xdr:cNvCxnSpPr/>
      </xdr:nvCxnSpPr>
      <xdr:spPr>
        <a:xfrm>
          <a:off x="2019300" y="14556487"/>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44450</xdr:rowOff>
    </xdr:from>
    <xdr:to>
      <xdr:col>6</xdr:col>
      <xdr:colOff>38100</xdr:colOff>
      <xdr:row>84</xdr:row>
      <xdr:rowOff>146050</xdr:rowOff>
    </xdr:to>
    <xdr:sp macro="" textlink="">
      <xdr:nvSpPr>
        <xdr:cNvPr id="211" name="楕円 210">
          <a:extLst>
            <a:ext uri="{FF2B5EF4-FFF2-40B4-BE49-F238E27FC236}">
              <a16:creationId xmlns:a16="http://schemas.microsoft.com/office/drawing/2014/main" id="{00000000-0008-0000-0200-0000D3000000}"/>
            </a:ext>
          </a:extLst>
        </xdr:cNvPr>
        <xdr:cNvSpPr/>
      </xdr:nvSpPr>
      <xdr:spPr>
        <a:xfrm>
          <a:off x="1079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95250</xdr:rowOff>
    </xdr:from>
    <xdr:to>
      <xdr:col>10</xdr:col>
      <xdr:colOff>114300</xdr:colOff>
      <xdr:row>84</xdr:row>
      <xdr:rowOff>154687</xdr:rowOff>
    </xdr:to>
    <xdr:cxnSp macro="">
      <xdr:nvCxnSpPr>
        <xdr:cNvPr id="212" name="直線コネクタ 211">
          <a:extLst>
            <a:ext uri="{FF2B5EF4-FFF2-40B4-BE49-F238E27FC236}">
              <a16:creationId xmlns:a16="http://schemas.microsoft.com/office/drawing/2014/main" id="{00000000-0008-0000-0200-0000D4000000}"/>
            </a:ext>
          </a:extLst>
        </xdr:cNvPr>
        <xdr:cNvCxnSpPr/>
      </xdr:nvCxnSpPr>
      <xdr:spPr>
        <a:xfrm>
          <a:off x="1130300" y="14497050"/>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144290</xdr:rowOff>
    </xdr:from>
    <xdr:ext cx="405111" cy="259045"/>
    <xdr:sp macro="" textlink="">
      <xdr:nvSpPr>
        <xdr:cNvPr id="213" name="n_1aveValue【福祉施設】&#10;有形固定資産減価償却率">
          <a:extLst>
            <a:ext uri="{FF2B5EF4-FFF2-40B4-BE49-F238E27FC236}">
              <a16:creationId xmlns:a16="http://schemas.microsoft.com/office/drawing/2014/main" id="{00000000-0008-0000-0200-0000D5000000}"/>
            </a:ext>
          </a:extLst>
        </xdr:cNvPr>
        <xdr:cNvSpPr txBox="1"/>
      </xdr:nvSpPr>
      <xdr:spPr>
        <a:xfrm>
          <a:off x="3582044" y="13688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36847</xdr:rowOff>
    </xdr:from>
    <xdr:ext cx="405111" cy="259045"/>
    <xdr:sp macro="" textlink="">
      <xdr:nvSpPr>
        <xdr:cNvPr id="214" name="n_2aveValue【福祉施設】&#10;有形固定資産減価償却率">
          <a:extLst>
            <a:ext uri="{FF2B5EF4-FFF2-40B4-BE49-F238E27FC236}">
              <a16:creationId xmlns:a16="http://schemas.microsoft.com/office/drawing/2014/main" id="{00000000-0008-0000-0200-0000D6000000}"/>
            </a:ext>
          </a:extLst>
        </xdr:cNvPr>
        <xdr:cNvSpPr txBox="1"/>
      </xdr:nvSpPr>
      <xdr:spPr>
        <a:xfrm>
          <a:off x="2705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164864</xdr:rowOff>
    </xdr:from>
    <xdr:ext cx="405111" cy="259045"/>
    <xdr:sp macro="" textlink="">
      <xdr:nvSpPr>
        <xdr:cNvPr id="215" name="n_3aveValue【福祉施設】&#10;有形固定資産減価償却率">
          <a:extLst>
            <a:ext uri="{FF2B5EF4-FFF2-40B4-BE49-F238E27FC236}">
              <a16:creationId xmlns:a16="http://schemas.microsoft.com/office/drawing/2014/main" id="{00000000-0008-0000-0200-0000D7000000}"/>
            </a:ext>
          </a:extLst>
        </xdr:cNvPr>
        <xdr:cNvSpPr txBox="1"/>
      </xdr:nvSpPr>
      <xdr:spPr>
        <a:xfrm>
          <a:off x="1816744" y="13537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116857</xdr:rowOff>
    </xdr:from>
    <xdr:ext cx="405111" cy="259045"/>
    <xdr:sp macro="" textlink="">
      <xdr:nvSpPr>
        <xdr:cNvPr id="216" name="n_4aveValue【福祉施設】&#10;有形固定資産減価償却率">
          <a:extLst>
            <a:ext uri="{FF2B5EF4-FFF2-40B4-BE49-F238E27FC236}">
              <a16:creationId xmlns:a16="http://schemas.microsoft.com/office/drawing/2014/main" id="{00000000-0008-0000-0200-0000D8000000}"/>
            </a:ext>
          </a:extLst>
        </xdr:cNvPr>
        <xdr:cNvSpPr txBox="1"/>
      </xdr:nvSpPr>
      <xdr:spPr>
        <a:xfrm>
          <a:off x="927744"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77740</xdr:rowOff>
    </xdr:from>
    <xdr:ext cx="405111" cy="259045"/>
    <xdr:sp macro="" textlink="">
      <xdr:nvSpPr>
        <xdr:cNvPr id="217" name="n_1mainValue【福祉施設】&#10;有形固定資産減価償却率">
          <a:extLst>
            <a:ext uri="{FF2B5EF4-FFF2-40B4-BE49-F238E27FC236}">
              <a16:creationId xmlns:a16="http://schemas.microsoft.com/office/drawing/2014/main" id="{00000000-0008-0000-0200-0000D9000000}"/>
            </a:ext>
          </a:extLst>
        </xdr:cNvPr>
        <xdr:cNvSpPr txBox="1"/>
      </xdr:nvSpPr>
      <xdr:spPr>
        <a:xfrm>
          <a:off x="3582044" y="14650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80027</xdr:rowOff>
    </xdr:from>
    <xdr:ext cx="405111" cy="259045"/>
    <xdr:sp macro="" textlink="">
      <xdr:nvSpPr>
        <xdr:cNvPr id="218" name="n_2mainValue【福祉施設】&#10;有形固定資産減価償却率">
          <a:extLst>
            <a:ext uri="{FF2B5EF4-FFF2-40B4-BE49-F238E27FC236}">
              <a16:creationId xmlns:a16="http://schemas.microsoft.com/office/drawing/2014/main" id="{00000000-0008-0000-0200-0000DA000000}"/>
            </a:ext>
          </a:extLst>
        </xdr:cNvPr>
        <xdr:cNvSpPr txBox="1"/>
      </xdr:nvSpPr>
      <xdr:spPr>
        <a:xfrm>
          <a:off x="2705744" y="1465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25164</xdr:rowOff>
    </xdr:from>
    <xdr:ext cx="405111" cy="259045"/>
    <xdr:sp macro="" textlink="">
      <xdr:nvSpPr>
        <xdr:cNvPr id="219" name="n_3mainValue【福祉施設】&#10;有形固定資産減価償却率">
          <a:extLst>
            <a:ext uri="{FF2B5EF4-FFF2-40B4-BE49-F238E27FC236}">
              <a16:creationId xmlns:a16="http://schemas.microsoft.com/office/drawing/2014/main" id="{00000000-0008-0000-0200-0000DB000000}"/>
            </a:ext>
          </a:extLst>
        </xdr:cNvPr>
        <xdr:cNvSpPr txBox="1"/>
      </xdr:nvSpPr>
      <xdr:spPr>
        <a:xfrm>
          <a:off x="1816744" y="14598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137177</xdr:rowOff>
    </xdr:from>
    <xdr:ext cx="405111" cy="259045"/>
    <xdr:sp macro="" textlink="">
      <xdr:nvSpPr>
        <xdr:cNvPr id="220" name="n_4mainValue【福祉施設】&#10;有形固定資産減価償却率">
          <a:extLst>
            <a:ext uri="{FF2B5EF4-FFF2-40B4-BE49-F238E27FC236}">
              <a16:creationId xmlns:a16="http://schemas.microsoft.com/office/drawing/2014/main" id="{00000000-0008-0000-0200-0000DC000000}"/>
            </a:ext>
          </a:extLst>
        </xdr:cNvPr>
        <xdr:cNvSpPr txBox="1"/>
      </xdr:nvSpPr>
      <xdr:spPr>
        <a:xfrm>
          <a:off x="927744" y="1453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1" name="正方形/長方形 220">
          <a:extLst>
            <a:ext uri="{FF2B5EF4-FFF2-40B4-BE49-F238E27FC236}">
              <a16:creationId xmlns:a16="http://schemas.microsoft.com/office/drawing/2014/main" id="{00000000-0008-0000-0200-0000DD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2" name="正方形/長方形 221">
          <a:extLst>
            <a:ext uri="{FF2B5EF4-FFF2-40B4-BE49-F238E27FC236}">
              <a16:creationId xmlns:a16="http://schemas.microsoft.com/office/drawing/2014/main" id="{00000000-0008-0000-0200-0000DE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3" name="正方形/長方形 222">
          <a:extLst>
            <a:ext uri="{FF2B5EF4-FFF2-40B4-BE49-F238E27FC236}">
              <a16:creationId xmlns:a16="http://schemas.microsoft.com/office/drawing/2014/main" id="{00000000-0008-0000-0200-0000DF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4" name="正方形/長方形 223">
          <a:extLst>
            <a:ext uri="{FF2B5EF4-FFF2-40B4-BE49-F238E27FC236}">
              <a16:creationId xmlns:a16="http://schemas.microsoft.com/office/drawing/2014/main" id="{00000000-0008-0000-0200-0000E0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5" name="正方形/長方形 224">
          <a:extLst>
            <a:ext uri="{FF2B5EF4-FFF2-40B4-BE49-F238E27FC236}">
              <a16:creationId xmlns:a16="http://schemas.microsoft.com/office/drawing/2014/main" id="{00000000-0008-0000-0200-0000E1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6" name="正方形/長方形 225">
          <a:extLst>
            <a:ext uri="{FF2B5EF4-FFF2-40B4-BE49-F238E27FC236}">
              <a16:creationId xmlns:a16="http://schemas.microsoft.com/office/drawing/2014/main" id="{00000000-0008-0000-0200-0000E2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7" name="正方形/長方形 226">
          <a:extLst>
            <a:ext uri="{FF2B5EF4-FFF2-40B4-BE49-F238E27FC236}">
              <a16:creationId xmlns:a16="http://schemas.microsoft.com/office/drawing/2014/main" id="{00000000-0008-0000-0200-0000E3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8" name="正方形/長方形 227">
          <a:extLst>
            <a:ext uri="{FF2B5EF4-FFF2-40B4-BE49-F238E27FC236}">
              <a16:creationId xmlns:a16="http://schemas.microsoft.com/office/drawing/2014/main" id="{00000000-0008-0000-0200-0000E4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2" name="テキスト ボックス 231">
          <a:extLst>
            <a:ext uri="{FF2B5EF4-FFF2-40B4-BE49-F238E27FC236}">
              <a16:creationId xmlns:a16="http://schemas.microsoft.com/office/drawing/2014/main" id="{00000000-0008-0000-0200-0000E8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3" name="直線コネクタ 232">
          <a:extLst>
            <a:ext uri="{FF2B5EF4-FFF2-40B4-BE49-F238E27FC236}">
              <a16:creationId xmlns:a16="http://schemas.microsoft.com/office/drawing/2014/main" id="{00000000-0008-0000-0200-0000E9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4" name="テキスト ボックス 233">
          <a:extLst>
            <a:ext uri="{FF2B5EF4-FFF2-40B4-BE49-F238E27FC236}">
              <a16:creationId xmlns:a16="http://schemas.microsoft.com/office/drawing/2014/main" id="{00000000-0008-0000-0200-0000EA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5" name="直線コネクタ 234">
          <a:extLst>
            <a:ext uri="{FF2B5EF4-FFF2-40B4-BE49-F238E27FC236}">
              <a16:creationId xmlns:a16="http://schemas.microsoft.com/office/drawing/2014/main" id="{00000000-0008-0000-0200-0000EB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6" name="テキスト ボックス 235">
          <a:extLst>
            <a:ext uri="{FF2B5EF4-FFF2-40B4-BE49-F238E27FC236}">
              <a16:creationId xmlns:a16="http://schemas.microsoft.com/office/drawing/2014/main" id="{00000000-0008-0000-0200-0000EC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7" name="直線コネクタ 236">
          <a:extLst>
            <a:ext uri="{FF2B5EF4-FFF2-40B4-BE49-F238E27FC236}">
              <a16:creationId xmlns:a16="http://schemas.microsoft.com/office/drawing/2014/main" id="{00000000-0008-0000-0200-0000ED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8" name="テキスト ボックス 237">
          <a:extLst>
            <a:ext uri="{FF2B5EF4-FFF2-40B4-BE49-F238E27FC236}">
              <a16:creationId xmlns:a16="http://schemas.microsoft.com/office/drawing/2014/main" id="{00000000-0008-0000-0200-0000EE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39" name="直線コネクタ 238">
          <a:extLst>
            <a:ext uri="{FF2B5EF4-FFF2-40B4-BE49-F238E27FC236}">
              <a16:creationId xmlns:a16="http://schemas.microsoft.com/office/drawing/2014/main" id="{00000000-0008-0000-0200-0000EF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1" name="直線コネクタ 240">
          <a:extLst>
            <a:ext uri="{FF2B5EF4-FFF2-40B4-BE49-F238E27FC236}">
              <a16:creationId xmlns:a16="http://schemas.microsoft.com/office/drawing/2014/main" id="{00000000-0008-0000-0200-0000F1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3" name="【福祉施設】&#10;一人当たり面積グラフ枠">
          <a:extLst>
            <a:ext uri="{FF2B5EF4-FFF2-40B4-BE49-F238E27FC236}">
              <a16:creationId xmlns:a16="http://schemas.microsoft.com/office/drawing/2014/main" id="{00000000-0008-0000-0200-0000F3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60961</xdr:rowOff>
    </xdr:from>
    <xdr:to>
      <xdr:col>54</xdr:col>
      <xdr:colOff>189865</xdr:colOff>
      <xdr:row>86</xdr:row>
      <xdr:rowOff>100330</xdr:rowOff>
    </xdr:to>
    <xdr:cxnSp macro="">
      <xdr:nvCxnSpPr>
        <xdr:cNvPr id="244" name="直線コネクタ 243">
          <a:extLst>
            <a:ext uri="{FF2B5EF4-FFF2-40B4-BE49-F238E27FC236}">
              <a16:creationId xmlns:a16="http://schemas.microsoft.com/office/drawing/2014/main" id="{00000000-0008-0000-0200-0000F4000000}"/>
            </a:ext>
          </a:extLst>
        </xdr:cNvPr>
        <xdr:cNvCxnSpPr/>
      </xdr:nvCxnSpPr>
      <xdr:spPr>
        <a:xfrm flipV="1">
          <a:off x="10476865" y="13262611"/>
          <a:ext cx="0" cy="1582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104157</xdr:rowOff>
    </xdr:from>
    <xdr:ext cx="469744" cy="259045"/>
    <xdr:sp macro="" textlink="">
      <xdr:nvSpPr>
        <xdr:cNvPr id="245" name="【福祉施設】&#10;一人当たり面積最小値テキスト">
          <a:extLst>
            <a:ext uri="{FF2B5EF4-FFF2-40B4-BE49-F238E27FC236}">
              <a16:creationId xmlns:a16="http://schemas.microsoft.com/office/drawing/2014/main" id="{00000000-0008-0000-0200-0000F5000000}"/>
            </a:ext>
          </a:extLst>
        </xdr:cNvPr>
        <xdr:cNvSpPr txBox="1"/>
      </xdr:nvSpPr>
      <xdr:spPr>
        <a:xfrm>
          <a:off x="10515600" y="1484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100330</xdr:rowOff>
    </xdr:from>
    <xdr:to>
      <xdr:col>55</xdr:col>
      <xdr:colOff>88900</xdr:colOff>
      <xdr:row>86</xdr:row>
      <xdr:rowOff>100330</xdr:rowOff>
    </xdr:to>
    <xdr:cxnSp macro="">
      <xdr:nvCxnSpPr>
        <xdr:cNvPr id="246" name="直線コネクタ 245">
          <a:extLst>
            <a:ext uri="{FF2B5EF4-FFF2-40B4-BE49-F238E27FC236}">
              <a16:creationId xmlns:a16="http://schemas.microsoft.com/office/drawing/2014/main" id="{00000000-0008-0000-0200-0000F6000000}"/>
            </a:ext>
          </a:extLst>
        </xdr:cNvPr>
        <xdr:cNvCxnSpPr/>
      </xdr:nvCxnSpPr>
      <xdr:spPr>
        <a:xfrm>
          <a:off x="10388600" y="1484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7638</xdr:rowOff>
    </xdr:from>
    <xdr:ext cx="469744" cy="259045"/>
    <xdr:sp macro="" textlink="">
      <xdr:nvSpPr>
        <xdr:cNvPr id="247" name="【福祉施設】&#10;一人当たり面積最大値テキスト">
          <a:extLst>
            <a:ext uri="{FF2B5EF4-FFF2-40B4-BE49-F238E27FC236}">
              <a16:creationId xmlns:a16="http://schemas.microsoft.com/office/drawing/2014/main" id="{00000000-0008-0000-0200-0000F7000000}"/>
            </a:ext>
          </a:extLst>
        </xdr:cNvPr>
        <xdr:cNvSpPr txBox="1"/>
      </xdr:nvSpPr>
      <xdr:spPr>
        <a:xfrm>
          <a:off x="10515600" y="1303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60961</xdr:rowOff>
    </xdr:from>
    <xdr:to>
      <xdr:col>55</xdr:col>
      <xdr:colOff>88900</xdr:colOff>
      <xdr:row>77</xdr:row>
      <xdr:rowOff>60961</xdr:rowOff>
    </xdr:to>
    <xdr:cxnSp macro="">
      <xdr:nvCxnSpPr>
        <xdr:cNvPr id="248" name="直線コネクタ 247">
          <a:extLst>
            <a:ext uri="{FF2B5EF4-FFF2-40B4-BE49-F238E27FC236}">
              <a16:creationId xmlns:a16="http://schemas.microsoft.com/office/drawing/2014/main" id="{00000000-0008-0000-0200-0000F8000000}"/>
            </a:ext>
          </a:extLst>
        </xdr:cNvPr>
        <xdr:cNvCxnSpPr/>
      </xdr:nvCxnSpPr>
      <xdr:spPr>
        <a:xfrm>
          <a:off x="10388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11447</xdr:rowOff>
    </xdr:from>
    <xdr:ext cx="469744" cy="259045"/>
    <xdr:sp macro="" textlink="">
      <xdr:nvSpPr>
        <xdr:cNvPr id="249" name="【福祉施設】&#10;一人当たり面積平均値テキスト">
          <a:extLst>
            <a:ext uri="{FF2B5EF4-FFF2-40B4-BE49-F238E27FC236}">
              <a16:creationId xmlns:a16="http://schemas.microsoft.com/office/drawing/2014/main" id="{00000000-0008-0000-0200-0000F9000000}"/>
            </a:ext>
          </a:extLst>
        </xdr:cNvPr>
        <xdr:cNvSpPr txBox="1"/>
      </xdr:nvSpPr>
      <xdr:spPr>
        <a:xfrm>
          <a:off x="10515600" y="1441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160020</xdr:rowOff>
    </xdr:from>
    <xdr:to>
      <xdr:col>55</xdr:col>
      <xdr:colOff>50800</xdr:colOff>
      <xdr:row>85</xdr:row>
      <xdr:rowOff>90170</xdr:rowOff>
    </xdr:to>
    <xdr:sp macro="" textlink="">
      <xdr:nvSpPr>
        <xdr:cNvPr id="250" name="フローチャート: 判断 249">
          <a:extLst>
            <a:ext uri="{FF2B5EF4-FFF2-40B4-BE49-F238E27FC236}">
              <a16:creationId xmlns:a16="http://schemas.microsoft.com/office/drawing/2014/main" id="{00000000-0008-0000-0200-0000FA000000}"/>
            </a:ext>
          </a:extLst>
        </xdr:cNvPr>
        <xdr:cNvSpPr/>
      </xdr:nvSpPr>
      <xdr:spPr>
        <a:xfrm>
          <a:off x="10426700" y="145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143511</xdr:rowOff>
    </xdr:from>
    <xdr:to>
      <xdr:col>50</xdr:col>
      <xdr:colOff>165100</xdr:colOff>
      <xdr:row>85</xdr:row>
      <xdr:rowOff>73661</xdr:rowOff>
    </xdr:to>
    <xdr:sp macro="" textlink="">
      <xdr:nvSpPr>
        <xdr:cNvPr id="251" name="フローチャート: 判断 250">
          <a:extLst>
            <a:ext uri="{FF2B5EF4-FFF2-40B4-BE49-F238E27FC236}">
              <a16:creationId xmlns:a16="http://schemas.microsoft.com/office/drawing/2014/main" id="{00000000-0008-0000-0200-0000FB000000}"/>
            </a:ext>
          </a:extLst>
        </xdr:cNvPr>
        <xdr:cNvSpPr/>
      </xdr:nvSpPr>
      <xdr:spPr>
        <a:xfrm>
          <a:off x="95885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162561</xdr:rowOff>
    </xdr:from>
    <xdr:to>
      <xdr:col>46</xdr:col>
      <xdr:colOff>38100</xdr:colOff>
      <xdr:row>85</xdr:row>
      <xdr:rowOff>92711</xdr:rowOff>
    </xdr:to>
    <xdr:sp macro="" textlink="">
      <xdr:nvSpPr>
        <xdr:cNvPr id="252" name="フローチャート: 判断 251">
          <a:extLst>
            <a:ext uri="{FF2B5EF4-FFF2-40B4-BE49-F238E27FC236}">
              <a16:creationId xmlns:a16="http://schemas.microsoft.com/office/drawing/2014/main" id="{00000000-0008-0000-0200-0000FC000000}"/>
            </a:ext>
          </a:extLst>
        </xdr:cNvPr>
        <xdr:cNvSpPr/>
      </xdr:nvSpPr>
      <xdr:spPr>
        <a:xfrm>
          <a:off x="8699500" y="14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5080</xdr:rowOff>
    </xdr:from>
    <xdr:to>
      <xdr:col>41</xdr:col>
      <xdr:colOff>101600</xdr:colOff>
      <xdr:row>85</xdr:row>
      <xdr:rowOff>106680</xdr:rowOff>
    </xdr:to>
    <xdr:sp macro="" textlink="">
      <xdr:nvSpPr>
        <xdr:cNvPr id="253" name="フローチャート: 判断 252">
          <a:extLst>
            <a:ext uri="{FF2B5EF4-FFF2-40B4-BE49-F238E27FC236}">
              <a16:creationId xmlns:a16="http://schemas.microsoft.com/office/drawing/2014/main" id="{00000000-0008-0000-0200-0000FD000000}"/>
            </a:ext>
          </a:extLst>
        </xdr:cNvPr>
        <xdr:cNvSpPr/>
      </xdr:nvSpPr>
      <xdr:spPr>
        <a:xfrm>
          <a:off x="7810500" y="145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8889</xdr:rowOff>
    </xdr:from>
    <xdr:to>
      <xdr:col>36</xdr:col>
      <xdr:colOff>165100</xdr:colOff>
      <xdr:row>85</xdr:row>
      <xdr:rowOff>110489</xdr:rowOff>
    </xdr:to>
    <xdr:sp macro="" textlink="">
      <xdr:nvSpPr>
        <xdr:cNvPr id="254" name="フローチャート: 判断 253">
          <a:extLst>
            <a:ext uri="{FF2B5EF4-FFF2-40B4-BE49-F238E27FC236}">
              <a16:creationId xmlns:a16="http://schemas.microsoft.com/office/drawing/2014/main" id="{00000000-0008-0000-0200-0000FE000000}"/>
            </a:ext>
          </a:extLst>
        </xdr:cNvPr>
        <xdr:cNvSpPr/>
      </xdr:nvSpPr>
      <xdr:spPr>
        <a:xfrm>
          <a:off x="6921500" y="1458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00000000-0008-0000-0200-0000FF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00000000-0008-0000-0200-000000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0000000-0008-0000-0200-000001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200-000002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120650</xdr:rowOff>
    </xdr:from>
    <xdr:to>
      <xdr:col>55</xdr:col>
      <xdr:colOff>50800</xdr:colOff>
      <xdr:row>86</xdr:row>
      <xdr:rowOff>50800</xdr:rowOff>
    </xdr:to>
    <xdr:sp macro="" textlink="">
      <xdr:nvSpPr>
        <xdr:cNvPr id="260" name="楕円 259">
          <a:extLst>
            <a:ext uri="{FF2B5EF4-FFF2-40B4-BE49-F238E27FC236}">
              <a16:creationId xmlns:a16="http://schemas.microsoft.com/office/drawing/2014/main" id="{00000000-0008-0000-0200-000004010000}"/>
            </a:ext>
          </a:extLst>
        </xdr:cNvPr>
        <xdr:cNvSpPr/>
      </xdr:nvSpPr>
      <xdr:spPr>
        <a:xfrm>
          <a:off x="104267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35577</xdr:rowOff>
    </xdr:from>
    <xdr:ext cx="469744" cy="259045"/>
    <xdr:sp macro="" textlink="">
      <xdr:nvSpPr>
        <xdr:cNvPr id="261" name="【福祉施設】&#10;一人当たり面積該当値テキスト">
          <a:extLst>
            <a:ext uri="{FF2B5EF4-FFF2-40B4-BE49-F238E27FC236}">
              <a16:creationId xmlns:a16="http://schemas.microsoft.com/office/drawing/2014/main" id="{00000000-0008-0000-0200-000005010000}"/>
            </a:ext>
          </a:extLst>
        </xdr:cNvPr>
        <xdr:cNvSpPr txBox="1"/>
      </xdr:nvSpPr>
      <xdr:spPr>
        <a:xfrm>
          <a:off x="10515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121920</xdr:rowOff>
    </xdr:from>
    <xdr:to>
      <xdr:col>50</xdr:col>
      <xdr:colOff>165100</xdr:colOff>
      <xdr:row>86</xdr:row>
      <xdr:rowOff>52070</xdr:rowOff>
    </xdr:to>
    <xdr:sp macro="" textlink="">
      <xdr:nvSpPr>
        <xdr:cNvPr id="262" name="楕円 261">
          <a:extLst>
            <a:ext uri="{FF2B5EF4-FFF2-40B4-BE49-F238E27FC236}">
              <a16:creationId xmlns:a16="http://schemas.microsoft.com/office/drawing/2014/main" id="{00000000-0008-0000-0200-000006010000}"/>
            </a:ext>
          </a:extLst>
        </xdr:cNvPr>
        <xdr:cNvSpPr/>
      </xdr:nvSpPr>
      <xdr:spPr>
        <a:xfrm>
          <a:off x="9588500" y="1469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0</xdr:rowOff>
    </xdr:from>
    <xdr:to>
      <xdr:col>55</xdr:col>
      <xdr:colOff>0</xdr:colOff>
      <xdr:row>86</xdr:row>
      <xdr:rowOff>1270</xdr:rowOff>
    </xdr:to>
    <xdr:cxnSp macro="">
      <xdr:nvCxnSpPr>
        <xdr:cNvPr id="263" name="直線コネクタ 262">
          <a:extLst>
            <a:ext uri="{FF2B5EF4-FFF2-40B4-BE49-F238E27FC236}">
              <a16:creationId xmlns:a16="http://schemas.microsoft.com/office/drawing/2014/main" id="{00000000-0008-0000-0200-000007010000}"/>
            </a:ext>
          </a:extLst>
        </xdr:cNvPr>
        <xdr:cNvCxnSpPr/>
      </xdr:nvCxnSpPr>
      <xdr:spPr>
        <a:xfrm flipV="1">
          <a:off x="9639300" y="1474470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124461</xdr:rowOff>
    </xdr:from>
    <xdr:to>
      <xdr:col>46</xdr:col>
      <xdr:colOff>38100</xdr:colOff>
      <xdr:row>86</xdr:row>
      <xdr:rowOff>54611</xdr:rowOff>
    </xdr:to>
    <xdr:sp macro="" textlink="">
      <xdr:nvSpPr>
        <xdr:cNvPr id="264" name="楕円 263">
          <a:extLst>
            <a:ext uri="{FF2B5EF4-FFF2-40B4-BE49-F238E27FC236}">
              <a16:creationId xmlns:a16="http://schemas.microsoft.com/office/drawing/2014/main" id="{00000000-0008-0000-0200-000008010000}"/>
            </a:ext>
          </a:extLst>
        </xdr:cNvPr>
        <xdr:cNvSpPr/>
      </xdr:nvSpPr>
      <xdr:spPr>
        <a:xfrm>
          <a:off x="8699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1270</xdr:rowOff>
    </xdr:from>
    <xdr:to>
      <xdr:col>50</xdr:col>
      <xdr:colOff>114300</xdr:colOff>
      <xdr:row>86</xdr:row>
      <xdr:rowOff>3811</xdr:rowOff>
    </xdr:to>
    <xdr:cxnSp macro="">
      <xdr:nvCxnSpPr>
        <xdr:cNvPr id="265" name="直線コネクタ 264">
          <a:extLst>
            <a:ext uri="{FF2B5EF4-FFF2-40B4-BE49-F238E27FC236}">
              <a16:creationId xmlns:a16="http://schemas.microsoft.com/office/drawing/2014/main" id="{00000000-0008-0000-0200-000009010000}"/>
            </a:ext>
          </a:extLst>
        </xdr:cNvPr>
        <xdr:cNvCxnSpPr/>
      </xdr:nvCxnSpPr>
      <xdr:spPr>
        <a:xfrm flipV="1">
          <a:off x="8750300" y="14745970"/>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125730</xdr:rowOff>
    </xdr:from>
    <xdr:to>
      <xdr:col>41</xdr:col>
      <xdr:colOff>101600</xdr:colOff>
      <xdr:row>86</xdr:row>
      <xdr:rowOff>55880</xdr:rowOff>
    </xdr:to>
    <xdr:sp macro="" textlink="">
      <xdr:nvSpPr>
        <xdr:cNvPr id="266" name="楕円 265">
          <a:extLst>
            <a:ext uri="{FF2B5EF4-FFF2-40B4-BE49-F238E27FC236}">
              <a16:creationId xmlns:a16="http://schemas.microsoft.com/office/drawing/2014/main" id="{00000000-0008-0000-0200-00000A010000}"/>
            </a:ext>
          </a:extLst>
        </xdr:cNvPr>
        <xdr:cNvSpPr/>
      </xdr:nvSpPr>
      <xdr:spPr>
        <a:xfrm>
          <a:off x="78105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3811</xdr:rowOff>
    </xdr:from>
    <xdr:to>
      <xdr:col>45</xdr:col>
      <xdr:colOff>177800</xdr:colOff>
      <xdr:row>86</xdr:row>
      <xdr:rowOff>5080</xdr:rowOff>
    </xdr:to>
    <xdr:cxnSp macro="">
      <xdr:nvCxnSpPr>
        <xdr:cNvPr id="267" name="直線コネクタ 266">
          <a:extLst>
            <a:ext uri="{FF2B5EF4-FFF2-40B4-BE49-F238E27FC236}">
              <a16:creationId xmlns:a16="http://schemas.microsoft.com/office/drawing/2014/main" id="{00000000-0008-0000-0200-00000B010000}"/>
            </a:ext>
          </a:extLst>
        </xdr:cNvPr>
        <xdr:cNvCxnSpPr/>
      </xdr:nvCxnSpPr>
      <xdr:spPr>
        <a:xfrm flipV="1">
          <a:off x="7861300" y="14748511"/>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128270</xdr:rowOff>
    </xdr:from>
    <xdr:to>
      <xdr:col>36</xdr:col>
      <xdr:colOff>165100</xdr:colOff>
      <xdr:row>86</xdr:row>
      <xdr:rowOff>58420</xdr:rowOff>
    </xdr:to>
    <xdr:sp macro="" textlink="">
      <xdr:nvSpPr>
        <xdr:cNvPr id="268" name="楕円 267">
          <a:extLst>
            <a:ext uri="{FF2B5EF4-FFF2-40B4-BE49-F238E27FC236}">
              <a16:creationId xmlns:a16="http://schemas.microsoft.com/office/drawing/2014/main" id="{00000000-0008-0000-0200-00000C010000}"/>
            </a:ext>
          </a:extLst>
        </xdr:cNvPr>
        <xdr:cNvSpPr/>
      </xdr:nvSpPr>
      <xdr:spPr>
        <a:xfrm>
          <a:off x="69215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5080</xdr:rowOff>
    </xdr:from>
    <xdr:to>
      <xdr:col>41</xdr:col>
      <xdr:colOff>50800</xdr:colOff>
      <xdr:row>86</xdr:row>
      <xdr:rowOff>7620</xdr:rowOff>
    </xdr:to>
    <xdr:cxnSp macro="">
      <xdr:nvCxnSpPr>
        <xdr:cNvPr id="269" name="直線コネクタ 268">
          <a:extLst>
            <a:ext uri="{FF2B5EF4-FFF2-40B4-BE49-F238E27FC236}">
              <a16:creationId xmlns:a16="http://schemas.microsoft.com/office/drawing/2014/main" id="{00000000-0008-0000-0200-00000D010000}"/>
            </a:ext>
          </a:extLst>
        </xdr:cNvPr>
        <xdr:cNvCxnSpPr/>
      </xdr:nvCxnSpPr>
      <xdr:spPr>
        <a:xfrm flipV="1">
          <a:off x="6972300" y="1474978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90188</xdr:rowOff>
    </xdr:from>
    <xdr:ext cx="469744" cy="259045"/>
    <xdr:sp macro="" textlink="">
      <xdr:nvSpPr>
        <xdr:cNvPr id="270" name="n_1aveValue【福祉施設】&#10;一人当たり面積">
          <a:extLst>
            <a:ext uri="{FF2B5EF4-FFF2-40B4-BE49-F238E27FC236}">
              <a16:creationId xmlns:a16="http://schemas.microsoft.com/office/drawing/2014/main" id="{00000000-0008-0000-0200-00000E010000}"/>
            </a:ext>
          </a:extLst>
        </xdr:cNvPr>
        <xdr:cNvSpPr txBox="1"/>
      </xdr:nvSpPr>
      <xdr:spPr>
        <a:xfrm>
          <a:off x="9391727" y="1432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109238</xdr:rowOff>
    </xdr:from>
    <xdr:ext cx="469744" cy="259045"/>
    <xdr:sp macro="" textlink="">
      <xdr:nvSpPr>
        <xdr:cNvPr id="271" name="n_2aveValue【福祉施設】&#10;一人当たり面積">
          <a:extLst>
            <a:ext uri="{FF2B5EF4-FFF2-40B4-BE49-F238E27FC236}">
              <a16:creationId xmlns:a16="http://schemas.microsoft.com/office/drawing/2014/main" id="{00000000-0008-0000-0200-00000F010000}"/>
            </a:ext>
          </a:extLst>
        </xdr:cNvPr>
        <xdr:cNvSpPr txBox="1"/>
      </xdr:nvSpPr>
      <xdr:spPr>
        <a:xfrm>
          <a:off x="8515427" y="1433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123207</xdr:rowOff>
    </xdr:from>
    <xdr:ext cx="469744" cy="259045"/>
    <xdr:sp macro="" textlink="">
      <xdr:nvSpPr>
        <xdr:cNvPr id="272" name="n_3aveValue【福祉施設】&#10;一人当たり面積">
          <a:extLst>
            <a:ext uri="{FF2B5EF4-FFF2-40B4-BE49-F238E27FC236}">
              <a16:creationId xmlns:a16="http://schemas.microsoft.com/office/drawing/2014/main" id="{00000000-0008-0000-0200-000010010000}"/>
            </a:ext>
          </a:extLst>
        </xdr:cNvPr>
        <xdr:cNvSpPr txBox="1"/>
      </xdr:nvSpPr>
      <xdr:spPr>
        <a:xfrm>
          <a:off x="7626427" y="1435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127016</xdr:rowOff>
    </xdr:from>
    <xdr:ext cx="469744" cy="259045"/>
    <xdr:sp macro="" textlink="">
      <xdr:nvSpPr>
        <xdr:cNvPr id="273" name="n_4aveValue【福祉施設】&#10;一人当たり面積">
          <a:extLst>
            <a:ext uri="{FF2B5EF4-FFF2-40B4-BE49-F238E27FC236}">
              <a16:creationId xmlns:a16="http://schemas.microsoft.com/office/drawing/2014/main" id="{00000000-0008-0000-0200-000011010000}"/>
            </a:ext>
          </a:extLst>
        </xdr:cNvPr>
        <xdr:cNvSpPr txBox="1"/>
      </xdr:nvSpPr>
      <xdr:spPr>
        <a:xfrm>
          <a:off x="6737427" y="1435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43197</xdr:rowOff>
    </xdr:from>
    <xdr:ext cx="469744" cy="259045"/>
    <xdr:sp macro="" textlink="">
      <xdr:nvSpPr>
        <xdr:cNvPr id="274" name="n_1mainValue【福祉施設】&#10;一人当たり面積">
          <a:extLst>
            <a:ext uri="{FF2B5EF4-FFF2-40B4-BE49-F238E27FC236}">
              <a16:creationId xmlns:a16="http://schemas.microsoft.com/office/drawing/2014/main" id="{00000000-0008-0000-0200-000012010000}"/>
            </a:ext>
          </a:extLst>
        </xdr:cNvPr>
        <xdr:cNvSpPr txBox="1"/>
      </xdr:nvSpPr>
      <xdr:spPr>
        <a:xfrm>
          <a:off x="9391727" y="14787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45738</xdr:rowOff>
    </xdr:from>
    <xdr:ext cx="469744" cy="259045"/>
    <xdr:sp macro="" textlink="">
      <xdr:nvSpPr>
        <xdr:cNvPr id="275" name="n_2mainValue【福祉施設】&#10;一人当たり面積">
          <a:extLst>
            <a:ext uri="{FF2B5EF4-FFF2-40B4-BE49-F238E27FC236}">
              <a16:creationId xmlns:a16="http://schemas.microsoft.com/office/drawing/2014/main" id="{00000000-0008-0000-0200-000013010000}"/>
            </a:ext>
          </a:extLst>
        </xdr:cNvPr>
        <xdr:cNvSpPr txBox="1"/>
      </xdr:nvSpPr>
      <xdr:spPr>
        <a:xfrm>
          <a:off x="85154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47007</xdr:rowOff>
    </xdr:from>
    <xdr:ext cx="469744" cy="259045"/>
    <xdr:sp macro="" textlink="">
      <xdr:nvSpPr>
        <xdr:cNvPr id="276" name="n_3mainValue【福祉施設】&#10;一人当たり面積">
          <a:extLst>
            <a:ext uri="{FF2B5EF4-FFF2-40B4-BE49-F238E27FC236}">
              <a16:creationId xmlns:a16="http://schemas.microsoft.com/office/drawing/2014/main" id="{00000000-0008-0000-0200-000014010000}"/>
            </a:ext>
          </a:extLst>
        </xdr:cNvPr>
        <xdr:cNvSpPr txBox="1"/>
      </xdr:nvSpPr>
      <xdr:spPr>
        <a:xfrm>
          <a:off x="7626427" y="1479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49547</xdr:rowOff>
    </xdr:from>
    <xdr:ext cx="469744" cy="259045"/>
    <xdr:sp macro="" textlink="">
      <xdr:nvSpPr>
        <xdr:cNvPr id="277" name="n_4mainValue【福祉施設】&#10;一人当たり面積">
          <a:extLst>
            <a:ext uri="{FF2B5EF4-FFF2-40B4-BE49-F238E27FC236}">
              <a16:creationId xmlns:a16="http://schemas.microsoft.com/office/drawing/2014/main" id="{00000000-0008-0000-0200-000015010000}"/>
            </a:ext>
          </a:extLst>
        </xdr:cNvPr>
        <xdr:cNvSpPr txBox="1"/>
      </xdr:nvSpPr>
      <xdr:spPr>
        <a:xfrm>
          <a:off x="6737427"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a:extLst>
            <a:ext uri="{FF2B5EF4-FFF2-40B4-BE49-F238E27FC236}">
              <a16:creationId xmlns:a16="http://schemas.microsoft.com/office/drawing/2014/main" id="{00000000-0008-0000-0200-00001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a:extLst>
            <a:ext uri="{FF2B5EF4-FFF2-40B4-BE49-F238E27FC236}">
              <a16:creationId xmlns:a16="http://schemas.microsoft.com/office/drawing/2014/main" id="{00000000-0008-0000-0200-00001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a:extLst>
            <a:ext uri="{FF2B5EF4-FFF2-40B4-BE49-F238E27FC236}">
              <a16:creationId xmlns:a16="http://schemas.microsoft.com/office/drawing/2014/main" id="{00000000-0008-0000-0200-00001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a:extLst>
            <a:ext uri="{FF2B5EF4-FFF2-40B4-BE49-F238E27FC236}">
              <a16:creationId xmlns:a16="http://schemas.microsoft.com/office/drawing/2014/main" id="{00000000-0008-0000-0200-00001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a:extLst>
            <a:ext uri="{FF2B5EF4-FFF2-40B4-BE49-F238E27FC236}">
              <a16:creationId xmlns:a16="http://schemas.microsoft.com/office/drawing/2014/main" id="{00000000-0008-0000-0200-00001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a:extLst>
            <a:ext uri="{FF2B5EF4-FFF2-40B4-BE49-F238E27FC236}">
              <a16:creationId xmlns:a16="http://schemas.microsoft.com/office/drawing/2014/main" id="{00000000-0008-0000-0200-00001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a:extLst>
            <a:ext uri="{FF2B5EF4-FFF2-40B4-BE49-F238E27FC236}">
              <a16:creationId xmlns:a16="http://schemas.microsoft.com/office/drawing/2014/main" id="{00000000-0008-0000-0200-00001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a:extLst>
            <a:ext uri="{FF2B5EF4-FFF2-40B4-BE49-F238E27FC236}">
              <a16:creationId xmlns:a16="http://schemas.microsoft.com/office/drawing/2014/main" id="{00000000-0008-0000-0200-00001D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6" name="正方形/長方形 285">
          <a:extLst>
            <a:ext uri="{FF2B5EF4-FFF2-40B4-BE49-F238E27FC236}">
              <a16:creationId xmlns:a16="http://schemas.microsoft.com/office/drawing/2014/main" id="{00000000-0008-0000-0200-00001E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7" name="正方形/長方形 286">
          <a:extLst>
            <a:ext uri="{FF2B5EF4-FFF2-40B4-BE49-F238E27FC236}">
              <a16:creationId xmlns:a16="http://schemas.microsoft.com/office/drawing/2014/main" id="{00000000-0008-0000-0200-00001F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8" name="正方形/長方形 287">
          <a:extLst>
            <a:ext uri="{FF2B5EF4-FFF2-40B4-BE49-F238E27FC236}">
              <a16:creationId xmlns:a16="http://schemas.microsoft.com/office/drawing/2014/main" id="{00000000-0008-0000-0200-000020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9" name="正方形/長方形 288">
          <a:extLst>
            <a:ext uri="{FF2B5EF4-FFF2-40B4-BE49-F238E27FC236}">
              <a16:creationId xmlns:a16="http://schemas.microsoft.com/office/drawing/2014/main" id="{00000000-0008-0000-0200-000021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0" name="正方形/長方形 289">
          <a:extLst>
            <a:ext uri="{FF2B5EF4-FFF2-40B4-BE49-F238E27FC236}">
              <a16:creationId xmlns:a16="http://schemas.microsoft.com/office/drawing/2014/main" id="{00000000-0008-0000-0200-000022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1" name="正方形/長方形 290">
          <a:extLst>
            <a:ext uri="{FF2B5EF4-FFF2-40B4-BE49-F238E27FC236}">
              <a16:creationId xmlns:a16="http://schemas.microsoft.com/office/drawing/2014/main" id="{00000000-0008-0000-0200-000023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2" name="正方形/長方形 291">
          <a:extLst>
            <a:ext uri="{FF2B5EF4-FFF2-40B4-BE49-F238E27FC236}">
              <a16:creationId xmlns:a16="http://schemas.microsoft.com/office/drawing/2014/main" id="{00000000-0008-0000-0200-000024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3" name="正方形/長方形 292">
          <a:extLst>
            <a:ext uri="{FF2B5EF4-FFF2-40B4-BE49-F238E27FC236}">
              <a16:creationId xmlns:a16="http://schemas.microsoft.com/office/drawing/2014/main" id="{00000000-0008-0000-0200-000025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4" name="正方形/長方形 293">
          <a:extLst>
            <a:ext uri="{FF2B5EF4-FFF2-40B4-BE49-F238E27FC236}">
              <a16:creationId xmlns:a16="http://schemas.microsoft.com/office/drawing/2014/main" id="{00000000-0008-0000-0200-000026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5" name="正方形/長方形 294">
          <a:extLst>
            <a:ext uri="{FF2B5EF4-FFF2-40B4-BE49-F238E27FC236}">
              <a16:creationId xmlns:a16="http://schemas.microsoft.com/office/drawing/2014/main" id="{00000000-0008-0000-0200-000027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6" name="正方形/長方形 295">
          <a:extLst>
            <a:ext uri="{FF2B5EF4-FFF2-40B4-BE49-F238E27FC236}">
              <a16:creationId xmlns:a16="http://schemas.microsoft.com/office/drawing/2014/main" id="{00000000-0008-0000-0200-000028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7" name="正方形/長方形 296">
          <a:extLst>
            <a:ext uri="{FF2B5EF4-FFF2-40B4-BE49-F238E27FC236}">
              <a16:creationId xmlns:a16="http://schemas.microsoft.com/office/drawing/2014/main" id="{00000000-0008-0000-0200-000029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8" name="正方形/長方形 297">
          <a:extLst>
            <a:ext uri="{FF2B5EF4-FFF2-40B4-BE49-F238E27FC236}">
              <a16:creationId xmlns:a16="http://schemas.microsoft.com/office/drawing/2014/main" id="{00000000-0008-0000-0200-00002A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9" name="正方形/長方形 298">
          <a:extLst>
            <a:ext uri="{FF2B5EF4-FFF2-40B4-BE49-F238E27FC236}">
              <a16:creationId xmlns:a16="http://schemas.microsoft.com/office/drawing/2014/main" id="{00000000-0008-0000-0200-00002B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0" name="正方形/長方形 299">
          <a:extLst>
            <a:ext uri="{FF2B5EF4-FFF2-40B4-BE49-F238E27FC236}">
              <a16:creationId xmlns:a16="http://schemas.microsoft.com/office/drawing/2014/main" id="{00000000-0008-0000-0200-00002C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1" name="正方形/長方形 300">
          <a:extLst>
            <a:ext uri="{FF2B5EF4-FFF2-40B4-BE49-F238E27FC236}">
              <a16:creationId xmlns:a16="http://schemas.microsoft.com/office/drawing/2014/main" id="{00000000-0008-0000-0200-00002D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2" name="正方形/長方形 301">
          <a:extLst>
            <a:ext uri="{FF2B5EF4-FFF2-40B4-BE49-F238E27FC236}">
              <a16:creationId xmlns:a16="http://schemas.microsoft.com/office/drawing/2014/main" id="{00000000-0008-0000-0200-00002E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3" name="正方形/長方形 302">
          <a:extLst>
            <a:ext uri="{FF2B5EF4-FFF2-40B4-BE49-F238E27FC236}">
              <a16:creationId xmlns:a16="http://schemas.microsoft.com/office/drawing/2014/main" id="{00000000-0008-0000-0200-00002F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4" name="正方形/長方形 303">
          <a:extLst>
            <a:ext uri="{FF2B5EF4-FFF2-40B4-BE49-F238E27FC236}">
              <a16:creationId xmlns:a16="http://schemas.microsoft.com/office/drawing/2014/main" id="{00000000-0008-0000-0200-000030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5" name="正方形/長方形 304">
          <a:extLst>
            <a:ext uri="{FF2B5EF4-FFF2-40B4-BE49-F238E27FC236}">
              <a16:creationId xmlns:a16="http://schemas.microsoft.com/office/drawing/2014/main" id="{00000000-0008-0000-0200-000031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6" name="正方形/長方形 305">
          <a:extLst>
            <a:ext uri="{FF2B5EF4-FFF2-40B4-BE49-F238E27FC236}">
              <a16:creationId xmlns:a16="http://schemas.microsoft.com/office/drawing/2014/main" id="{00000000-0008-0000-0200-000032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7" name="正方形/長方形 306">
          <a:extLst>
            <a:ext uri="{FF2B5EF4-FFF2-40B4-BE49-F238E27FC236}">
              <a16:creationId xmlns:a16="http://schemas.microsoft.com/office/drawing/2014/main" id="{00000000-0008-0000-0200-000033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8" name="正方形/長方形 307">
          <a:extLst>
            <a:ext uri="{FF2B5EF4-FFF2-40B4-BE49-F238E27FC236}">
              <a16:creationId xmlns:a16="http://schemas.microsoft.com/office/drawing/2014/main" id="{00000000-0008-0000-0200-000034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9" name="正方形/長方形 308">
          <a:extLst>
            <a:ext uri="{FF2B5EF4-FFF2-40B4-BE49-F238E27FC236}">
              <a16:creationId xmlns:a16="http://schemas.microsoft.com/office/drawing/2014/main" id="{00000000-0008-0000-0200-000035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10" name="正方形/長方形 309">
          <a:extLst>
            <a:ext uri="{FF2B5EF4-FFF2-40B4-BE49-F238E27FC236}">
              <a16:creationId xmlns:a16="http://schemas.microsoft.com/office/drawing/2014/main" id="{00000000-0008-0000-0200-000036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1" name="正方形/長方形 310">
          <a:extLst>
            <a:ext uri="{FF2B5EF4-FFF2-40B4-BE49-F238E27FC236}">
              <a16:creationId xmlns:a16="http://schemas.microsoft.com/office/drawing/2014/main" id="{00000000-0008-0000-0200-000037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2" name="正方形/長方形 311">
          <a:extLst>
            <a:ext uri="{FF2B5EF4-FFF2-40B4-BE49-F238E27FC236}">
              <a16:creationId xmlns:a16="http://schemas.microsoft.com/office/drawing/2014/main" id="{00000000-0008-0000-0200-000038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3" name="正方形/長方形 312">
          <a:extLst>
            <a:ext uri="{FF2B5EF4-FFF2-40B4-BE49-F238E27FC236}">
              <a16:creationId xmlns:a16="http://schemas.microsoft.com/office/drawing/2014/main" id="{00000000-0008-0000-0200-000039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4" name="正方形/長方形 313">
          <a:extLst>
            <a:ext uri="{FF2B5EF4-FFF2-40B4-BE49-F238E27FC236}">
              <a16:creationId xmlns:a16="http://schemas.microsoft.com/office/drawing/2014/main" id="{00000000-0008-0000-0200-00003A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5" name="正方形/長方形 314">
          <a:extLst>
            <a:ext uri="{FF2B5EF4-FFF2-40B4-BE49-F238E27FC236}">
              <a16:creationId xmlns:a16="http://schemas.microsoft.com/office/drawing/2014/main" id="{00000000-0008-0000-0200-00003B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6" name="正方形/長方形 315">
          <a:extLst>
            <a:ext uri="{FF2B5EF4-FFF2-40B4-BE49-F238E27FC236}">
              <a16:creationId xmlns:a16="http://schemas.microsoft.com/office/drawing/2014/main" id="{00000000-0008-0000-0200-00003C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7" name="正方形/長方形 316">
          <a:extLst>
            <a:ext uri="{FF2B5EF4-FFF2-40B4-BE49-F238E27FC236}">
              <a16:creationId xmlns:a16="http://schemas.microsoft.com/office/drawing/2014/main" id="{00000000-0008-0000-0200-00003D01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18" name="正方形/長方形 317">
          <a:extLst>
            <a:ext uri="{FF2B5EF4-FFF2-40B4-BE49-F238E27FC236}">
              <a16:creationId xmlns:a16="http://schemas.microsoft.com/office/drawing/2014/main" id="{00000000-0008-0000-0200-00003E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19" name="正方形/長方形 318">
          <a:extLst>
            <a:ext uri="{FF2B5EF4-FFF2-40B4-BE49-F238E27FC236}">
              <a16:creationId xmlns:a16="http://schemas.microsoft.com/office/drawing/2014/main" id="{00000000-0008-0000-0200-00003F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20" name="正方形/長方形 319">
          <a:extLst>
            <a:ext uri="{FF2B5EF4-FFF2-40B4-BE49-F238E27FC236}">
              <a16:creationId xmlns:a16="http://schemas.microsoft.com/office/drawing/2014/main" id="{00000000-0008-0000-0200-000040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21" name="正方形/長方形 320">
          <a:extLst>
            <a:ext uri="{FF2B5EF4-FFF2-40B4-BE49-F238E27FC236}">
              <a16:creationId xmlns:a16="http://schemas.microsoft.com/office/drawing/2014/main" id="{00000000-0008-0000-0200-000041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22" name="正方形/長方形 321">
          <a:extLst>
            <a:ext uri="{FF2B5EF4-FFF2-40B4-BE49-F238E27FC236}">
              <a16:creationId xmlns:a16="http://schemas.microsoft.com/office/drawing/2014/main" id="{00000000-0008-0000-0200-000042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31" name="正方形/長方形 330">
          <a:extLst>
            <a:ext uri="{FF2B5EF4-FFF2-40B4-BE49-F238E27FC236}">
              <a16:creationId xmlns:a16="http://schemas.microsoft.com/office/drawing/2014/main" id="{00000000-0008-0000-0200-00004B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32" name="正方形/長方形 331">
          <a:extLst>
            <a:ext uri="{FF2B5EF4-FFF2-40B4-BE49-F238E27FC236}">
              <a16:creationId xmlns:a16="http://schemas.microsoft.com/office/drawing/2014/main" id="{00000000-0008-0000-0200-00004C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3" name="正方形/長方形 332">
          <a:extLst>
            <a:ext uri="{FF2B5EF4-FFF2-40B4-BE49-F238E27FC236}">
              <a16:creationId xmlns:a16="http://schemas.microsoft.com/office/drawing/2014/main" id="{00000000-0008-0000-0200-00004D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39" name="直線コネクタ 338">
          <a:extLst>
            <a:ext uri="{FF2B5EF4-FFF2-40B4-BE49-F238E27FC236}">
              <a16:creationId xmlns:a16="http://schemas.microsoft.com/office/drawing/2014/main" id="{00000000-0008-0000-0200-00005301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42" name="テキスト ボックス 341">
          <a:extLst>
            <a:ext uri="{FF2B5EF4-FFF2-40B4-BE49-F238E27FC236}">
              <a16:creationId xmlns:a16="http://schemas.microsoft.com/office/drawing/2014/main" id="{00000000-0008-0000-0200-00005601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44" name="テキスト ボックス 343">
          <a:extLst>
            <a:ext uri="{FF2B5EF4-FFF2-40B4-BE49-F238E27FC236}">
              <a16:creationId xmlns:a16="http://schemas.microsoft.com/office/drawing/2014/main" id="{00000000-0008-0000-0200-00005801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346" name="テキスト ボックス 345">
          <a:extLst>
            <a:ext uri="{FF2B5EF4-FFF2-40B4-BE49-F238E27FC236}">
              <a16:creationId xmlns:a16="http://schemas.microsoft.com/office/drawing/2014/main" id="{00000000-0008-0000-0200-00005A01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348" name="テキスト ボックス 347">
          <a:extLst>
            <a:ext uri="{FF2B5EF4-FFF2-40B4-BE49-F238E27FC236}">
              <a16:creationId xmlns:a16="http://schemas.microsoft.com/office/drawing/2014/main" id="{00000000-0008-0000-0200-00005C01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49" name="【消防施設】&#10;有形固定資産減価償却率グラフ枠">
          <a:extLst>
            <a:ext uri="{FF2B5EF4-FFF2-40B4-BE49-F238E27FC236}">
              <a16:creationId xmlns:a16="http://schemas.microsoft.com/office/drawing/2014/main" id="{00000000-0008-0000-0200-00005D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135255</xdr:rowOff>
    </xdr:from>
    <xdr:to>
      <xdr:col>85</xdr:col>
      <xdr:colOff>126364</xdr:colOff>
      <xdr:row>86</xdr:row>
      <xdr:rowOff>9525</xdr:rowOff>
    </xdr:to>
    <xdr:cxnSp macro="">
      <xdr:nvCxnSpPr>
        <xdr:cNvPr id="350" name="直線コネクタ 349">
          <a:extLst>
            <a:ext uri="{FF2B5EF4-FFF2-40B4-BE49-F238E27FC236}">
              <a16:creationId xmlns:a16="http://schemas.microsoft.com/office/drawing/2014/main" id="{00000000-0008-0000-0200-00005E010000}"/>
            </a:ext>
          </a:extLst>
        </xdr:cNvPr>
        <xdr:cNvCxnSpPr/>
      </xdr:nvCxnSpPr>
      <xdr:spPr>
        <a:xfrm flipV="1">
          <a:off x="16318864" y="13336905"/>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13352</xdr:rowOff>
    </xdr:from>
    <xdr:ext cx="405111" cy="259045"/>
    <xdr:sp macro="" textlink="">
      <xdr:nvSpPr>
        <xdr:cNvPr id="351" name="【消防施設】&#10;有形固定資産減価償却率最小値テキスト">
          <a:extLst>
            <a:ext uri="{FF2B5EF4-FFF2-40B4-BE49-F238E27FC236}">
              <a16:creationId xmlns:a16="http://schemas.microsoft.com/office/drawing/2014/main" id="{00000000-0008-0000-0200-00005F010000}"/>
            </a:ext>
          </a:extLst>
        </xdr:cNvPr>
        <xdr:cNvSpPr txBox="1"/>
      </xdr:nvSpPr>
      <xdr:spPr>
        <a:xfrm>
          <a:off x="16357600"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xdr:rowOff>
    </xdr:from>
    <xdr:to>
      <xdr:col>86</xdr:col>
      <xdr:colOff>25400</xdr:colOff>
      <xdr:row>86</xdr:row>
      <xdr:rowOff>9525</xdr:rowOff>
    </xdr:to>
    <xdr:cxnSp macro="">
      <xdr:nvCxnSpPr>
        <xdr:cNvPr id="352" name="直線コネクタ 351">
          <a:extLst>
            <a:ext uri="{FF2B5EF4-FFF2-40B4-BE49-F238E27FC236}">
              <a16:creationId xmlns:a16="http://schemas.microsoft.com/office/drawing/2014/main" id="{00000000-0008-0000-0200-000060010000}"/>
            </a:ext>
          </a:extLst>
        </xdr:cNvPr>
        <xdr:cNvCxnSpPr/>
      </xdr:nvCxnSpPr>
      <xdr:spPr>
        <a:xfrm>
          <a:off x="16230600" y="1475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81932</xdr:rowOff>
    </xdr:from>
    <xdr:ext cx="405111" cy="259045"/>
    <xdr:sp macro="" textlink="">
      <xdr:nvSpPr>
        <xdr:cNvPr id="353" name="【消防施設】&#10;有形固定資産減価償却率最大値テキスト">
          <a:extLst>
            <a:ext uri="{FF2B5EF4-FFF2-40B4-BE49-F238E27FC236}">
              <a16:creationId xmlns:a16="http://schemas.microsoft.com/office/drawing/2014/main" id="{00000000-0008-0000-0200-000061010000}"/>
            </a:ext>
          </a:extLst>
        </xdr:cNvPr>
        <xdr:cNvSpPr txBox="1"/>
      </xdr:nvSpPr>
      <xdr:spPr>
        <a:xfrm>
          <a:off x="16357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135255</xdr:rowOff>
    </xdr:from>
    <xdr:to>
      <xdr:col>86</xdr:col>
      <xdr:colOff>25400</xdr:colOff>
      <xdr:row>77</xdr:row>
      <xdr:rowOff>135255</xdr:rowOff>
    </xdr:to>
    <xdr:cxnSp macro="">
      <xdr:nvCxnSpPr>
        <xdr:cNvPr id="354" name="直線コネクタ 353">
          <a:extLst>
            <a:ext uri="{FF2B5EF4-FFF2-40B4-BE49-F238E27FC236}">
              <a16:creationId xmlns:a16="http://schemas.microsoft.com/office/drawing/2014/main" id="{00000000-0008-0000-0200-000062010000}"/>
            </a:ext>
          </a:extLst>
        </xdr:cNvPr>
        <xdr:cNvCxnSpPr/>
      </xdr:nvCxnSpPr>
      <xdr:spPr>
        <a:xfrm>
          <a:off x="16230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154957</xdr:rowOff>
    </xdr:from>
    <xdr:ext cx="405111" cy="259045"/>
    <xdr:sp macro="" textlink="">
      <xdr:nvSpPr>
        <xdr:cNvPr id="355" name="【消防施設】&#10;有形固定資産減価償却率平均値テキスト">
          <a:extLst>
            <a:ext uri="{FF2B5EF4-FFF2-40B4-BE49-F238E27FC236}">
              <a16:creationId xmlns:a16="http://schemas.microsoft.com/office/drawing/2014/main" id="{00000000-0008-0000-0200-000063010000}"/>
            </a:ext>
          </a:extLst>
        </xdr:cNvPr>
        <xdr:cNvSpPr txBox="1"/>
      </xdr:nvSpPr>
      <xdr:spPr>
        <a:xfrm>
          <a:off x="16357600" y="1387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132080</xdr:rowOff>
    </xdr:from>
    <xdr:to>
      <xdr:col>85</xdr:col>
      <xdr:colOff>177800</xdr:colOff>
      <xdr:row>82</xdr:row>
      <xdr:rowOff>62230</xdr:rowOff>
    </xdr:to>
    <xdr:sp macro="" textlink="">
      <xdr:nvSpPr>
        <xdr:cNvPr id="356" name="フローチャート: 判断 355">
          <a:extLst>
            <a:ext uri="{FF2B5EF4-FFF2-40B4-BE49-F238E27FC236}">
              <a16:creationId xmlns:a16="http://schemas.microsoft.com/office/drawing/2014/main" id="{00000000-0008-0000-0200-000064010000}"/>
            </a:ext>
          </a:extLst>
        </xdr:cNvPr>
        <xdr:cNvSpPr/>
      </xdr:nvSpPr>
      <xdr:spPr>
        <a:xfrm>
          <a:off x="162687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55880</xdr:rowOff>
    </xdr:from>
    <xdr:to>
      <xdr:col>81</xdr:col>
      <xdr:colOff>101600</xdr:colOff>
      <xdr:row>81</xdr:row>
      <xdr:rowOff>157480</xdr:rowOff>
    </xdr:to>
    <xdr:sp macro="" textlink="">
      <xdr:nvSpPr>
        <xdr:cNvPr id="357" name="フローチャート: 判断 356">
          <a:extLst>
            <a:ext uri="{FF2B5EF4-FFF2-40B4-BE49-F238E27FC236}">
              <a16:creationId xmlns:a16="http://schemas.microsoft.com/office/drawing/2014/main" id="{00000000-0008-0000-0200-000065010000}"/>
            </a:ext>
          </a:extLst>
        </xdr:cNvPr>
        <xdr:cNvSpPr/>
      </xdr:nvSpPr>
      <xdr:spPr>
        <a:xfrm>
          <a:off x="15430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109220</xdr:rowOff>
    </xdr:from>
    <xdr:to>
      <xdr:col>76</xdr:col>
      <xdr:colOff>165100</xdr:colOff>
      <xdr:row>82</xdr:row>
      <xdr:rowOff>39370</xdr:rowOff>
    </xdr:to>
    <xdr:sp macro="" textlink="">
      <xdr:nvSpPr>
        <xdr:cNvPr id="358" name="フローチャート: 判断 357">
          <a:extLst>
            <a:ext uri="{FF2B5EF4-FFF2-40B4-BE49-F238E27FC236}">
              <a16:creationId xmlns:a16="http://schemas.microsoft.com/office/drawing/2014/main" id="{00000000-0008-0000-0200-000066010000}"/>
            </a:ext>
          </a:extLst>
        </xdr:cNvPr>
        <xdr:cNvSpPr/>
      </xdr:nvSpPr>
      <xdr:spPr>
        <a:xfrm>
          <a:off x="14541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46355</xdr:rowOff>
    </xdr:from>
    <xdr:to>
      <xdr:col>72</xdr:col>
      <xdr:colOff>38100</xdr:colOff>
      <xdr:row>81</xdr:row>
      <xdr:rowOff>147955</xdr:rowOff>
    </xdr:to>
    <xdr:sp macro="" textlink="">
      <xdr:nvSpPr>
        <xdr:cNvPr id="359" name="フローチャート: 判断 358">
          <a:extLst>
            <a:ext uri="{FF2B5EF4-FFF2-40B4-BE49-F238E27FC236}">
              <a16:creationId xmlns:a16="http://schemas.microsoft.com/office/drawing/2014/main" id="{00000000-0008-0000-0200-000067010000}"/>
            </a:ext>
          </a:extLst>
        </xdr:cNvPr>
        <xdr:cNvSpPr/>
      </xdr:nvSpPr>
      <xdr:spPr>
        <a:xfrm>
          <a:off x="13652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46355</xdr:rowOff>
    </xdr:from>
    <xdr:to>
      <xdr:col>67</xdr:col>
      <xdr:colOff>101600</xdr:colOff>
      <xdr:row>81</xdr:row>
      <xdr:rowOff>147955</xdr:rowOff>
    </xdr:to>
    <xdr:sp macro="" textlink="">
      <xdr:nvSpPr>
        <xdr:cNvPr id="360" name="フローチャート: 判断 359">
          <a:extLst>
            <a:ext uri="{FF2B5EF4-FFF2-40B4-BE49-F238E27FC236}">
              <a16:creationId xmlns:a16="http://schemas.microsoft.com/office/drawing/2014/main" id="{00000000-0008-0000-0200-000068010000}"/>
            </a:ext>
          </a:extLst>
        </xdr:cNvPr>
        <xdr:cNvSpPr/>
      </xdr:nvSpPr>
      <xdr:spPr>
        <a:xfrm>
          <a:off x="12763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200-000069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200-00006A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0000000-0008-0000-0200-00006B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00000000-0008-0000-0200-00006C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00000000-0008-0000-0200-00006D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19686</xdr:rowOff>
    </xdr:from>
    <xdr:to>
      <xdr:col>85</xdr:col>
      <xdr:colOff>177800</xdr:colOff>
      <xdr:row>83</xdr:row>
      <xdr:rowOff>121286</xdr:rowOff>
    </xdr:to>
    <xdr:sp macro="" textlink="">
      <xdr:nvSpPr>
        <xdr:cNvPr id="366" name="楕円 365">
          <a:extLst>
            <a:ext uri="{FF2B5EF4-FFF2-40B4-BE49-F238E27FC236}">
              <a16:creationId xmlns:a16="http://schemas.microsoft.com/office/drawing/2014/main" id="{00000000-0008-0000-0200-00006E010000}"/>
            </a:ext>
          </a:extLst>
        </xdr:cNvPr>
        <xdr:cNvSpPr/>
      </xdr:nvSpPr>
      <xdr:spPr>
        <a:xfrm>
          <a:off x="16268700" y="1425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169563</xdr:rowOff>
    </xdr:from>
    <xdr:ext cx="405111" cy="259045"/>
    <xdr:sp macro="" textlink="">
      <xdr:nvSpPr>
        <xdr:cNvPr id="367" name="【消防施設】&#10;有形固定資産減価償却率該当値テキスト">
          <a:extLst>
            <a:ext uri="{FF2B5EF4-FFF2-40B4-BE49-F238E27FC236}">
              <a16:creationId xmlns:a16="http://schemas.microsoft.com/office/drawing/2014/main" id="{00000000-0008-0000-0200-00006F010000}"/>
            </a:ext>
          </a:extLst>
        </xdr:cNvPr>
        <xdr:cNvSpPr txBox="1"/>
      </xdr:nvSpPr>
      <xdr:spPr>
        <a:xfrm>
          <a:off x="16357600"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151130</xdr:rowOff>
    </xdr:from>
    <xdr:to>
      <xdr:col>81</xdr:col>
      <xdr:colOff>101600</xdr:colOff>
      <xdr:row>83</xdr:row>
      <xdr:rowOff>81280</xdr:rowOff>
    </xdr:to>
    <xdr:sp macro="" textlink="">
      <xdr:nvSpPr>
        <xdr:cNvPr id="368" name="楕円 367">
          <a:extLst>
            <a:ext uri="{FF2B5EF4-FFF2-40B4-BE49-F238E27FC236}">
              <a16:creationId xmlns:a16="http://schemas.microsoft.com/office/drawing/2014/main" id="{00000000-0008-0000-0200-000070010000}"/>
            </a:ext>
          </a:extLst>
        </xdr:cNvPr>
        <xdr:cNvSpPr/>
      </xdr:nvSpPr>
      <xdr:spPr>
        <a:xfrm>
          <a:off x="15430500" y="1421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30480</xdr:rowOff>
    </xdr:from>
    <xdr:to>
      <xdr:col>85</xdr:col>
      <xdr:colOff>127000</xdr:colOff>
      <xdr:row>83</xdr:row>
      <xdr:rowOff>70486</xdr:rowOff>
    </xdr:to>
    <xdr:cxnSp macro="">
      <xdr:nvCxnSpPr>
        <xdr:cNvPr id="369" name="直線コネクタ 368">
          <a:extLst>
            <a:ext uri="{FF2B5EF4-FFF2-40B4-BE49-F238E27FC236}">
              <a16:creationId xmlns:a16="http://schemas.microsoft.com/office/drawing/2014/main" id="{00000000-0008-0000-0200-000071010000}"/>
            </a:ext>
          </a:extLst>
        </xdr:cNvPr>
        <xdr:cNvCxnSpPr/>
      </xdr:nvCxnSpPr>
      <xdr:spPr>
        <a:xfrm>
          <a:off x="15481300" y="14260830"/>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113030</xdr:rowOff>
    </xdr:from>
    <xdr:to>
      <xdr:col>76</xdr:col>
      <xdr:colOff>165100</xdr:colOff>
      <xdr:row>83</xdr:row>
      <xdr:rowOff>43180</xdr:rowOff>
    </xdr:to>
    <xdr:sp macro="" textlink="">
      <xdr:nvSpPr>
        <xdr:cNvPr id="370" name="楕円 369">
          <a:extLst>
            <a:ext uri="{FF2B5EF4-FFF2-40B4-BE49-F238E27FC236}">
              <a16:creationId xmlns:a16="http://schemas.microsoft.com/office/drawing/2014/main" id="{00000000-0008-0000-0200-000072010000}"/>
            </a:ext>
          </a:extLst>
        </xdr:cNvPr>
        <xdr:cNvSpPr/>
      </xdr:nvSpPr>
      <xdr:spPr>
        <a:xfrm>
          <a:off x="145415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163830</xdr:rowOff>
    </xdr:from>
    <xdr:to>
      <xdr:col>81</xdr:col>
      <xdr:colOff>50800</xdr:colOff>
      <xdr:row>83</xdr:row>
      <xdr:rowOff>30480</xdr:rowOff>
    </xdr:to>
    <xdr:cxnSp macro="">
      <xdr:nvCxnSpPr>
        <xdr:cNvPr id="371" name="直線コネクタ 370">
          <a:extLst>
            <a:ext uri="{FF2B5EF4-FFF2-40B4-BE49-F238E27FC236}">
              <a16:creationId xmlns:a16="http://schemas.microsoft.com/office/drawing/2014/main" id="{00000000-0008-0000-0200-000073010000}"/>
            </a:ext>
          </a:extLst>
        </xdr:cNvPr>
        <xdr:cNvCxnSpPr/>
      </xdr:nvCxnSpPr>
      <xdr:spPr>
        <a:xfrm>
          <a:off x="14592300" y="142227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168275</xdr:rowOff>
    </xdr:from>
    <xdr:to>
      <xdr:col>72</xdr:col>
      <xdr:colOff>38100</xdr:colOff>
      <xdr:row>83</xdr:row>
      <xdr:rowOff>98425</xdr:rowOff>
    </xdr:to>
    <xdr:sp macro="" textlink="">
      <xdr:nvSpPr>
        <xdr:cNvPr id="372" name="楕円 371">
          <a:extLst>
            <a:ext uri="{FF2B5EF4-FFF2-40B4-BE49-F238E27FC236}">
              <a16:creationId xmlns:a16="http://schemas.microsoft.com/office/drawing/2014/main" id="{00000000-0008-0000-0200-000074010000}"/>
            </a:ext>
          </a:extLst>
        </xdr:cNvPr>
        <xdr:cNvSpPr/>
      </xdr:nvSpPr>
      <xdr:spPr>
        <a:xfrm>
          <a:off x="13652500" y="1422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163830</xdr:rowOff>
    </xdr:from>
    <xdr:to>
      <xdr:col>76</xdr:col>
      <xdr:colOff>114300</xdr:colOff>
      <xdr:row>83</xdr:row>
      <xdr:rowOff>47625</xdr:rowOff>
    </xdr:to>
    <xdr:cxnSp macro="">
      <xdr:nvCxnSpPr>
        <xdr:cNvPr id="373" name="直線コネクタ 372">
          <a:extLst>
            <a:ext uri="{FF2B5EF4-FFF2-40B4-BE49-F238E27FC236}">
              <a16:creationId xmlns:a16="http://schemas.microsoft.com/office/drawing/2014/main" id="{00000000-0008-0000-0200-000075010000}"/>
            </a:ext>
          </a:extLst>
        </xdr:cNvPr>
        <xdr:cNvCxnSpPr/>
      </xdr:nvCxnSpPr>
      <xdr:spPr>
        <a:xfrm flipV="1">
          <a:off x="13703300" y="1422273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135889</xdr:rowOff>
    </xdr:from>
    <xdr:to>
      <xdr:col>67</xdr:col>
      <xdr:colOff>101600</xdr:colOff>
      <xdr:row>83</xdr:row>
      <xdr:rowOff>66039</xdr:rowOff>
    </xdr:to>
    <xdr:sp macro="" textlink="">
      <xdr:nvSpPr>
        <xdr:cNvPr id="374" name="楕円 373">
          <a:extLst>
            <a:ext uri="{FF2B5EF4-FFF2-40B4-BE49-F238E27FC236}">
              <a16:creationId xmlns:a16="http://schemas.microsoft.com/office/drawing/2014/main" id="{00000000-0008-0000-0200-000076010000}"/>
            </a:ext>
          </a:extLst>
        </xdr:cNvPr>
        <xdr:cNvSpPr/>
      </xdr:nvSpPr>
      <xdr:spPr>
        <a:xfrm>
          <a:off x="127635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15239</xdr:rowOff>
    </xdr:from>
    <xdr:to>
      <xdr:col>71</xdr:col>
      <xdr:colOff>177800</xdr:colOff>
      <xdr:row>83</xdr:row>
      <xdr:rowOff>47625</xdr:rowOff>
    </xdr:to>
    <xdr:cxnSp macro="">
      <xdr:nvCxnSpPr>
        <xdr:cNvPr id="375" name="直線コネクタ 374">
          <a:extLst>
            <a:ext uri="{FF2B5EF4-FFF2-40B4-BE49-F238E27FC236}">
              <a16:creationId xmlns:a16="http://schemas.microsoft.com/office/drawing/2014/main" id="{00000000-0008-0000-0200-000077010000}"/>
            </a:ext>
          </a:extLst>
        </xdr:cNvPr>
        <xdr:cNvCxnSpPr/>
      </xdr:nvCxnSpPr>
      <xdr:spPr>
        <a:xfrm>
          <a:off x="12814300" y="14245589"/>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2557</xdr:rowOff>
    </xdr:from>
    <xdr:ext cx="405111" cy="259045"/>
    <xdr:sp macro="" textlink="">
      <xdr:nvSpPr>
        <xdr:cNvPr id="376" name="n_1aveValue【消防施設】&#10;有形固定資産減価償却率">
          <a:extLst>
            <a:ext uri="{FF2B5EF4-FFF2-40B4-BE49-F238E27FC236}">
              <a16:creationId xmlns:a16="http://schemas.microsoft.com/office/drawing/2014/main" id="{00000000-0008-0000-0200-000078010000}"/>
            </a:ext>
          </a:extLst>
        </xdr:cNvPr>
        <xdr:cNvSpPr txBox="1"/>
      </xdr:nvSpPr>
      <xdr:spPr>
        <a:xfrm>
          <a:off x="152660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55897</xdr:rowOff>
    </xdr:from>
    <xdr:ext cx="405111" cy="259045"/>
    <xdr:sp macro="" textlink="">
      <xdr:nvSpPr>
        <xdr:cNvPr id="377" name="n_2aveValue【消防施設】&#10;有形固定資産減価償却率">
          <a:extLst>
            <a:ext uri="{FF2B5EF4-FFF2-40B4-BE49-F238E27FC236}">
              <a16:creationId xmlns:a16="http://schemas.microsoft.com/office/drawing/2014/main" id="{00000000-0008-0000-0200-000079010000}"/>
            </a:ext>
          </a:extLst>
        </xdr:cNvPr>
        <xdr:cNvSpPr txBox="1"/>
      </xdr:nvSpPr>
      <xdr:spPr>
        <a:xfrm>
          <a:off x="14389744"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164482</xdr:rowOff>
    </xdr:from>
    <xdr:ext cx="405111" cy="259045"/>
    <xdr:sp macro="" textlink="">
      <xdr:nvSpPr>
        <xdr:cNvPr id="378" name="n_3aveValue【消防施設】&#10;有形固定資産減価償却率">
          <a:extLst>
            <a:ext uri="{FF2B5EF4-FFF2-40B4-BE49-F238E27FC236}">
              <a16:creationId xmlns:a16="http://schemas.microsoft.com/office/drawing/2014/main" id="{00000000-0008-0000-0200-00007A010000}"/>
            </a:ext>
          </a:extLst>
        </xdr:cNvPr>
        <xdr:cNvSpPr txBox="1"/>
      </xdr:nvSpPr>
      <xdr:spPr>
        <a:xfrm>
          <a:off x="13500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164482</xdr:rowOff>
    </xdr:from>
    <xdr:ext cx="405111" cy="259045"/>
    <xdr:sp macro="" textlink="">
      <xdr:nvSpPr>
        <xdr:cNvPr id="379" name="n_4aveValue【消防施設】&#10;有形固定資産減価償却率">
          <a:extLst>
            <a:ext uri="{FF2B5EF4-FFF2-40B4-BE49-F238E27FC236}">
              <a16:creationId xmlns:a16="http://schemas.microsoft.com/office/drawing/2014/main" id="{00000000-0008-0000-0200-00007B010000}"/>
            </a:ext>
          </a:extLst>
        </xdr:cNvPr>
        <xdr:cNvSpPr txBox="1"/>
      </xdr:nvSpPr>
      <xdr:spPr>
        <a:xfrm>
          <a:off x="12611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72407</xdr:rowOff>
    </xdr:from>
    <xdr:ext cx="405111" cy="259045"/>
    <xdr:sp macro="" textlink="">
      <xdr:nvSpPr>
        <xdr:cNvPr id="380" name="n_1mainValue【消防施設】&#10;有形固定資産減価償却率">
          <a:extLst>
            <a:ext uri="{FF2B5EF4-FFF2-40B4-BE49-F238E27FC236}">
              <a16:creationId xmlns:a16="http://schemas.microsoft.com/office/drawing/2014/main" id="{00000000-0008-0000-0200-00007C010000}"/>
            </a:ext>
          </a:extLst>
        </xdr:cNvPr>
        <xdr:cNvSpPr txBox="1"/>
      </xdr:nvSpPr>
      <xdr:spPr>
        <a:xfrm>
          <a:off x="152660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34307</xdr:rowOff>
    </xdr:from>
    <xdr:ext cx="405111" cy="259045"/>
    <xdr:sp macro="" textlink="">
      <xdr:nvSpPr>
        <xdr:cNvPr id="381" name="n_2mainValue【消防施設】&#10;有形固定資産減価償却率">
          <a:extLst>
            <a:ext uri="{FF2B5EF4-FFF2-40B4-BE49-F238E27FC236}">
              <a16:creationId xmlns:a16="http://schemas.microsoft.com/office/drawing/2014/main" id="{00000000-0008-0000-0200-00007D010000}"/>
            </a:ext>
          </a:extLst>
        </xdr:cNvPr>
        <xdr:cNvSpPr txBox="1"/>
      </xdr:nvSpPr>
      <xdr:spPr>
        <a:xfrm>
          <a:off x="14389744"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89552</xdr:rowOff>
    </xdr:from>
    <xdr:ext cx="405111" cy="259045"/>
    <xdr:sp macro="" textlink="">
      <xdr:nvSpPr>
        <xdr:cNvPr id="382" name="n_3mainValue【消防施設】&#10;有形固定資産減価償却率">
          <a:extLst>
            <a:ext uri="{FF2B5EF4-FFF2-40B4-BE49-F238E27FC236}">
              <a16:creationId xmlns:a16="http://schemas.microsoft.com/office/drawing/2014/main" id="{00000000-0008-0000-0200-00007E010000}"/>
            </a:ext>
          </a:extLst>
        </xdr:cNvPr>
        <xdr:cNvSpPr txBox="1"/>
      </xdr:nvSpPr>
      <xdr:spPr>
        <a:xfrm>
          <a:off x="13500744" y="1431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57166</xdr:rowOff>
    </xdr:from>
    <xdr:ext cx="405111" cy="259045"/>
    <xdr:sp macro="" textlink="">
      <xdr:nvSpPr>
        <xdr:cNvPr id="383" name="n_4mainValue【消防施設】&#10;有形固定資産減価償却率">
          <a:extLst>
            <a:ext uri="{FF2B5EF4-FFF2-40B4-BE49-F238E27FC236}">
              <a16:creationId xmlns:a16="http://schemas.microsoft.com/office/drawing/2014/main" id="{00000000-0008-0000-0200-00007F010000}"/>
            </a:ext>
          </a:extLst>
        </xdr:cNvPr>
        <xdr:cNvSpPr txBox="1"/>
      </xdr:nvSpPr>
      <xdr:spPr>
        <a:xfrm>
          <a:off x="12611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87" name="正方形/長方形 386">
          <a:extLst>
            <a:ext uri="{FF2B5EF4-FFF2-40B4-BE49-F238E27FC236}">
              <a16:creationId xmlns:a16="http://schemas.microsoft.com/office/drawing/2014/main" id="{00000000-0008-0000-0200-000083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88" name="正方形/長方形 387">
          <a:extLst>
            <a:ext uri="{FF2B5EF4-FFF2-40B4-BE49-F238E27FC236}">
              <a16:creationId xmlns:a16="http://schemas.microsoft.com/office/drawing/2014/main" id="{00000000-0008-0000-0200-000084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89" name="正方形/長方形 388">
          <a:extLst>
            <a:ext uri="{FF2B5EF4-FFF2-40B4-BE49-F238E27FC236}">
              <a16:creationId xmlns:a16="http://schemas.microsoft.com/office/drawing/2014/main" id="{00000000-0008-0000-0200-000085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90" name="正方形/長方形 389">
          <a:extLst>
            <a:ext uri="{FF2B5EF4-FFF2-40B4-BE49-F238E27FC236}">
              <a16:creationId xmlns:a16="http://schemas.microsoft.com/office/drawing/2014/main" id="{00000000-0008-0000-0200-000086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91" name="正方形/長方形 390">
          <a:extLst>
            <a:ext uri="{FF2B5EF4-FFF2-40B4-BE49-F238E27FC236}">
              <a16:creationId xmlns:a16="http://schemas.microsoft.com/office/drawing/2014/main" id="{00000000-0008-0000-0200-000087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93" name="直線コネクタ 392">
          <a:extLst>
            <a:ext uri="{FF2B5EF4-FFF2-40B4-BE49-F238E27FC236}">
              <a16:creationId xmlns:a16="http://schemas.microsoft.com/office/drawing/2014/main" id="{00000000-0008-0000-0200-000089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03" name="テキスト ボックス 402">
          <a:extLst>
            <a:ext uri="{FF2B5EF4-FFF2-40B4-BE49-F238E27FC236}">
              <a16:creationId xmlns:a16="http://schemas.microsoft.com/office/drawing/2014/main" id="{00000000-0008-0000-0200-00009301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05" name="テキスト ボックス 404">
          <a:extLst>
            <a:ext uri="{FF2B5EF4-FFF2-40B4-BE49-F238E27FC236}">
              <a16:creationId xmlns:a16="http://schemas.microsoft.com/office/drawing/2014/main" id="{00000000-0008-0000-0200-000095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06" name="【消防施設】&#10;一人当たり面積グラフ枠">
          <a:extLst>
            <a:ext uri="{FF2B5EF4-FFF2-40B4-BE49-F238E27FC236}">
              <a16:creationId xmlns:a16="http://schemas.microsoft.com/office/drawing/2014/main" id="{00000000-0008-0000-0200-000096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139064</xdr:rowOff>
    </xdr:from>
    <xdr:to>
      <xdr:col>116</xdr:col>
      <xdr:colOff>62864</xdr:colOff>
      <xdr:row>86</xdr:row>
      <xdr:rowOff>76200</xdr:rowOff>
    </xdr:to>
    <xdr:cxnSp macro="">
      <xdr:nvCxnSpPr>
        <xdr:cNvPr id="407" name="直線コネクタ 406">
          <a:extLst>
            <a:ext uri="{FF2B5EF4-FFF2-40B4-BE49-F238E27FC236}">
              <a16:creationId xmlns:a16="http://schemas.microsoft.com/office/drawing/2014/main" id="{00000000-0008-0000-0200-000097010000}"/>
            </a:ext>
          </a:extLst>
        </xdr:cNvPr>
        <xdr:cNvCxnSpPr/>
      </xdr:nvCxnSpPr>
      <xdr:spPr>
        <a:xfrm flipV="1">
          <a:off x="22160864" y="133407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408" name="【消防施設】&#10;一人当たり面積最小値テキスト">
          <a:extLst>
            <a:ext uri="{FF2B5EF4-FFF2-40B4-BE49-F238E27FC236}">
              <a16:creationId xmlns:a16="http://schemas.microsoft.com/office/drawing/2014/main" id="{00000000-0008-0000-0200-000098010000}"/>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409" name="直線コネクタ 408">
          <a:extLst>
            <a:ext uri="{FF2B5EF4-FFF2-40B4-BE49-F238E27FC236}">
              <a16:creationId xmlns:a16="http://schemas.microsoft.com/office/drawing/2014/main" id="{00000000-0008-0000-0200-000099010000}"/>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85741</xdr:rowOff>
    </xdr:from>
    <xdr:ext cx="469744" cy="259045"/>
    <xdr:sp macro="" textlink="">
      <xdr:nvSpPr>
        <xdr:cNvPr id="410" name="【消防施設】&#10;一人当たり面積最大値テキスト">
          <a:extLst>
            <a:ext uri="{FF2B5EF4-FFF2-40B4-BE49-F238E27FC236}">
              <a16:creationId xmlns:a16="http://schemas.microsoft.com/office/drawing/2014/main" id="{00000000-0008-0000-0200-00009A010000}"/>
            </a:ext>
          </a:extLst>
        </xdr:cNvPr>
        <xdr:cNvSpPr txBox="1"/>
      </xdr:nvSpPr>
      <xdr:spPr>
        <a:xfrm>
          <a:off x="22199600" y="1311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139064</xdr:rowOff>
    </xdr:from>
    <xdr:to>
      <xdr:col>116</xdr:col>
      <xdr:colOff>152400</xdr:colOff>
      <xdr:row>77</xdr:row>
      <xdr:rowOff>139064</xdr:rowOff>
    </xdr:to>
    <xdr:cxnSp macro="">
      <xdr:nvCxnSpPr>
        <xdr:cNvPr id="411" name="直線コネクタ 410">
          <a:extLst>
            <a:ext uri="{FF2B5EF4-FFF2-40B4-BE49-F238E27FC236}">
              <a16:creationId xmlns:a16="http://schemas.microsoft.com/office/drawing/2014/main" id="{00000000-0008-0000-0200-00009B010000}"/>
            </a:ext>
          </a:extLst>
        </xdr:cNvPr>
        <xdr:cNvCxnSpPr/>
      </xdr:nvCxnSpPr>
      <xdr:spPr>
        <a:xfrm>
          <a:off x="22072600" y="13340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164482</xdr:rowOff>
    </xdr:from>
    <xdr:ext cx="469744" cy="259045"/>
    <xdr:sp macro="" textlink="">
      <xdr:nvSpPr>
        <xdr:cNvPr id="412" name="【消防施設】&#10;一人当たり面積平均値テキスト">
          <a:extLst>
            <a:ext uri="{FF2B5EF4-FFF2-40B4-BE49-F238E27FC236}">
              <a16:creationId xmlns:a16="http://schemas.microsoft.com/office/drawing/2014/main" id="{00000000-0008-0000-0200-00009C010000}"/>
            </a:ext>
          </a:extLst>
        </xdr:cNvPr>
        <xdr:cNvSpPr txBox="1"/>
      </xdr:nvSpPr>
      <xdr:spPr>
        <a:xfrm>
          <a:off x="22199600" y="143948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141605</xdr:rowOff>
    </xdr:from>
    <xdr:to>
      <xdr:col>116</xdr:col>
      <xdr:colOff>114300</xdr:colOff>
      <xdr:row>85</xdr:row>
      <xdr:rowOff>71755</xdr:rowOff>
    </xdr:to>
    <xdr:sp macro="" textlink="">
      <xdr:nvSpPr>
        <xdr:cNvPr id="413" name="フローチャート: 判断 412">
          <a:extLst>
            <a:ext uri="{FF2B5EF4-FFF2-40B4-BE49-F238E27FC236}">
              <a16:creationId xmlns:a16="http://schemas.microsoft.com/office/drawing/2014/main" id="{00000000-0008-0000-0200-00009D010000}"/>
            </a:ext>
          </a:extLst>
        </xdr:cNvPr>
        <xdr:cNvSpPr/>
      </xdr:nvSpPr>
      <xdr:spPr>
        <a:xfrm>
          <a:off x="22110700" y="1454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111125</xdr:rowOff>
    </xdr:from>
    <xdr:to>
      <xdr:col>112</xdr:col>
      <xdr:colOff>38100</xdr:colOff>
      <xdr:row>85</xdr:row>
      <xdr:rowOff>41275</xdr:rowOff>
    </xdr:to>
    <xdr:sp macro="" textlink="">
      <xdr:nvSpPr>
        <xdr:cNvPr id="414" name="フローチャート: 判断 413">
          <a:extLst>
            <a:ext uri="{FF2B5EF4-FFF2-40B4-BE49-F238E27FC236}">
              <a16:creationId xmlns:a16="http://schemas.microsoft.com/office/drawing/2014/main" id="{00000000-0008-0000-0200-00009E010000}"/>
            </a:ext>
          </a:extLst>
        </xdr:cNvPr>
        <xdr:cNvSpPr/>
      </xdr:nvSpPr>
      <xdr:spPr>
        <a:xfrm>
          <a:off x="21272500" y="145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4445</xdr:rowOff>
    </xdr:from>
    <xdr:to>
      <xdr:col>107</xdr:col>
      <xdr:colOff>101600</xdr:colOff>
      <xdr:row>85</xdr:row>
      <xdr:rowOff>106045</xdr:rowOff>
    </xdr:to>
    <xdr:sp macro="" textlink="">
      <xdr:nvSpPr>
        <xdr:cNvPr id="415" name="フローチャート: 判断 414">
          <a:extLst>
            <a:ext uri="{FF2B5EF4-FFF2-40B4-BE49-F238E27FC236}">
              <a16:creationId xmlns:a16="http://schemas.microsoft.com/office/drawing/2014/main" id="{00000000-0008-0000-0200-00009F010000}"/>
            </a:ext>
          </a:extLst>
        </xdr:cNvPr>
        <xdr:cNvSpPr/>
      </xdr:nvSpPr>
      <xdr:spPr>
        <a:xfrm>
          <a:off x="20383500" y="145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6350</xdr:rowOff>
    </xdr:from>
    <xdr:to>
      <xdr:col>102</xdr:col>
      <xdr:colOff>165100</xdr:colOff>
      <xdr:row>85</xdr:row>
      <xdr:rowOff>107950</xdr:rowOff>
    </xdr:to>
    <xdr:sp macro="" textlink="">
      <xdr:nvSpPr>
        <xdr:cNvPr id="416" name="フローチャート: 判断 415">
          <a:extLst>
            <a:ext uri="{FF2B5EF4-FFF2-40B4-BE49-F238E27FC236}">
              <a16:creationId xmlns:a16="http://schemas.microsoft.com/office/drawing/2014/main" id="{00000000-0008-0000-0200-0000A0010000}"/>
            </a:ext>
          </a:extLst>
        </xdr:cNvPr>
        <xdr:cNvSpPr/>
      </xdr:nvSpPr>
      <xdr:spPr>
        <a:xfrm>
          <a:off x="19494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10161</xdr:rowOff>
    </xdr:from>
    <xdr:to>
      <xdr:col>98</xdr:col>
      <xdr:colOff>38100</xdr:colOff>
      <xdr:row>85</xdr:row>
      <xdr:rowOff>111761</xdr:rowOff>
    </xdr:to>
    <xdr:sp macro="" textlink="">
      <xdr:nvSpPr>
        <xdr:cNvPr id="417" name="フローチャート: 判断 416">
          <a:extLst>
            <a:ext uri="{FF2B5EF4-FFF2-40B4-BE49-F238E27FC236}">
              <a16:creationId xmlns:a16="http://schemas.microsoft.com/office/drawing/2014/main" id="{00000000-0008-0000-0200-0000A1010000}"/>
            </a:ext>
          </a:extLst>
        </xdr:cNvPr>
        <xdr:cNvSpPr/>
      </xdr:nvSpPr>
      <xdr:spPr>
        <a:xfrm>
          <a:off x="18605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20" name="テキスト ボックス 419">
          <a:extLst>
            <a:ext uri="{FF2B5EF4-FFF2-40B4-BE49-F238E27FC236}">
              <a16:creationId xmlns:a16="http://schemas.microsoft.com/office/drawing/2014/main" id="{00000000-0008-0000-0200-0000A4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22" name="テキスト ボックス 421">
          <a:extLst>
            <a:ext uri="{FF2B5EF4-FFF2-40B4-BE49-F238E27FC236}">
              <a16:creationId xmlns:a16="http://schemas.microsoft.com/office/drawing/2014/main" id="{00000000-0008-0000-0200-0000A6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69214</xdr:rowOff>
    </xdr:from>
    <xdr:to>
      <xdr:col>116</xdr:col>
      <xdr:colOff>114300</xdr:colOff>
      <xdr:row>85</xdr:row>
      <xdr:rowOff>170814</xdr:rowOff>
    </xdr:to>
    <xdr:sp macro="" textlink="">
      <xdr:nvSpPr>
        <xdr:cNvPr id="423" name="楕円 422">
          <a:extLst>
            <a:ext uri="{FF2B5EF4-FFF2-40B4-BE49-F238E27FC236}">
              <a16:creationId xmlns:a16="http://schemas.microsoft.com/office/drawing/2014/main" id="{00000000-0008-0000-0200-0000A7010000}"/>
            </a:ext>
          </a:extLst>
        </xdr:cNvPr>
        <xdr:cNvSpPr/>
      </xdr:nvSpPr>
      <xdr:spPr>
        <a:xfrm>
          <a:off x="22110700" y="1464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47641</xdr:rowOff>
    </xdr:from>
    <xdr:ext cx="469744" cy="259045"/>
    <xdr:sp macro="" textlink="">
      <xdr:nvSpPr>
        <xdr:cNvPr id="424" name="【消防施設】&#10;一人当たり面積該当値テキスト">
          <a:extLst>
            <a:ext uri="{FF2B5EF4-FFF2-40B4-BE49-F238E27FC236}">
              <a16:creationId xmlns:a16="http://schemas.microsoft.com/office/drawing/2014/main" id="{00000000-0008-0000-0200-0000A8010000}"/>
            </a:ext>
          </a:extLst>
        </xdr:cNvPr>
        <xdr:cNvSpPr txBox="1"/>
      </xdr:nvSpPr>
      <xdr:spPr>
        <a:xfrm>
          <a:off x="22199600" y="14620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71120</xdr:rowOff>
    </xdr:from>
    <xdr:to>
      <xdr:col>112</xdr:col>
      <xdr:colOff>38100</xdr:colOff>
      <xdr:row>86</xdr:row>
      <xdr:rowOff>1270</xdr:rowOff>
    </xdr:to>
    <xdr:sp macro="" textlink="">
      <xdr:nvSpPr>
        <xdr:cNvPr id="425" name="楕円 424">
          <a:extLst>
            <a:ext uri="{FF2B5EF4-FFF2-40B4-BE49-F238E27FC236}">
              <a16:creationId xmlns:a16="http://schemas.microsoft.com/office/drawing/2014/main" id="{00000000-0008-0000-0200-0000A9010000}"/>
            </a:ext>
          </a:extLst>
        </xdr:cNvPr>
        <xdr:cNvSpPr/>
      </xdr:nvSpPr>
      <xdr:spPr>
        <a:xfrm>
          <a:off x="21272500" y="1464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120014</xdr:rowOff>
    </xdr:from>
    <xdr:to>
      <xdr:col>116</xdr:col>
      <xdr:colOff>63500</xdr:colOff>
      <xdr:row>85</xdr:row>
      <xdr:rowOff>121920</xdr:rowOff>
    </xdr:to>
    <xdr:cxnSp macro="">
      <xdr:nvCxnSpPr>
        <xdr:cNvPr id="426" name="直線コネクタ 425">
          <a:extLst>
            <a:ext uri="{FF2B5EF4-FFF2-40B4-BE49-F238E27FC236}">
              <a16:creationId xmlns:a16="http://schemas.microsoft.com/office/drawing/2014/main" id="{00000000-0008-0000-0200-0000AA010000}"/>
            </a:ext>
          </a:extLst>
        </xdr:cNvPr>
        <xdr:cNvCxnSpPr/>
      </xdr:nvCxnSpPr>
      <xdr:spPr>
        <a:xfrm flipV="1">
          <a:off x="21323300" y="14693264"/>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74930</xdr:rowOff>
    </xdr:from>
    <xdr:to>
      <xdr:col>107</xdr:col>
      <xdr:colOff>101600</xdr:colOff>
      <xdr:row>86</xdr:row>
      <xdr:rowOff>5080</xdr:rowOff>
    </xdr:to>
    <xdr:sp macro="" textlink="">
      <xdr:nvSpPr>
        <xdr:cNvPr id="427" name="楕円 426">
          <a:extLst>
            <a:ext uri="{FF2B5EF4-FFF2-40B4-BE49-F238E27FC236}">
              <a16:creationId xmlns:a16="http://schemas.microsoft.com/office/drawing/2014/main" id="{00000000-0008-0000-0200-0000AB010000}"/>
            </a:ext>
          </a:extLst>
        </xdr:cNvPr>
        <xdr:cNvSpPr/>
      </xdr:nvSpPr>
      <xdr:spPr>
        <a:xfrm>
          <a:off x="20383500" y="146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121920</xdr:rowOff>
    </xdr:from>
    <xdr:to>
      <xdr:col>111</xdr:col>
      <xdr:colOff>177800</xdr:colOff>
      <xdr:row>85</xdr:row>
      <xdr:rowOff>125730</xdr:rowOff>
    </xdr:to>
    <xdr:cxnSp macro="">
      <xdr:nvCxnSpPr>
        <xdr:cNvPr id="428" name="直線コネクタ 427">
          <a:extLst>
            <a:ext uri="{FF2B5EF4-FFF2-40B4-BE49-F238E27FC236}">
              <a16:creationId xmlns:a16="http://schemas.microsoft.com/office/drawing/2014/main" id="{00000000-0008-0000-0200-0000AC010000}"/>
            </a:ext>
          </a:extLst>
        </xdr:cNvPr>
        <xdr:cNvCxnSpPr/>
      </xdr:nvCxnSpPr>
      <xdr:spPr>
        <a:xfrm flipV="1">
          <a:off x="20434300" y="146951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76836</xdr:rowOff>
    </xdr:from>
    <xdr:to>
      <xdr:col>102</xdr:col>
      <xdr:colOff>165100</xdr:colOff>
      <xdr:row>86</xdr:row>
      <xdr:rowOff>6986</xdr:rowOff>
    </xdr:to>
    <xdr:sp macro="" textlink="">
      <xdr:nvSpPr>
        <xdr:cNvPr id="429" name="楕円 428">
          <a:extLst>
            <a:ext uri="{FF2B5EF4-FFF2-40B4-BE49-F238E27FC236}">
              <a16:creationId xmlns:a16="http://schemas.microsoft.com/office/drawing/2014/main" id="{00000000-0008-0000-0200-0000AD010000}"/>
            </a:ext>
          </a:extLst>
        </xdr:cNvPr>
        <xdr:cNvSpPr/>
      </xdr:nvSpPr>
      <xdr:spPr>
        <a:xfrm>
          <a:off x="19494500" y="1465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125730</xdr:rowOff>
    </xdr:from>
    <xdr:to>
      <xdr:col>107</xdr:col>
      <xdr:colOff>50800</xdr:colOff>
      <xdr:row>85</xdr:row>
      <xdr:rowOff>127636</xdr:rowOff>
    </xdr:to>
    <xdr:cxnSp macro="">
      <xdr:nvCxnSpPr>
        <xdr:cNvPr id="430" name="直線コネクタ 429">
          <a:extLst>
            <a:ext uri="{FF2B5EF4-FFF2-40B4-BE49-F238E27FC236}">
              <a16:creationId xmlns:a16="http://schemas.microsoft.com/office/drawing/2014/main" id="{00000000-0008-0000-0200-0000AE010000}"/>
            </a:ext>
          </a:extLst>
        </xdr:cNvPr>
        <xdr:cNvCxnSpPr/>
      </xdr:nvCxnSpPr>
      <xdr:spPr>
        <a:xfrm flipV="1">
          <a:off x="19545300" y="1469898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80645</xdr:rowOff>
    </xdr:from>
    <xdr:to>
      <xdr:col>98</xdr:col>
      <xdr:colOff>38100</xdr:colOff>
      <xdr:row>86</xdr:row>
      <xdr:rowOff>10795</xdr:rowOff>
    </xdr:to>
    <xdr:sp macro="" textlink="">
      <xdr:nvSpPr>
        <xdr:cNvPr id="431" name="楕円 430">
          <a:extLst>
            <a:ext uri="{FF2B5EF4-FFF2-40B4-BE49-F238E27FC236}">
              <a16:creationId xmlns:a16="http://schemas.microsoft.com/office/drawing/2014/main" id="{00000000-0008-0000-0200-0000AF010000}"/>
            </a:ext>
          </a:extLst>
        </xdr:cNvPr>
        <xdr:cNvSpPr/>
      </xdr:nvSpPr>
      <xdr:spPr>
        <a:xfrm>
          <a:off x="18605500" y="1465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127636</xdr:rowOff>
    </xdr:from>
    <xdr:to>
      <xdr:col>102</xdr:col>
      <xdr:colOff>114300</xdr:colOff>
      <xdr:row>85</xdr:row>
      <xdr:rowOff>131445</xdr:rowOff>
    </xdr:to>
    <xdr:cxnSp macro="">
      <xdr:nvCxnSpPr>
        <xdr:cNvPr id="432" name="直線コネクタ 431">
          <a:extLst>
            <a:ext uri="{FF2B5EF4-FFF2-40B4-BE49-F238E27FC236}">
              <a16:creationId xmlns:a16="http://schemas.microsoft.com/office/drawing/2014/main" id="{00000000-0008-0000-0200-0000B0010000}"/>
            </a:ext>
          </a:extLst>
        </xdr:cNvPr>
        <xdr:cNvCxnSpPr/>
      </xdr:nvCxnSpPr>
      <xdr:spPr>
        <a:xfrm flipV="1">
          <a:off x="18656300" y="14700886"/>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57802</xdr:rowOff>
    </xdr:from>
    <xdr:ext cx="469744" cy="259045"/>
    <xdr:sp macro="" textlink="">
      <xdr:nvSpPr>
        <xdr:cNvPr id="433" name="n_1aveValue【消防施設】&#10;一人当たり面積">
          <a:extLst>
            <a:ext uri="{FF2B5EF4-FFF2-40B4-BE49-F238E27FC236}">
              <a16:creationId xmlns:a16="http://schemas.microsoft.com/office/drawing/2014/main" id="{00000000-0008-0000-0200-0000B1010000}"/>
            </a:ext>
          </a:extLst>
        </xdr:cNvPr>
        <xdr:cNvSpPr txBox="1"/>
      </xdr:nvSpPr>
      <xdr:spPr>
        <a:xfrm>
          <a:off x="21075727" y="1428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122572</xdr:rowOff>
    </xdr:from>
    <xdr:ext cx="469744" cy="259045"/>
    <xdr:sp macro="" textlink="">
      <xdr:nvSpPr>
        <xdr:cNvPr id="434" name="n_2aveValue【消防施設】&#10;一人当たり面積">
          <a:extLst>
            <a:ext uri="{FF2B5EF4-FFF2-40B4-BE49-F238E27FC236}">
              <a16:creationId xmlns:a16="http://schemas.microsoft.com/office/drawing/2014/main" id="{00000000-0008-0000-0200-0000B2010000}"/>
            </a:ext>
          </a:extLst>
        </xdr:cNvPr>
        <xdr:cNvSpPr txBox="1"/>
      </xdr:nvSpPr>
      <xdr:spPr>
        <a:xfrm>
          <a:off x="20199427" y="14352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124477</xdr:rowOff>
    </xdr:from>
    <xdr:ext cx="469744" cy="259045"/>
    <xdr:sp macro="" textlink="">
      <xdr:nvSpPr>
        <xdr:cNvPr id="435" name="n_3aveValue【消防施設】&#10;一人当たり面積">
          <a:extLst>
            <a:ext uri="{FF2B5EF4-FFF2-40B4-BE49-F238E27FC236}">
              <a16:creationId xmlns:a16="http://schemas.microsoft.com/office/drawing/2014/main" id="{00000000-0008-0000-0200-0000B3010000}"/>
            </a:ext>
          </a:extLst>
        </xdr:cNvPr>
        <xdr:cNvSpPr txBox="1"/>
      </xdr:nvSpPr>
      <xdr:spPr>
        <a:xfrm>
          <a:off x="193104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128288</xdr:rowOff>
    </xdr:from>
    <xdr:ext cx="469744" cy="259045"/>
    <xdr:sp macro="" textlink="">
      <xdr:nvSpPr>
        <xdr:cNvPr id="436" name="n_4aveValue【消防施設】&#10;一人当たり面積">
          <a:extLst>
            <a:ext uri="{FF2B5EF4-FFF2-40B4-BE49-F238E27FC236}">
              <a16:creationId xmlns:a16="http://schemas.microsoft.com/office/drawing/2014/main" id="{00000000-0008-0000-0200-0000B4010000}"/>
            </a:ext>
          </a:extLst>
        </xdr:cNvPr>
        <xdr:cNvSpPr txBox="1"/>
      </xdr:nvSpPr>
      <xdr:spPr>
        <a:xfrm>
          <a:off x="18421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163847</xdr:rowOff>
    </xdr:from>
    <xdr:ext cx="469744" cy="259045"/>
    <xdr:sp macro="" textlink="">
      <xdr:nvSpPr>
        <xdr:cNvPr id="437" name="n_1mainValue【消防施設】&#10;一人当たり面積">
          <a:extLst>
            <a:ext uri="{FF2B5EF4-FFF2-40B4-BE49-F238E27FC236}">
              <a16:creationId xmlns:a16="http://schemas.microsoft.com/office/drawing/2014/main" id="{00000000-0008-0000-0200-0000B5010000}"/>
            </a:ext>
          </a:extLst>
        </xdr:cNvPr>
        <xdr:cNvSpPr txBox="1"/>
      </xdr:nvSpPr>
      <xdr:spPr>
        <a:xfrm>
          <a:off x="21075727" y="1473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167657</xdr:rowOff>
    </xdr:from>
    <xdr:ext cx="469744" cy="259045"/>
    <xdr:sp macro="" textlink="">
      <xdr:nvSpPr>
        <xdr:cNvPr id="438" name="n_2mainValue【消防施設】&#10;一人当たり面積">
          <a:extLst>
            <a:ext uri="{FF2B5EF4-FFF2-40B4-BE49-F238E27FC236}">
              <a16:creationId xmlns:a16="http://schemas.microsoft.com/office/drawing/2014/main" id="{00000000-0008-0000-0200-0000B6010000}"/>
            </a:ext>
          </a:extLst>
        </xdr:cNvPr>
        <xdr:cNvSpPr txBox="1"/>
      </xdr:nvSpPr>
      <xdr:spPr>
        <a:xfrm>
          <a:off x="20199427"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169563</xdr:rowOff>
    </xdr:from>
    <xdr:ext cx="469744" cy="259045"/>
    <xdr:sp macro="" textlink="">
      <xdr:nvSpPr>
        <xdr:cNvPr id="439" name="n_3mainValue【消防施設】&#10;一人当たり面積">
          <a:extLst>
            <a:ext uri="{FF2B5EF4-FFF2-40B4-BE49-F238E27FC236}">
              <a16:creationId xmlns:a16="http://schemas.microsoft.com/office/drawing/2014/main" id="{00000000-0008-0000-0200-0000B7010000}"/>
            </a:ext>
          </a:extLst>
        </xdr:cNvPr>
        <xdr:cNvSpPr txBox="1"/>
      </xdr:nvSpPr>
      <xdr:spPr>
        <a:xfrm>
          <a:off x="19310427" y="1474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1922</xdr:rowOff>
    </xdr:from>
    <xdr:ext cx="469744" cy="259045"/>
    <xdr:sp macro="" textlink="">
      <xdr:nvSpPr>
        <xdr:cNvPr id="440" name="n_4mainValue【消防施設】&#10;一人当たり面積">
          <a:extLst>
            <a:ext uri="{FF2B5EF4-FFF2-40B4-BE49-F238E27FC236}">
              <a16:creationId xmlns:a16="http://schemas.microsoft.com/office/drawing/2014/main" id="{00000000-0008-0000-0200-0000B8010000}"/>
            </a:ext>
          </a:extLst>
        </xdr:cNvPr>
        <xdr:cNvSpPr txBox="1"/>
      </xdr:nvSpPr>
      <xdr:spPr>
        <a:xfrm>
          <a:off x="18421427" y="1474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41" name="正方形/長方形 440">
          <a:extLst>
            <a:ext uri="{FF2B5EF4-FFF2-40B4-BE49-F238E27FC236}">
              <a16:creationId xmlns:a16="http://schemas.microsoft.com/office/drawing/2014/main" id="{00000000-0008-0000-0200-0000B9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2" name="正方形/長方形 441">
          <a:extLst>
            <a:ext uri="{FF2B5EF4-FFF2-40B4-BE49-F238E27FC236}">
              <a16:creationId xmlns:a16="http://schemas.microsoft.com/office/drawing/2014/main" id="{00000000-0008-0000-0200-0000BA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3" name="正方形/長方形 442">
          <a:extLst>
            <a:ext uri="{FF2B5EF4-FFF2-40B4-BE49-F238E27FC236}">
              <a16:creationId xmlns:a16="http://schemas.microsoft.com/office/drawing/2014/main" id="{00000000-0008-0000-0200-0000BB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4" name="正方形/長方形 443">
          <a:extLst>
            <a:ext uri="{FF2B5EF4-FFF2-40B4-BE49-F238E27FC236}">
              <a16:creationId xmlns:a16="http://schemas.microsoft.com/office/drawing/2014/main" id="{00000000-0008-0000-0200-0000BC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5" name="正方形/長方形 444">
          <a:extLst>
            <a:ext uri="{FF2B5EF4-FFF2-40B4-BE49-F238E27FC236}">
              <a16:creationId xmlns:a16="http://schemas.microsoft.com/office/drawing/2014/main" id="{00000000-0008-0000-0200-0000BD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6" name="正方形/長方形 445">
          <a:extLst>
            <a:ext uri="{FF2B5EF4-FFF2-40B4-BE49-F238E27FC236}">
              <a16:creationId xmlns:a16="http://schemas.microsoft.com/office/drawing/2014/main" id="{00000000-0008-0000-0200-0000BE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7" name="正方形/長方形 446">
          <a:extLst>
            <a:ext uri="{FF2B5EF4-FFF2-40B4-BE49-F238E27FC236}">
              <a16:creationId xmlns:a16="http://schemas.microsoft.com/office/drawing/2014/main" id="{00000000-0008-0000-0200-0000BF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8" name="正方形/長方形 447">
          <a:extLst>
            <a:ext uri="{FF2B5EF4-FFF2-40B4-BE49-F238E27FC236}">
              <a16:creationId xmlns:a16="http://schemas.microsoft.com/office/drawing/2014/main" id="{00000000-0008-0000-0200-0000C0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0" name="直線コネクタ 449">
          <a:extLst>
            <a:ext uri="{FF2B5EF4-FFF2-40B4-BE49-F238E27FC236}">
              <a16:creationId xmlns:a16="http://schemas.microsoft.com/office/drawing/2014/main" id="{00000000-0008-0000-0200-0000C2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59" name="テキスト ボックス 458">
          <a:extLst>
            <a:ext uri="{FF2B5EF4-FFF2-40B4-BE49-F238E27FC236}">
              <a16:creationId xmlns:a16="http://schemas.microsoft.com/office/drawing/2014/main" id="{00000000-0008-0000-0200-0000CB01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60" name="直線コネクタ 459">
          <a:extLst>
            <a:ext uri="{FF2B5EF4-FFF2-40B4-BE49-F238E27FC236}">
              <a16:creationId xmlns:a16="http://schemas.microsoft.com/office/drawing/2014/main" id="{00000000-0008-0000-0200-0000CC01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61" name="テキスト ボックス 460">
          <a:extLst>
            <a:ext uri="{FF2B5EF4-FFF2-40B4-BE49-F238E27FC236}">
              <a16:creationId xmlns:a16="http://schemas.microsoft.com/office/drawing/2014/main" id="{00000000-0008-0000-0200-0000CD01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62" name="直線コネクタ 461">
          <a:extLst>
            <a:ext uri="{FF2B5EF4-FFF2-40B4-BE49-F238E27FC236}">
              <a16:creationId xmlns:a16="http://schemas.microsoft.com/office/drawing/2014/main" id="{00000000-0008-0000-0200-0000CE01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63" name="テキスト ボックス 462">
          <a:extLst>
            <a:ext uri="{FF2B5EF4-FFF2-40B4-BE49-F238E27FC236}">
              <a16:creationId xmlns:a16="http://schemas.microsoft.com/office/drawing/2014/main" id="{00000000-0008-0000-0200-0000CF01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4" name="直線コネクタ 463">
          <a:extLst>
            <a:ext uri="{FF2B5EF4-FFF2-40B4-BE49-F238E27FC236}">
              <a16:creationId xmlns:a16="http://schemas.microsoft.com/office/drawing/2014/main" id="{00000000-0008-0000-0200-0000D0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5" name="【庁舎】&#10;有形固定資産減価償却率グラフ枠">
          <a:extLst>
            <a:ext uri="{FF2B5EF4-FFF2-40B4-BE49-F238E27FC236}">
              <a16:creationId xmlns:a16="http://schemas.microsoft.com/office/drawing/2014/main" id="{00000000-0008-0000-0200-0000D1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17418</xdr:rowOff>
    </xdr:to>
    <xdr:cxnSp macro="">
      <xdr:nvCxnSpPr>
        <xdr:cNvPr id="466" name="直線コネクタ 465">
          <a:extLst>
            <a:ext uri="{FF2B5EF4-FFF2-40B4-BE49-F238E27FC236}">
              <a16:creationId xmlns:a16="http://schemas.microsoft.com/office/drawing/2014/main" id="{00000000-0008-0000-0200-0000D2010000}"/>
            </a:ext>
          </a:extLst>
        </xdr:cNvPr>
        <xdr:cNvCxnSpPr/>
      </xdr:nvCxnSpPr>
      <xdr:spPr>
        <a:xfrm flipV="1">
          <a:off x="16318864" y="17090571"/>
          <a:ext cx="0" cy="1614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21245</xdr:rowOff>
    </xdr:from>
    <xdr:ext cx="405111" cy="259045"/>
    <xdr:sp macro="" textlink="">
      <xdr:nvSpPr>
        <xdr:cNvPr id="467" name="【庁舎】&#10;有形固定資産減価償却率最小値テキスト">
          <a:extLst>
            <a:ext uri="{FF2B5EF4-FFF2-40B4-BE49-F238E27FC236}">
              <a16:creationId xmlns:a16="http://schemas.microsoft.com/office/drawing/2014/main" id="{00000000-0008-0000-0200-0000D3010000}"/>
            </a:ext>
          </a:extLst>
        </xdr:cNvPr>
        <xdr:cNvSpPr txBox="1"/>
      </xdr:nvSpPr>
      <xdr:spPr>
        <a:xfrm>
          <a:off x="16357600" y="18709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17418</xdr:rowOff>
    </xdr:from>
    <xdr:to>
      <xdr:col>86</xdr:col>
      <xdr:colOff>25400</xdr:colOff>
      <xdr:row>109</xdr:row>
      <xdr:rowOff>17418</xdr:rowOff>
    </xdr:to>
    <xdr:cxnSp macro="">
      <xdr:nvCxnSpPr>
        <xdr:cNvPr id="468" name="直線コネクタ 467">
          <a:extLst>
            <a:ext uri="{FF2B5EF4-FFF2-40B4-BE49-F238E27FC236}">
              <a16:creationId xmlns:a16="http://schemas.microsoft.com/office/drawing/2014/main" id="{00000000-0008-0000-0200-0000D4010000}"/>
            </a:ext>
          </a:extLst>
        </xdr:cNvPr>
        <xdr:cNvCxnSpPr/>
      </xdr:nvCxnSpPr>
      <xdr:spPr>
        <a:xfrm>
          <a:off x="16230600" y="1870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469" name="【庁舎】&#10;有形固定資産減価償却率最大値テキスト">
          <a:extLst>
            <a:ext uri="{FF2B5EF4-FFF2-40B4-BE49-F238E27FC236}">
              <a16:creationId xmlns:a16="http://schemas.microsoft.com/office/drawing/2014/main" id="{00000000-0008-0000-0200-0000D5010000}"/>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70" name="直線コネクタ 469">
          <a:extLst>
            <a:ext uri="{FF2B5EF4-FFF2-40B4-BE49-F238E27FC236}">
              <a16:creationId xmlns:a16="http://schemas.microsoft.com/office/drawing/2014/main" id="{00000000-0008-0000-0200-0000D601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46282</xdr:rowOff>
    </xdr:from>
    <xdr:ext cx="405111" cy="259045"/>
    <xdr:sp macro="" textlink="">
      <xdr:nvSpPr>
        <xdr:cNvPr id="471" name="【庁舎】&#10;有形固定資産減価償却率平均値テキスト">
          <a:extLst>
            <a:ext uri="{FF2B5EF4-FFF2-40B4-BE49-F238E27FC236}">
              <a16:creationId xmlns:a16="http://schemas.microsoft.com/office/drawing/2014/main" id="{00000000-0008-0000-0200-0000D7010000}"/>
            </a:ext>
          </a:extLst>
        </xdr:cNvPr>
        <xdr:cNvSpPr txBox="1"/>
      </xdr:nvSpPr>
      <xdr:spPr>
        <a:xfrm>
          <a:off x="16357600" y="1787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472" name="フローチャート: 判断 471">
          <a:extLst>
            <a:ext uri="{FF2B5EF4-FFF2-40B4-BE49-F238E27FC236}">
              <a16:creationId xmlns:a16="http://schemas.microsoft.com/office/drawing/2014/main" id="{00000000-0008-0000-0200-0000D8010000}"/>
            </a:ext>
          </a:extLst>
        </xdr:cNvPr>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98879</xdr:rowOff>
    </xdr:from>
    <xdr:to>
      <xdr:col>81</xdr:col>
      <xdr:colOff>101600</xdr:colOff>
      <xdr:row>105</xdr:row>
      <xdr:rowOff>29029</xdr:rowOff>
    </xdr:to>
    <xdr:sp macro="" textlink="">
      <xdr:nvSpPr>
        <xdr:cNvPr id="473" name="フローチャート: 判断 472">
          <a:extLst>
            <a:ext uri="{FF2B5EF4-FFF2-40B4-BE49-F238E27FC236}">
              <a16:creationId xmlns:a16="http://schemas.microsoft.com/office/drawing/2014/main" id="{00000000-0008-0000-0200-0000D9010000}"/>
            </a:ext>
          </a:extLst>
        </xdr:cNvPr>
        <xdr:cNvSpPr/>
      </xdr:nvSpPr>
      <xdr:spPr>
        <a:xfrm>
          <a:off x="15430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84182</xdr:rowOff>
    </xdr:from>
    <xdr:to>
      <xdr:col>76</xdr:col>
      <xdr:colOff>165100</xdr:colOff>
      <xdr:row>105</xdr:row>
      <xdr:rowOff>14332</xdr:rowOff>
    </xdr:to>
    <xdr:sp macro="" textlink="">
      <xdr:nvSpPr>
        <xdr:cNvPr id="474" name="フローチャート: 判断 473">
          <a:extLst>
            <a:ext uri="{FF2B5EF4-FFF2-40B4-BE49-F238E27FC236}">
              <a16:creationId xmlns:a16="http://schemas.microsoft.com/office/drawing/2014/main" id="{00000000-0008-0000-0200-0000DA010000}"/>
            </a:ext>
          </a:extLst>
        </xdr:cNvPr>
        <xdr:cNvSpPr/>
      </xdr:nvSpPr>
      <xdr:spPr>
        <a:xfrm>
          <a:off x="14541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72752</xdr:rowOff>
    </xdr:from>
    <xdr:to>
      <xdr:col>72</xdr:col>
      <xdr:colOff>38100</xdr:colOff>
      <xdr:row>105</xdr:row>
      <xdr:rowOff>2902</xdr:rowOff>
    </xdr:to>
    <xdr:sp macro="" textlink="">
      <xdr:nvSpPr>
        <xdr:cNvPr id="475" name="フローチャート: 判断 474">
          <a:extLst>
            <a:ext uri="{FF2B5EF4-FFF2-40B4-BE49-F238E27FC236}">
              <a16:creationId xmlns:a16="http://schemas.microsoft.com/office/drawing/2014/main" id="{00000000-0008-0000-0200-0000DB010000}"/>
            </a:ext>
          </a:extLst>
        </xdr:cNvPr>
        <xdr:cNvSpPr/>
      </xdr:nvSpPr>
      <xdr:spPr>
        <a:xfrm>
          <a:off x="13652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97245</xdr:rowOff>
    </xdr:from>
    <xdr:to>
      <xdr:col>67</xdr:col>
      <xdr:colOff>101600</xdr:colOff>
      <xdr:row>105</xdr:row>
      <xdr:rowOff>27395</xdr:rowOff>
    </xdr:to>
    <xdr:sp macro="" textlink="">
      <xdr:nvSpPr>
        <xdr:cNvPr id="476" name="フローチャート: 判断 475">
          <a:extLst>
            <a:ext uri="{FF2B5EF4-FFF2-40B4-BE49-F238E27FC236}">
              <a16:creationId xmlns:a16="http://schemas.microsoft.com/office/drawing/2014/main" id="{00000000-0008-0000-0200-0000DC010000}"/>
            </a:ext>
          </a:extLst>
        </xdr:cNvPr>
        <xdr:cNvSpPr/>
      </xdr:nvSpPr>
      <xdr:spPr>
        <a:xfrm>
          <a:off x="12763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00000000-0008-0000-0200-0000DE01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00000000-0008-0000-0200-0000DF01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80" name="テキスト ボックス 479">
          <a:extLst>
            <a:ext uri="{FF2B5EF4-FFF2-40B4-BE49-F238E27FC236}">
              <a16:creationId xmlns:a16="http://schemas.microsoft.com/office/drawing/2014/main" id="{00000000-0008-0000-0200-0000E001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1" name="テキスト ボックス 480">
          <a:extLst>
            <a:ext uri="{FF2B5EF4-FFF2-40B4-BE49-F238E27FC236}">
              <a16:creationId xmlns:a16="http://schemas.microsoft.com/office/drawing/2014/main" id="{00000000-0008-0000-0200-0000E101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72752</xdr:rowOff>
    </xdr:from>
    <xdr:to>
      <xdr:col>85</xdr:col>
      <xdr:colOff>177800</xdr:colOff>
      <xdr:row>102</xdr:row>
      <xdr:rowOff>2902</xdr:rowOff>
    </xdr:to>
    <xdr:sp macro="" textlink="">
      <xdr:nvSpPr>
        <xdr:cNvPr id="482" name="楕円 481">
          <a:extLst>
            <a:ext uri="{FF2B5EF4-FFF2-40B4-BE49-F238E27FC236}">
              <a16:creationId xmlns:a16="http://schemas.microsoft.com/office/drawing/2014/main" id="{00000000-0008-0000-0200-0000E2010000}"/>
            </a:ext>
          </a:extLst>
        </xdr:cNvPr>
        <xdr:cNvSpPr/>
      </xdr:nvSpPr>
      <xdr:spPr>
        <a:xfrm>
          <a:off x="16268700" y="1738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95629</xdr:rowOff>
    </xdr:from>
    <xdr:ext cx="405111" cy="259045"/>
    <xdr:sp macro="" textlink="">
      <xdr:nvSpPr>
        <xdr:cNvPr id="483" name="【庁舎】&#10;有形固定資産減価償却率該当値テキスト">
          <a:extLst>
            <a:ext uri="{FF2B5EF4-FFF2-40B4-BE49-F238E27FC236}">
              <a16:creationId xmlns:a16="http://schemas.microsoft.com/office/drawing/2014/main" id="{00000000-0008-0000-0200-0000E3010000}"/>
            </a:ext>
          </a:extLst>
        </xdr:cNvPr>
        <xdr:cNvSpPr txBox="1"/>
      </xdr:nvSpPr>
      <xdr:spPr>
        <a:xfrm>
          <a:off x="16357600" y="1724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31931</xdr:rowOff>
    </xdr:from>
    <xdr:to>
      <xdr:col>81</xdr:col>
      <xdr:colOff>101600</xdr:colOff>
      <xdr:row>101</xdr:row>
      <xdr:rowOff>133531</xdr:rowOff>
    </xdr:to>
    <xdr:sp macro="" textlink="">
      <xdr:nvSpPr>
        <xdr:cNvPr id="484" name="楕円 483">
          <a:extLst>
            <a:ext uri="{FF2B5EF4-FFF2-40B4-BE49-F238E27FC236}">
              <a16:creationId xmlns:a16="http://schemas.microsoft.com/office/drawing/2014/main" id="{00000000-0008-0000-0200-0000E4010000}"/>
            </a:ext>
          </a:extLst>
        </xdr:cNvPr>
        <xdr:cNvSpPr/>
      </xdr:nvSpPr>
      <xdr:spPr>
        <a:xfrm>
          <a:off x="15430500" y="1734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82731</xdr:rowOff>
    </xdr:from>
    <xdr:to>
      <xdr:col>85</xdr:col>
      <xdr:colOff>127000</xdr:colOff>
      <xdr:row>101</xdr:row>
      <xdr:rowOff>123552</xdr:rowOff>
    </xdr:to>
    <xdr:cxnSp macro="">
      <xdr:nvCxnSpPr>
        <xdr:cNvPr id="485" name="直線コネクタ 484">
          <a:extLst>
            <a:ext uri="{FF2B5EF4-FFF2-40B4-BE49-F238E27FC236}">
              <a16:creationId xmlns:a16="http://schemas.microsoft.com/office/drawing/2014/main" id="{00000000-0008-0000-0200-0000E5010000}"/>
            </a:ext>
          </a:extLst>
        </xdr:cNvPr>
        <xdr:cNvCxnSpPr/>
      </xdr:nvCxnSpPr>
      <xdr:spPr>
        <a:xfrm>
          <a:off x="15481300" y="17399181"/>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159294</xdr:rowOff>
    </xdr:from>
    <xdr:to>
      <xdr:col>76</xdr:col>
      <xdr:colOff>165100</xdr:colOff>
      <xdr:row>101</xdr:row>
      <xdr:rowOff>89444</xdr:rowOff>
    </xdr:to>
    <xdr:sp macro="" textlink="">
      <xdr:nvSpPr>
        <xdr:cNvPr id="486" name="楕円 485">
          <a:extLst>
            <a:ext uri="{FF2B5EF4-FFF2-40B4-BE49-F238E27FC236}">
              <a16:creationId xmlns:a16="http://schemas.microsoft.com/office/drawing/2014/main" id="{00000000-0008-0000-0200-0000E6010000}"/>
            </a:ext>
          </a:extLst>
        </xdr:cNvPr>
        <xdr:cNvSpPr/>
      </xdr:nvSpPr>
      <xdr:spPr>
        <a:xfrm>
          <a:off x="14541500" y="1730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38644</xdr:rowOff>
    </xdr:from>
    <xdr:to>
      <xdr:col>81</xdr:col>
      <xdr:colOff>50800</xdr:colOff>
      <xdr:row>101</xdr:row>
      <xdr:rowOff>82731</xdr:rowOff>
    </xdr:to>
    <xdr:cxnSp macro="">
      <xdr:nvCxnSpPr>
        <xdr:cNvPr id="487" name="直線コネクタ 486">
          <a:extLst>
            <a:ext uri="{FF2B5EF4-FFF2-40B4-BE49-F238E27FC236}">
              <a16:creationId xmlns:a16="http://schemas.microsoft.com/office/drawing/2014/main" id="{00000000-0008-0000-0200-0000E7010000}"/>
            </a:ext>
          </a:extLst>
        </xdr:cNvPr>
        <xdr:cNvCxnSpPr/>
      </xdr:nvCxnSpPr>
      <xdr:spPr>
        <a:xfrm>
          <a:off x="14592300" y="1735509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115207</xdr:rowOff>
    </xdr:from>
    <xdr:to>
      <xdr:col>72</xdr:col>
      <xdr:colOff>38100</xdr:colOff>
      <xdr:row>101</xdr:row>
      <xdr:rowOff>45357</xdr:rowOff>
    </xdr:to>
    <xdr:sp macro="" textlink="">
      <xdr:nvSpPr>
        <xdr:cNvPr id="488" name="楕円 487">
          <a:extLst>
            <a:ext uri="{FF2B5EF4-FFF2-40B4-BE49-F238E27FC236}">
              <a16:creationId xmlns:a16="http://schemas.microsoft.com/office/drawing/2014/main" id="{00000000-0008-0000-0200-0000E8010000}"/>
            </a:ext>
          </a:extLst>
        </xdr:cNvPr>
        <xdr:cNvSpPr/>
      </xdr:nvSpPr>
      <xdr:spPr>
        <a:xfrm>
          <a:off x="13652500" y="1726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166007</xdr:rowOff>
    </xdr:from>
    <xdr:to>
      <xdr:col>76</xdr:col>
      <xdr:colOff>114300</xdr:colOff>
      <xdr:row>101</xdr:row>
      <xdr:rowOff>38644</xdr:rowOff>
    </xdr:to>
    <xdr:cxnSp macro="">
      <xdr:nvCxnSpPr>
        <xdr:cNvPr id="489" name="直線コネクタ 488">
          <a:extLst>
            <a:ext uri="{FF2B5EF4-FFF2-40B4-BE49-F238E27FC236}">
              <a16:creationId xmlns:a16="http://schemas.microsoft.com/office/drawing/2014/main" id="{00000000-0008-0000-0200-0000E9010000}"/>
            </a:ext>
          </a:extLst>
        </xdr:cNvPr>
        <xdr:cNvCxnSpPr/>
      </xdr:nvCxnSpPr>
      <xdr:spPr>
        <a:xfrm>
          <a:off x="13703300" y="1731100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71120</xdr:rowOff>
    </xdr:from>
    <xdr:to>
      <xdr:col>67</xdr:col>
      <xdr:colOff>101600</xdr:colOff>
      <xdr:row>101</xdr:row>
      <xdr:rowOff>1270</xdr:rowOff>
    </xdr:to>
    <xdr:sp macro="" textlink="">
      <xdr:nvSpPr>
        <xdr:cNvPr id="490" name="楕円 489">
          <a:extLst>
            <a:ext uri="{FF2B5EF4-FFF2-40B4-BE49-F238E27FC236}">
              <a16:creationId xmlns:a16="http://schemas.microsoft.com/office/drawing/2014/main" id="{00000000-0008-0000-0200-0000EA010000}"/>
            </a:ext>
          </a:extLst>
        </xdr:cNvPr>
        <xdr:cNvSpPr/>
      </xdr:nvSpPr>
      <xdr:spPr>
        <a:xfrm>
          <a:off x="12763500" y="1721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121920</xdr:rowOff>
    </xdr:from>
    <xdr:to>
      <xdr:col>71</xdr:col>
      <xdr:colOff>177800</xdr:colOff>
      <xdr:row>100</xdr:row>
      <xdr:rowOff>166007</xdr:rowOff>
    </xdr:to>
    <xdr:cxnSp macro="">
      <xdr:nvCxnSpPr>
        <xdr:cNvPr id="491" name="直線コネクタ 490">
          <a:extLst>
            <a:ext uri="{FF2B5EF4-FFF2-40B4-BE49-F238E27FC236}">
              <a16:creationId xmlns:a16="http://schemas.microsoft.com/office/drawing/2014/main" id="{00000000-0008-0000-0200-0000EB010000}"/>
            </a:ext>
          </a:extLst>
        </xdr:cNvPr>
        <xdr:cNvCxnSpPr/>
      </xdr:nvCxnSpPr>
      <xdr:spPr>
        <a:xfrm>
          <a:off x="12814300" y="1726692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20156</xdr:rowOff>
    </xdr:from>
    <xdr:ext cx="405111" cy="259045"/>
    <xdr:sp macro="" textlink="">
      <xdr:nvSpPr>
        <xdr:cNvPr id="492" name="n_1aveValue【庁舎】&#10;有形固定資産減価償却率">
          <a:extLst>
            <a:ext uri="{FF2B5EF4-FFF2-40B4-BE49-F238E27FC236}">
              <a16:creationId xmlns:a16="http://schemas.microsoft.com/office/drawing/2014/main" id="{00000000-0008-0000-0200-0000EC010000}"/>
            </a:ext>
          </a:extLst>
        </xdr:cNvPr>
        <xdr:cNvSpPr txBox="1"/>
      </xdr:nvSpPr>
      <xdr:spPr>
        <a:xfrm>
          <a:off x="15266044" y="1802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5459</xdr:rowOff>
    </xdr:from>
    <xdr:ext cx="405111" cy="259045"/>
    <xdr:sp macro="" textlink="">
      <xdr:nvSpPr>
        <xdr:cNvPr id="493" name="n_2aveValue【庁舎】&#10;有形固定資産減価償却率">
          <a:extLst>
            <a:ext uri="{FF2B5EF4-FFF2-40B4-BE49-F238E27FC236}">
              <a16:creationId xmlns:a16="http://schemas.microsoft.com/office/drawing/2014/main" id="{00000000-0008-0000-0200-0000ED010000}"/>
            </a:ext>
          </a:extLst>
        </xdr:cNvPr>
        <xdr:cNvSpPr txBox="1"/>
      </xdr:nvSpPr>
      <xdr:spPr>
        <a:xfrm>
          <a:off x="14389744"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165479</xdr:rowOff>
    </xdr:from>
    <xdr:ext cx="405111" cy="259045"/>
    <xdr:sp macro="" textlink="">
      <xdr:nvSpPr>
        <xdr:cNvPr id="494" name="n_3aveValue【庁舎】&#10;有形固定資産減価償却率">
          <a:extLst>
            <a:ext uri="{FF2B5EF4-FFF2-40B4-BE49-F238E27FC236}">
              <a16:creationId xmlns:a16="http://schemas.microsoft.com/office/drawing/2014/main" id="{00000000-0008-0000-0200-0000EE010000}"/>
            </a:ext>
          </a:extLst>
        </xdr:cNvPr>
        <xdr:cNvSpPr txBox="1"/>
      </xdr:nvSpPr>
      <xdr:spPr>
        <a:xfrm>
          <a:off x="13500744"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18522</xdr:rowOff>
    </xdr:from>
    <xdr:ext cx="405111" cy="259045"/>
    <xdr:sp macro="" textlink="">
      <xdr:nvSpPr>
        <xdr:cNvPr id="495" name="n_4aveValue【庁舎】&#10;有形固定資産減価償却率">
          <a:extLst>
            <a:ext uri="{FF2B5EF4-FFF2-40B4-BE49-F238E27FC236}">
              <a16:creationId xmlns:a16="http://schemas.microsoft.com/office/drawing/2014/main" id="{00000000-0008-0000-0200-0000EF010000}"/>
            </a:ext>
          </a:extLst>
        </xdr:cNvPr>
        <xdr:cNvSpPr txBox="1"/>
      </xdr:nvSpPr>
      <xdr:spPr>
        <a:xfrm>
          <a:off x="12611744" y="1802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150058</xdr:rowOff>
    </xdr:from>
    <xdr:ext cx="405111" cy="259045"/>
    <xdr:sp macro="" textlink="">
      <xdr:nvSpPr>
        <xdr:cNvPr id="496" name="n_1mainValue【庁舎】&#10;有形固定資産減価償却率">
          <a:extLst>
            <a:ext uri="{FF2B5EF4-FFF2-40B4-BE49-F238E27FC236}">
              <a16:creationId xmlns:a16="http://schemas.microsoft.com/office/drawing/2014/main" id="{00000000-0008-0000-0200-0000F0010000}"/>
            </a:ext>
          </a:extLst>
        </xdr:cNvPr>
        <xdr:cNvSpPr txBox="1"/>
      </xdr:nvSpPr>
      <xdr:spPr>
        <a:xfrm>
          <a:off x="15266044" y="17123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105971</xdr:rowOff>
    </xdr:from>
    <xdr:ext cx="405111" cy="259045"/>
    <xdr:sp macro="" textlink="">
      <xdr:nvSpPr>
        <xdr:cNvPr id="497" name="n_2mainValue【庁舎】&#10;有形固定資産減価償却率">
          <a:extLst>
            <a:ext uri="{FF2B5EF4-FFF2-40B4-BE49-F238E27FC236}">
              <a16:creationId xmlns:a16="http://schemas.microsoft.com/office/drawing/2014/main" id="{00000000-0008-0000-0200-0000F1010000}"/>
            </a:ext>
          </a:extLst>
        </xdr:cNvPr>
        <xdr:cNvSpPr txBox="1"/>
      </xdr:nvSpPr>
      <xdr:spPr>
        <a:xfrm>
          <a:off x="14389744" y="1707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61884</xdr:rowOff>
    </xdr:from>
    <xdr:ext cx="405111" cy="259045"/>
    <xdr:sp macro="" textlink="">
      <xdr:nvSpPr>
        <xdr:cNvPr id="498" name="n_3mainValue【庁舎】&#10;有形固定資産減価償却率">
          <a:extLst>
            <a:ext uri="{FF2B5EF4-FFF2-40B4-BE49-F238E27FC236}">
              <a16:creationId xmlns:a16="http://schemas.microsoft.com/office/drawing/2014/main" id="{00000000-0008-0000-0200-0000F2010000}"/>
            </a:ext>
          </a:extLst>
        </xdr:cNvPr>
        <xdr:cNvSpPr txBox="1"/>
      </xdr:nvSpPr>
      <xdr:spPr>
        <a:xfrm>
          <a:off x="13500744" y="17035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17797</xdr:rowOff>
    </xdr:from>
    <xdr:ext cx="405111" cy="259045"/>
    <xdr:sp macro="" textlink="">
      <xdr:nvSpPr>
        <xdr:cNvPr id="499" name="n_4mainValue【庁舎】&#10;有形固定資産減価償却率">
          <a:extLst>
            <a:ext uri="{FF2B5EF4-FFF2-40B4-BE49-F238E27FC236}">
              <a16:creationId xmlns:a16="http://schemas.microsoft.com/office/drawing/2014/main" id="{00000000-0008-0000-0200-0000F3010000}"/>
            </a:ext>
          </a:extLst>
        </xdr:cNvPr>
        <xdr:cNvSpPr txBox="1"/>
      </xdr:nvSpPr>
      <xdr:spPr>
        <a:xfrm>
          <a:off x="12611744" y="1699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0" name="正方形/長方形 499">
          <a:extLst>
            <a:ext uri="{FF2B5EF4-FFF2-40B4-BE49-F238E27FC236}">
              <a16:creationId xmlns:a16="http://schemas.microsoft.com/office/drawing/2014/main" id="{00000000-0008-0000-0200-0000F401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1" name="正方形/長方形 500">
          <a:extLst>
            <a:ext uri="{FF2B5EF4-FFF2-40B4-BE49-F238E27FC236}">
              <a16:creationId xmlns:a16="http://schemas.microsoft.com/office/drawing/2014/main" id="{00000000-0008-0000-0200-0000F501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2" name="正方形/長方形 501">
          <a:extLst>
            <a:ext uri="{FF2B5EF4-FFF2-40B4-BE49-F238E27FC236}">
              <a16:creationId xmlns:a16="http://schemas.microsoft.com/office/drawing/2014/main" id="{00000000-0008-0000-0200-0000F601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3" name="正方形/長方形 502">
          <a:extLst>
            <a:ext uri="{FF2B5EF4-FFF2-40B4-BE49-F238E27FC236}">
              <a16:creationId xmlns:a16="http://schemas.microsoft.com/office/drawing/2014/main" id="{00000000-0008-0000-0200-0000F701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4" name="正方形/長方形 503">
          <a:extLst>
            <a:ext uri="{FF2B5EF4-FFF2-40B4-BE49-F238E27FC236}">
              <a16:creationId xmlns:a16="http://schemas.microsoft.com/office/drawing/2014/main" id="{00000000-0008-0000-0200-0000F801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5" name="正方形/長方形 504">
          <a:extLst>
            <a:ext uri="{FF2B5EF4-FFF2-40B4-BE49-F238E27FC236}">
              <a16:creationId xmlns:a16="http://schemas.microsoft.com/office/drawing/2014/main" id="{00000000-0008-0000-0200-0000F901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6" name="正方形/長方形 505">
          <a:extLst>
            <a:ext uri="{FF2B5EF4-FFF2-40B4-BE49-F238E27FC236}">
              <a16:creationId xmlns:a16="http://schemas.microsoft.com/office/drawing/2014/main" id="{00000000-0008-0000-0200-0000FA01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7" name="正方形/長方形 506">
          <a:extLst>
            <a:ext uri="{FF2B5EF4-FFF2-40B4-BE49-F238E27FC236}">
              <a16:creationId xmlns:a16="http://schemas.microsoft.com/office/drawing/2014/main" id="{00000000-0008-0000-0200-0000FB01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08" name="テキスト ボックス 507">
          <a:extLst>
            <a:ext uri="{FF2B5EF4-FFF2-40B4-BE49-F238E27FC236}">
              <a16:creationId xmlns:a16="http://schemas.microsoft.com/office/drawing/2014/main" id="{00000000-0008-0000-0200-0000FC01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09" name="直線コネクタ 508">
          <a:extLst>
            <a:ext uri="{FF2B5EF4-FFF2-40B4-BE49-F238E27FC236}">
              <a16:creationId xmlns:a16="http://schemas.microsoft.com/office/drawing/2014/main" id="{00000000-0008-0000-0200-0000FD01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13" name="テキスト ボックス 512">
          <a:extLst>
            <a:ext uri="{FF2B5EF4-FFF2-40B4-BE49-F238E27FC236}">
              <a16:creationId xmlns:a16="http://schemas.microsoft.com/office/drawing/2014/main" id="{00000000-0008-0000-0200-000001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17" name="テキスト ボックス 516">
          <a:extLst>
            <a:ext uri="{FF2B5EF4-FFF2-40B4-BE49-F238E27FC236}">
              <a16:creationId xmlns:a16="http://schemas.microsoft.com/office/drawing/2014/main" id="{00000000-0008-0000-0200-000005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18" name="直線コネクタ 517">
          <a:extLst>
            <a:ext uri="{FF2B5EF4-FFF2-40B4-BE49-F238E27FC236}">
              <a16:creationId xmlns:a16="http://schemas.microsoft.com/office/drawing/2014/main" id="{00000000-0008-0000-0200-000006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19" name="テキスト ボックス 518">
          <a:extLst>
            <a:ext uri="{FF2B5EF4-FFF2-40B4-BE49-F238E27FC236}">
              <a16:creationId xmlns:a16="http://schemas.microsoft.com/office/drawing/2014/main" id="{00000000-0008-0000-0200-000007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0" name="【庁舎】&#10;一人当たり面積グラフ枠">
          <a:extLst>
            <a:ext uri="{FF2B5EF4-FFF2-40B4-BE49-F238E27FC236}">
              <a16:creationId xmlns:a16="http://schemas.microsoft.com/office/drawing/2014/main" id="{00000000-0008-0000-0200-000008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149809</xdr:rowOff>
    </xdr:from>
    <xdr:to>
      <xdr:col>116</xdr:col>
      <xdr:colOff>62864</xdr:colOff>
      <xdr:row>108</xdr:row>
      <xdr:rowOff>9449</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flipV="1">
          <a:off x="22160864" y="17466259"/>
          <a:ext cx="0" cy="1059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13276</xdr:rowOff>
    </xdr:from>
    <xdr:ext cx="469744" cy="259045"/>
    <xdr:sp macro="" textlink="">
      <xdr:nvSpPr>
        <xdr:cNvPr id="522" name="【庁舎】&#10;一人当たり面積最小値テキスト">
          <a:extLst>
            <a:ext uri="{FF2B5EF4-FFF2-40B4-BE49-F238E27FC236}">
              <a16:creationId xmlns:a16="http://schemas.microsoft.com/office/drawing/2014/main" id="{00000000-0008-0000-0200-00000A020000}"/>
            </a:ext>
          </a:extLst>
        </xdr:cNvPr>
        <xdr:cNvSpPr txBox="1"/>
      </xdr:nvSpPr>
      <xdr:spPr>
        <a:xfrm>
          <a:off x="22199600" y="1852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9449</xdr:rowOff>
    </xdr:from>
    <xdr:to>
      <xdr:col>116</xdr:col>
      <xdr:colOff>152400</xdr:colOff>
      <xdr:row>108</xdr:row>
      <xdr:rowOff>9449</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a:off x="22072600" y="18526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96486</xdr:rowOff>
    </xdr:from>
    <xdr:ext cx="469744" cy="259045"/>
    <xdr:sp macro="" textlink="">
      <xdr:nvSpPr>
        <xdr:cNvPr id="524" name="【庁舎】&#10;一人当たり面積最大値テキスト">
          <a:extLst>
            <a:ext uri="{FF2B5EF4-FFF2-40B4-BE49-F238E27FC236}">
              <a16:creationId xmlns:a16="http://schemas.microsoft.com/office/drawing/2014/main" id="{00000000-0008-0000-0200-00000C020000}"/>
            </a:ext>
          </a:extLst>
        </xdr:cNvPr>
        <xdr:cNvSpPr txBox="1"/>
      </xdr:nvSpPr>
      <xdr:spPr>
        <a:xfrm>
          <a:off x="22199600" y="17241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149809</xdr:rowOff>
    </xdr:from>
    <xdr:to>
      <xdr:col>116</xdr:col>
      <xdr:colOff>152400</xdr:colOff>
      <xdr:row>101</xdr:row>
      <xdr:rowOff>149809</xdr:rowOff>
    </xdr:to>
    <xdr:cxnSp macro="">
      <xdr:nvCxnSpPr>
        <xdr:cNvPr id="525" name="直線コネクタ 524">
          <a:extLst>
            <a:ext uri="{FF2B5EF4-FFF2-40B4-BE49-F238E27FC236}">
              <a16:creationId xmlns:a16="http://schemas.microsoft.com/office/drawing/2014/main" id="{00000000-0008-0000-0200-00000D020000}"/>
            </a:ext>
          </a:extLst>
        </xdr:cNvPr>
        <xdr:cNvCxnSpPr/>
      </xdr:nvCxnSpPr>
      <xdr:spPr>
        <a:xfrm>
          <a:off x="22072600" y="1746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10329</xdr:rowOff>
    </xdr:from>
    <xdr:ext cx="469744" cy="259045"/>
    <xdr:sp macro="" textlink="">
      <xdr:nvSpPr>
        <xdr:cNvPr id="526" name="【庁舎】&#10;一人当たり面積平均値テキスト">
          <a:extLst>
            <a:ext uri="{FF2B5EF4-FFF2-40B4-BE49-F238E27FC236}">
              <a16:creationId xmlns:a16="http://schemas.microsoft.com/office/drawing/2014/main" id="{00000000-0008-0000-0200-00000E020000}"/>
            </a:ext>
          </a:extLst>
        </xdr:cNvPr>
        <xdr:cNvSpPr txBox="1"/>
      </xdr:nvSpPr>
      <xdr:spPr>
        <a:xfrm>
          <a:off x="22199600" y="18184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158902</xdr:rowOff>
    </xdr:from>
    <xdr:to>
      <xdr:col>116</xdr:col>
      <xdr:colOff>114300</xdr:colOff>
      <xdr:row>107</xdr:row>
      <xdr:rowOff>89052</xdr:rowOff>
    </xdr:to>
    <xdr:sp macro="" textlink="">
      <xdr:nvSpPr>
        <xdr:cNvPr id="527" name="フローチャート: 判断 526">
          <a:extLst>
            <a:ext uri="{FF2B5EF4-FFF2-40B4-BE49-F238E27FC236}">
              <a16:creationId xmlns:a16="http://schemas.microsoft.com/office/drawing/2014/main" id="{00000000-0008-0000-0200-00000F020000}"/>
            </a:ext>
          </a:extLst>
        </xdr:cNvPr>
        <xdr:cNvSpPr/>
      </xdr:nvSpPr>
      <xdr:spPr>
        <a:xfrm>
          <a:off x="22110700" y="183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156617</xdr:rowOff>
    </xdr:from>
    <xdr:to>
      <xdr:col>112</xdr:col>
      <xdr:colOff>38100</xdr:colOff>
      <xdr:row>107</xdr:row>
      <xdr:rowOff>86767</xdr:rowOff>
    </xdr:to>
    <xdr:sp macro="" textlink="">
      <xdr:nvSpPr>
        <xdr:cNvPr id="528" name="フローチャート: 判断 527">
          <a:extLst>
            <a:ext uri="{FF2B5EF4-FFF2-40B4-BE49-F238E27FC236}">
              <a16:creationId xmlns:a16="http://schemas.microsoft.com/office/drawing/2014/main" id="{00000000-0008-0000-0200-000010020000}"/>
            </a:ext>
          </a:extLst>
        </xdr:cNvPr>
        <xdr:cNvSpPr/>
      </xdr:nvSpPr>
      <xdr:spPr>
        <a:xfrm>
          <a:off x="21272500" y="1833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151588</xdr:rowOff>
    </xdr:from>
    <xdr:to>
      <xdr:col>107</xdr:col>
      <xdr:colOff>101600</xdr:colOff>
      <xdr:row>107</xdr:row>
      <xdr:rowOff>81738</xdr:rowOff>
    </xdr:to>
    <xdr:sp macro="" textlink="">
      <xdr:nvSpPr>
        <xdr:cNvPr id="529" name="フローチャート: 判断 528">
          <a:extLst>
            <a:ext uri="{FF2B5EF4-FFF2-40B4-BE49-F238E27FC236}">
              <a16:creationId xmlns:a16="http://schemas.microsoft.com/office/drawing/2014/main" id="{00000000-0008-0000-0200-000011020000}"/>
            </a:ext>
          </a:extLst>
        </xdr:cNvPr>
        <xdr:cNvSpPr/>
      </xdr:nvSpPr>
      <xdr:spPr>
        <a:xfrm>
          <a:off x="20383500" y="1832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7113</xdr:rowOff>
    </xdr:from>
    <xdr:to>
      <xdr:col>102</xdr:col>
      <xdr:colOff>165100</xdr:colOff>
      <xdr:row>107</xdr:row>
      <xdr:rowOff>108713</xdr:rowOff>
    </xdr:to>
    <xdr:sp macro="" textlink="">
      <xdr:nvSpPr>
        <xdr:cNvPr id="530" name="フローチャート: 判断 529">
          <a:extLst>
            <a:ext uri="{FF2B5EF4-FFF2-40B4-BE49-F238E27FC236}">
              <a16:creationId xmlns:a16="http://schemas.microsoft.com/office/drawing/2014/main" id="{00000000-0008-0000-0200-000012020000}"/>
            </a:ext>
          </a:extLst>
        </xdr:cNvPr>
        <xdr:cNvSpPr/>
      </xdr:nvSpPr>
      <xdr:spPr>
        <a:xfrm>
          <a:off x="19494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11685</xdr:rowOff>
    </xdr:from>
    <xdr:to>
      <xdr:col>98</xdr:col>
      <xdr:colOff>38100</xdr:colOff>
      <xdr:row>107</xdr:row>
      <xdr:rowOff>113285</xdr:rowOff>
    </xdr:to>
    <xdr:sp macro="" textlink="">
      <xdr:nvSpPr>
        <xdr:cNvPr id="531" name="フローチャート: 判断 530">
          <a:extLst>
            <a:ext uri="{FF2B5EF4-FFF2-40B4-BE49-F238E27FC236}">
              <a16:creationId xmlns:a16="http://schemas.microsoft.com/office/drawing/2014/main" id="{00000000-0008-0000-0200-000013020000}"/>
            </a:ext>
          </a:extLst>
        </xdr:cNvPr>
        <xdr:cNvSpPr/>
      </xdr:nvSpPr>
      <xdr:spPr>
        <a:xfrm>
          <a:off x="18605500" y="1835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92151</xdr:rowOff>
    </xdr:from>
    <xdr:to>
      <xdr:col>116</xdr:col>
      <xdr:colOff>114300</xdr:colOff>
      <xdr:row>108</xdr:row>
      <xdr:rowOff>22301</xdr:rowOff>
    </xdr:to>
    <xdr:sp macro="" textlink="">
      <xdr:nvSpPr>
        <xdr:cNvPr id="537" name="楕円 536">
          <a:extLst>
            <a:ext uri="{FF2B5EF4-FFF2-40B4-BE49-F238E27FC236}">
              <a16:creationId xmlns:a16="http://schemas.microsoft.com/office/drawing/2014/main" id="{00000000-0008-0000-0200-000019020000}"/>
            </a:ext>
          </a:extLst>
        </xdr:cNvPr>
        <xdr:cNvSpPr/>
      </xdr:nvSpPr>
      <xdr:spPr>
        <a:xfrm>
          <a:off x="22110700" y="1843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7078</xdr:rowOff>
    </xdr:from>
    <xdr:ext cx="469744" cy="259045"/>
    <xdr:sp macro="" textlink="">
      <xdr:nvSpPr>
        <xdr:cNvPr id="538" name="【庁舎】&#10;一人当たり面積該当値テキスト">
          <a:extLst>
            <a:ext uri="{FF2B5EF4-FFF2-40B4-BE49-F238E27FC236}">
              <a16:creationId xmlns:a16="http://schemas.microsoft.com/office/drawing/2014/main" id="{00000000-0008-0000-0200-00001A020000}"/>
            </a:ext>
          </a:extLst>
        </xdr:cNvPr>
        <xdr:cNvSpPr txBox="1"/>
      </xdr:nvSpPr>
      <xdr:spPr>
        <a:xfrm>
          <a:off x="22199600" y="18352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93523</xdr:rowOff>
    </xdr:from>
    <xdr:to>
      <xdr:col>112</xdr:col>
      <xdr:colOff>38100</xdr:colOff>
      <xdr:row>108</xdr:row>
      <xdr:rowOff>23673</xdr:rowOff>
    </xdr:to>
    <xdr:sp macro="" textlink="">
      <xdr:nvSpPr>
        <xdr:cNvPr id="539" name="楕円 538">
          <a:extLst>
            <a:ext uri="{FF2B5EF4-FFF2-40B4-BE49-F238E27FC236}">
              <a16:creationId xmlns:a16="http://schemas.microsoft.com/office/drawing/2014/main" id="{00000000-0008-0000-0200-00001B020000}"/>
            </a:ext>
          </a:extLst>
        </xdr:cNvPr>
        <xdr:cNvSpPr/>
      </xdr:nvSpPr>
      <xdr:spPr>
        <a:xfrm>
          <a:off x="21272500" y="1843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142951</xdr:rowOff>
    </xdr:from>
    <xdr:to>
      <xdr:col>116</xdr:col>
      <xdr:colOff>63500</xdr:colOff>
      <xdr:row>107</xdr:row>
      <xdr:rowOff>144323</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flipV="1">
          <a:off x="21323300" y="18488101"/>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95352</xdr:rowOff>
    </xdr:from>
    <xdr:to>
      <xdr:col>107</xdr:col>
      <xdr:colOff>101600</xdr:colOff>
      <xdr:row>108</xdr:row>
      <xdr:rowOff>25502</xdr:rowOff>
    </xdr:to>
    <xdr:sp macro="" textlink="">
      <xdr:nvSpPr>
        <xdr:cNvPr id="541" name="楕円 540">
          <a:extLst>
            <a:ext uri="{FF2B5EF4-FFF2-40B4-BE49-F238E27FC236}">
              <a16:creationId xmlns:a16="http://schemas.microsoft.com/office/drawing/2014/main" id="{00000000-0008-0000-0200-00001D020000}"/>
            </a:ext>
          </a:extLst>
        </xdr:cNvPr>
        <xdr:cNvSpPr/>
      </xdr:nvSpPr>
      <xdr:spPr>
        <a:xfrm>
          <a:off x="20383500" y="1844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144323</xdr:rowOff>
    </xdr:from>
    <xdr:to>
      <xdr:col>111</xdr:col>
      <xdr:colOff>177800</xdr:colOff>
      <xdr:row>107</xdr:row>
      <xdr:rowOff>146152</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flipV="1">
          <a:off x="20434300" y="18489473"/>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97180</xdr:rowOff>
    </xdr:from>
    <xdr:to>
      <xdr:col>102</xdr:col>
      <xdr:colOff>165100</xdr:colOff>
      <xdr:row>108</xdr:row>
      <xdr:rowOff>27330</xdr:rowOff>
    </xdr:to>
    <xdr:sp macro="" textlink="">
      <xdr:nvSpPr>
        <xdr:cNvPr id="543" name="楕円 542">
          <a:extLst>
            <a:ext uri="{FF2B5EF4-FFF2-40B4-BE49-F238E27FC236}">
              <a16:creationId xmlns:a16="http://schemas.microsoft.com/office/drawing/2014/main" id="{00000000-0008-0000-0200-00001F020000}"/>
            </a:ext>
          </a:extLst>
        </xdr:cNvPr>
        <xdr:cNvSpPr/>
      </xdr:nvSpPr>
      <xdr:spPr>
        <a:xfrm>
          <a:off x="19494500" y="1844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146152</xdr:rowOff>
    </xdr:from>
    <xdr:to>
      <xdr:col>107</xdr:col>
      <xdr:colOff>50800</xdr:colOff>
      <xdr:row>107</xdr:row>
      <xdr:rowOff>147980</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flipV="1">
          <a:off x="19545300" y="18491302"/>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99009</xdr:rowOff>
    </xdr:from>
    <xdr:to>
      <xdr:col>98</xdr:col>
      <xdr:colOff>38100</xdr:colOff>
      <xdr:row>108</xdr:row>
      <xdr:rowOff>29159</xdr:rowOff>
    </xdr:to>
    <xdr:sp macro="" textlink="">
      <xdr:nvSpPr>
        <xdr:cNvPr id="545" name="楕円 544">
          <a:extLst>
            <a:ext uri="{FF2B5EF4-FFF2-40B4-BE49-F238E27FC236}">
              <a16:creationId xmlns:a16="http://schemas.microsoft.com/office/drawing/2014/main" id="{00000000-0008-0000-0200-000021020000}"/>
            </a:ext>
          </a:extLst>
        </xdr:cNvPr>
        <xdr:cNvSpPr/>
      </xdr:nvSpPr>
      <xdr:spPr>
        <a:xfrm>
          <a:off x="18605500" y="1844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147980</xdr:rowOff>
    </xdr:from>
    <xdr:to>
      <xdr:col>102</xdr:col>
      <xdr:colOff>114300</xdr:colOff>
      <xdr:row>107</xdr:row>
      <xdr:rowOff>149809</xdr:rowOff>
    </xdr:to>
    <xdr:cxnSp macro="">
      <xdr:nvCxnSpPr>
        <xdr:cNvPr id="546" name="直線コネクタ 545">
          <a:extLst>
            <a:ext uri="{FF2B5EF4-FFF2-40B4-BE49-F238E27FC236}">
              <a16:creationId xmlns:a16="http://schemas.microsoft.com/office/drawing/2014/main" id="{00000000-0008-0000-0200-000022020000}"/>
            </a:ext>
          </a:extLst>
        </xdr:cNvPr>
        <xdr:cNvCxnSpPr/>
      </xdr:nvCxnSpPr>
      <xdr:spPr>
        <a:xfrm flipV="1">
          <a:off x="18656300" y="18493130"/>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103294</xdr:rowOff>
    </xdr:from>
    <xdr:ext cx="469744" cy="259045"/>
    <xdr:sp macro="" textlink="">
      <xdr:nvSpPr>
        <xdr:cNvPr id="547" name="n_1aveValue【庁舎】&#10;一人当たり面積">
          <a:extLst>
            <a:ext uri="{FF2B5EF4-FFF2-40B4-BE49-F238E27FC236}">
              <a16:creationId xmlns:a16="http://schemas.microsoft.com/office/drawing/2014/main" id="{00000000-0008-0000-0200-000023020000}"/>
            </a:ext>
          </a:extLst>
        </xdr:cNvPr>
        <xdr:cNvSpPr txBox="1"/>
      </xdr:nvSpPr>
      <xdr:spPr>
        <a:xfrm>
          <a:off x="21075727" y="18105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98265</xdr:rowOff>
    </xdr:from>
    <xdr:ext cx="469744" cy="259045"/>
    <xdr:sp macro="" textlink="">
      <xdr:nvSpPr>
        <xdr:cNvPr id="548" name="n_2aveValue【庁舎】&#10;一人当たり面積">
          <a:extLst>
            <a:ext uri="{FF2B5EF4-FFF2-40B4-BE49-F238E27FC236}">
              <a16:creationId xmlns:a16="http://schemas.microsoft.com/office/drawing/2014/main" id="{00000000-0008-0000-0200-000024020000}"/>
            </a:ext>
          </a:extLst>
        </xdr:cNvPr>
        <xdr:cNvSpPr txBox="1"/>
      </xdr:nvSpPr>
      <xdr:spPr>
        <a:xfrm>
          <a:off x="20199427" y="1810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125240</xdr:rowOff>
    </xdr:from>
    <xdr:ext cx="469744" cy="259045"/>
    <xdr:sp macro="" textlink="">
      <xdr:nvSpPr>
        <xdr:cNvPr id="549" name="n_3aveValue【庁舎】&#10;一人当たり面積">
          <a:extLst>
            <a:ext uri="{FF2B5EF4-FFF2-40B4-BE49-F238E27FC236}">
              <a16:creationId xmlns:a16="http://schemas.microsoft.com/office/drawing/2014/main" id="{00000000-0008-0000-0200-000025020000}"/>
            </a:ext>
          </a:extLst>
        </xdr:cNvPr>
        <xdr:cNvSpPr txBox="1"/>
      </xdr:nvSpPr>
      <xdr:spPr>
        <a:xfrm>
          <a:off x="19310427" y="1812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129812</xdr:rowOff>
    </xdr:from>
    <xdr:ext cx="469744" cy="259045"/>
    <xdr:sp macro="" textlink="">
      <xdr:nvSpPr>
        <xdr:cNvPr id="550" name="n_4aveValue【庁舎】&#10;一人当たり面積">
          <a:extLst>
            <a:ext uri="{FF2B5EF4-FFF2-40B4-BE49-F238E27FC236}">
              <a16:creationId xmlns:a16="http://schemas.microsoft.com/office/drawing/2014/main" id="{00000000-0008-0000-0200-000026020000}"/>
            </a:ext>
          </a:extLst>
        </xdr:cNvPr>
        <xdr:cNvSpPr txBox="1"/>
      </xdr:nvSpPr>
      <xdr:spPr>
        <a:xfrm>
          <a:off x="18421427" y="1813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14800</xdr:rowOff>
    </xdr:from>
    <xdr:ext cx="469744" cy="259045"/>
    <xdr:sp macro="" textlink="">
      <xdr:nvSpPr>
        <xdr:cNvPr id="551" name="n_1mainValue【庁舎】&#10;一人当たり面積">
          <a:extLst>
            <a:ext uri="{FF2B5EF4-FFF2-40B4-BE49-F238E27FC236}">
              <a16:creationId xmlns:a16="http://schemas.microsoft.com/office/drawing/2014/main" id="{00000000-0008-0000-0200-000027020000}"/>
            </a:ext>
          </a:extLst>
        </xdr:cNvPr>
        <xdr:cNvSpPr txBox="1"/>
      </xdr:nvSpPr>
      <xdr:spPr>
        <a:xfrm>
          <a:off x="21075727" y="18531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16629</xdr:rowOff>
    </xdr:from>
    <xdr:ext cx="469744" cy="259045"/>
    <xdr:sp macro="" textlink="">
      <xdr:nvSpPr>
        <xdr:cNvPr id="552" name="n_2mainValue【庁舎】&#10;一人当たり面積">
          <a:extLst>
            <a:ext uri="{FF2B5EF4-FFF2-40B4-BE49-F238E27FC236}">
              <a16:creationId xmlns:a16="http://schemas.microsoft.com/office/drawing/2014/main" id="{00000000-0008-0000-0200-000028020000}"/>
            </a:ext>
          </a:extLst>
        </xdr:cNvPr>
        <xdr:cNvSpPr txBox="1"/>
      </xdr:nvSpPr>
      <xdr:spPr>
        <a:xfrm>
          <a:off x="20199427" y="1853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18457</xdr:rowOff>
    </xdr:from>
    <xdr:ext cx="469744" cy="259045"/>
    <xdr:sp macro="" textlink="">
      <xdr:nvSpPr>
        <xdr:cNvPr id="553" name="n_3mainValue【庁舎】&#10;一人当たり面積">
          <a:extLst>
            <a:ext uri="{FF2B5EF4-FFF2-40B4-BE49-F238E27FC236}">
              <a16:creationId xmlns:a16="http://schemas.microsoft.com/office/drawing/2014/main" id="{00000000-0008-0000-0200-000029020000}"/>
            </a:ext>
          </a:extLst>
        </xdr:cNvPr>
        <xdr:cNvSpPr txBox="1"/>
      </xdr:nvSpPr>
      <xdr:spPr>
        <a:xfrm>
          <a:off x="19310427" y="1853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20286</xdr:rowOff>
    </xdr:from>
    <xdr:ext cx="469744" cy="259045"/>
    <xdr:sp macro="" textlink="">
      <xdr:nvSpPr>
        <xdr:cNvPr id="554" name="n_4mainValue【庁舎】&#10;一人当たり面積">
          <a:extLst>
            <a:ext uri="{FF2B5EF4-FFF2-40B4-BE49-F238E27FC236}">
              <a16:creationId xmlns:a16="http://schemas.microsoft.com/office/drawing/2014/main" id="{00000000-0008-0000-0200-00002A020000}"/>
            </a:ext>
          </a:extLst>
        </xdr:cNvPr>
        <xdr:cNvSpPr txBox="1"/>
      </xdr:nvSpPr>
      <xdr:spPr>
        <a:xfrm>
          <a:off x="18421427" y="1853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5" name="正方形/長方形 554">
          <a:extLst>
            <a:ext uri="{FF2B5EF4-FFF2-40B4-BE49-F238E27FC236}">
              <a16:creationId xmlns:a16="http://schemas.microsoft.com/office/drawing/2014/main" id="{00000000-0008-0000-0200-00002B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6" name="正方形/長方形 555">
          <a:extLst>
            <a:ext uri="{FF2B5EF4-FFF2-40B4-BE49-F238E27FC236}">
              <a16:creationId xmlns:a16="http://schemas.microsoft.com/office/drawing/2014/main" id="{00000000-0008-0000-0200-00002C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7" name="テキスト ボックス 556">
          <a:extLst>
            <a:ext uri="{FF2B5EF4-FFF2-40B4-BE49-F238E27FC236}">
              <a16:creationId xmlns:a16="http://schemas.microsoft.com/office/drawing/2014/main" id="{00000000-0008-0000-0200-00002D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類似団体と比較して有形固定資産減価償却率が高くなっている施設は福祉施設と消防施設であり、低くなっている施設は体育館・プールと庁舎である。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福祉施設については、</a:t>
          </a:r>
          <a:r>
            <a:rPr kumimoji="1" lang="en-US" altLang="ja-JP" sz="1300">
              <a:latin typeface="ＭＳ Ｐゴシック" panose="020B0600070205080204" pitchFamily="50" charset="-128"/>
              <a:ea typeface="ＭＳ Ｐゴシック" panose="020B0600070205080204" pitchFamily="50" charset="-128"/>
            </a:rPr>
            <a:t>94.9</a:t>
          </a:r>
          <a:r>
            <a:rPr kumimoji="1" lang="ja-JP" altLang="en-US" sz="1300">
              <a:latin typeface="ＭＳ Ｐゴシック" panose="020B0600070205080204" pitchFamily="50" charset="-128"/>
              <a:ea typeface="ＭＳ Ｐゴシック" panose="020B0600070205080204" pitchFamily="50" charset="-128"/>
            </a:rPr>
            <a:t>％となっているが個別施設計画を策定済みであり大規模改修を実施し老朽化対策に取り組んでいく。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消防施設については中長期的に活用するため、定期的な点検を行い状況を把握すると共に集会施設の統廃合計画や避難所等との調整を行いながら、施設のあり方を検討していく必要がある。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庁舎については震災後に建て替えているため、有形固定資産減価償却率が低くなっている。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一人当たりの面積については人口減少の影響により若干であるが上昇しており今後も上昇傾向が続くと想定される。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宮城県松島町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13,502
13,427
53.56
8,701,084
8,291,264
386,268
4,331,714
5,216,546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前年度と同数値であり、類似団体より</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高くなった。また、人口減少や高齢化が進んでいるため例年全国平均・宮城県平均よりも下回っており、今後もその傾向は継続する見通しである。公共施設等の適切な管理・統廃合に加え、企業誘致・定住促進の推進・町税の徴収強化を図り、歳入確保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77410</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49610"/>
          <a:ext cx="0" cy="1367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163787</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77410</xdr:rowOff>
    </xdr:from>
    <xdr:to>
      <xdr:col>24</xdr:col>
      <xdr:colOff>12700</xdr:colOff>
      <xdr:row>36</xdr:row>
      <xdr:rowOff>77410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117324</xdr:rowOff>
    </xdr:from>
    <xdr:to>
      <xdr:col>23</xdr:col>
      <xdr:colOff>133350</xdr:colOff>
      <xdr:row>42</xdr:row>
      <xdr:rowOff>117324</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3182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61582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62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89505</xdr:rowOff>
    </xdr:from>
    <xdr:to>
      <xdr:col>23</xdr:col>
      <xdr:colOff>184150</xdr:colOff>
      <xdr:row>43</xdr:row>
      <xdr:rowOff>19655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117324</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3067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66524</xdr:rowOff>
    </xdr:from>
    <xdr:to>
      <xdr:col>19</xdr:col>
      <xdr:colOff>184150</xdr:colOff>
      <xdr:row>42</xdr:row>
      <xdr:rowOff>168124</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152901</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353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105833</xdr:rowOff>
    </xdr:from>
    <xdr:to>
      <xdr:col>15</xdr:col>
      <xdr:colOff>82550</xdr:colOff>
      <xdr:row>42</xdr:row>
      <xdr:rowOff>105833</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105833</xdr:rowOff>
    </xdr:from>
    <xdr:to>
      <xdr:col>11</xdr:col>
      <xdr:colOff>31750</xdr:colOff>
      <xdr:row>42</xdr:row>
      <xdr:rowOff>117324</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3067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32052</xdr:rowOff>
    </xdr:from>
    <xdr:to>
      <xdr:col>7</xdr:col>
      <xdr:colOff>31750</xdr:colOff>
      <xdr:row>42</xdr:row>
      <xdr:rowOff>133652</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143829</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66524</xdr:rowOff>
    </xdr:from>
    <xdr:to>
      <xdr:col>23</xdr:col>
      <xdr:colOff>184150</xdr:colOff>
      <xdr:row>42</xdr:row>
      <xdr:rowOff>168124</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83051</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1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66524</xdr:rowOff>
    </xdr:from>
    <xdr:to>
      <xdr:col>19</xdr:col>
      <xdr:colOff>184150</xdr:colOff>
      <xdr:row>42</xdr:row>
      <xdr:rowOff>168124</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6851</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0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55033</xdr:rowOff>
    </xdr:from>
    <xdr:to>
      <xdr:col>15</xdr:col>
      <xdr:colOff>133350</xdr:colOff>
      <xdr:row>42</xdr:row>
      <xdr:rowOff>156633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55033</xdr:rowOff>
    </xdr:from>
    <xdr:to>
      <xdr:col>11</xdr:col>
      <xdr:colOff>82550</xdr:colOff>
      <xdr:row>42</xdr:row>
      <xdr:rowOff>156633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66524</xdr:rowOff>
    </xdr:from>
    <xdr:to>
      <xdr:col>7</xdr:col>
      <xdr:colOff>31750</xdr:colOff>
      <xdr:row>42</xdr:row>
      <xdr:rowOff>168124</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152901</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年度は扶助費が増加したものの、普通交付税の追加交付等により、前年度に比べて</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ポイント改善した。しかし、類似団体と比べると</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高く、今後も高齢化等による扶助費の増加が予想されることから、厳しい状況が続くものと考えられる。引き続き事務事業の優先度を確認し、計画的に廃止・縮小を進め経常経費の削減を図る必要があ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69088</xdr:rowOff>
    </xdr:from>
    <xdr:to>
      <xdr:col>23</xdr:col>
      <xdr:colOff>133350</xdr:colOff>
      <xdr:row>67</xdr:row>
      <xdr:rowOff>12446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1318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155465</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5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69088</xdr:rowOff>
    </xdr:from>
    <xdr:to>
      <xdr:col>24</xdr:col>
      <xdr:colOff>12700</xdr:colOff>
      <xdr:row>58</xdr:row>
      <xdr:rowOff>69088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1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123952</xdr:rowOff>
    </xdr:from>
    <xdr:to>
      <xdr:col>23</xdr:col>
      <xdr:colOff>133350</xdr:colOff>
      <xdr:row>65</xdr:row>
      <xdr:rowOff>60960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925302"/>
          <a:ext cx="838200" cy="2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97045</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555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80518</xdr:rowOff>
    </xdr:from>
    <xdr:to>
      <xdr:col>23</xdr:col>
      <xdr:colOff>184150</xdr:colOff>
      <xdr:row>63</xdr:row>
      <xdr:rowOff>10668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60960</xdr:rowOff>
    </xdr:from>
    <xdr:to>
      <xdr:col>19</xdr:col>
      <xdr:colOff>133350</xdr:colOff>
      <xdr:row>66</xdr:row>
      <xdr:rowOff>29464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205210"/>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164846</xdr:rowOff>
    </xdr:from>
    <xdr:to>
      <xdr:col>19</xdr:col>
      <xdr:colOff>184150</xdr:colOff>
      <xdr:row>64</xdr:row>
      <xdr:rowOff>94996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105173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3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51308</xdr:rowOff>
    </xdr:from>
    <xdr:to>
      <xdr:col>15</xdr:col>
      <xdr:colOff>82550</xdr:colOff>
      <xdr:row>66</xdr:row>
      <xdr:rowOff>29464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195558"/>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17526</xdr:rowOff>
    </xdr:from>
    <xdr:to>
      <xdr:col>15</xdr:col>
      <xdr:colOff>133350</xdr:colOff>
      <xdr:row>64</xdr:row>
      <xdr:rowOff>119126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129303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51308</xdr:rowOff>
    </xdr:from>
    <xdr:to>
      <xdr:col>11</xdr:col>
      <xdr:colOff>31750</xdr:colOff>
      <xdr:row>65</xdr:row>
      <xdr:rowOff>157480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119555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131064</xdr:rowOff>
    </xdr:from>
    <xdr:to>
      <xdr:col>11</xdr:col>
      <xdr:colOff>82550</xdr:colOff>
      <xdr:row>64</xdr:row>
      <xdr:rowOff>61214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71391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7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47261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73152</xdr:rowOff>
    </xdr:from>
    <xdr:to>
      <xdr:col>23</xdr:col>
      <xdr:colOff>184150</xdr:colOff>
      <xdr:row>64</xdr:row>
      <xdr:rowOff>3302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45229</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846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10160</xdr:rowOff>
    </xdr:from>
    <xdr:to>
      <xdr:col>19</xdr:col>
      <xdr:colOff>184150</xdr:colOff>
      <xdr:row>65</xdr:row>
      <xdr:rowOff>111760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96537</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24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150114</xdr:rowOff>
    </xdr:from>
    <xdr:to>
      <xdr:col>15</xdr:col>
      <xdr:colOff>133350</xdr:colOff>
      <xdr:row>66</xdr:row>
      <xdr:rowOff>80264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29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65041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38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508</xdr:rowOff>
    </xdr:from>
    <xdr:to>
      <xdr:col>11</xdr:col>
      <xdr:colOff>82550</xdr:colOff>
      <xdr:row>65</xdr:row>
      <xdr:rowOff>102108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86885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23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106680</xdr:rowOff>
    </xdr:from>
    <xdr:to>
      <xdr:col>7</xdr:col>
      <xdr:colOff>31750</xdr:colOff>
      <xdr:row>66</xdr:row>
      <xdr:rowOff>36830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21607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[183,688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年度は人件費及び物件費等が減額となったため、前年度に比べて</a:t>
          </a:r>
          <a:r>
            <a:rPr kumimoji="1" lang="en-US" altLang="ja-JP" sz="1300">
              <a:latin typeface="ＭＳ Ｐゴシック" panose="020B0600070205080204" pitchFamily="50" charset="-128"/>
              <a:ea typeface="ＭＳ Ｐゴシック" panose="020B0600070205080204" pitchFamily="50" charset="-128"/>
            </a:rPr>
            <a:t>1,290</a:t>
          </a:r>
          <a:r>
            <a:rPr kumimoji="1" lang="ja-JP" altLang="en-US" sz="1300">
              <a:latin typeface="ＭＳ Ｐゴシック" panose="020B0600070205080204" pitchFamily="50" charset="-128"/>
              <a:ea typeface="ＭＳ Ｐゴシック" panose="020B0600070205080204" pitchFamily="50" charset="-128"/>
            </a:rPr>
            <a:t>円の減額となった。また、類似団体と比べると低い数値となっているが、令和元年度から増加している傾向にある。これは、人口減少に加え、保育士不足による保育士派遣業務委託や公共施設の維持管理経費なども影響している。今後も事業経費の精査・削減に努めていく。</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98433</xdr:rowOff>
    </xdr:from>
    <xdr:to>
      <xdr:col>23</xdr:col>
      <xdr:colOff>133350</xdr:colOff>
      <xdr:row>88</xdr:row>
      <xdr:rowOff>158104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14433"/>
          <a:ext cx="0" cy="1431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130181</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21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158104</xdr:rowOff>
    </xdr:from>
    <xdr:to>
      <xdr:col>24</xdr:col>
      <xdr:colOff>12700</xdr:colOff>
      <xdr:row>88</xdr:row>
      <xdr:rowOff>158104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24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13360</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55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98433</xdr:rowOff>
    </xdr:from>
    <xdr:to>
      <xdr:col>24</xdr:col>
      <xdr:colOff>12700</xdr:colOff>
      <xdr:row>80</xdr:row>
      <xdr:rowOff>98433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1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144249</xdr:rowOff>
    </xdr:from>
    <xdr:to>
      <xdr:col>23</xdr:col>
      <xdr:colOff>133350</xdr:colOff>
      <xdr:row>81</xdr:row>
      <xdr:rowOff>148696</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4114800" y="14031699"/>
          <a:ext cx="838200" cy="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136230</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0236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164153</xdr:rowOff>
    </xdr:from>
    <xdr:to>
      <xdr:col>23</xdr:col>
      <xdr:colOff>184150</xdr:colOff>
      <xdr:row>82</xdr:row>
      <xdr:rowOff>94303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132810</xdr:rowOff>
    </xdr:from>
    <xdr:to>
      <xdr:col>19</xdr:col>
      <xdr:colOff>133350</xdr:colOff>
      <xdr:row>81</xdr:row>
      <xdr:rowOff>148696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020260"/>
          <a:ext cx="889000" cy="1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153208</xdr:rowOff>
    </xdr:from>
    <xdr:to>
      <xdr:col>19</xdr:col>
      <xdr:colOff>184150</xdr:colOff>
      <xdr:row>82</xdr:row>
      <xdr:rowOff>83358</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68135</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127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74368</xdr:rowOff>
    </xdr:from>
    <xdr:to>
      <xdr:col>15</xdr:col>
      <xdr:colOff>82550</xdr:colOff>
      <xdr:row>81</xdr:row>
      <xdr:rowOff>132810</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3961818"/>
          <a:ext cx="889000" cy="58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106431</xdr:rowOff>
    </xdr:from>
    <xdr:to>
      <xdr:col>15</xdr:col>
      <xdr:colOff>133350</xdr:colOff>
      <xdr:row>82</xdr:row>
      <xdr:rowOff>36581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21358</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08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74368</xdr:rowOff>
    </xdr:from>
    <xdr:to>
      <xdr:col>11</xdr:col>
      <xdr:colOff>31750</xdr:colOff>
      <xdr:row>81</xdr:row>
      <xdr:rowOff>81769</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flipV="1">
          <a:off x="1447800" y="13961818"/>
          <a:ext cx="889000" cy="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77874</xdr:rowOff>
    </xdr:from>
    <xdr:to>
      <xdr:col>11</xdr:col>
      <xdr:colOff>82550</xdr:colOff>
      <xdr:row>82</xdr:row>
      <xdr:rowOff>8024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164251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0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52008</xdr:rowOff>
    </xdr:from>
    <xdr:to>
      <xdr:col>7</xdr:col>
      <xdr:colOff>31750</xdr:colOff>
      <xdr:row>81</xdr:row>
      <xdr:rowOff>153608</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93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138385</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025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93449</xdr:rowOff>
    </xdr:from>
    <xdr:to>
      <xdr:col>23</xdr:col>
      <xdr:colOff>184150</xdr:colOff>
      <xdr:row>82</xdr:row>
      <xdr:rowOff>23599</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398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109976</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382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97896</xdr:rowOff>
    </xdr:from>
    <xdr:to>
      <xdr:col>19</xdr:col>
      <xdr:colOff>184150</xdr:colOff>
      <xdr:row>82</xdr:row>
      <xdr:rowOff>28046</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398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38223</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754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82010</xdr:rowOff>
    </xdr:from>
    <xdr:to>
      <xdr:col>15</xdr:col>
      <xdr:colOff>133350</xdr:colOff>
      <xdr:row>82</xdr:row>
      <xdr:rowOff>12160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396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22337</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73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23568</xdr:rowOff>
    </xdr:from>
    <xdr:to>
      <xdr:col>11</xdr:col>
      <xdr:colOff>82550</xdr:colOff>
      <xdr:row>81</xdr:row>
      <xdr:rowOff>125168</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391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135345</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679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30969</xdr:rowOff>
    </xdr:from>
    <xdr:to>
      <xdr:col>7</xdr:col>
      <xdr:colOff>31750</xdr:colOff>
      <xdr:row>81</xdr:row>
      <xdr:rowOff>132569</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91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142746</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687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前年度と同数値となった。全国町村平均及び類似団体を下回っている状況であり、低くはあるが適正な水準内にあると考えられる。今後も人事院勧告に準拠し、適正な給与水準の保持に努める。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98879</xdr:rowOff>
    </xdr:from>
    <xdr:to>
      <xdr:col>81</xdr:col>
      <xdr:colOff>44450</xdr:colOff>
      <xdr:row>83</xdr:row>
      <xdr:rowOff>98879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3292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159856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733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98879</xdr:rowOff>
    </xdr:from>
    <xdr:to>
      <xdr:col>77</xdr:col>
      <xdr:colOff>44450</xdr:colOff>
      <xdr:row>83</xdr:row>
      <xdr:rowOff>133350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32922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133350</xdr:rowOff>
    </xdr:from>
    <xdr:to>
      <xdr:col>72</xdr:col>
      <xdr:colOff>203200</xdr:colOff>
      <xdr:row>83</xdr:row>
      <xdr:rowOff>144841</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3637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148668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121859</xdr:rowOff>
    </xdr:from>
    <xdr:to>
      <xdr:col>68</xdr:col>
      <xdr:colOff>152400</xdr:colOff>
      <xdr:row>83</xdr:row>
      <xdr:rowOff>144841</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352209"/>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62291</xdr:rowOff>
    </xdr:from>
    <xdr:to>
      <xdr:col>68</xdr:col>
      <xdr:colOff>203200</xdr:colOff>
      <xdr:row>86</xdr:row>
      <xdr:rowOff>163891</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148668</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48079</xdr:rowOff>
    </xdr:from>
    <xdr:to>
      <xdr:col>81</xdr:col>
      <xdr:colOff>95250</xdr:colOff>
      <xdr:row>83</xdr:row>
      <xdr:rowOff>149679</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64606</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12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48079</xdr:rowOff>
    </xdr:from>
    <xdr:to>
      <xdr:col>77</xdr:col>
      <xdr:colOff>95250</xdr:colOff>
      <xdr:row>83</xdr:row>
      <xdr:rowOff>149679</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159856</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047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82550</xdr:rowOff>
    </xdr:from>
    <xdr:to>
      <xdr:col>73</xdr:col>
      <xdr:colOff>44450</xdr:colOff>
      <xdr:row>84</xdr:row>
      <xdr:rowOff>12700</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22877</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94041</xdr:rowOff>
    </xdr:from>
    <xdr:to>
      <xdr:col>68</xdr:col>
      <xdr:colOff>203200</xdr:colOff>
      <xdr:row>84</xdr:row>
      <xdr:rowOff>24191</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34368</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09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71059</xdr:rowOff>
    </xdr:from>
    <xdr:to>
      <xdr:col>64</xdr:col>
      <xdr:colOff>152400</xdr:colOff>
      <xdr:row>84</xdr:row>
      <xdr:rowOff>1209</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11386</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07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0.14</a:t>
          </a:r>
          <a:r>
            <a:rPr kumimoji="1" lang="ja-JP" altLang="en-US" sz="1300">
              <a:latin typeface="ＭＳ Ｐゴシック" panose="020B0600070205080204" pitchFamily="50" charset="-128"/>
              <a:ea typeface="ＭＳ Ｐゴシック" panose="020B0600070205080204" pitchFamily="50" charset="-128"/>
            </a:rPr>
            <a:t>ポイント減となっており、類似団体とほぼ変わらない数値となったが、県平均と比較すると</a:t>
          </a:r>
          <a:r>
            <a:rPr kumimoji="1" lang="en-US" altLang="ja-JP" sz="1300">
              <a:latin typeface="ＭＳ Ｐゴシック" panose="020B0600070205080204" pitchFamily="50" charset="-128"/>
              <a:ea typeface="ＭＳ Ｐゴシック" panose="020B0600070205080204" pitchFamily="50" charset="-128"/>
            </a:rPr>
            <a:t>0.52</a:t>
          </a:r>
          <a:r>
            <a:rPr kumimoji="1" lang="ja-JP" altLang="en-US" sz="1300">
              <a:latin typeface="ＭＳ Ｐゴシック" panose="020B0600070205080204" pitchFamily="50" charset="-128"/>
              <a:ea typeface="ＭＳ Ｐゴシック" panose="020B0600070205080204" pitchFamily="50" charset="-128"/>
            </a:rPr>
            <a:t>ポイント高い数値となっている。指定管理者制度等を導入していく取組を推進し、適正な定員管理に努めており、幼稚園・保育所の統合を図り認定こども園整備事業を実施するなど、改善に取り組んでいるが、人口減少が影響し今後も同水準を推移するものと考えられる。</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78969</xdr:rowOff>
    </xdr:from>
    <xdr:to>
      <xdr:col>81</xdr:col>
      <xdr:colOff>44450</xdr:colOff>
      <xdr:row>67</xdr:row>
      <xdr:rowOff>62636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365969"/>
          <a:ext cx="0" cy="11838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34713</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2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62636</xdr:rowOff>
    </xdr:from>
    <xdr:to>
      <xdr:col>81</xdr:col>
      <xdr:colOff>133350</xdr:colOff>
      <xdr:row>67</xdr:row>
      <xdr:rowOff>62636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4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165346</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1010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78969</xdr:rowOff>
    </xdr:from>
    <xdr:to>
      <xdr:col>81</xdr:col>
      <xdr:colOff>133350</xdr:colOff>
      <xdr:row>60</xdr:row>
      <xdr:rowOff>78969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36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120828</xdr:rowOff>
    </xdr:from>
    <xdr:to>
      <xdr:col>81</xdr:col>
      <xdr:colOff>44450</xdr:colOff>
      <xdr:row>61</xdr:row>
      <xdr:rowOff>127584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579278"/>
          <a:ext cx="838200" cy="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92829</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379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76302</xdr:rowOff>
    </xdr:from>
    <xdr:to>
      <xdr:col>81</xdr:col>
      <xdr:colOff>95250</xdr:colOff>
      <xdr:row>62</xdr:row>
      <xdr:rowOff>6452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120828</xdr:rowOff>
    </xdr:from>
    <xdr:to>
      <xdr:col>77</xdr:col>
      <xdr:colOff>44450</xdr:colOff>
      <xdr:row>61</xdr:row>
      <xdr:rowOff>126619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579278"/>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75819</xdr:rowOff>
    </xdr:from>
    <xdr:to>
      <xdr:col>77</xdr:col>
      <xdr:colOff>95250</xdr:colOff>
      <xdr:row>62</xdr:row>
      <xdr:rowOff>5969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162196</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620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123241</xdr:rowOff>
    </xdr:from>
    <xdr:to>
      <xdr:col>72</xdr:col>
      <xdr:colOff>203200</xdr:colOff>
      <xdr:row>61</xdr:row>
      <xdr:rowOff>126619</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581691"/>
          <a:ext cx="8890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72923</xdr:rowOff>
    </xdr:from>
    <xdr:to>
      <xdr:col>73</xdr:col>
      <xdr:colOff>44450</xdr:colOff>
      <xdr:row>62</xdr:row>
      <xdr:rowOff>3073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13250</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30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113106</xdr:rowOff>
    </xdr:from>
    <xdr:to>
      <xdr:col>68</xdr:col>
      <xdr:colOff>152400</xdr:colOff>
      <xdr:row>61</xdr:row>
      <xdr:rowOff>123241</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571556"/>
          <a:ext cx="8890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60858</xdr:rowOff>
    </xdr:from>
    <xdr:to>
      <xdr:col>68</xdr:col>
      <xdr:colOff>203200</xdr:colOff>
      <xdr:row>61</xdr:row>
      <xdr:rowOff>162458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1185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2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47828</xdr:rowOff>
    </xdr:from>
    <xdr:to>
      <xdr:col>64</xdr:col>
      <xdr:colOff>152400</xdr:colOff>
      <xdr:row>61</xdr:row>
      <xdr:rowOff>149428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159605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27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76784</xdr:rowOff>
    </xdr:from>
    <xdr:to>
      <xdr:col>81</xdr:col>
      <xdr:colOff>95250</xdr:colOff>
      <xdr:row>62</xdr:row>
      <xdr:rowOff>6934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53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48861</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507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70028</xdr:rowOff>
    </xdr:from>
    <xdr:to>
      <xdr:col>77</xdr:col>
      <xdr:colOff>95250</xdr:colOff>
      <xdr:row>62</xdr:row>
      <xdr:rowOff>178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52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10355</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297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75819</xdr:rowOff>
    </xdr:from>
    <xdr:to>
      <xdr:col>73</xdr:col>
      <xdr:colOff>44450</xdr:colOff>
      <xdr:row>62</xdr:row>
      <xdr:rowOff>5969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53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162196</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62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72441</xdr:rowOff>
    </xdr:from>
    <xdr:to>
      <xdr:col>68</xdr:col>
      <xdr:colOff>203200</xdr:colOff>
      <xdr:row>62</xdr:row>
      <xdr:rowOff>2591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53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158818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617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62306</xdr:rowOff>
    </xdr:from>
    <xdr:to>
      <xdr:col>64</xdr:col>
      <xdr:colOff>152400</xdr:colOff>
      <xdr:row>61</xdr:row>
      <xdr:rowOff>163906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52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148683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60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ポイント上昇したものの、類似団体より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低い数値となっている。借入抑制により償還額を下回る借入額に収めていることから、比率が大幅に増加することはないと考えられる。起債に大きく頼ることのない財政運営に努め、比率の上昇を抑えてい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122344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41533"/>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0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3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116417</xdr:rowOff>
    </xdr:from>
    <xdr:to>
      <xdr:col>81</xdr:col>
      <xdr:colOff>44450</xdr:colOff>
      <xdr:row>41</xdr:row>
      <xdr:rowOff>148590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14586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118127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116417</xdr:rowOff>
    </xdr:from>
    <xdr:to>
      <xdr:col>77</xdr:col>
      <xdr:colOff>44450</xdr:colOff>
      <xdr:row>42</xdr:row>
      <xdr:rowOff>17356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145867"/>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138006</xdr:rowOff>
    </xdr:from>
    <xdr:to>
      <xdr:col>77</xdr:col>
      <xdr:colOff>95250</xdr:colOff>
      <xdr:row>42</xdr:row>
      <xdr:rowOff>68156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52933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25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9313</xdr:rowOff>
    </xdr:from>
    <xdr:to>
      <xdr:col>72</xdr:col>
      <xdr:colOff>203200</xdr:colOff>
      <xdr:row>42</xdr:row>
      <xdr:rowOff>17356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21021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78333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9313</xdr:rowOff>
    </xdr:from>
    <xdr:to>
      <xdr:col>68</xdr:col>
      <xdr:colOff>152400</xdr:colOff>
      <xdr:row>42</xdr:row>
      <xdr:rowOff>113877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21021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129963</xdr:rowOff>
    </xdr:from>
    <xdr:to>
      <xdr:col>68</xdr:col>
      <xdr:colOff>203200</xdr:colOff>
      <xdr:row>42</xdr:row>
      <xdr:rowOff>60113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70290</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78333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114317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65617</xdr:rowOff>
    </xdr:from>
    <xdr:to>
      <xdr:col>77</xdr:col>
      <xdr:colOff>95250</xdr:colOff>
      <xdr:row>41</xdr:row>
      <xdr:rowOff>167217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5944</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138006</xdr:rowOff>
    </xdr:from>
    <xdr:to>
      <xdr:col>73</xdr:col>
      <xdr:colOff>44450</xdr:colOff>
      <xdr:row>42</xdr:row>
      <xdr:rowOff>68156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52933</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129963</xdr:rowOff>
    </xdr:from>
    <xdr:to>
      <xdr:col>68</xdr:col>
      <xdr:colOff>203200</xdr:colOff>
      <xdr:row>42</xdr:row>
      <xdr:rowOff>60113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44890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63077</xdr:rowOff>
    </xdr:from>
    <xdr:to>
      <xdr:col>64</xdr:col>
      <xdr:colOff>152400</xdr:colOff>
      <xdr:row>42</xdr:row>
      <xdr:rowOff>164677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149454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6.4</a:t>
          </a:r>
          <a:r>
            <a:rPr kumimoji="1" lang="ja-JP" altLang="en-US" sz="1300">
              <a:latin typeface="ＭＳ Ｐゴシック" panose="020B0600070205080204" pitchFamily="50" charset="-128"/>
              <a:ea typeface="ＭＳ Ｐゴシック" panose="020B0600070205080204" pitchFamily="50" charset="-128"/>
            </a:rPr>
            <a:t>ポイント減となり、類似団体や国・県と比べても低い数値となった。これは、償還額よりも借入額を抑えており、地方債残高が減少しているためである。今後は公共施設の更新による起債借入が必要になるため、数値は上昇していくと考えられ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138490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5971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110567</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8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138490</xdr:rowOff>
    </xdr:from>
    <xdr:to>
      <xdr:col>81</xdr:col>
      <xdr:colOff>133350</xdr:colOff>
      <xdr:row>22</xdr:row>
      <xdr:rowOff>138490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10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161350</xdr:rowOff>
    </xdr:from>
    <xdr:to>
      <xdr:col>81</xdr:col>
      <xdr:colOff>44450</xdr:colOff>
      <xdr:row>14</xdr:row>
      <xdr:rowOff>63440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390200"/>
          <a:ext cx="838200" cy="73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146128</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749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112849</xdr:rowOff>
    </xdr:from>
    <xdr:to>
      <xdr:col>81</xdr:col>
      <xdr:colOff>95250</xdr:colOff>
      <xdr:row>14</xdr:row>
      <xdr:rowOff>42999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34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63440</xdr:rowOff>
    </xdr:from>
    <xdr:to>
      <xdr:col>77</xdr:col>
      <xdr:colOff>44450</xdr:colOff>
      <xdr:row>14</xdr:row>
      <xdr:rowOff>162258</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463740"/>
          <a:ext cx="889000" cy="9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19534</xdr:rowOff>
    </xdr:from>
    <xdr:to>
      <xdr:col>77</xdr:col>
      <xdr:colOff>95250</xdr:colOff>
      <xdr:row>14</xdr:row>
      <xdr:rowOff>121134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41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105911</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506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162258</xdr:rowOff>
    </xdr:from>
    <xdr:to>
      <xdr:col>72</xdr:col>
      <xdr:colOff>203200</xdr:colOff>
      <xdr:row>15</xdr:row>
      <xdr:rowOff>71241</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2562558"/>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69185</xdr:rowOff>
    </xdr:from>
    <xdr:to>
      <xdr:col>73</xdr:col>
      <xdr:colOff>44450</xdr:colOff>
      <xdr:row>13</xdr:row>
      <xdr:rowOff>170785</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29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9512</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06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71241</xdr:rowOff>
    </xdr:from>
    <xdr:to>
      <xdr:col>68</xdr:col>
      <xdr:colOff>152400</xdr:colOff>
      <xdr:row>17</xdr:row>
      <xdr:rowOff>9858</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2642991"/>
          <a:ext cx="8890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110550</xdr:rowOff>
    </xdr:from>
    <xdr:to>
      <xdr:col>81</xdr:col>
      <xdr:colOff>95250</xdr:colOff>
      <xdr:row>14</xdr:row>
      <xdr:rowOff>40700</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3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31827</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2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12640</xdr:rowOff>
    </xdr:from>
    <xdr:to>
      <xdr:col>77</xdr:col>
      <xdr:colOff>95250</xdr:colOff>
      <xdr:row>14</xdr:row>
      <xdr:rowOff>114240</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4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124417</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181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111458</xdr:rowOff>
    </xdr:from>
    <xdr:to>
      <xdr:col>73</xdr:col>
      <xdr:colOff>44450</xdr:colOff>
      <xdr:row>15</xdr:row>
      <xdr:rowOff>41608</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51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26385</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598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20441</xdr:rowOff>
    </xdr:from>
    <xdr:to>
      <xdr:col>68</xdr:col>
      <xdr:colOff>203200</xdr:colOff>
      <xdr:row>15</xdr:row>
      <xdr:rowOff>122041</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59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106818</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67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130508</xdr:rowOff>
    </xdr:from>
    <xdr:to>
      <xdr:col>64</xdr:col>
      <xdr:colOff>152400</xdr:colOff>
      <xdr:row>17</xdr:row>
      <xdr:rowOff>60658</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87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45435</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960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宮城県松島町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13,502
13,427
53.56
8,701,084
8,291,264
386,268
4,331,714
5,216,546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人件費に係る経常収支比率は前年度から</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ポイント減となった。これは、職員数の減により人件費が減ったためである。今後も引き続き適正な定員管理を行っていく。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122428</xdr:rowOff>
    </xdr:from>
    <xdr:to>
      <xdr:col>24</xdr:col>
      <xdr:colOff>25400</xdr:colOff>
      <xdr:row>39</xdr:row>
      <xdr:rowOff>115570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08828"/>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87647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115570</xdr:rowOff>
    </xdr:from>
    <xdr:to>
      <xdr:col>24</xdr:col>
      <xdr:colOff>114300</xdr:colOff>
      <xdr:row>39</xdr:row>
      <xdr:rowOff>115570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37355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122428</xdr:rowOff>
    </xdr:from>
    <xdr:to>
      <xdr:col>24</xdr:col>
      <xdr:colOff>114300</xdr:colOff>
      <xdr:row>32</xdr:row>
      <xdr:rowOff>122428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156718</xdr:rowOff>
    </xdr:from>
    <xdr:to>
      <xdr:col>24</xdr:col>
      <xdr:colOff>25400</xdr:colOff>
      <xdr:row>35</xdr:row>
      <xdr:rowOff>10414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5814568"/>
          <a:ext cx="8382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169435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5827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25908</xdr:rowOff>
    </xdr:from>
    <xdr:to>
      <xdr:col>24</xdr:col>
      <xdr:colOff>76200</xdr:colOff>
      <xdr:row>34</xdr:row>
      <xdr:rowOff>127508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585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10414</xdr:rowOff>
    </xdr:from>
    <xdr:to>
      <xdr:col>19</xdr:col>
      <xdr:colOff>187325</xdr:colOff>
      <xdr:row>35</xdr:row>
      <xdr:rowOff>37846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0111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117348</xdr:rowOff>
    </xdr:from>
    <xdr:to>
      <xdr:col>20</xdr:col>
      <xdr:colOff>38100</xdr:colOff>
      <xdr:row>35</xdr:row>
      <xdr:rowOff>47498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57675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5715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117856</xdr:rowOff>
    </xdr:from>
    <xdr:to>
      <xdr:col>15</xdr:col>
      <xdr:colOff>98425</xdr:colOff>
      <xdr:row>35</xdr:row>
      <xdr:rowOff>37846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594715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44196</xdr:rowOff>
    </xdr:from>
    <xdr:to>
      <xdr:col>15</xdr:col>
      <xdr:colOff>149225</xdr:colOff>
      <xdr:row>34</xdr:row>
      <xdr:rowOff>145796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155973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117856</xdr:rowOff>
    </xdr:from>
    <xdr:to>
      <xdr:col>11</xdr:col>
      <xdr:colOff>9525</xdr:colOff>
      <xdr:row>34</xdr:row>
      <xdr:rowOff>154432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59471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35052</xdr:rowOff>
    </xdr:from>
    <xdr:to>
      <xdr:col>11</xdr:col>
      <xdr:colOff>60325</xdr:colOff>
      <xdr:row>34</xdr:row>
      <xdr:rowOff>136652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146829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21336</xdr:rowOff>
    </xdr:from>
    <xdr:to>
      <xdr:col>6</xdr:col>
      <xdr:colOff>171450</xdr:colOff>
      <xdr:row>34</xdr:row>
      <xdr:rowOff>122936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58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133113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105918</xdr:rowOff>
    </xdr:from>
    <xdr:to>
      <xdr:col>24</xdr:col>
      <xdr:colOff>76200</xdr:colOff>
      <xdr:row>34</xdr:row>
      <xdr:rowOff>36068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76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122445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60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131064</xdr:rowOff>
    </xdr:from>
    <xdr:to>
      <xdr:col>20</xdr:col>
      <xdr:colOff>38100</xdr:colOff>
      <xdr:row>35</xdr:row>
      <xdr:rowOff>61214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45991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46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158496</xdr:rowOff>
    </xdr:from>
    <xdr:to>
      <xdr:col>15</xdr:col>
      <xdr:colOff>149225</xdr:colOff>
      <xdr:row>35</xdr:row>
      <xdr:rowOff>88646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73423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7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67056</xdr:rowOff>
    </xdr:from>
    <xdr:to>
      <xdr:col>11</xdr:col>
      <xdr:colOff>60325</xdr:colOff>
      <xdr:row>34</xdr:row>
      <xdr:rowOff>168656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153433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82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103632</xdr:rowOff>
    </xdr:from>
    <xdr:to>
      <xdr:col>6</xdr:col>
      <xdr:colOff>171450</xdr:colOff>
      <xdr:row>35</xdr:row>
      <xdr:rowOff>33782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18559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1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物件費に係る経常収支比率は前年度から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となった。これは、分子である物件費は増となったが、分子である経常一般財源の増額幅が大きかったためである。また、前年度に引き続き、保育士不足による保育士派遣業務委託等により、類似団体と比較すると</a:t>
          </a:r>
          <a:r>
            <a:rPr kumimoji="1" lang="en-US" altLang="ja-JP" sz="1300">
              <a:latin typeface="ＭＳ Ｐゴシック" panose="020B0600070205080204" pitchFamily="50" charset="-128"/>
              <a:ea typeface="ＭＳ Ｐゴシック" panose="020B0600070205080204" pitchFamily="50" charset="-128"/>
            </a:rPr>
            <a:t>7.3</a:t>
          </a:r>
          <a:r>
            <a:rPr kumimoji="1" lang="ja-JP" altLang="en-US" sz="1300">
              <a:latin typeface="ＭＳ Ｐゴシック" panose="020B0600070205080204" pitchFamily="50" charset="-128"/>
              <a:ea typeface="ＭＳ Ｐゴシック" panose="020B0600070205080204" pitchFamily="50" charset="-128"/>
            </a:rPr>
            <a:t>ポイント上回った。認定こども園整備事業に伴う保育所の廃所により人員の適正配置が実現すれば、数値は改善するものと考えられる。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22</xdr:row>
      <xdr:rowOff>18143</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98700"/>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161670</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6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18143</xdr:rowOff>
    </xdr:from>
    <xdr:to>
      <xdr:col>82</xdr:col>
      <xdr:colOff>196850</xdr:colOff>
      <xdr:row>22</xdr:row>
      <xdr:rowOff>18143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9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21</xdr:row>
      <xdr:rowOff>113393</xdr:rowOff>
    </xdr:from>
    <xdr:to>
      <xdr:col>82</xdr:col>
      <xdr:colOff>107950</xdr:colOff>
      <xdr:row>22</xdr:row>
      <xdr:rowOff>7257</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7138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141713</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13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22</xdr:row>
      <xdr:rowOff>7257</xdr:rowOff>
    </xdr:from>
    <xdr:to>
      <xdr:col>78</xdr:col>
      <xdr:colOff>69850</xdr:colOff>
      <xdr:row>22</xdr:row>
      <xdr:rowOff>7257</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37791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168729</xdr:rowOff>
    </xdr:from>
    <xdr:to>
      <xdr:col>78</xdr:col>
      <xdr:colOff>120650</xdr:colOff>
      <xdr:row>17</xdr:row>
      <xdr:rowOff>98879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109056</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80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78014</xdr:rowOff>
    </xdr:from>
    <xdr:to>
      <xdr:col>73</xdr:col>
      <xdr:colOff>180975</xdr:colOff>
      <xdr:row>22</xdr:row>
      <xdr:rowOff>7257</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507014"/>
          <a:ext cx="8890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160564</xdr:rowOff>
    </xdr:from>
    <xdr:to>
      <xdr:col>74</xdr:col>
      <xdr:colOff>31750</xdr:colOff>
      <xdr:row>18</xdr:row>
      <xdr:rowOff>90714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7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100891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4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78014</xdr:rowOff>
    </xdr:from>
    <xdr:to>
      <xdr:col>69</xdr:col>
      <xdr:colOff>92075</xdr:colOff>
      <xdr:row>20</xdr:row>
      <xdr:rowOff>110672</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35070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149679</xdr:rowOff>
    </xdr:from>
    <xdr:to>
      <xdr:col>69</xdr:col>
      <xdr:colOff>142875</xdr:colOff>
      <xdr:row>18</xdr:row>
      <xdr:rowOff>79829</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90006</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33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35577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21</xdr:row>
      <xdr:rowOff>62593</xdr:rowOff>
    </xdr:from>
    <xdr:to>
      <xdr:col>82</xdr:col>
      <xdr:colOff>158750</xdr:colOff>
      <xdr:row>21</xdr:row>
      <xdr:rowOff>164193</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66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142620</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57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21</xdr:row>
      <xdr:rowOff>127907</xdr:rowOff>
    </xdr:from>
    <xdr:to>
      <xdr:col>78</xdr:col>
      <xdr:colOff>120650</xdr:colOff>
      <xdr:row>22</xdr:row>
      <xdr:rowOff>58057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72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22</xdr:row>
      <xdr:rowOff>42834</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814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21</xdr:row>
      <xdr:rowOff>127907</xdr:rowOff>
    </xdr:from>
    <xdr:to>
      <xdr:col>74</xdr:col>
      <xdr:colOff>31750</xdr:colOff>
      <xdr:row>22</xdr:row>
      <xdr:rowOff>58057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72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22</xdr:row>
      <xdr:rowOff>42834</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814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27214</xdr:rowOff>
    </xdr:from>
    <xdr:to>
      <xdr:col>69</xdr:col>
      <xdr:colOff>142875</xdr:colOff>
      <xdr:row>20</xdr:row>
      <xdr:rowOff>128814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45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113591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54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59872</xdr:rowOff>
    </xdr:from>
    <xdr:to>
      <xdr:col>65</xdr:col>
      <xdr:colOff>53975</xdr:colOff>
      <xdr:row>20</xdr:row>
      <xdr:rowOff>161472</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48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146249</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5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扶助費にかかる経常収支比率は前年度から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となった。これは、分子である扶助費は増となったが、分母である経常一般財源の増額幅が大きかったためである。経常一般財源の増は地方交付税の追加交付等による一過性のものであるため、今後は少子化対策事業の推進や高齢化により増加していくものと考えられ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25400</xdr:rowOff>
    </xdr:from>
    <xdr:to>
      <xdr:col>24</xdr:col>
      <xdr:colOff>25400</xdr:colOff>
      <xdr:row>62</xdr:row>
      <xdr:rowOff>12700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283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111777</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25400</xdr:rowOff>
    </xdr:from>
    <xdr:to>
      <xdr:col>24</xdr:col>
      <xdr:colOff>114300</xdr:colOff>
      <xdr:row>54</xdr:row>
      <xdr:rowOff>25400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146050</xdr:rowOff>
    </xdr:from>
    <xdr:to>
      <xdr:col>24</xdr:col>
      <xdr:colOff>25400</xdr:colOff>
      <xdr:row>56</xdr:row>
      <xdr:rowOff>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987800" y="95758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137177</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146050</xdr:rowOff>
    </xdr:from>
    <xdr:to>
      <xdr:col>19</xdr:col>
      <xdr:colOff>187325</xdr:colOff>
      <xdr:row>56</xdr:row>
      <xdr:rowOff>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098800" y="9575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31750</xdr:rowOff>
    </xdr:from>
    <xdr:to>
      <xdr:col>20</xdr:col>
      <xdr:colOff>38100</xdr:colOff>
      <xdr:row>57</xdr:row>
      <xdr:rowOff>133350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937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118127</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89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146050</xdr:rowOff>
    </xdr:from>
    <xdr:to>
      <xdr:col>15</xdr:col>
      <xdr:colOff>98425</xdr:colOff>
      <xdr:row>56</xdr:row>
      <xdr:rowOff>63500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2209800" y="9575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120650</xdr:rowOff>
    </xdr:from>
    <xdr:to>
      <xdr:col>15</xdr:col>
      <xdr:colOff>149225</xdr:colOff>
      <xdr:row>58</xdr:row>
      <xdr:rowOff>50800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048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35577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0</xdr:rowOff>
    </xdr:from>
    <xdr:to>
      <xdr:col>11</xdr:col>
      <xdr:colOff>9525</xdr:colOff>
      <xdr:row>56</xdr:row>
      <xdr:rowOff>63500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1320800" y="9601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95250</xdr:rowOff>
    </xdr:from>
    <xdr:to>
      <xdr:col>11</xdr:col>
      <xdr:colOff>60325</xdr:colOff>
      <xdr:row>58</xdr:row>
      <xdr:rowOff>25400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2159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1270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111777</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120650</xdr:rowOff>
    </xdr:from>
    <xdr:to>
      <xdr:col>20</xdr:col>
      <xdr:colOff>38100</xdr:colOff>
      <xdr:row>56</xdr:row>
      <xdr:rowOff>50800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937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60977</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931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95250</xdr:rowOff>
    </xdr:from>
    <xdr:to>
      <xdr:col>15</xdr:col>
      <xdr:colOff>149225</xdr:colOff>
      <xdr:row>56</xdr:row>
      <xdr:rowOff>25400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12700</xdr:rowOff>
    </xdr:from>
    <xdr:to>
      <xdr:col>11</xdr:col>
      <xdr:colOff>60325</xdr:colOff>
      <xdr:row>56</xdr:row>
      <xdr:rowOff>114300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2159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124477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120650</xdr:rowOff>
    </xdr:from>
    <xdr:to>
      <xdr:col>6</xdr:col>
      <xdr:colOff>171450</xdr:colOff>
      <xdr:row>56</xdr:row>
      <xdr:rowOff>50800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1270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60977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その他に係る経常収支比率は前年度から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ポイント減となった。これは、分子である繰出金が増加したが、分母である経常一般財源の増額幅が大きかったためである。類似団体を</a:t>
          </a:r>
          <a:r>
            <a:rPr kumimoji="1" lang="en-US" altLang="ja-JP" sz="1300">
              <a:latin typeface="ＭＳ Ｐゴシック" panose="020B0600070205080204" pitchFamily="50" charset="-128"/>
              <a:ea typeface="ＭＳ Ｐゴシック" panose="020B0600070205080204" pitchFamily="50" charset="-128"/>
            </a:rPr>
            <a:t>6.9</a:t>
          </a:r>
          <a:r>
            <a:rPr kumimoji="1" lang="ja-JP" altLang="en-US" sz="1300">
              <a:latin typeface="ＭＳ Ｐゴシック" panose="020B0600070205080204" pitchFamily="50" charset="-128"/>
              <a:ea typeface="ＭＳ Ｐゴシック" panose="020B0600070205080204" pitchFamily="50" charset="-128"/>
            </a:rPr>
            <a:t>ポイント上回っており、下水道事業特別会計や介護保険特別会計への繰出金は依然として多額であるため、今後も同様の傾向が予想される。また、施設の老朽化に伴い維持補修費の増加も見込まれるため、事業精査を行い経費の削減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165862</xdr:rowOff>
    </xdr:from>
    <xdr:to>
      <xdr:col>82</xdr:col>
      <xdr:colOff>107950</xdr:colOff>
      <xdr:row>58</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252712"/>
          <a:ext cx="0" cy="818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99077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58</xdr:row>
      <xdr:rowOff>127000</xdr:rowOff>
    </xdr:from>
    <xdr:to>
      <xdr:col>82</xdr:col>
      <xdr:colOff>196850</xdr:colOff>
      <xdr:row>58</xdr:row>
      <xdr:rowOff>127000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80789</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996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165862</xdr:rowOff>
    </xdr:from>
    <xdr:to>
      <xdr:col>82</xdr:col>
      <xdr:colOff>196850</xdr:colOff>
      <xdr:row>53</xdr:row>
      <xdr:rowOff>165862</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252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99568</xdr:rowOff>
    </xdr:from>
    <xdr:to>
      <xdr:col>82</xdr:col>
      <xdr:colOff>107950</xdr:colOff>
      <xdr:row>58</xdr:row>
      <xdr:rowOff>131572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1004366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131572</xdr:rowOff>
    </xdr:from>
    <xdr:to>
      <xdr:col>78</xdr:col>
      <xdr:colOff>69850</xdr:colOff>
      <xdr:row>58</xdr:row>
      <xdr:rowOff>140716</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100756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117348</xdr:rowOff>
    </xdr:from>
    <xdr:to>
      <xdr:col>78</xdr:col>
      <xdr:colOff>120650</xdr:colOff>
      <xdr:row>57</xdr:row>
      <xdr:rowOff>47498</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57675</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487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140716</xdr:rowOff>
    </xdr:from>
    <xdr:to>
      <xdr:col>73</xdr:col>
      <xdr:colOff>180975</xdr:colOff>
      <xdr:row>58</xdr:row>
      <xdr:rowOff>163576</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100848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163576</xdr:rowOff>
    </xdr:from>
    <xdr:to>
      <xdr:col>69</xdr:col>
      <xdr:colOff>92075</xdr:colOff>
      <xdr:row>59</xdr:row>
      <xdr:rowOff>92710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1010767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131064</xdr:rowOff>
    </xdr:from>
    <xdr:to>
      <xdr:col>69</xdr:col>
      <xdr:colOff>142875</xdr:colOff>
      <xdr:row>57</xdr:row>
      <xdr:rowOff>61214</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7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71391</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50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85107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48768</xdr:rowOff>
    </xdr:from>
    <xdr:to>
      <xdr:col>82</xdr:col>
      <xdr:colOff>158750</xdr:colOff>
      <xdr:row>58</xdr:row>
      <xdr:rowOff>150368</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99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128795</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80772</xdr:rowOff>
    </xdr:from>
    <xdr:to>
      <xdr:col>78</xdr:col>
      <xdr:colOff>120650</xdr:colOff>
      <xdr:row>59</xdr:row>
      <xdr:rowOff>10922</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1002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167149</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10111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89916</xdr:rowOff>
    </xdr:from>
    <xdr:to>
      <xdr:col>74</xdr:col>
      <xdr:colOff>31750</xdr:colOff>
      <xdr:row>59</xdr:row>
      <xdr:rowOff>20066</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1003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4843</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1012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112776</xdr:rowOff>
    </xdr:from>
    <xdr:to>
      <xdr:col>69</xdr:col>
      <xdr:colOff>142875</xdr:colOff>
      <xdr:row>59</xdr:row>
      <xdr:rowOff>42926</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1005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27703</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1014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41910</xdr:rowOff>
    </xdr:from>
    <xdr:to>
      <xdr:col>65</xdr:col>
      <xdr:colOff>53975</xdr:colOff>
      <xdr:row>59</xdr:row>
      <xdr:rowOff>143510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128287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前年度と同数値となった。これは、分子である補助費等と分母である経常一般財源が共に増額となったためである。主に一部事務組合に対する負担金が増額となったが、類似団体平均を</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ポイント下回っている。また、各団体への補助金の交付については金額が適正か、事業の廃止が必要か等を検討し経費の削減に努めていく。</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a:extLst>
            <a:ext uri="{FF2B5EF4-FFF2-40B4-BE49-F238E27FC236}">
              <a16:creationId xmlns:a16="http://schemas.microsoft.com/office/drawing/2014/main" id="{00000000-0008-0000-0400-00002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142240</xdr:rowOff>
    </xdr:from>
    <xdr:to>
      <xdr:col>82</xdr:col>
      <xdr:colOff>107950</xdr:colOff>
      <xdr:row>41</xdr:row>
      <xdr:rowOff>8890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6510000" y="562864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152417</xdr:rowOff>
    </xdr:from>
    <xdr:ext cx="762000" cy="259045"/>
    <xdr:sp macro="" textlink="">
      <xdr:nvSpPr>
        <xdr:cNvPr id="302" name="補助費等最小値テキスト">
          <a:extLst>
            <a:ext uri="{FF2B5EF4-FFF2-40B4-BE49-F238E27FC236}">
              <a16:creationId xmlns:a16="http://schemas.microsoft.com/office/drawing/2014/main" id="{00000000-0008-0000-0400-00002E010000}"/>
            </a:ext>
          </a:extLst>
        </xdr:cNvPr>
        <xdr:cNvSpPr txBox="1"/>
      </xdr:nvSpPr>
      <xdr:spPr>
        <a:xfrm>
          <a:off x="16598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8890</xdr:rowOff>
    </xdr:from>
    <xdr:to>
      <xdr:col>82</xdr:col>
      <xdr:colOff>196850</xdr:colOff>
      <xdr:row>41</xdr:row>
      <xdr:rowOff>8890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57167</xdr:rowOff>
    </xdr:from>
    <xdr:ext cx="762000" cy="259045"/>
    <xdr:sp macro="" textlink="">
      <xdr:nvSpPr>
        <xdr:cNvPr id="304" name="補助費等最大値テキスト">
          <a:extLst>
            <a:ext uri="{FF2B5EF4-FFF2-40B4-BE49-F238E27FC236}">
              <a16:creationId xmlns:a16="http://schemas.microsoft.com/office/drawing/2014/main" id="{00000000-0008-0000-0400-000030010000}"/>
            </a:ext>
          </a:extLst>
        </xdr:cNvPr>
        <xdr:cNvSpPr txBox="1"/>
      </xdr:nvSpPr>
      <xdr:spPr>
        <a:xfrm>
          <a:off x="16598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142240</xdr:rowOff>
    </xdr:from>
    <xdr:to>
      <xdr:col>82</xdr:col>
      <xdr:colOff>196850</xdr:colOff>
      <xdr:row>32</xdr:row>
      <xdr:rowOff>142240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123190</xdr:rowOff>
    </xdr:from>
    <xdr:to>
      <xdr:col>82</xdr:col>
      <xdr:colOff>107950</xdr:colOff>
      <xdr:row>35</xdr:row>
      <xdr:rowOff>123190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5671800" y="61239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7" name="補助費等平均値テキスト">
          <a:extLst>
            <a:ext uri="{FF2B5EF4-FFF2-40B4-BE49-F238E27FC236}">
              <a16:creationId xmlns:a16="http://schemas.microsoft.com/office/drawing/2014/main" id="{00000000-0008-0000-0400-000033010000}"/>
            </a:ext>
          </a:extLst>
        </xdr:cNvPr>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123190</xdr:rowOff>
    </xdr:from>
    <xdr:to>
      <xdr:col>78</xdr:col>
      <xdr:colOff>69850</xdr:colOff>
      <xdr:row>35</xdr:row>
      <xdr:rowOff>130810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4782800" y="6123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64770</xdr:rowOff>
    </xdr:from>
    <xdr:to>
      <xdr:col>78</xdr:col>
      <xdr:colOff>120650</xdr:colOff>
      <xdr:row>37</xdr:row>
      <xdr:rowOff>166370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5621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151147</xdr:rowOff>
    </xdr:from>
    <xdr:ext cx="7366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5290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130810</xdr:rowOff>
    </xdr:from>
    <xdr:to>
      <xdr:col>73</xdr:col>
      <xdr:colOff>180975</xdr:colOff>
      <xdr:row>35</xdr:row>
      <xdr:rowOff>161290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893800" y="61315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80010</xdr:rowOff>
    </xdr:from>
    <xdr:to>
      <xdr:col>74</xdr:col>
      <xdr:colOff>31750</xdr:colOff>
      <xdr:row>38</xdr:row>
      <xdr:rowOff>10160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47320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166387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401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107950</xdr:rowOff>
    </xdr:from>
    <xdr:to>
      <xdr:col>69</xdr:col>
      <xdr:colOff>92075</xdr:colOff>
      <xdr:row>35</xdr:row>
      <xdr:rowOff>161290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004800" y="61087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26670</xdr:rowOff>
    </xdr:from>
    <xdr:to>
      <xdr:col>69</xdr:col>
      <xdr:colOff>142875</xdr:colOff>
      <xdr:row>37</xdr:row>
      <xdr:rowOff>128270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3843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113047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512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72390</xdr:rowOff>
    </xdr:from>
    <xdr:to>
      <xdr:col>82</xdr:col>
      <xdr:colOff>158750</xdr:colOff>
      <xdr:row>36</xdr:row>
      <xdr:rowOff>2540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64592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88917</xdr:rowOff>
    </xdr:from>
    <xdr:ext cx="762000" cy="259045"/>
    <xdr:sp macro="" textlink="">
      <xdr:nvSpPr>
        <xdr:cNvPr id="326" name="補助費等該当値テキスト">
          <a:extLst>
            <a:ext uri="{FF2B5EF4-FFF2-40B4-BE49-F238E27FC236}">
              <a16:creationId xmlns:a16="http://schemas.microsoft.com/office/drawing/2014/main" id="{00000000-0008-0000-0400-000046010000}"/>
            </a:ext>
          </a:extLst>
        </xdr:cNvPr>
        <xdr:cNvSpPr txBox="1"/>
      </xdr:nvSpPr>
      <xdr:spPr>
        <a:xfrm>
          <a:off x="165989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72390</xdr:rowOff>
    </xdr:from>
    <xdr:to>
      <xdr:col>78</xdr:col>
      <xdr:colOff>120650</xdr:colOff>
      <xdr:row>36</xdr:row>
      <xdr:rowOff>2540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5621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12717</xdr:rowOff>
    </xdr:from>
    <xdr:ext cx="7366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290800" y="584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80010</xdr:rowOff>
    </xdr:from>
    <xdr:to>
      <xdr:col>74</xdr:col>
      <xdr:colOff>31750</xdr:colOff>
      <xdr:row>36</xdr:row>
      <xdr:rowOff>10160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4732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20337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401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110490</xdr:rowOff>
    </xdr:from>
    <xdr:to>
      <xdr:col>69</xdr:col>
      <xdr:colOff>142875</xdr:colOff>
      <xdr:row>36</xdr:row>
      <xdr:rowOff>40640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3843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50817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512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57150</xdr:rowOff>
    </xdr:from>
    <xdr:to>
      <xdr:col>65</xdr:col>
      <xdr:colOff>53975</xdr:colOff>
      <xdr:row>35</xdr:row>
      <xdr:rowOff>158750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2954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623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公債費に係る経常収支比率は前年度と同数値となった。分子である公債費と分母である経常一般財源が共に増額となったためである。今後も事業精査を行い、新規発行に際しては適切な処理に努める。</a:t>
          </a:r>
        </a:p>
      </xdr:txBody>
    </xdr:sp>
    <xdr:clientData/>
  </xdr:twoCellAnchor>
  <xdr:oneCellAnchor>
    <xdr:from>
      <xdr:col>3</xdr:col>
      <xdr:colOff>123825</xdr:colOff>
      <xdr:row>69</xdr:row>
      <xdr:rowOff>107950</xdr:rowOff>
    </xdr:from>
    <xdr:ext cx="298543" cy="225703"/>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124714</xdr:rowOff>
    </xdr:from>
    <xdr:to>
      <xdr:col>24</xdr:col>
      <xdr:colOff>25400</xdr:colOff>
      <xdr:row>79</xdr:row>
      <xdr:rowOff>165863</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640564"/>
          <a:ext cx="0" cy="1069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39641</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38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124714</xdr:rowOff>
    </xdr:from>
    <xdr:to>
      <xdr:col>24</xdr:col>
      <xdr:colOff>114300</xdr:colOff>
      <xdr:row>73</xdr:row>
      <xdr:rowOff>124714</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64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62992</xdr:rowOff>
    </xdr:from>
    <xdr:to>
      <xdr:col>24</xdr:col>
      <xdr:colOff>25400</xdr:colOff>
      <xdr:row>76</xdr:row>
      <xdr:rowOff>62992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0931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62992</xdr:rowOff>
    </xdr:from>
    <xdr:to>
      <xdr:col>19</xdr:col>
      <xdr:colOff>187325</xdr:colOff>
      <xdr:row>76</xdr:row>
      <xdr:rowOff>163576</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09319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154432</xdr:rowOff>
    </xdr:from>
    <xdr:to>
      <xdr:col>15</xdr:col>
      <xdr:colOff>98425</xdr:colOff>
      <xdr:row>76</xdr:row>
      <xdr:rowOff>163576</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31846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14478</xdr:rowOff>
    </xdr:from>
    <xdr:to>
      <xdr:col>15</xdr:col>
      <xdr:colOff>149225</xdr:colOff>
      <xdr:row>77</xdr:row>
      <xdr:rowOff>116078</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100855</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154432</xdr:rowOff>
    </xdr:from>
    <xdr:to>
      <xdr:col>11</xdr:col>
      <xdr:colOff>9525</xdr:colOff>
      <xdr:row>76</xdr:row>
      <xdr:rowOff>159004</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1320800" y="131846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5335</xdr:rowOff>
    </xdr:from>
    <xdr:to>
      <xdr:col>11</xdr:col>
      <xdr:colOff>60325</xdr:colOff>
      <xdr:row>77</xdr:row>
      <xdr:rowOff>106935</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91712</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9906</xdr:rowOff>
    </xdr:from>
    <xdr:to>
      <xdr:col>6</xdr:col>
      <xdr:colOff>171450</xdr:colOff>
      <xdr:row>77</xdr:row>
      <xdr:rowOff>111506</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96283</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xdr:rowOff>
    </xdr:from>
    <xdr:to>
      <xdr:col>24</xdr:col>
      <xdr:colOff>76200</xdr:colOff>
      <xdr:row>76</xdr:row>
      <xdr:rowOff>113792</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28719</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88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12192</xdr:rowOff>
    </xdr:from>
    <xdr:to>
      <xdr:col>20</xdr:col>
      <xdr:colOff>38100</xdr:colOff>
      <xdr:row>76</xdr:row>
      <xdr:rowOff>113792</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123969</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811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112776</xdr:rowOff>
    </xdr:from>
    <xdr:to>
      <xdr:col>15</xdr:col>
      <xdr:colOff>149225</xdr:colOff>
      <xdr:row>77</xdr:row>
      <xdr:rowOff>42926</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53103</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103632</xdr:rowOff>
    </xdr:from>
    <xdr:to>
      <xdr:col>11</xdr:col>
      <xdr:colOff>60325</xdr:colOff>
      <xdr:row>77</xdr:row>
      <xdr:rowOff>33782</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43959</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108204</xdr:rowOff>
    </xdr:from>
    <xdr:to>
      <xdr:col>6</xdr:col>
      <xdr:colOff>171450</xdr:colOff>
      <xdr:row>77</xdr:row>
      <xdr:rowOff>38354</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48531</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公債費以外に係る経常収支比率は前年度から</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ポイント減、類似団体を</a:t>
          </a:r>
          <a:r>
            <a:rPr kumimoji="1" lang="en-US" altLang="ja-JP" sz="1300">
              <a:latin typeface="ＭＳ Ｐゴシック" panose="020B0600070205080204" pitchFamily="50" charset="-128"/>
              <a:ea typeface="ＭＳ Ｐゴシック" panose="020B0600070205080204" pitchFamily="50" charset="-128"/>
            </a:rPr>
            <a:t>7.1</a:t>
          </a:r>
          <a:r>
            <a:rPr kumimoji="1" lang="ja-JP" altLang="en-US" sz="1300">
              <a:latin typeface="ＭＳ Ｐゴシック" panose="020B0600070205080204" pitchFamily="50" charset="-128"/>
              <a:ea typeface="ＭＳ Ｐゴシック" panose="020B0600070205080204" pitchFamily="50" charset="-128"/>
            </a:rPr>
            <a:t>ポイント上回っている。減となった要因は、分母である経常一般財源が、普通交付税の追加交付等により増となったためである。これは一過性のものであり、補助費等は増額となっているため、今後は昨年度以前の水準に戻ると考えられる。</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39370</xdr:rowOff>
    </xdr:from>
    <xdr:to>
      <xdr:col>82</xdr:col>
      <xdr:colOff>107950</xdr:colOff>
      <xdr:row>80</xdr:row>
      <xdr:rowOff>58420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72667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125747</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39370</xdr:rowOff>
    </xdr:from>
    <xdr:to>
      <xdr:col>82</xdr:col>
      <xdr:colOff>196850</xdr:colOff>
      <xdr:row>74</xdr:row>
      <xdr:rowOff>39370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149861</xdr:rowOff>
    </xdr:from>
    <xdr:to>
      <xdr:col>82</xdr:col>
      <xdr:colOff>107950</xdr:colOff>
      <xdr:row>80</xdr:row>
      <xdr:rowOff>27939</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3522961"/>
          <a:ext cx="838200" cy="22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16527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046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0</xdr:rowOff>
    </xdr:from>
    <xdr:to>
      <xdr:col>82</xdr:col>
      <xdr:colOff>158750</xdr:colOff>
      <xdr:row>77</xdr:row>
      <xdr:rowOff>101600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27939</xdr:rowOff>
    </xdr:from>
    <xdr:to>
      <xdr:col>78</xdr:col>
      <xdr:colOff>69850</xdr:colOff>
      <xdr:row>80</xdr:row>
      <xdr:rowOff>54611</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374393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123207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15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115570</xdr:rowOff>
    </xdr:from>
    <xdr:to>
      <xdr:col>73</xdr:col>
      <xdr:colOff>180975</xdr:colOff>
      <xdr:row>80</xdr:row>
      <xdr:rowOff>54611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3660120"/>
          <a:ext cx="8890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45720</xdr:rowOff>
    </xdr:from>
    <xdr:to>
      <xdr:col>74</xdr:col>
      <xdr:colOff>31750</xdr:colOff>
      <xdr:row>78</xdr:row>
      <xdr:rowOff>147320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157497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18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115570</xdr:rowOff>
    </xdr:from>
    <xdr:to>
      <xdr:col>69</xdr:col>
      <xdr:colOff>92075</xdr:colOff>
      <xdr:row>80</xdr:row>
      <xdr:rowOff>24130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004800" y="1366012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7620</xdr:rowOff>
    </xdr:from>
    <xdr:to>
      <xdr:col>69</xdr:col>
      <xdr:colOff>142875</xdr:colOff>
      <xdr:row>78</xdr:row>
      <xdr:rowOff>109220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119397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156211</xdr:rowOff>
    </xdr:from>
    <xdr:to>
      <xdr:col>65</xdr:col>
      <xdr:colOff>53975</xdr:colOff>
      <xdr:row>78</xdr:row>
      <xdr:rowOff>86361</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96538</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99061</xdr:rowOff>
    </xdr:from>
    <xdr:to>
      <xdr:col>82</xdr:col>
      <xdr:colOff>158750</xdr:colOff>
      <xdr:row>79</xdr:row>
      <xdr:rowOff>29211</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71138</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148589</xdr:rowOff>
    </xdr:from>
    <xdr:to>
      <xdr:col>78</xdr:col>
      <xdr:colOff>120650</xdr:colOff>
      <xdr:row>80</xdr:row>
      <xdr:rowOff>78739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69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63516</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779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3811</xdr:rowOff>
    </xdr:from>
    <xdr:to>
      <xdr:col>74</xdr:col>
      <xdr:colOff>31750</xdr:colOff>
      <xdr:row>80</xdr:row>
      <xdr:rowOff>105411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71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90188</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806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64770</xdr:rowOff>
    </xdr:from>
    <xdr:to>
      <xdr:col>69</xdr:col>
      <xdr:colOff>142875</xdr:colOff>
      <xdr:row>79</xdr:row>
      <xdr:rowOff>166370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151147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144780</xdr:rowOff>
    </xdr:from>
    <xdr:to>
      <xdr:col>65</xdr:col>
      <xdr:colOff>53975</xdr:colOff>
      <xdr:row>80</xdr:row>
      <xdr:rowOff>74930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68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59707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77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宮城県松島町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74877</xdr:rowOff>
    </xdr:from>
    <xdr:to>
      <xdr:col>29</xdr:col>
      <xdr:colOff>127000</xdr:colOff>
      <xdr:row>20</xdr:row>
      <xdr:rowOff>5539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79902"/>
          <a:ext cx="0" cy="13022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149066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5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5539</xdr:rowOff>
    </xdr:from>
    <xdr:to>
      <xdr:col>30</xdr:col>
      <xdr:colOff>25400</xdr:colOff>
      <xdr:row>20</xdr:row>
      <xdr:rowOff>5539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21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161254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74877</xdr:rowOff>
    </xdr:from>
    <xdr:to>
      <xdr:col>30</xdr:col>
      <xdr:colOff>25400</xdr:colOff>
      <xdr:row>12</xdr:row>
      <xdr:rowOff>74877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799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109925</xdr:rowOff>
    </xdr:from>
    <xdr:to>
      <xdr:col>29</xdr:col>
      <xdr:colOff>127000</xdr:colOff>
      <xdr:row>18</xdr:row>
      <xdr:rowOff>115228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243650"/>
          <a:ext cx="647700" cy="53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139836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30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123309</xdr:rowOff>
    </xdr:from>
    <xdr:to>
      <xdr:col>29</xdr:col>
      <xdr:colOff>177800</xdr:colOff>
      <xdr:row>18</xdr:row>
      <xdr:rowOff>53459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85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105875</xdr:rowOff>
    </xdr:from>
    <xdr:to>
      <xdr:col>26</xdr:col>
      <xdr:colOff>50800</xdr:colOff>
      <xdr:row>18</xdr:row>
      <xdr:rowOff>115228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239600"/>
          <a:ext cx="698500" cy="9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133583</xdr:rowOff>
    </xdr:from>
    <xdr:to>
      <xdr:col>26</xdr:col>
      <xdr:colOff>101600</xdr:colOff>
      <xdr:row>18</xdr:row>
      <xdr:rowOff>63733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9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73910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64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97247</xdr:rowOff>
    </xdr:from>
    <xdr:to>
      <xdr:col>22</xdr:col>
      <xdr:colOff>114300</xdr:colOff>
      <xdr:row>18</xdr:row>
      <xdr:rowOff>105875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230972"/>
          <a:ext cx="698500" cy="86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170139</xdr:rowOff>
    </xdr:from>
    <xdr:to>
      <xdr:col>22</xdr:col>
      <xdr:colOff>165100</xdr:colOff>
      <xdr:row>18</xdr:row>
      <xdr:rowOff>100289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324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110466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97247</xdr:rowOff>
    </xdr:from>
    <xdr:to>
      <xdr:col>18</xdr:col>
      <xdr:colOff>177800</xdr:colOff>
      <xdr:row>18</xdr:row>
      <xdr:rowOff>99990</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230972"/>
          <a:ext cx="698500" cy="2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18160</xdr:rowOff>
    </xdr:from>
    <xdr:to>
      <xdr:col>19</xdr:col>
      <xdr:colOff>38100</xdr:colOff>
      <xdr:row>18</xdr:row>
      <xdr:rowOff>119759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51885"/>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129937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2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43723</xdr:rowOff>
    </xdr:from>
    <xdr:to>
      <xdr:col>15</xdr:col>
      <xdr:colOff>101600</xdr:colOff>
      <xdr:row>18</xdr:row>
      <xdr:rowOff>145324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77448"/>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155500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4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59125</xdr:rowOff>
    </xdr:from>
    <xdr:to>
      <xdr:col>29</xdr:col>
      <xdr:colOff>177800</xdr:colOff>
      <xdr:row>18</xdr:row>
      <xdr:rowOff>160725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92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31202</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6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64428</xdr:rowOff>
    </xdr:from>
    <xdr:to>
      <xdr:col>26</xdr:col>
      <xdr:colOff>101600</xdr:colOff>
      <xdr:row>18</xdr:row>
      <xdr:rowOff>166028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98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150805</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84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55075</xdr:rowOff>
    </xdr:from>
    <xdr:to>
      <xdr:col>22</xdr:col>
      <xdr:colOff>165100</xdr:colOff>
      <xdr:row>18</xdr:row>
      <xdr:rowOff>156675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88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141452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7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46447</xdr:rowOff>
    </xdr:from>
    <xdr:to>
      <xdr:col>19</xdr:col>
      <xdr:colOff>38100</xdr:colOff>
      <xdr:row>18</xdr:row>
      <xdr:rowOff>148047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801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132824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6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49190</xdr:rowOff>
    </xdr:from>
    <xdr:to>
      <xdr:col>15</xdr:col>
      <xdr:colOff>101600</xdr:colOff>
      <xdr:row>18</xdr:row>
      <xdr:rowOff>150790</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82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135567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6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156898</xdr:rowOff>
    </xdr:from>
    <xdr:to>
      <xdr:col>29</xdr:col>
      <xdr:colOff>127000</xdr:colOff>
      <xdr:row>37</xdr:row>
      <xdr:rowOff>283395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81448"/>
          <a:ext cx="0" cy="13266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255472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80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283395</xdr:rowOff>
    </xdr:from>
    <xdr:to>
      <xdr:col>30</xdr:col>
      <xdr:colOff>25400</xdr:colOff>
      <xdr:row>37</xdr:row>
      <xdr:rowOff>283395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080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71825</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82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156898</xdr:rowOff>
    </xdr:from>
    <xdr:to>
      <xdr:col>30</xdr:col>
      <xdr:colOff>25400</xdr:colOff>
      <xdr:row>33</xdr:row>
      <xdr:rowOff>156898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814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22023</xdr:rowOff>
    </xdr:from>
    <xdr:to>
      <xdr:col>29</xdr:col>
      <xdr:colOff>127000</xdr:colOff>
      <xdr:row>36</xdr:row>
      <xdr:rowOff>79647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975273"/>
          <a:ext cx="647700" cy="576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56298</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666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211221</xdr:rowOff>
    </xdr:from>
    <xdr:to>
      <xdr:col>29</xdr:col>
      <xdr:colOff>177800</xdr:colOff>
      <xdr:row>35</xdr:row>
      <xdr:rowOff>312821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215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285746</xdr:rowOff>
    </xdr:from>
    <xdr:to>
      <xdr:col>26</xdr:col>
      <xdr:colOff>50800</xdr:colOff>
      <xdr:row>36</xdr:row>
      <xdr:rowOff>79647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896096"/>
          <a:ext cx="698500" cy="136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250426</xdr:rowOff>
    </xdr:from>
    <xdr:to>
      <xdr:col>26</xdr:col>
      <xdr:colOff>101600</xdr:colOff>
      <xdr:row>36</xdr:row>
      <xdr:rowOff>9126</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60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19303</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629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285746</xdr:rowOff>
    </xdr:from>
    <xdr:to>
      <xdr:col>22</xdr:col>
      <xdr:colOff>114300</xdr:colOff>
      <xdr:row>36</xdr:row>
      <xdr:rowOff>122232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6896096"/>
          <a:ext cx="698500" cy="1793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260696</xdr:rowOff>
    </xdr:from>
    <xdr:to>
      <xdr:col>22</xdr:col>
      <xdr:colOff>165100</xdr:colOff>
      <xdr:row>36</xdr:row>
      <xdr:rowOff>19396</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71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4173</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95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8193</xdr:rowOff>
    </xdr:from>
    <xdr:to>
      <xdr:col>18</xdr:col>
      <xdr:colOff>177800</xdr:colOff>
      <xdr:row>36</xdr:row>
      <xdr:rowOff>122232</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961443"/>
          <a:ext cx="698500" cy="114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276845</xdr:rowOff>
    </xdr:from>
    <xdr:to>
      <xdr:col>19</xdr:col>
      <xdr:colOff>38100</xdr:colOff>
      <xdr:row>36</xdr:row>
      <xdr:rowOff>35545</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871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45722</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65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270804</xdr:rowOff>
    </xdr:from>
    <xdr:to>
      <xdr:col>15</xdr:col>
      <xdr:colOff>101600</xdr:colOff>
      <xdr:row>36</xdr:row>
      <xdr:rowOff>29504</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81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39681</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65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314123</xdr:rowOff>
    </xdr:from>
    <xdr:to>
      <xdr:col>29</xdr:col>
      <xdr:colOff>177800</xdr:colOff>
      <xdr:row>36</xdr:row>
      <xdr:rowOff>72823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924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286200</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896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28847</xdr:rowOff>
    </xdr:from>
    <xdr:to>
      <xdr:col>26</xdr:col>
      <xdr:colOff>101600</xdr:colOff>
      <xdr:row>36</xdr:row>
      <xdr:rowOff>130447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982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115224</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068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234946</xdr:rowOff>
    </xdr:from>
    <xdr:to>
      <xdr:col>22</xdr:col>
      <xdr:colOff>165100</xdr:colOff>
      <xdr:row>35</xdr:row>
      <xdr:rowOff>336546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845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3823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61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71432</xdr:rowOff>
    </xdr:from>
    <xdr:to>
      <xdr:col>19</xdr:col>
      <xdr:colOff>38100</xdr:colOff>
      <xdr:row>37</xdr:row>
      <xdr:rowOff>1582</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7024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157809</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111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300293</xdr:rowOff>
    </xdr:from>
    <xdr:to>
      <xdr:col>15</xdr:col>
      <xdr:colOff>101600</xdr:colOff>
      <xdr:row>36</xdr:row>
      <xdr:rowOff>58993</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910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43770</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99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宮城県松島町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13,502
13,427
53.56
8,701,084
8,291,264
386,268
4,331,714
5,216,546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70073</xdr:rowOff>
    </xdr:from>
    <xdr:to>
      <xdr:col>24</xdr:col>
      <xdr:colOff>62865</xdr:colOff>
      <xdr:row>37</xdr:row>
      <xdr:rowOff>49828</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85023"/>
          <a:ext cx="1270" cy="1008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53655</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39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49828</xdr:rowOff>
    </xdr:from>
    <xdr:to>
      <xdr:col>24</xdr:col>
      <xdr:colOff>152400</xdr:colOff>
      <xdr:row>37</xdr:row>
      <xdr:rowOff>49828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16750</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6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70073</xdr:rowOff>
    </xdr:from>
    <xdr:to>
      <xdr:col>24</xdr:col>
      <xdr:colOff>152400</xdr:colOff>
      <xdr:row>31</xdr:row>
      <xdr:rowOff>70073</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8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63654</xdr:rowOff>
    </xdr:from>
    <xdr:to>
      <xdr:col>24</xdr:col>
      <xdr:colOff>63500</xdr:colOff>
      <xdr:row>36</xdr:row>
      <xdr:rowOff>67558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3797300" y="6235854"/>
          <a:ext cx="838200" cy="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137257</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5966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114380</xdr:rowOff>
    </xdr:from>
    <xdr:to>
      <xdr:col>24</xdr:col>
      <xdr:colOff>114300</xdr:colOff>
      <xdr:row>36</xdr:row>
      <xdr:rowOff>44530</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63654</xdr:rowOff>
    </xdr:from>
    <xdr:to>
      <xdr:col>19</xdr:col>
      <xdr:colOff>177800</xdr:colOff>
      <xdr:row>36</xdr:row>
      <xdr:rowOff>104418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235854"/>
          <a:ext cx="889000" cy="4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120945</xdr:rowOff>
    </xdr:from>
    <xdr:to>
      <xdr:col>20</xdr:col>
      <xdr:colOff>38100</xdr:colOff>
      <xdr:row>36</xdr:row>
      <xdr:rowOff>51095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67622</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589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104418</xdr:rowOff>
    </xdr:from>
    <xdr:to>
      <xdr:col>15</xdr:col>
      <xdr:colOff>50800</xdr:colOff>
      <xdr:row>36</xdr:row>
      <xdr:rowOff>123337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276618"/>
          <a:ext cx="889000" cy="18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9804</xdr:rowOff>
    </xdr:from>
    <xdr:to>
      <xdr:col>15</xdr:col>
      <xdr:colOff>101600</xdr:colOff>
      <xdr:row>36</xdr:row>
      <xdr:rowOff>111404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127931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41111" y="595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123337</xdr:rowOff>
    </xdr:from>
    <xdr:to>
      <xdr:col>10</xdr:col>
      <xdr:colOff>114300</xdr:colOff>
      <xdr:row>36</xdr:row>
      <xdr:rowOff>129546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295537"/>
          <a:ext cx="889000" cy="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20526</xdr:rowOff>
    </xdr:from>
    <xdr:to>
      <xdr:col>10</xdr:col>
      <xdr:colOff>165100</xdr:colOff>
      <xdr:row>36</xdr:row>
      <xdr:rowOff>122126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138653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596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33707</xdr:rowOff>
    </xdr:from>
    <xdr:to>
      <xdr:col>6</xdr:col>
      <xdr:colOff>38100</xdr:colOff>
      <xdr:row>36</xdr:row>
      <xdr:rowOff>135307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151834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598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16758</xdr:rowOff>
    </xdr:from>
    <xdr:to>
      <xdr:col>24</xdr:col>
      <xdr:colOff>114300</xdr:colOff>
      <xdr:row>36</xdr:row>
      <xdr:rowOff>118358</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18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166635</xdr:rowOff>
    </xdr:from>
    <xdr:ext cx="534377"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16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12854</xdr:rowOff>
    </xdr:from>
    <xdr:to>
      <xdr:col>20</xdr:col>
      <xdr:colOff>38100</xdr:colOff>
      <xdr:row>36</xdr:row>
      <xdr:rowOff>114454</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18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105581</xdr:rowOff>
    </xdr:from>
    <xdr:ext cx="534377"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530111" y="627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53618</xdr:rowOff>
    </xdr:from>
    <xdr:to>
      <xdr:col>15</xdr:col>
      <xdr:colOff>101600</xdr:colOff>
      <xdr:row>36</xdr:row>
      <xdr:rowOff>155218</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22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146345</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41111" y="631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72537</xdr:rowOff>
    </xdr:from>
    <xdr:to>
      <xdr:col>10</xdr:col>
      <xdr:colOff>165100</xdr:colOff>
      <xdr:row>37</xdr:row>
      <xdr:rowOff>2687</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24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165264</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52111" y="633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78746</xdr:rowOff>
    </xdr:from>
    <xdr:to>
      <xdr:col>6</xdr:col>
      <xdr:colOff>38100</xdr:colOff>
      <xdr:row>37</xdr:row>
      <xdr:rowOff>8896</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25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23</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63111" y="634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77818</xdr:rowOff>
    </xdr:from>
    <xdr:to>
      <xdr:col>24</xdr:col>
      <xdr:colOff>62865</xdr:colOff>
      <xdr:row>59</xdr:row>
      <xdr:rowOff>34742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650318"/>
          <a:ext cx="1270" cy="1499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38569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1015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34742</xdr:rowOff>
    </xdr:from>
    <xdr:to>
      <xdr:col>24</xdr:col>
      <xdr:colOff>152400</xdr:colOff>
      <xdr:row>59</xdr:row>
      <xdr:rowOff>34742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101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24495</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425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77818</xdr:rowOff>
    </xdr:from>
    <xdr:to>
      <xdr:col>24</xdr:col>
      <xdr:colOff>152400</xdr:colOff>
      <xdr:row>50</xdr:row>
      <xdr:rowOff>77818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65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30049</xdr:rowOff>
    </xdr:from>
    <xdr:to>
      <xdr:col>24</xdr:col>
      <xdr:colOff>63500</xdr:colOff>
      <xdr:row>57</xdr:row>
      <xdr:rowOff>43619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3797300" y="9802699"/>
          <a:ext cx="838200" cy="1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9059</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6102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157632</xdr:rowOff>
    </xdr:from>
    <xdr:to>
      <xdr:col>24</xdr:col>
      <xdr:colOff>114300</xdr:colOff>
      <xdr:row>57</xdr:row>
      <xdr:rowOff>87782</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758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2670</xdr:rowOff>
    </xdr:from>
    <xdr:to>
      <xdr:col>19</xdr:col>
      <xdr:colOff>177800</xdr:colOff>
      <xdr:row>57</xdr:row>
      <xdr:rowOff>30049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775320"/>
          <a:ext cx="889000" cy="2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163706</xdr:rowOff>
    </xdr:from>
    <xdr:to>
      <xdr:col>20</xdr:col>
      <xdr:colOff>38100</xdr:colOff>
      <xdr:row>57</xdr:row>
      <xdr:rowOff>93856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764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84983</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85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2670</xdr:rowOff>
    </xdr:from>
    <xdr:to>
      <xdr:col>15</xdr:col>
      <xdr:colOff>50800</xdr:colOff>
      <xdr:row>57</xdr:row>
      <xdr:rowOff>107155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775320"/>
          <a:ext cx="889000" cy="10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153556</xdr:rowOff>
    </xdr:from>
    <xdr:to>
      <xdr:col>15</xdr:col>
      <xdr:colOff>101600</xdr:colOff>
      <xdr:row>57</xdr:row>
      <xdr:rowOff>83706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75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74833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84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88456</xdr:rowOff>
    </xdr:from>
    <xdr:to>
      <xdr:col>10</xdr:col>
      <xdr:colOff>114300</xdr:colOff>
      <xdr:row>57</xdr:row>
      <xdr:rowOff>107155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1130300" y="9861106"/>
          <a:ext cx="889000" cy="1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23361</xdr:rowOff>
    </xdr:from>
    <xdr:to>
      <xdr:col>10</xdr:col>
      <xdr:colOff>165100</xdr:colOff>
      <xdr:row>57</xdr:row>
      <xdr:rowOff>124961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796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141488</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57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55905</xdr:rowOff>
    </xdr:from>
    <xdr:to>
      <xdr:col>6</xdr:col>
      <xdr:colOff>38100</xdr:colOff>
      <xdr:row>57</xdr:row>
      <xdr:rowOff>157505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82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148632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92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164269</xdr:rowOff>
    </xdr:from>
    <xdr:to>
      <xdr:col>24</xdr:col>
      <xdr:colOff>114300</xdr:colOff>
      <xdr:row>57</xdr:row>
      <xdr:rowOff>94419</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76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142696</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74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150699</xdr:rowOff>
    </xdr:from>
    <xdr:to>
      <xdr:col>20</xdr:col>
      <xdr:colOff>38100</xdr:colOff>
      <xdr:row>57</xdr:row>
      <xdr:rowOff>80849</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75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97376</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52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123320</xdr:rowOff>
    </xdr:from>
    <xdr:to>
      <xdr:col>15</xdr:col>
      <xdr:colOff>101600</xdr:colOff>
      <xdr:row>57</xdr:row>
      <xdr:rowOff>53470</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72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69997</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499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56355</xdr:rowOff>
    </xdr:from>
    <xdr:to>
      <xdr:col>10</xdr:col>
      <xdr:colOff>165100</xdr:colOff>
      <xdr:row>57</xdr:row>
      <xdr:rowOff>157955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82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149082</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92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37656</xdr:rowOff>
    </xdr:from>
    <xdr:to>
      <xdr:col>6</xdr:col>
      <xdr:colOff>38100</xdr:colOff>
      <xdr:row>57</xdr:row>
      <xdr:rowOff>139256</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81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155783</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58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15646</xdr:rowOff>
    </xdr:from>
    <xdr:to>
      <xdr:col>24</xdr:col>
      <xdr:colOff>62865</xdr:colOff>
      <xdr:row>79</xdr:row>
      <xdr:rowOff>23037</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017146"/>
          <a:ext cx="1270" cy="15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26864</xdr:rowOff>
    </xdr:from>
    <xdr:ext cx="378565"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71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23037</xdr:rowOff>
    </xdr:from>
    <xdr:to>
      <xdr:col>24</xdr:col>
      <xdr:colOff>152400</xdr:colOff>
      <xdr:row>79</xdr:row>
      <xdr:rowOff>23037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6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133773</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79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15646</xdr:rowOff>
    </xdr:from>
    <xdr:to>
      <xdr:col>24</xdr:col>
      <xdr:colOff>152400</xdr:colOff>
      <xdr:row>70</xdr:row>
      <xdr:rowOff>15646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017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161913</xdr:rowOff>
    </xdr:from>
    <xdr:to>
      <xdr:col>24</xdr:col>
      <xdr:colOff>63500</xdr:colOff>
      <xdr:row>78</xdr:row>
      <xdr:rowOff>163740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797300" y="13535013"/>
          <a:ext cx="838200" cy="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98519</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28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75642</xdr:rowOff>
    </xdr:from>
    <xdr:to>
      <xdr:col>24</xdr:col>
      <xdr:colOff>114300</xdr:colOff>
      <xdr:row>78</xdr:row>
      <xdr:rowOff>5792</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163513</xdr:rowOff>
    </xdr:from>
    <xdr:to>
      <xdr:col>19</xdr:col>
      <xdr:colOff>177800</xdr:colOff>
      <xdr:row>78</xdr:row>
      <xdr:rowOff>163740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908300" y="13536613"/>
          <a:ext cx="889000" cy="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107417</xdr:rowOff>
    </xdr:from>
    <xdr:to>
      <xdr:col>20</xdr:col>
      <xdr:colOff>38100</xdr:colOff>
      <xdr:row>78</xdr:row>
      <xdr:rowOff>37567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54094</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0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151397</xdr:rowOff>
    </xdr:from>
    <xdr:to>
      <xdr:col>15</xdr:col>
      <xdr:colOff>50800</xdr:colOff>
      <xdr:row>78</xdr:row>
      <xdr:rowOff>163513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019300" y="13524497"/>
          <a:ext cx="8890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136486</xdr:rowOff>
    </xdr:from>
    <xdr:to>
      <xdr:col>15</xdr:col>
      <xdr:colOff>101600</xdr:colOff>
      <xdr:row>78</xdr:row>
      <xdr:rowOff>66636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83163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11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141376</xdr:rowOff>
    </xdr:from>
    <xdr:to>
      <xdr:col>10</xdr:col>
      <xdr:colOff>114300</xdr:colOff>
      <xdr:row>78</xdr:row>
      <xdr:rowOff>151397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1130300" y="13514476"/>
          <a:ext cx="889000" cy="1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142811</xdr:rowOff>
    </xdr:from>
    <xdr:to>
      <xdr:col>10</xdr:col>
      <xdr:colOff>165100</xdr:colOff>
      <xdr:row>78</xdr:row>
      <xdr:rowOff>72961</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89488</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148183</xdr:rowOff>
    </xdr:from>
    <xdr:to>
      <xdr:col>6</xdr:col>
      <xdr:colOff>38100</xdr:colOff>
      <xdr:row>78</xdr:row>
      <xdr:rowOff>78333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94860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12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111113</xdr:rowOff>
    </xdr:from>
    <xdr:to>
      <xdr:col>24</xdr:col>
      <xdr:colOff>114300</xdr:colOff>
      <xdr:row>79</xdr:row>
      <xdr:rowOff>41263</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48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26040</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399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112940</xdr:rowOff>
    </xdr:from>
    <xdr:to>
      <xdr:col>20</xdr:col>
      <xdr:colOff>38100</xdr:colOff>
      <xdr:row>79</xdr:row>
      <xdr:rowOff>43090</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48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34217</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57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112713</xdr:rowOff>
    </xdr:from>
    <xdr:to>
      <xdr:col>15</xdr:col>
      <xdr:colOff>101600</xdr:colOff>
      <xdr:row>79</xdr:row>
      <xdr:rowOff>42863</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48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33990</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578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100597</xdr:rowOff>
    </xdr:from>
    <xdr:to>
      <xdr:col>10</xdr:col>
      <xdr:colOff>165100</xdr:colOff>
      <xdr:row>79</xdr:row>
      <xdr:rowOff>30747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47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21874</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56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90576</xdr:rowOff>
    </xdr:from>
    <xdr:to>
      <xdr:col>6</xdr:col>
      <xdr:colOff>38100</xdr:colOff>
      <xdr:row>79</xdr:row>
      <xdr:rowOff>20726</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46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11853</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556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32976</xdr:rowOff>
    </xdr:from>
    <xdr:to>
      <xdr:col>24</xdr:col>
      <xdr:colOff>62865</xdr:colOff>
      <xdr:row>98</xdr:row>
      <xdr:rowOff>86589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634926"/>
          <a:ext cx="1270" cy="1253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90416</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86589</xdr:rowOff>
    </xdr:from>
    <xdr:to>
      <xdr:col>24</xdr:col>
      <xdr:colOff>152400</xdr:colOff>
      <xdr:row>98</xdr:row>
      <xdr:rowOff>86589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8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151103</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410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32976</xdr:rowOff>
    </xdr:from>
    <xdr:to>
      <xdr:col>24</xdr:col>
      <xdr:colOff>152400</xdr:colOff>
      <xdr:row>91</xdr:row>
      <xdr:rowOff>32976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634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66353</xdr:rowOff>
    </xdr:from>
    <xdr:to>
      <xdr:col>24</xdr:col>
      <xdr:colOff>63500</xdr:colOff>
      <xdr:row>99</xdr:row>
      <xdr:rowOff>3302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697003"/>
          <a:ext cx="838200" cy="27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18291</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134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166864</xdr:rowOff>
    </xdr:from>
    <xdr:to>
      <xdr:col>24</xdr:col>
      <xdr:colOff>114300</xdr:colOff>
      <xdr:row>95</xdr:row>
      <xdr:rowOff>97014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3302</xdr:rowOff>
    </xdr:from>
    <xdr:to>
      <xdr:col>19</xdr:col>
      <xdr:colOff>177800</xdr:colOff>
      <xdr:row>99</xdr:row>
      <xdr:rowOff>13350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976852"/>
          <a:ext cx="889000" cy="10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60913</xdr:rowOff>
    </xdr:from>
    <xdr:to>
      <xdr:col>20</xdr:col>
      <xdr:colOff>38100</xdr:colOff>
      <xdr:row>96</xdr:row>
      <xdr:rowOff>162513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2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7590</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29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13350</xdr:rowOff>
    </xdr:from>
    <xdr:to>
      <xdr:col>15</xdr:col>
      <xdr:colOff>50800</xdr:colOff>
      <xdr:row>99</xdr:row>
      <xdr:rowOff>15908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986900"/>
          <a:ext cx="889000" cy="2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75642</xdr:rowOff>
    </xdr:from>
    <xdr:to>
      <xdr:col>15</xdr:col>
      <xdr:colOff>101600</xdr:colOff>
      <xdr:row>97</xdr:row>
      <xdr:rowOff>5792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5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22319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31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14667</xdr:rowOff>
    </xdr:from>
    <xdr:to>
      <xdr:col>10</xdr:col>
      <xdr:colOff>114300</xdr:colOff>
      <xdr:row>99</xdr:row>
      <xdr:rowOff>15908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988217"/>
          <a:ext cx="889000" cy="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116016</xdr:rowOff>
    </xdr:from>
    <xdr:to>
      <xdr:col>10</xdr:col>
      <xdr:colOff>165100</xdr:colOff>
      <xdr:row>97</xdr:row>
      <xdr:rowOff>46166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62693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5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110965</xdr:rowOff>
    </xdr:from>
    <xdr:to>
      <xdr:col>6</xdr:col>
      <xdr:colOff>38100</xdr:colOff>
      <xdr:row>97</xdr:row>
      <xdr:rowOff>41115</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7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57642</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4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15553</xdr:rowOff>
    </xdr:from>
    <xdr:to>
      <xdr:col>24</xdr:col>
      <xdr:colOff>114300</xdr:colOff>
      <xdr:row>97</xdr:row>
      <xdr:rowOff>117153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64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165430</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62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123952</xdr:rowOff>
    </xdr:from>
    <xdr:to>
      <xdr:col>20</xdr:col>
      <xdr:colOff>38100</xdr:colOff>
      <xdr:row>99</xdr:row>
      <xdr:rowOff>54102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92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45229</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701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134000</xdr:rowOff>
    </xdr:from>
    <xdr:to>
      <xdr:col>15</xdr:col>
      <xdr:colOff>101600</xdr:colOff>
      <xdr:row>99</xdr:row>
      <xdr:rowOff>64150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9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55277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702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136558</xdr:rowOff>
    </xdr:from>
    <xdr:to>
      <xdr:col>10</xdr:col>
      <xdr:colOff>165100</xdr:colOff>
      <xdr:row>99</xdr:row>
      <xdr:rowOff>66708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93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57835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703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135317</xdr:rowOff>
    </xdr:from>
    <xdr:to>
      <xdr:col>6</xdr:col>
      <xdr:colOff>38100</xdr:colOff>
      <xdr:row>99</xdr:row>
      <xdr:rowOff>65467</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93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56594</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703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145406</xdr:rowOff>
    </xdr:from>
    <xdr:to>
      <xdr:col>54</xdr:col>
      <xdr:colOff>189865</xdr:colOff>
      <xdr:row>37</xdr:row>
      <xdr:rowOff>138822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460356"/>
          <a:ext cx="1270" cy="102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142650</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4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138822</xdr:rowOff>
    </xdr:from>
    <xdr:to>
      <xdr:col>55</xdr:col>
      <xdr:colOff>88900</xdr:colOff>
      <xdr:row>37</xdr:row>
      <xdr:rowOff>138822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48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92083</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23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145406</xdr:rowOff>
    </xdr:from>
    <xdr:to>
      <xdr:col>55</xdr:col>
      <xdr:colOff>88900</xdr:colOff>
      <xdr:row>31</xdr:row>
      <xdr:rowOff>145406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4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165628</xdr:rowOff>
    </xdr:from>
    <xdr:to>
      <xdr:col>55</xdr:col>
      <xdr:colOff>0</xdr:colOff>
      <xdr:row>34</xdr:row>
      <xdr:rowOff>65867</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5823478"/>
          <a:ext cx="838200" cy="7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94224</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094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115797</xdr:rowOff>
    </xdr:from>
    <xdr:to>
      <xdr:col>55</xdr:col>
      <xdr:colOff>50800</xdr:colOff>
      <xdr:row>36</xdr:row>
      <xdr:rowOff>45947</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11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165628</xdr:rowOff>
    </xdr:from>
    <xdr:to>
      <xdr:col>50</xdr:col>
      <xdr:colOff>114300</xdr:colOff>
      <xdr:row>37</xdr:row>
      <xdr:rowOff>55941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5823478"/>
          <a:ext cx="889000" cy="576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167287</xdr:rowOff>
    </xdr:from>
    <xdr:to>
      <xdr:col>50</xdr:col>
      <xdr:colOff>165100</xdr:colOff>
      <xdr:row>33</xdr:row>
      <xdr:rowOff>97437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565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113964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428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55941</xdr:rowOff>
    </xdr:from>
    <xdr:to>
      <xdr:col>45</xdr:col>
      <xdr:colOff>177800</xdr:colOff>
      <xdr:row>37</xdr:row>
      <xdr:rowOff>104230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399591"/>
          <a:ext cx="889000" cy="4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28600</xdr:rowOff>
    </xdr:from>
    <xdr:to>
      <xdr:col>46</xdr:col>
      <xdr:colOff>38100</xdr:colOff>
      <xdr:row>36</xdr:row>
      <xdr:rowOff>130200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146727</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83111" y="597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73150</xdr:rowOff>
    </xdr:from>
    <xdr:to>
      <xdr:col>41</xdr:col>
      <xdr:colOff>50800</xdr:colOff>
      <xdr:row>37</xdr:row>
      <xdr:rowOff>104230</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6972300" y="6416800"/>
          <a:ext cx="889000" cy="31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35206</xdr:rowOff>
    </xdr:from>
    <xdr:to>
      <xdr:col>41</xdr:col>
      <xdr:colOff>101600</xdr:colOff>
      <xdr:row>36</xdr:row>
      <xdr:rowOff>136806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153333</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94111" y="598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60832</xdr:rowOff>
    </xdr:from>
    <xdr:to>
      <xdr:col>36</xdr:col>
      <xdr:colOff>165100</xdr:colOff>
      <xdr:row>36</xdr:row>
      <xdr:rowOff>162432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7509</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05111" y="600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15067</xdr:rowOff>
    </xdr:from>
    <xdr:to>
      <xdr:col>55</xdr:col>
      <xdr:colOff>50800</xdr:colOff>
      <xdr:row>34</xdr:row>
      <xdr:rowOff>116667</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584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37944</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5695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114828</xdr:rowOff>
    </xdr:from>
    <xdr:to>
      <xdr:col>50</xdr:col>
      <xdr:colOff>165100</xdr:colOff>
      <xdr:row>34</xdr:row>
      <xdr:rowOff>44978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577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36105</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865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5141</xdr:rowOff>
    </xdr:from>
    <xdr:to>
      <xdr:col>46</xdr:col>
      <xdr:colOff>38100</xdr:colOff>
      <xdr:row>37</xdr:row>
      <xdr:rowOff>106741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34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97868</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83111" y="644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53430</xdr:rowOff>
    </xdr:from>
    <xdr:to>
      <xdr:col>41</xdr:col>
      <xdr:colOff>101600</xdr:colOff>
      <xdr:row>37</xdr:row>
      <xdr:rowOff>155030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39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146157</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48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22350</xdr:rowOff>
    </xdr:from>
    <xdr:to>
      <xdr:col>36</xdr:col>
      <xdr:colOff>165100</xdr:colOff>
      <xdr:row>37</xdr:row>
      <xdr:rowOff>123950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36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115077</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458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33817</xdr:rowOff>
    </xdr:from>
    <xdr:to>
      <xdr:col>54</xdr:col>
      <xdr:colOff>189865</xdr:colOff>
      <xdr:row>58</xdr:row>
      <xdr:rowOff>156365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606317"/>
          <a:ext cx="1270" cy="149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160192</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0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156365</xdr:rowOff>
    </xdr:from>
    <xdr:to>
      <xdr:col>55</xdr:col>
      <xdr:colOff>88900</xdr:colOff>
      <xdr:row>58</xdr:row>
      <xdr:rowOff>156365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100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151944</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38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33817</xdr:rowOff>
    </xdr:from>
    <xdr:to>
      <xdr:col>55</xdr:col>
      <xdr:colOff>88900</xdr:colOff>
      <xdr:row>50</xdr:row>
      <xdr:rowOff>33817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60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1249</xdr:rowOff>
    </xdr:from>
    <xdr:to>
      <xdr:col>55</xdr:col>
      <xdr:colOff>0</xdr:colOff>
      <xdr:row>58</xdr:row>
      <xdr:rowOff>90101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602449"/>
          <a:ext cx="838200" cy="43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158419</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588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135542</xdr:rowOff>
    </xdr:from>
    <xdr:to>
      <xdr:col>55</xdr:col>
      <xdr:colOff>50800</xdr:colOff>
      <xdr:row>57</xdr:row>
      <xdr:rowOff>65692</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73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1249</xdr:rowOff>
    </xdr:from>
    <xdr:to>
      <xdr:col>50</xdr:col>
      <xdr:colOff>114300</xdr:colOff>
      <xdr:row>56</xdr:row>
      <xdr:rowOff>22935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602449"/>
          <a:ext cx="889000" cy="2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61338</xdr:rowOff>
    </xdr:from>
    <xdr:to>
      <xdr:col>50</xdr:col>
      <xdr:colOff>165100</xdr:colOff>
      <xdr:row>56</xdr:row>
      <xdr:rowOff>162938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154065</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755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22935</xdr:rowOff>
    </xdr:from>
    <xdr:to>
      <xdr:col>45</xdr:col>
      <xdr:colOff>177800</xdr:colOff>
      <xdr:row>56</xdr:row>
      <xdr:rowOff>40655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624135"/>
          <a:ext cx="889000" cy="1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114084</xdr:rowOff>
    </xdr:from>
    <xdr:to>
      <xdr:col>46</xdr:col>
      <xdr:colOff>38100</xdr:colOff>
      <xdr:row>57</xdr:row>
      <xdr:rowOff>44234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35361</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808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167181</xdr:rowOff>
    </xdr:from>
    <xdr:to>
      <xdr:col>41</xdr:col>
      <xdr:colOff>50800</xdr:colOff>
      <xdr:row>56</xdr:row>
      <xdr:rowOff>40655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596931"/>
          <a:ext cx="889000" cy="4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20</xdr:rowOff>
    </xdr:from>
    <xdr:to>
      <xdr:col>41</xdr:col>
      <xdr:colOff>101600</xdr:colOff>
      <xdr:row>57</xdr:row>
      <xdr:rowOff>101620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92747</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86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164826</xdr:rowOff>
    </xdr:from>
    <xdr:to>
      <xdr:col>36</xdr:col>
      <xdr:colOff>165100</xdr:colOff>
      <xdr:row>57</xdr:row>
      <xdr:rowOff>94976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86103</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85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39301</xdr:rowOff>
    </xdr:from>
    <xdr:to>
      <xdr:col>55</xdr:col>
      <xdr:colOff>50800</xdr:colOff>
      <xdr:row>58</xdr:row>
      <xdr:rowOff>140901</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8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125678</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89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121899</xdr:rowOff>
    </xdr:from>
    <xdr:to>
      <xdr:col>50</xdr:col>
      <xdr:colOff>165100</xdr:colOff>
      <xdr:row>56</xdr:row>
      <xdr:rowOff>52049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55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68576</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326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143585</xdr:rowOff>
    </xdr:from>
    <xdr:to>
      <xdr:col>46</xdr:col>
      <xdr:colOff>38100</xdr:colOff>
      <xdr:row>56</xdr:row>
      <xdr:rowOff>73735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57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90262</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348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161305</xdr:rowOff>
    </xdr:from>
    <xdr:to>
      <xdr:col>41</xdr:col>
      <xdr:colOff>101600</xdr:colOff>
      <xdr:row>56</xdr:row>
      <xdr:rowOff>91455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59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107982</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366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116381</xdr:rowOff>
    </xdr:from>
    <xdr:to>
      <xdr:col>36</xdr:col>
      <xdr:colOff>165100</xdr:colOff>
      <xdr:row>56</xdr:row>
      <xdr:rowOff>46531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54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63058</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321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42586</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86986"/>
          <a:ext cx="1270" cy="1125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160713</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162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42586</xdr:rowOff>
    </xdr:from>
    <xdr:to>
      <xdr:col>55</xdr:col>
      <xdr:colOff>88900</xdr:colOff>
      <xdr:row>72</xdr:row>
      <xdr:rowOff>42586</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86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75829</xdr:rowOff>
    </xdr:from>
    <xdr:to>
      <xdr:col>55</xdr:col>
      <xdr:colOff>0</xdr:colOff>
      <xdr:row>78</xdr:row>
      <xdr:rowOff>96253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2934579"/>
          <a:ext cx="838200" cy="534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130646</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160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107769</xdr:rowOff>
    </xdr:from>
    <xdr:to>
      <xdr:col>55</xdr:col>
      <xdr:colOff>50800</xdr:colOff>
      <xdr:row>78</xdr:row>
      <xdr:rowOff>37919</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0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75829</xdr:rowOff>
    </xdr:from>
    <xdr:to>
      <xdr:col>50</xdr:col>
      <xdr:colOff>114300</xdr:colOff>
      <xdr:row>75</xdr:row>
      <xdr:rowOff>148524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2934579"/>
          <a:ext cx="889000" cy="7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55214</xdr:rowOff>
    </xdr:from>
    <xdr:to>
      <xdr:col>50</xdr:col>
      <xdr:colOff>165100</xdr:colOff>
      <xdr:row>77</xdr:row>
      <xdr:rowOff>156814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147941</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34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148524</xdr:rowOff>
    </xdr:from>
    <xdr:to>
      <xdr:col>45</xdr:col>
      <xdr:colOff>177800</xdr:colOff>
      <xdr:row>76</xdr:row>
      <xdr:rowOff>65729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007274"/>
          <a:ext cx="889000" cy="88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88178</xdr:rowOff>
    </xdr:from>
    <xdr:to>
      <xdr:col>46</xdr:col>
      <xdr:colOff>38100</xdr:colOff>
      <xdr:row>78</xdr:row>
      <xdr:rowOff>18328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2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9455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38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65729</xdr:rowOff>
    </xdr:from>
    <xdr:to>
      <xdr:col>41</xdr:col>
      <xdr:colOff>50800</xdr:colOff>
      <xdr:row>77</xdr:row>
      <xdr:rowOff>117773</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095929"/>
          <a:ext cx="889000" cy="22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140796</xdr:rowOff>
    </xdr:from>
    <xdr:to>
      <xdr:col>41</xdr:col>
      <xdr:colOff>101600</xdr:colOff>
      <xdr:row>78</xdr:row>
      <xdr:rowOff>70946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62073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43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142036</xdr:rowOff>
    </xdr:from>
    <xdr:to>
      <xdr:col>36</xdr:col>
      <xdr:colOff>165100</xdr:colOff>
      <xdr:row>78</xdr:row>
      <xdr:rowOff>72186</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4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63313</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43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45453</xdr:rowOff>
    </xdr:from>
    <xdr:to>
      <xdr:col>55</xdr:col>
      <xdr:colOff>50800</xdr:colOff>
      <xdr:row>78</xdr:row>
      <xdr:rowOff>147053</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1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131830</xdr:rowOff>
    </xdr:from>
    <xdr:ext cx="469744"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33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25029</xdr:rowOff>
    </xdr:from>
    <xdr:to>
      <xdr:col>50</xdr:col>
      <xdr:colOff>165100</xdr:colOff>
      <xdr:row>75</xdr:row>
      <xdr:rowOff>126629</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288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73</xdr:row>
      <xdr:rowOff>143156</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39795" y="12659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97724</xdr:rowOff>
    </xdr:from>
    <xdr:to>
      <xdr:col>46</xdr:col>
      <xdr:colOff>38100</xdr:colOff>
      <xdr:row>76</xdr:row>
      <xdr:rowOff>27874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295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44401</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50795" y="12731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14929</xdr:rowOff>
    </xdr:from>
    <xdr:to>
      <xdr:col>41</xdr:col>
      <xdr:colOff>101600</xdr:colOff>
      <xdr:row>76</xdr:row>
      <xdr:rowOff>116529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04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133056</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2820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66973</xdr:rowOff>
    </xdr:from>
    <xdr:to>
      <xdr:col>36</xdr:col>
      <xdr:colOff>165100</xdr:colOff>
      <xdr:row>77</xdr:row>
      <xdr:rowOff>168573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26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13650</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04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72256</xdr:rowOff>
    </xdr:from>
    <xdr:to>
      <xdr:col>54</xdr:col>
      <xdr:colOff>189865</xdr:colOff>
      <xdr:row>99</xdr:row>
      <xdr:rowOff>1580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02756"/>
          <a:ext cx="1270" cy="1472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5407</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1580</xdr:rowOff>
    </xdr:from>
    <xdr:to>
      <xdr:col>55</xdr:col>
      <xdr:colOff>88900</xdr:colOff>
      <xdr:row>99</xdr:row>
      <xdr:rowOff>1580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75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18933</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77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72256</xdr:rowOff>
    </xdr:from>
    <xdr:to>
      <xdr:col>55</xdr:col>
      <xdr:colOff>88900</xdr:colOff>
      <xdr:row>90</xdr:row>
      <xdr:rowOff>72256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02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108900</xdr:rowOff>
    </xdr:from>
    <xdr:to>
      <xdr:col>55</xdr:col>
      <xdr:colOff>0</xdr:colOff>
      <xdr:row>98</xdr:row>
      <xdr:rowOff>119484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911000"/>
          <a:ext cx="838200" cy="1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116014</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4037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93137</xdr:rowOff>
    </xdr:from>
    <xdr:to>
      <xdr:col>55</xdr:col>
      <xdr:colOff>50800</xdr:colOff>
      <xdr:row>97</xdr:row>
      <xdr:rowOff>23287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55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60894</xdr:rowOff>
    </xdr:from>
    <xdr:to>
      <xdr:col>50</xdr:col>
      <xdr:colOff>114300</xdr:colOff>
      <xdr:row>98</xdr:row>
      <xdr:rowOff>108900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862994"/>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36489</xdr:rowOff>
    </xdr:from>
    <xdr:to>
      <xdr:col>50</xdr:col>
      <xdr:colOff>165100</xdr:colOff>
      <xdr:row>96</xdr:row>
      <xdr:rowOff>138089</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154616</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27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29690</xdr:rowOff>
    </xdr:from>
    <xdr:to>
      <xdr:col>45</xdr:col>
      <xdr:colOff>177800</xdr:colOff>
      <xdr:row>98</xdr:row>
      <xdr:rowOff>60894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831790"/>
          <a:ext cx="889000" cy="3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86393</xdr:rowOff>
    </xdr:from>
    <xdr:to>
      <xdr:col>46</xdr:col>
      <xdr:colOff>38100</xdr:colOff>
      <xdr:row>97</xdr:row>
      <xdr:rowOff>16543</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5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33070</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32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1260</xdr:rowOff>
    </xdr:from>
    <xdr:to>
      <xdr:col>41</xdr:col>
      <xdr:colOff>50800</xdr:colOff>
      <xdr:row>98</xdr:row>
      <xdr:rowOff>29690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460460"/>
          <a:ext cx="889000" cy="37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129484</xdr:rowOff>
    </xdr:from>
    <xdr:to>
      <xdr:col>41</xdr:col>
      <xdr:colOff>101600</xdr:colOff>
      <xdr:row>97</xdr:row>
      <xdr:rowOff>59634</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58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76161</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36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120066</xdr:rowOff>
    </xdr:from>
    <xdr:to>
      <xdr:col>36</xdr:col>
      <xdr:colOff>165100</xdr:colOff>
      <xdr:row>97</xdr:row>
      <xdr:rowOff>50216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41343</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67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68684</xdr:rowOff>
    </xdr:from>
    <xdr:to>
      <xdr:col>55</xdr:col>
      <xdr:colOff>50800</xdr:colOff>
      <xdr:row>98</xdr:row>
      <xdr:rowOff>170284</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87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155061</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8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58100</xdr:rowOff>
    </xdr:from>
    <xdr:to>
      <xdr:col>50</xdr:col>
      <xdr:colOff>165100</xdr:colOff>
      <xdr:row>98</xdr:row>
      <xdr:rowOff>159700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86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150827</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95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10094</xdr:rowOff>
    </xdr:from>
    <xdr:to>
      <xdr:col>46</xdr:col>
      <xdr:colOff>38100</xdr:colOff>
      <xdr:row>98</xdr:row>
      <xdr:rowOff>111694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81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102821</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90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150340</xdr:rowOff>
    </xdr:from>
    <xdr:to>
      <xdr:col>41</xdr:col>
      <xdr:colOff>101600</xdr:colOff>
      <xdr:row>98</xdr:row>
      <xdr:rowOff>80490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78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71617</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87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121910</xdr:rowOff>
    </xdr:from>
    <xdr:to>
      <xdr:col>36</xdr:col>
      <xdr:colOff>165100</xdr:colOff>
      <xdr:row>96</xdr:row>
      <xdr:rowOff>52060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40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68587</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18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135528</xdr:rowOff>
    </xdr:from>
    <xdr:to>
      <xdr:col>85</xdr:col>
      <xdr:colOff>126364</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9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82205</xdr:rowOff>
    </xdr:from>
    <xdr:ext cx="534377"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5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135528</xdr:rowOff>
    </xdr:from>
    <xdr:to>
      <xdr:col>86</xdr:col>
      <xdr:colOff>25400</xdr:colOff>
      <xdr:row>30</xdr:row>
      <xdr:rowOff>135528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91561</xdr:rowOff>
    </xdr:from>
    <xdr:to>
      <xdr:col>85</xdr:col>
      <xdr:colOff>127000</xdr:colOff>
      <xdr:row>38</xdr:row>
      <xdr:rowOff>148577</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5749411"/>
          <a:ext cx="838200" cy="914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56303</xdr:rowOff>
    </xdr:from>
    <xdr:ext cx="469744"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399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33427</xdr:rowOff>
    </xdr:from>
    <xdr:to>
      <xdr:col>85</xdr:col>
      <xdr:colOff>177800</xdr:colOff>
      <xdr:row>38</xdr:row>
      <xdr:rowOff>135027</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91561</xdr:rowOff>
    </xdr:from>
    <xdr:to>
      <xdr:col>81</xdr:col>
      <xdr:colOff>50800</xdr:colOff>
      <xdr:row>34</xdr:row>
      <xdr:rowOff>87008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592300" y="5749411"/>
          <a:ext cx="889000" cy="166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65125</xdr:rowOff>
    </xdr:from>
    <xdr:to>
      <xdr:col>81</xdr:col>
      <xdr:colOff>101600</xdr:colOff>
      <xdr:row>38</xdr:row>
      <xdr:rowOff>166725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157852</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46428" y="667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87008</xdr:rowOff>
    </xdr:from>
    <xdr:to>
      <xdr:col>76</xdr:col>
      <xdr:colOff>114300</xdr:colOff>
      <xdr:row>37</xdr:row>
      <xdr:rowOff>111316</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5916308"/>
          <a:ext cx="889000" cy="53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40589</xdr:rowOff>
    </xdr:from>
    <xdr:to>
      <xdr:col>76</xdr:col>
      <xdr:colOff>165100</xdr:colOff>
      <xdr:row>38</xdr:row>
      <xdr:rowOff>142189</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55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133316</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57428" y="6648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28620</xdr:rowOff>
    </xdr:from>
    <xdr:to>
      <xdr:col>71</xdr:col>
      <xdr:colOff>177800</xdr:colOff>
      <xdr:row>37</xdr:row>
      <xdr:rowOff>111316</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5515020"/>
          <a:ext cx="889000" cy="93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75717</xdr:rowOff>
    </xdr:from>
    <xdr:to>
      <xdr:col>72</xdr:col>
      <xdr:colOff>38100</xdr:colOff>
      <xdr:row>39</xdr:row>
      <xdr:rowOff>5867</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168444</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68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135763</xdr:rowOff>
    </xdr:from>
    <xdr:to>
      <xdr:col>67</xdr:col>
      <xdr:colOff>101600</xdr:colOff>
      <xdr:row>39</xdr:row>
      <xdr:rowOff>65913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65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57040</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74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97777</xdr:rowOff>
    </xdr:from>
    <xdr:to>
      <xdr:col>85</xdr:col>
      <xdr:colOff>177800</xdr:colOff>
      <xdr:row>39</xdr:row>
      <xdr:rowOff>27927</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61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12704</xdr:rowOff>
    </xdr:from>
    <xdr:ext cx="469744"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52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40761</xdr:rowOff>
    </xdr:from>
    <xdr:to>
      <xdr:col>81</xdr:col>
      <xdr:colOff>101600</xdr:colOff>
      <xdr:row>33</xdr:row>
      <xdr:rowOff>142361</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569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158888</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14111" y="547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36208</xdr:rowOff>
    </xdr:from>
    <xdr:to>
      <xdr:col>76</xdr:col>
      <xdr:colOff>165100</xdr:colOff>
      <xdr:row>34</xdr:row>
      <xdr:rowOff>137808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586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154335</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25111" y="564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60516</xdr:rowOff>
    </xdr:from>
    <xdr:to>
      <xdr:col>72</xdr:col>
      <xdr:colOff>38100</xdr:colOff>
      <xdr:row>37</xdr:row>
      <xdr:rowOff>162116</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40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7193</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36111" y="617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149270</xdr:rowOff>
    </xdr:from>
    <xdr:to>
      <xdr:col>67</xdr:col>
      <xdr:colOff>101600</xdr:colOff>
      <xdr:row>32</xdr:row>
      <xdr:rowOff>79420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546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95947</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47111" y="523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6088</xdr:rowOff>
    </xdr:from>
    <xdr:to>
      <xdr:col>85</xdr:col>
      <xdr:colOff>126364</xdr:colOff>
      <xdr:row>78</xdr:row>
      <xdr:rowOff>105601</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007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109428</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482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105601</xdr:rowOff>
    </xdr:from>
    <xdr:to>
      <xdr:col>86</xdr:col>
      <xdr:colOff>25400</xdr:colOff>
      <xdr:row>78</xdr:row>
      <xdr:rowOff>105601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478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124215</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78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6088</xdr:rowOff>
    </xdr:from>
    <xdr:to>
      <xdr:col>86</xdr:col>
      <xdr:colOff>25400</xdr:colOff>
      <xdr:row>70</xdr:row>
      <xdr:rowOff>6088</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00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139663</xdr:rowOff>
    </xdr:from>
    <xdr:to>
      <xdr:col>85</xdr:col>
      <xdr:colOff>127000</xdr:colOff>
      <xdr:row>76</xdr:row>
      <xdr:rowOff>143394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169863"/>
          <a:ext cx="838200" cy="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79307</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766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56430</xdr:rowOff>
    </xdr:from>
    <xdr:to>
      <xdr:col>85</xdr:col>
      <xdr:colOff>177800</xdr:colOff>
      <xdr:row>75</xdr:row>
      <xdr:rowOff>158031</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29151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136573</xdr:rowOff>
    </xdr:from>
    <xdr:to>
      <xdr:col>81</xdr:col>
      <xdr:colOff>50800</xdr:colOff>
      <xdr:row>76</xdr:row>
      <xdr:rowOff>143394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4592300" y="13166773"/>
          <a:ext cx="889000" cy="6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73822</xdr:rowOff>
    </xdr:from>
    <xdr:to>
      <xdr:col>81</xdr:col>
      <xdr:colOff>101600</xdr:colOff>
      <xdr:row>76</xdr:row>
      <xdr:rowOff>3972</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29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20499</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70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134378</xdr:rowOff>
    </xdr:from>
    <xdr:to>
      <xdr:col>76</xdr:col>
      <xdr:colOff>114300</xdr:colOff>
      <xdr:row>76</xdr:row>
      <xdr:rowOff>136573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3703300" y="13164578"/>
          <a:ext cx="889000" cy="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108971</xdr:rowOff>
    </xdr:from>
    <xdr:to>
      <xdr:col>76</xdr:col>
      <xdr:colOff>165100</xdr:colOff>
      <xdr:row>76</xdr:row>
      <xdr:rowOff>39120</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29677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55648</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74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134378</xdr:rowOff>
    </xdr:from>
    <xdr:to>
      <xdr:col>71</xdr:col>
      <xdr:colOff>177800</xdr:colOff>
      <xdr:row>76</xdr:row>
      <xdr:rowOff>143962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3164578"/>
          <a:ext cx="889000" cy="9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124506</xdr:rowOff>
    </xdr:from>
    <xdr:to>
      <xdr:col>72</xdr:col>
      <xdr:colOff>38100</xdr:colOff>
      <xdr:row>76</xdr:row>
      <xdr:rowOff>54657</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29832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71183</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75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126281</xdr:rowOff>
    </xdr:from>
    <xdr:to>
      <xdr:col>67</xdr:col>
      <xdr:colOff>101600</xdr:colOff>
      <xdr:row>76</xdr:row>
      <xdr:rowOff>56431</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298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72958</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76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88863</xdr:rowOff>
    </xdr:from>
    <xdr:to>
      <xdr:col>85</xdr:col>
      <xdr:colOff>177800</xdr:colOff>
      <xdr:row>77</xdr:row>
      <xdr:rowOff>19013</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11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67290</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097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92594</xdr:rowOff>
    </xdr:from>
    <xdr:to>
      <xdr:col>81</xdr:col>
      <xdr:colOff>101600</xdr:colOff>
      <xdr:row>77</xdr:row>
      <xdr:rowOff>22744</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12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13871</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21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85773</xdr:rowOff>
    </xdr:from>
    <xdr:to>
      <xdr:col>76</xdr:col>
      <xdr:colOff>165100</xdr:colOff>
      <xdr:row>77</xdr:row>
      <xdr:rowOff>15923</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11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7050</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20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83578</xdr:rowOff>
    </xdr:from>
    <xdr:to>
      <xdr:col>72</xdr:col>
      <xdr:colOff>38100</xdr:colOff>
      <xdr:row>77</xdr:row>
      <xdr:rowOff>13728</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11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4855</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20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93162</xdr:rowOff>
    </xdr:from>
    <xdr:to>
      <xdr:col>67</xdr:col>
      <xdr:colOff>101600</xdr:colOff>
      <xdr:row>77</xdr:row>
      <xdr:rowOff>23312</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12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14439</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21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93</xdr:row>
      <xdr:rowOff>91461</xdr:rowOff>
    </xdr:from>
    <xdr:to>
      <xdr:col>85</xdr:col>
      <xdr:colOff>126364</xdr:colOff>
      <xdr:row>98</xdr:row>
      <xdr:rowOff>133254</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6036311"/>
          <a:ext cx="1269" cy="899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137081</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6939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133254</xdr:rowOff>
    </xdr:from>
    <xdr:to>
      <xdr:col>86</xdr:col>
      <xdr:colOff>25400</xdr:colOff>
      <xdr:row>98</xdr:row>
      <xdr:rowOff>133254</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6935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38138</xdr:rowOff>
    </xdr:from>
    <xdr:ext cx="599010"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811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93</xdr:row>
      <xdr:rowOff>91461</xdr:rowOff>
    </xdr:from>
    <xdr:to>
      <xdr:col>86</xdr:col>
      <xdr:colOff>25400</xdr:colOff>
      <xdr:row>93</xdr:row>
      <xdr:rowOff>91461</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036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150851</xdr:rowOff>
    </xdr:from>
    <xdr:to>
      <xdr:col>85</xdr:col>
      <xdr:colOff>127000</xdr:colOff>
      <xdr:row>98</xdr:row>
      <xdr:rowOff>55507</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781501"/>
          <a:ext cx="838200" cy="7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72398</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5315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49521</xdr:rowOff>
    </xdr:from>
    <xdr:to>
      <xdr:col>85</xdr:col>
      <xdr:colOff>177800</xdr:colOff>
      <xdr:row>97</xdr:row>
      <xdr:rowOff>151121</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6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147203</xdr:rowOff>
    </xdr:from>
    <xdr:to>
      <xdr:col>81</xdr:col>
      <xdr:colOff>50800</xdr:colOff>
      <xdr:row>98</xdr:row>
      <xdr:rowOff>55507</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4592300" y="16606403"/>
          <a:ext cx="889000" cy="25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135365</xdr:rowOff>
    </xdr:from>
    <xdr:to>
      <xdr:col>81</xdr:col>
      <xdr:colOff>101600</xdr:colOff>
      <xdr:row>98</xdr:row>
      <xdr:rowOff>65515</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76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82042</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54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147203</xdr:rowOff>
    </xdr:from>
    <xdr:to>
      <xdr:col>76</xdr:col>
      <xdr:colOff>114300</xdr:colOff>
      <xdr:row>97</xdr:row>
      <xdr:rowOff>140523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3703300" y="16606403"/>
          <a:ext cx="889000" cy="1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142909</xdr:rowOff>
    </xdr:from>
    <xdr:to>
      <xdr:col>76</xdr:col>
      <xdr:colOff>165100</xdr:colOff>
      <xdr:row>98</xdr:row>
      <xdr:rowOff>73059</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773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64186</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86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1448</xdr:rowOff>
    </xdr:from>
    <xdr:to>
      <xdr:col>71</xdr:col>
      <xdr:colOff>177800</xdr:colOff>
      <xdr:row>97</xdr:row>
      <xdr:rowOff>140523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814300" y="15774848"/>
          <a:ext cx="889000" cy="99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143650</xdr:rowOff>
    </xdr:from>
    <xdr:to>
      <xdr:col>72</xdr:col>
      <xdr:colOff>38100</xdr:colOff>
      <xdr:row>98</xdr:row>
      <xdr:rowOff>73800</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7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64927</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86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152158</xdr:rowOff>
    </xdr:from>
    <xdr:to>
      <xdr:col>67</xdr:col>
      <xdr:colOff>101600</xdr:colOff>
      <xdr:row>98</xdr:row>
      <xdr:rowOff>82308</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73435</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687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100051</xdr:rowOff>
    </xdr:from>
    <xdr:to>
      <xdr:col>85</xdr:col>
      <xdr:colOff>177800</xdr:colOff>
      <xdr:row>98</xdr:row>
      <xdr:rowOff>30201</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73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78478</xdr:rowOff>
    </xdr:from>
    <xdr:ext cx="534377"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70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4707</xdr:rowOff>
    </xdr:from>
    <xdr:to>
      <xdr:col>81</xdr:col>
      <xdr:colOff>101600</xdr:colOff>
      <xdr:row>98</xdr:row>
      <xdr:rowOff>106307</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80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97434</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89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96403</xdr:rowOff>
    </xdr:from>
    <xdr:to>
      <xdr:col>76</xdr:col>
      <xdr:colOff>165100</xdr:colOff>
      <xdr:row>97</xdr:row>
      <xdr:rowOff>26553</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55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43080</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33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89723</xdr:rowOff>
    </xdr:from>
    <xdr:to>
      <xdr:col>72</xdr:col>
      <xdr:colOff>38100</xdr:colOff>
      <xdr:row>98</xdr:row>
      <xdr:rowOff>19873</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72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36400</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495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122098</xdr:rowOff>
    </xdr:from>
    <xdr:to>
      <xdr:col>67</xdr:col>
      <xdr:colOff>101600</xdr:colOff>
      <xdr:row>92</xdr:row>
      <xdr:rowOff>52248</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572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90</xdr:row>
      <xdr:rowOff>68775</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14795" y="15499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22840</xdr:rowOff>
    </xdr:from>
    <xdr:to>
      <xdr:col>116</xdr:col>
      <xdr:colOff>62864</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337790"/>
          <a:ext cx="1269" cy="131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140967</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511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22840</xdr:rowOff>
    </xdr:from>
    <xdr:to>
      <xdr:col>116</xdr:col>
      <xdr:colOff>152400</xdr:colOff>
      <xdr:row>31</xdr:row>
      <xdr:rowOff>22840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33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22806</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366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171379</xdr:rowOff>
    </xdr:from>
    <xdr:to>
      <xdr:col>116</xdr:col>
      <xdr:colOff>114300</xdr:colOff>
      <xdr:row>38</xdr:row>
      <xdr:rowOff>101529</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15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162052</xdr:rowOff>
    </xdr:from>
    <xdr:to>
      <xdr:col>112</xdr:col>
      <xdr:colOff>38100</xdr:colOff>
      <xdr:row>38</xdr:row>
      <xdr:rowOff>92202</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108729</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28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155743</xdr:rowOff>
    </xdr:from>
    <xdr:to>
      <xdr:col>107</xdr:col>
      <xdr:colOff>101600</xdr:colOff>
      <xdr:row>38</xdr:row>
      <xdr:rowOff>85892</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4993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102420</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627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132654</xdr:rowOff>
    </xdr:from>
    <xdr:to>
      <xdr:col>102</xdr:col>
      <xdr:colOff>165100</xdr:colOff>
      <xdr:row>38</xdr:row>
      <xdr:rowOff>62804</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47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79331</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10428" y="625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6696</xdr:rowOff>
    </xdr:from>
    <xdr:to>
      <xdr:col>98</xdr:col>
      <xdr:colOff>38100</xdr:colOff>
      <xdr:row>38</xdr:row>
      <xdr:rowOff>108296</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124822</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29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貸付金グラフ枠">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287</xdr:rowOff>
    </xdr:from>
    <xdr:to>
      <xdr:col>116</xdr:col>
      <xdr:colOff>62864</xdr:colOff>
      <xdr:row>59</xdr:row>
      <xdr:rowOff>98878</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22159595" y="8744237"/>
          <a:ext cx="1269" cy="147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3" name="貸付金最小値テキスト">
          <a:extLst>
            <a:ext uri="{FF2B5EF4-FFF2-40B4-BE49-F238E27FC236}">
              <a16:creationId xmlns:a16="http://schemas.microsoft.com/office/drawing/2014/main" id="{00000000-0008-0000-0600-00000F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118414</xdr:rowOff>
    </xdr:from>
    <xdr:ext cx="534377" cy="259045"/>
    <xdr:sp macro="" textlink="">
      <xdr:nvSpPr>
        <xdr:cNvPr id="785" name="貸付金最大値テキスト">
          <a:extLst>
            <a:ext uri="{FF2B5EF4-FFF2-40B4-BE49-F238E27FC236}">
              <a16:creationId xmlns:a16="http://schemas.microsoft.com/office/drawing/2014/main" id="{00000000-0008-0000-0600-000011030000}"/>
            </a:ext>
          </a:extLst>
        </xdr:cNvPr>
        <xdr:cNvSpPr txBox="1"/>
      </xdr:nvSpPr>
      <xdr:spPr>
        <a:xfrm>
          <a:off x="22212300" y="851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287</xdr:rowOff>
    </xdr:from>
    <xdr:to>
      <xdr:col>116</xdr:col>
      <xdr:colOff>152400</xdr:colOff>
      <xdr:row>51</xdr:row>
      <xdr:rowOff>287</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8744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88918</xdr:rowOff>
    </xdr:from>
    <xdr:to>
      <xdr:col>116</xdr:col>
      <xdr:colOff>63500</xdr:colOff>
      <xdr:row>58</xdr:row>
      <xdr:rowOff>91270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1323300" y="10033018"/>
          <a:ext cx="838200" cy="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104295</xdr:rowOff>
    </xdr:from>
    <xdr:ext cx="469744" cy="259045"/>
    <xdr:sp macro="" textlink="">
      <xdr:nvSpPr>
        <xdr:cNvPr id="788" name="貸付金平均値テキスト">
          <a:extLst>
            <a:ext uri="{FF2B5EF4-FFF2-40B4-BE49-F238E27FC236}">
              <a16:creationId xmlns:a16="http://schemas.microsoft.com/office/drawing/2014/main" id="{00000000-0008-0000-0600-000014030000}"/>
            </a:ext>
          </a:extLst>
        </xdr:cNvPr>
        <xdr:cNvSpPr txBox="1"/>
      </xdr:nvSpPr>
      <xdr:spPr>
        <a:xfrm>
          <a:off x="22212300" y="100483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125868</xdr:rowOff>
    </xdr:from>
    <xdr:to>
      <xdr:col>116</xdr:col>
      <xdr:colOff>114300</xdr:colOff>
      <xdr:row>59</xdr:row>
      <xdr:rowOff>56018</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2110700" y="1006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91270</xdr:rowOff>
    </xdr:from>
    <xdr:to>
      <xdr:col>111</xdr:col>
      <xdr:colOff>177800</xdr:colOff>
      <xdr:row>58</xdr:row>
      <xdr:rowOff>94078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0434300" y="10035370"/>
          <a:ext cx="889000" cy="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128088</xdr:rowOff>
    </xdr:from>
    <xdr:to>
      <xdr:col>112</xdr:col>
      <xdr:colOff>38100</xdr:colOff>
      <xdr:row>59</xdr:row>
      <xdr:rowOff>58238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1272500" y="1007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49365</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1088428" y="1016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83693</xdr:rowOff>
    </xdr:from>
    <xdr:to>
      <xdr:col>107</xdr:col>
      <xdr:colOff>50800</xdr:colOff>
      <xdr:row>58</xdr:row>
      <xdr:rowOff>94078</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9545300" y="10027793"/>
          <a:ext cx="889000" cy="1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142588</xdr:rowOff>
    </xdr:from>
    <xdr:to>
      <xdr:col>107</xdr:col>
      <xdr:colOff>101600</xdr:colOff>
      <xdr:row>59</xdr:row>
      <xdr:rowOff>72738</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0383500" y="1008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63865</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199428" y="1017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83693</xdr:rowOff>
    </xdr:from>
    <xdr:to>
      <xdr:col>102</xdr:col>
      <xdr:colOff>114300</xdr:colOff>
      <xdr:row>58</xdr:row>
      <xdr:rowOff>87383</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8656300" y="10027793"/>
          <a:ext cx="889000" cy="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149251</xdr:rowOff>
    </xdr:from>
    <xdr:to>
      <xdr:col>102</xdr:col>
      <xdr:colOff>165100</xdr:colOff>
      <xdr:row>59</xdr:row>
      <xdr:rowOff>79401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9494500" y="100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70528</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310428" y="10186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150654</xdr:rowOff>
    </xdr:from>
    <xdr:to>
      <xdr:col>98</xdr:col>
      <xdr:colOff>38100</xdr:colOff>
      <xdr:row>59</xdr:row>
      <xdr:rowOff>80804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8605500" y="1009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71931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421428" y="10187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38118</xdr:rowOff>
    </xdr:from>
    <xdr:to>
      <xdr:col>116</xdr:col>
      <xdr:colOff>114300</xdr:colOff>
      <xdr:row>58</xdr:row>
      <xdr:rowOff>139718</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2110700" y="998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60995</xdr:rowOff>
    </xdr:from>
    <xdr:ext cx="469744" cy="259045"/>
    <xdr:sp macro="" textlink="">
      <xdr:nvSpPr>
        <xdr:cNvPr id="807" name="貸付金該当値テキスト">
          <a:extLst>
            <a:ext uri="{FF2B5EF4-FFF2-40B4-BE49-F238E27FC236}">
              <a16:creationId xmlns:a16="http://schemas.microsoft.com/office/drawing/2014/main" id="{00000000-0008-0000-0600-000027030000}"/>
            </a:ext>
          </a:extLst>
        </xdr:cNvPr>
        <xdr:cNvSpPr txBox="1"/>
      </xdr:nvSpPr>
      <xdr:spPr>
        <a:xfrm>
          <a:off x="22212300" y="9833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40470</xdr:rowOff>
    </xdr:from>
    <xdr:to>
      <xdr:col>112</xdr:col>
      <xdr:colOff>38100</xdr:colOff>
      <xdr:row>58</xdr:row>
      <xdr:rowOff>142070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1272500" y="998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158597</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088428" y="9759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43278</xdr:rowOff>
    </xdr:from>
    <xdr:to>
      <xdr:col>107</xdr:col>
      <xdr:colOff>101600</xdr:colOff>
      <xdr:row>58</xdr:row>
      <xdr:rowOff>144878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0383500" y="998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161405</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76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32893</xdr:rowOff>
    </xdr:from>
    <xdr:to>
      <xdr:col>102</xdr:col>
      <xdr:colOff>165100</xdr:colOff>
      <xdr:row>58</xdr:row>
      <xdr:rowOff>134493</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9494500" y="997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151020</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9752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36583</xdr:rowOff>
    </xdr:from>
    <xdr:to>
      <xdr:col>98</xdr:col>
      <xdr:colOff>38100</xdr:colOff>
      <xdr:row>58</xdr:row>
      <xdr:rowOff>138183</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8605500" y="998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154710</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75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73</xdr:row>
      <xdr:rowOff>64788</xdr:rowOff>
    </xdr:from>
    <xdr:to>
      <xdr:col>116</xdr:col>
      <xdr:colOff>62864</xdr:colOff>
      <xdr:row>79</xdr:row>
      <xdr:rowOff>24661</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2159595" y="12580638"/>
          <a:ext cx="1269" cy="988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28488</xdr:rowOff>
    </xdr:from>
    <xdr:ext cx="469744" cy="259045"/>
    <xdr:sp macro="" textlink="">
      <xdr:nvSpPr>
        <xdr:cNvPr id="840" name="繰出金最小値テキスト">
          <a:extLst>
            <a:ext uri="{FF2B5EF4-FFF2-40B4-BE49-F238E27FC236}">
              <a16:creationId xmlns:a16="http://schemas.microsoft.com/office/drawing/2014/main" id="{00000000-0008-0000-0600-000048030000}"/>
            </a:ext>
          </a:extLst>
        </xdr:cNvPr>
        <xdr:cNvSpPr txBox="1"/>
      </xdr:nvSpPr>
      <xdr:spPr>
        <a:xfrm>
          <a:off x="22212300" y="13573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24661</xdr:rowOff>
    </xdr:from>
    <xdr:to>
      <xdr:col>116</xdr:col>
      <xdr:colOff>152400</xdr:colOff>
      <xdr:row>79</xdr:row>
      <xdr:rowOff>24661</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356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11465</xdr:rowOff>
    </xdr:from>
    <xdr:ext cx="599010" cy="259045"/>
    <xdr:sp macro="" textlink="">
      <xdr:nvSpPr>
        <xdr:cNvPr id="842" name="繰出金最大値テキスト">
          <a:extLst>
            <a:ext uri="{FF2B5EF4-FFF2-40B4-BE49-F238E27FC236}">
              <a16:creationId xmlns:a16="http://schemas.microsoft.com/office/drawing/2014/main" id="{00000000-0008-0000-0600-00004A030000}"/>
            </a:ext>
          </a:extLst>
        </xdr:cNvPr>
        <xdr:cNvSpPr txBox="1"/>
      </xdr:nvSpPr>
      <xdr:spPr>
        <a:xfrm>
          <a:off x="22212300" y="12355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73</xdr:row>
      <xdr:rowOff>64788</xdr:rowOff>
    </xdr:from>
    <xdr:to>
      <xdr:col>116</xdr:col>
      <xdr:colOff>152400</xdr:colOff>
      <xdr:row>73</xdr:row>
      <xdr:rowOff>64788</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2580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50744</xdr:rowOff>
    </xdr:from>
    <xdr:to>
      <xdr:col>116</xdr:col>
      <xdr:colOff>63500</xdr:colOff>
      <xdr:row>75</xdr:row>
      <xdr:rowOff>109494</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1323300" y="12566594"/>
          <a:ext cx="838200" cy="40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26179</xdr:rowOff>
    </xdr:from>
    <xdr:ext cx="534377" cy="259045"/>
    <xdr:sp macro="" textlink="">
      <xdr:nvSpPr>
        <xdr:cNvPr id="845" name="繰出金平均値テキスト">
          <a:extLst>
            <a:ext uri="{FF2B5EF4-FFF2-40B4-BE49-F238E27FC236}">
              <a16:creationId xmlns:a16="http://schemas.microsoft.com/office/drawing/2014/main" id="{00000000-0008-0000-0600-00004D030000}"/>
            </a:ext>
          </a:extLst>
        </xdr:cNvPr>
        <xdr:cNvSpPr txBox="1"/>
      </xdr:nvSpPr>
      <xdr:spPr>
        <a:xfrm>
          <a:off x="22212300" y="13056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47752</xdr:rowOff>
    </xdr:from>
    <xdr:to>
      <xdr:col>116</xdr:col>
      <xdr:colOff>114300</xdr:colOff>
      <xdr:row>76</xdr:row>
      <xdr:rowOff>149352</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2110700" y="1307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50744</xdr:rowOff>
    </xdr:from>
    <xdr:to>
      <xdr:col>111</xdr:col>
      <xdr:colOff>177800</xdr:colOff>
      <xdr:row>73</xdr:row>
      <xdr:rowOff>73017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0434300" y="12566594"/>
          <a:ext cx="889000" cy="2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46022</xdr:rowOff>
    </xdr:from>
    <xdr:to>
      <xdr:col>112</xdr:col>
      <xdr:colOff>38100</xdr:colOff>
      <xdr:row>76</xdr:row>
      <xdr:rowOff>147622</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1272500" y="1307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138749</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056111" y="1316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98079</xdr:rowOff>
    </xdr:from>
    <xdr:to>
      <xdr:col>107</xdr:col>
      <xdr:colOff>50800</xdr:colOff>
      <xdr:row>73</xdr:row>
      <xdr:rowOff>73017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9545300" y="12271029"/>
          <a:ext cx="889000" cy="31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66833</xdr:rowOff>
    </xdr:from>
    <xdr:to>
      <xdr:col>107</xdr:col>
      <xdr:colOff>101600</xdr:colOff>
      <xdr:row>76</xdr:row>
      <xdr:rowOff>168433</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0383500" y="1309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159560</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167111" y="1318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98079</xdr:rowOff>
    </xdr:from>
    <xdr:to>
      <xdr:col>102</xdr:col>
      <xdr:colOff>114300</xdr:colOff>
      <xdr:row>73</xdr:row>
      <xdr:rowOff>76820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8656300" y="12271029"/>
          <a:ext cx="889000" cy="32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62299</xdr:rowOff>
    </xdr:from>
    <xdr:to>
      <xdr:col>102</xdr:col>
      <xdr:colOff>165100</xdr:colOff>
      <xdr:row>76</xdr:row>
      <xdr:rowOff>163899</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9494500" y="1309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155026</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278111" y="1318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57635</xdr:rowOff>
    </xdr:from>
    <xdr:to>
      <xdr:col>98</xdr:col>
      <xdr:colOff>38100</xdr:colOff>
      <xdr:row>76</xdr:row>
      <xdr:rowOff>159235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8605500" y="1308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150362</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389111" y="1318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58694</xdr:rowOff>
    </xdr:from>
    <xdr:to>
      <xdr:col>116</xdr:col>
      <xdr:colOff>114300</xdr:colOff>
      <xdr:row>75</xdr:row>
      <xdr:rowOff>160294</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2110700" y="1291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81571</xdr:rowOff>
    </xdr:from>
    <xdr:ext cx="534377" cy="259045"/>
    <xdr:sp macro="" textlink="">
      <xdr:nvSpPr>
        <xdr:cNvPr id="864" name="繰出金該当値テキスト">
          <a:extLst>
            <a:ext uri="{FF2B5EF4-FFF2-40B4-BE49-F238E27FC236}">
              <a16:creationId xmlns:a16="http://schemas.microsoft.com/office/drawing/2014/main" id="{00000000-0008-0000-0600-000060030000}"/>
            </a:ext>
          </a:extLst>
        </xdr:cNvPr>
        <xdr:cNvSpPr txBox="1"/>
      </xdr:nvSpPr>
      <xdr:spPr>
        <a:xfrm>
          <a:off x="22212300" y="1276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171394</xdr:rowOff>
    </xdr:from>
    <xdr:to>
      <xdr:col>112</xdr:col>
      <xdr:colOff>38100</xdr:colOff>
      <xdr:row>73</xdr:row>
      <xdr:rowOff>101544</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1272500" y="1251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71</xdr:row>
      <xdr:rowOff>118071</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23795" y="12291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22217</xdr:rowOff>
    </xdr:from>
    <xdr:to>
      <xdr:col>107</xdr:col>
      <xdr:colOff>101600</xdr:colOff>
      <xdr:row>73</xdr:row>
      <xdr:rowOff>123817</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0383500" y="1253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71</xdr:row>
      <xdr:rowOff>140344</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34795" y="12313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47279</xdr:rowOff>
    </xdr:from>
    <xdr:to>
      <xdr:col>102</xdr:col>
      <xdr:colOff>165100</xdr:colOff>
      <xdr:row>71</xdr:row>
      <xdr:rowOff>148879</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9494500" y="1222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69</xdr:row>
      <xdr:rowOff>165406</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45795" y="11995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26020</xdr:rowOff>
    </xdr:from>
    <xdr:to>
      <xdr:col>98</xdr:col>
      <xdr:colOff>38100</xdr:colOff>
      <xdr:row>73</xdr:row>
      <xdr:rowOff>127620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8605500" y="1254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71</xdr:row>
      <xdr:rowOff>144147</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56795" y="12317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a:extLst>
            <a:ext uri="{FF2B5EF4-FFF2-40B4-BE49-F238E27FC236}">
              <a16:creationId xmlns:a16="http://schemas.microsoft.com/office/drawing/2014/main" id="{00000000-0008-0000-0600-00007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a:extLst>
            <a:ext uri="{FF2B5EF4-FFF2-40B4-BE49-F238E27FC236}">
              <a16:creationId xmlns:a16="http://schemas.microsoft.com/office/drawing/2014/main" id="{00000000-0008-0000-0600-00007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a:extLst>
            <a:ext uri="{FF2B5EF4-FFF2-40B4-BE49-F238E27FC236}">
              <a16:creationId xmlns:a16="http://schemas.microsoft.com/office/drawing/2014/main" id="{00000000-0008-0000-0600-00007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a:extLst>
            <a:ext uri="{FF2B5EF4-FFF2-40B4-BE49-F238E27FC236}">
              <a16:creationId xmlns:a16="http://schemas.microsoft.com/office/drawing/2014/main" id="{00000000-0008-0000-0600-00009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人件費は住民１人当たり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90,779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円となっており県平均や類似団体平均と比べても低い水準となっている。ラスパイレス指数が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で類似団体平均と比べて低いことが要因である。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普通建設事業費は住民１人当たり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33,018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と比べて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113,321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円の減となっ</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ており、類似団体平均と比べて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低</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水準となっ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。また繰出金は住民１人当たり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81,464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前年度と比べて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52,710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円の減となった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の減に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ついては、東日本大震災</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復興に係る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避難道路整備事業や下水道整備事業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の完了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よるものである。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普通建設事業費のうち更新整備に関しては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っており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、新規整備とは逆に低い水準で推移してい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災害復旧事業費は住民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3,534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47,993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となっている。例年震災による災害復旧事業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要因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となり高水準が続いていたが、大部分が完了したことに伴い大きく減額となった。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積立金は住民１人当たり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35,061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に比べて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16,646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円の増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普通交付税の追加交付に伴う財政調整基金及び減債基金の積み立てを行ったためであるが、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今後は震災前の水準に近づくと予想される。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震災に係る事業の完了後は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類似団体平均を目指し事業の選択・精査を徹底し事業費の削減に努めていく。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宮城県松島町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13,502
13,427
53.56
8,701,084
8,291,264
386,268
4,331,714
5,216,546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15342</xdr:rowOff>
    </xdr:from>
    <xdr:to>
      <xdr:col>24</xdr:col>
      <xdr:colOff>62865</xdr:colOff>
      <xdr:row>38</xdr:row>
      <xdr:rowOff>69062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58842"/>
          <a:ext cx="1270" cy="142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72889</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8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69062</xdr:rowOff>
    </xdr:from>
    <xdr:to>
      <xdr:col>24</xdr:col>
      <xdr:colOff>152400</xdr:colOff>
      <xdr:row>38</xdr:row>
      <xdr:rowOff>69062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84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133469</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3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15342</xdr:rowOff>
    </xdr:from>
    <xdr:to>
      <xdr:col>24</xdr:col>
      <xdr:colOff>152400</xdr:colOff>
      <xdr:row>30</xdr:row>
      <xdr:rowOff>15342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58090</xdr:rowOff>
    </xdr:from>
    <xdr:to>
      <xdr:col>24</xdr:col>
      <xdr:colOff>63500</xdr:colOff>
      <xdr:row>33</xdr:row>
      <xdr:rowOff>85522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71594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158538</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87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xdr:rowOff>
    </xdr:from>
    <xdr:to>
      <xdr:col>24</xdr:col>
      <xdr:colOff>114300</xdr:colOff>
      <xdr:row>35</xdr:row>
      <xdr:rowOff>110261</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22428</xdr:rowOff>
    </xdr:from>
    <xdr:to>
      <xdr:col>19</xdr:col>
      <xdr:colOff>177800</xdr:colOff>
      <xdr:row>33</xdr:row>
      <xdr:rowOff>85522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680278"/>
          <a:ext cx="889000" cy="6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8204</xdr:rowOff>
    </xdr:from>
    <xdr:to>
      <xdr:col>20</xdr:col>
      <xdr:colOff>38100</xdr:colOff>
      <xdr:row>35</xdr:row>
      <xdr:rowOff>109804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0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100931</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0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22428</xdr:rowOff>
    </xdr:from>
    <xdr:to>
      <xdr:col>15</xdr:col>
      <xdr:colOff>50800</xdr:colOff>
      <xdr:row>33</xdr:row>
      <xdr:rowOff>47803</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680278"/>
          <a:ext cx="889000" cy="2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56667</xdr:rowOff>
    </xdr:from>
    <xdr:to>
      <xdr:col>15</xdr:col>
      <xdr:colOff>101600</xdr:colOff>
      <xdr:row>34</xdr:row>
      <xdr:rowOff>158267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88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149394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978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47803</xdr:rowOff>
    </xdr:from>
    <xdr:to>
      <xdr:col>10</xdr:col>
      <xdr:colOff>114300</xdr:colOff>
      <xdr:row>34</xdr:row>
      <xdr:rowOff>4597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705653"/>
          <a:ext cx="889000" cy="128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98730</xdr:rowOff>
    </xdr:from>
    <xdr:to>
      <xdr:col>10</xdr:col>
      <xdr:colOff>165100</xdr:colOff>
      <xdr:row>35</xdr:row>
      <xdr:rowOff>28880</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2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20007</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2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143764</xdr:rowOff>
    </xdr:from>
    <xdr:to>
      <xdr:col>6</xdr:col>
      <xdr:colOff>38100</xdr:colOff>
      <xdr:row>35</xdr:row>
      <xdr:rowOff>73914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7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65041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6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7290</xdr:rowOff>
    </xdr:from>
    <xdr:to>
      <xdr:col>24</xdr:col>
      <xdr:colOff>114300</xdr:colOff>
      <xdr:row>33</xdr:row>
      <xdr:rowOff>108890</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66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30167</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51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34722</xdr:rowOff>
    </xdr:from>
    <xdr:to>
      <xdr:col>20</xdr:col>
      <xdr:colOff>38100</xdr:colOff>
      <xdr:row>33</xdr:row>
      <xdr:rowOff>136322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69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152849</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467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143078</xdr:rowOff>
    </xdr:from>
    <xdr:to>
      <xdr:col>15</xdr:col>
      <xdr:colOff>101600</xdr:colOff>
      <xdr:row>33</xdr:row>
      <xdr:rowOff>73228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62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89755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404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168453</xdr:rowOff>
    </xdr:from>
    <xdr:to>
      <xdr:col>10</xdr:col>
      <xdr:colOff>165100</xdr:colOff>
      <xdr:row>33</xdr:row>
      <xdr:rowOff>98603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65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115130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430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125247</xdr:rowOff>
    </xdr:from>
    <xdr:to>
      <xdr:col>6</xdr:col>
      <xdr:colOff>38100</xdr:colOff>
      <xdr:row>34</xdr:row>
      <xdr:rowOff>55397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78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71924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558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74618</xdr:rowOff>
    </xdr:from>
    <xdr:to>
      <xdr:col>24</xdr:col>
      <xdr:colOff>62865</xdr:colOff>
      <xdr:row>57</xdr:row>
      <xdr:rowOff>158921</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47118"/>
          <a:ext cx="1270" cy="1284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162748</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158921</xdr:rowOff>
    </xdr:from>
    <xdr:to>
      <xdr:col>24</xdr:col>
      <xdr:colOff>152400</xdr:colOff>
      <xdr:row>57</xdr:row>
      <xdr:rowOff>158921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21295</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2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397,082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74618</xdr:rowOff>
    </xdr:from>
    <xdr:to>
      <xdr:col>24</xdr:col>
      <xdr:colOff>152400</xdr:colOff>
      <xdr:row>50</xdr:row>
      <xdr:rowOff>74618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4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2818</xdr:rowOff>
    </xdr:from>
    <xdr:to>
      <xdr:col>24</xdr:col>
      <xdr:colOff>63500</xdr:colOff>
      <xdr:row>55</xdr:row>
      <xdr:rowOff>8747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432568"/>
          <a:ext cx="838200" cy="5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119318</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549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140891</xdr:rowOff>
    </xdr:from>
    <xdr:to>
      <xdr:col>24</xdr:col>
      <xdr:colOff>114300</xdr:colOff>
      <xdr:row>56</xdr:row>
      <xdr:rowOff>71041</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70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8747</xdr:rowOff>
    </xdr:from>
    <xdr:to>
      <xdr:col>19</xdr:col>
      <xdr:colOff>177800</xdr:colOff>
      <xdr:row>56</xdr:row>
      <xdr:rowOff>41227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438497"/>
          <a:ext cx="889000" cy="20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147433</xdr:rowOff>
    </xdr:from>
    <xdr:to>
      <xdr:col>20</xdr:col>
      <xdr:colOff>38100</xdr:colOff>
      <xdr:row>54</xdr:row>
      <xdr:rowOff>77583</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23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94110</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009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41227</xdr:rowOff>
    </xdr:from>
    <xdr:to>
      <xdr:col>15</xdr:col>
      <xdr:colOff>50800</xdr:colOff>
      <xdr:row>57</xdr:row>
      <xdr:rowOff>35165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642427"/>
          <a:ext cx="889000" cy="16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37998</xdr:rowOff>
    </xdr:from>
    <xdr:to>
      <xdr:col>15</xdr:col>
      <xdr:colOff>101600</xdr:colOff>
      <xdr:row>56</xdr:row>
      <xdr:rowOff>139598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3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130725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731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34822</xdr:rowOff>
    </xdr:from>
    <xdr:to>
      <xdr:col>10</xdr:col>
      <xdr:colOff>114300</xdr:colOff>
      <xdr:row>57</xdr:row>
      <xdr:rowOff>35165</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8950222"/>
          <a:ext cx="889000" cy="857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75931</xdr:rowOff>
    </xdr:from>
    <xdr:to>
      <xdr:col>10</xdr:col>
      <xdr:colOff>165100</xdr:colOff>
      <xdr:row>57</xdr:row>
      <xdr:rowOff>6081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7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22608</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45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100681</xdr:rowOff>
    </xdr:from>
    <xdr:to>
      <xdr:col>6</xdr:col>
      <xdr:colOff>38100</xdr:colOff>
      <xdr:row>57</xdr:row>
      <xdr:rowOff>30831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01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21958</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9794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123468</xdr:rowOff>
    </xdr:from>
    <xdr:to>
      <xdr:col>24</xdr:col>
      <xdr:colOff>114300</xdr:colOff>
      <xdr:row>55</xdr:row>
      <xdr:rowOff>53618</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38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146345</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233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129397</xdr:rowOff>
    </xdr:from>
    <xdr:to>
      <xdr:col>20</xdr:col>
      <xdr:colOff>38100</xdr:colOff>
      <xdr:row>55</xdr:row>
      <xdr:rowOff>59547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38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50674</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480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161877</xdr:rowOff>
    </xdr:from>
    <xdr:to>
      <xdr:col>15</xdr:col>
      <xdr:colOff>101600</xdr:colOff>
      <xdr:row>56</xdr:row>
      <xdr:rowOff>92027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59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108554</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366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155815</xdr:rowOff>
    </xdr:from>
    <xdr:to>
      <xdr:col>10</xdr:col>
      <xdr:colOff>165100</xdr:colOff>
      <xdr:row>57</xdr:row>
      <xdr:rowOff>85965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77092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4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155472</xdr:rowOff>
    </xdr:from>
    <xdr:to>
      <xdr:col>6</xdr:col>
      <xdr:colOff>38100</xdr:colOff>
      <xdr:row>52</xdr:row>
      <xdr:rowOff>85622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889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50</xdr:row>
      <xdr:rowOff>102149</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30795" y="8674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109899</xdr:rowOff>
    </xdr:from>
    <xdr:to>
      <xdr:col>24</xdr:col>
      <xdr:colOff>62865</xdr:colOff>
      <xdr:row>77</xdr:row>
      <xdr:rowOff>158341</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454299"/>
          <a:ext cx="1270" cy="905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162168</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6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158341</xdr:rowOff>
    </xdr:from>
    <xdr:to>
      <xdr:col>24</xdr:col>
      <xdr:colOff>152400</xdr:colOff>
      <xdr:row>77</xdr:row>
      <xdr:rowOff>158341</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59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56576</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22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331,518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109899</xdr:rowOff>
    </xdr:from>
    <xdr:to>
      <xdr:col>24</xdr:col>
      <xdr:colOff>152400</xdr:colOff>
      <xdr:row>72</xdr:row>
      <xdr:rowOff>109899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454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22918</xdr:rowOff>
    </xdr:from>
    <xdr:to>
      <xdr:col>24</xdr:col>
      <xdr:colOff>63500</xdr:colOff>
      <xdr:row>77</xdr:row>
      <xdr:rowOff>160077</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224568"/>
          <a:ext cx="8382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37606</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8963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14728</xdr:rowOff>
    </xdr:from>
    <xdr:to>
      <xdr:col>24</xdr:col>
      <xdr:colOff>114300</xdr:colOff>
      <xdr:row>76</xdr:row>
      <xdr:rowOff>116328</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4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160077</xdr:rowOff>
    </xdr:from>
    <xdr:to>
      <xdr:col>19</xdr:col>
      <xdr:colOff>177800</xdr:colOff>
      <xdr:row>78</xdr:row>
      <xdr:rowOff>13033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361727"/>
          <a:ext cx="889000" cy="2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131936</xdr:rowOff>
    </xdr:from>
    <xdr:to>
      <xdr:col>20</xdr:col>
      <xdr:colOff>38100</xdr:colOff>
      <xdr:row>77</xdr:row>
      <xdr:rowOff>62086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16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78613</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937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13033</xdr:rowOff>
    </xdr:from>
    <xdr:to>
      <xdr:col>15</xdr:col>
      <xdr:colOff>50800</xdr:colOff>
      <xdr:row>78</xdr:row>
      <xdr:rowOff>66132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386133"/>
          <a:ext cx="889000" cy="5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684</xdr:rowOff>
    </xdr:from>
    <xdr:to>
      <xdr:col>15</xdr:col>
      <xdr:colOff>101600</xdr:colOff>
      <xdr:row>77</xdr:row>
      <xdr:rowOff>102284</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20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118811</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977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66132</xdr:rowOff>
    </xdr:from>
    <xdr:to>
      <xdr:col>10</xdr:col>
      <xdr:colOff>114300</xdr:colOff>
      <xdr:row>78</xdr:row>
      <xdr:rowOff>77383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439232"/>
          <a:ext cx="889000" cy="1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25778</xdr:rowOff>
    </xdr:from>
    <xdr:to>
      <xdr:col>10</xdr:col>
      <xdr:colOff>165100</xdr:colOff>
      <xdr:row>77</xdr:row>
      <xdr:rowOff>127378</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22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143905</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3002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27654</xdr:rowOff>
    </xdr:from>
    <xdr:to>
      <xdr:col>6</xdr:col>
      <xdr:colOff>38100</xdr:colOff>
      <xdr:row>77</xdr:row>
      <xdr:rowOff>129254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22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145781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3004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143568</xdr:rowOff>
    </xdr:from>
    <xdr:to>
      <xdr:col>24</xdr:col>
      <xdr:colOff>114300</xdr:colOff>
      <xdr:row>77</xdr:row>
      <xdr:rowOff>73718</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17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121995</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15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109277</xdr:rowOff>
    </xdr:from>
    <xdr:to>
      <xdr:col>20</xdr:col>
      <xdr:colOff>38100</xdr:colOff>
      <xdr:row>78</xdr:row>
      <xdr:rowOff>39427</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31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30554</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403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133683</xdr:rowOff>
    </xdr:from>
    <xdr:to>
      <xdr:col>15</xdr:col>
      <xdr:colOff>101600</xdr:colOff>
      <xdr:row>78</xdr:row>
      <xdr:rowOff>63833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33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54960</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428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15332</xdr:rowOff>
    </xdr:from>
    <xdr:to>
      <xdr:col>10</xdr:col>
      <xdr:colOff>165100</xdr:colOff>
      <xdr:row>78</xdr:row>
      <xdr:rowOff>116932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38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108059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481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26583</xdr:rowOff>
    </xdr:from>
    <xdr:to>
      <xdr:col>6</xdr:col>
      <xdr:colOff>38100</xdr:colOff>
      <xdr:row>78</xdr:row>
      <xdr:rowOff>128183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39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119310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492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衛生費グラフ枠">
          <a:extLst>
            <a:ext uri="{FF2B5EF4-FFF2-40B4-BE49-F238E27FC236}">
              <a16:creationId xmlns:a16="http://schemas.microsoft.com/office/drawing/2014/main" id="{00000000-0008-0000-0700-0000D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92455</xdr:rowOff>
    </xdr:from>
    <xdr:to>
      <xdr:col>24</xdr:col>
      <xdr:colOff>62865</xdr:colOff>
      <xdr:row>97</xdr:row>
      <xdr:rowOff>35418</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flipV="1">
          <a:off x="4633595" y="15522955"/>
          <a:ext cx="1270" cy="114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39245</xdr:rowOff>
    </xdr:from>
    <xdr:ext cx="534377" cy="259045"/>
    <xdr:sp macro="" textlink="">
      <xdr:nvSpPr>
        <xdr:cNvPr id="221" name="衛生費最小値テキスト">
          <a:extLst>
            <a:ext uri="{FF2B5EF4-FFF2-40B4-BE49-F238E27FC236}">
              <a16:creationId xmlns:a16="http://schemas.microsoft.com/office/drawing/2014/main" id="{00000000-0008-0000-0700-0000DD000000}"/>
            </a:ext>
          </a:extLst>
        </xdr:cNvPr>
        <xdr:cNvSpPr txBox="1"/>
      </xdr:nvSpPr>
      <xdr:spPr>
        <a:xfrm>
          <a:off x="4686300" y="166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35418</xdr:rowOff>
    </xdr:from>
    <xdr:to>
      <xdr:col>24</xdr:col>
      <xdr:colOff>152400</xdr:colOff>
      <xdr:row>97</xdr:row>
      <xdr:rowOff>35418</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4546600" y="16666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39132</xdr:rowOff>
    </xdr:from>
    <xdr:ext cx="599010" cy="259045"/>
    <xdr:sp macro="" textlink="">
      <xdr:nvSpPr>
        <xdr:cNvPr id="223" name="衛生費最大値テキスト">
          <a:extLst>
            <a:ext uri="{FF2B5EF4-FFF2-40B4-BE49-F238E27FC236}">
              <a16:creationId xmlns:a16="http://schemas.microsoft.com/office/drawing/2014/main" id="{00000000-0008-0000-0700-0000DF000000}"/>
            </a:ext>
          </a:extLst>
        </xdr:cNvPr>
        <xdr:cNvSpPr txBox="1"/>
      </xdr:nvSpPr>
      <xdr:spPr>
        <a:xfrm>
          <a:off x="4686300" y="15298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228,267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92455</xdr:rowOff>
    </xdr:from>
    <xdr:to>
      <xdr:col>24</xdr:col>
      <xdr:colOff>152400</xdr:colOff>
      <xdr:row>90</xdr:row>
      <xdr:rowOff>92455</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552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116531</xdr:rowOff>
    </xdr:from>
    <xdr:to>
      <xdr:col>24</xdr:col>
      <xdr:colOff>63500</xdr:colOff>
      <xdr:row>96</xdr:row>
      <xdr:rowOff>127687</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3797300" y="16575731"/>
          <a:ext cx="838200" cy="1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123378</xdr:rowOff>
    </xdr:from>
    <xdr:ext cx="534377" cy="259045"/>
    <xdr:sp macro="" textlink="">
      <xdr:nvSpPr>
        <xdr:cNvPr id="226" name="衛生費平均値テキスト">
          <a:extLst>
            <a:ext uri="{FF2B5EF4-FFF2-40B4-BE49-F238E27FC236}">
              <a16:creationId xmlns:a16="http://schemas.microsoft.com/office/drawing/2014/main" id="{00000000-0008-0000-0700-0000E2000000}"/>
            </a:ext>
          </a:extLst>
        </xdr:cNvPr>
        <xdr:cNvSpPr txBox="1"/>
      </xdr:nvSpPr>
      <xdr:spPr>
        <a:xfrm>
          <a:off x="4686300" y="16239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100501</xdr:rowOff>
    </xdr:from>
    <xdr:to>
      <xdr:col>24</xdr:col>
      <xdr:colOff>114300</xdr:colOff>
      <xdr:row>96</xdr:row>
      <xdr:rowOff>30651</xdr:rowOff>
    </xdr:to>
    <xdr:sp macro="" textlink="">
      <xdr:nvSpPr>
        <xdr:cNvPr id="227" name="フローチャート: 判断 226">
          <a:extLst>
            <a:ext uri="{FF2B5EF4-FFF2-40B4-BE49-F238E27FC236}">
              <a16:creationId xmlns:a16="http://schemas.microsoft.com/office/drawing/2014/main" id="{00000000-0008-0000-0700-0000E3000000}"/>
            </a:ext>
          </a:extLst>
        </xdr:cNvPr>
        <xdr:cNvSpPr/>
      </xdr:nvSpPr>
      <xdr:spPr>
        <a:xfrm>
          <a:off x="4584700" y="1638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116531</xdr:rowOff>
    </xdr:from>
    <xdr:to>
      <xdr:col>19</xdr:col>
      <xdr:colOff>177800</xdr:colOff>
      <xdr:row>96</xdr:row>
      <xdr:rowOff>144038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2908300" y="16575731"/>
          <a:ext cx="889000" cy="2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140529</xdr:rowOff>
    </xdr:from>
    <xdr:to>
      <xdr:col>20</xdr:col>
      <xdr:colOff>38100</xdr:colOff>
      <xdr:row>96</xdr:row>
      <xdr:rowOff>70679</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3746500" y="1642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87206</xdr:rowOff>
    </xdr:from>
    <xdr:ext cx="534377"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3530111" y="1620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144038</xdr:rowOff>
    </xdr:from>
    <xdr:to>
      <xdr:col>15</xdr:col>
      <xdr:colOff>50800</xdr:colOff>
      <xdr:row>97</xdr:row>
      <xdr:rowOff>465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2019300" y="16603238"/>
          <a:ext cx="889000" cy="27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5330</xdr:rowOff>
    </xdr:from>
    <xdr:to>
      <xdr:col>15</xdr:col>
      <xdr:colOff>101600</xdr:colOff>
      <xdr:row>96</xdr:row>
      <xdr:rowOff>106930</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2857500" y="1646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123457</xdr:rowOff>
    </xdr:from>
    <xdr:ext cx="534377"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2641111" y="1623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170332</xdr:rowOff>
    </xdr:from>
    <xdr:to>
      <xdr:col>10</xdr:col>
      <xdr:colOff>114300</xdr:colOff>
      <xdr:row>97</xdr:row>
      <xdr:rowOff>465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1130300" y="16629532"/>
          <a:ext cx="889000" cy="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10799</xdr:rowOff>
    </xdr:from>
    <xdr:to>
      <xdr:col>10</xdr:col>
      <xdr:colOff>165100</xdr:colOff>
      <xdr:row>96</xdr:row>
      <xdr:rowOff>112399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1968500" y="1646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128926</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1752111" y="1624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19296</xdr:rowOff>
    </xdr:from>
    <xdr:to>
      <xdr:col>6</xdr:col>
      <xdr:colOff>38100</xdr:colOff>
      <xdr:row>96</xdr:row>
      <xdr:rowOff>120896</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079500" y="1647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137423</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863111" y="1625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76887</xdr:rowOff>
    </xdr:from>
    <xdr:to>
      <xdr:col>24</xdr:col>
      <xdr:colOff>114300</xdr:colOff>
      <xdr:row>97</xdr:row>
      <xdr:rowOff>7037</xdr:rowOff>
    </xdr:to>
    <xdr:sp macro="" textlink="">
      <xdr:nvSpPr>
        <xdr:cNvPr id="244" name="楕円 243">
          <a:extLst>
            <a:ext uri="{FF2B5EF4-FFF2-40B4-BE49-F238E27FC236}">
              <a16:creationId xmlns:a16="http://schemas.microsoft.com/office/drawing/2014/main" id="{00000000-0008-0000-0700-0000F4000000}"/>
            </a:ext>
          </a:extLst>
        </xdr:cNvPr>
        <xdr:cNvSpPr/>
      </xdr:nvSpPr>
      <xdr:spPr>
        <a:xfrm>
          <a:off x="4584700" y="1653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163264</xdr:rowOff>
    </xdr:from>
    <xdr:ext cx="534377" cy="259045"/>
    <xdr:sp macro="" textlink="">
      <xdr:nvSpPr>
        <xdr:cNvPr id="245" name="衛生費該当値テキスト">
          <a:extLst>
            <a:ext uri="{FF2B5EF4-FFF2-40B4-BE49-F238E27FC236}">
              <a16:creationId xmlns:a16="http://schemas.microsoft.com/office/drawing/2014/main" id="{00000000-0008-0000-0700-0000F5000000}"/>
            </a:ext>
          </a:extLst>
        </xdr:cNvPr>
        <xdr:cNvSpPr txBox="1"/>
      </xdr:nvSpPr>
      <xdr:spPr>
        <a:xfrm>
          <a:off x="4686300" y="1645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65731</xdr:rowOff>
    </xdr:from>
    <xdr:to>
      <xdr:col>20</xdr:col>
      <xdr:colOff>38100</xdr:colOff>
      <xdr:row>96</xdr:row>
      <xdr:rowOff>167331</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3746500" y="1652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158458</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530111" y="1661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93238</xdr:rowOff>
    </xdr:from>
    <xdr:to>
      <xdr:col>15</xdr:col>
      <xdr:colOff>101600</xdr:colOff>
      <xdr:row>97</xdr:row>
      <xdr:rowOff>23388</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2857500" y="1655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14515</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1111" y="1664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121115</xdr:rowOff>
    </xdr:from>
    <xdr:to>
      <xdr:col>10</xdr:col>
      <xdr:colOff>165100</xdr:colOff>
      <xdr:row>97</xdr:row>
      <xdr:rowOff>51265</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1968500" y="1658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42392</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52111" y="1667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119532</xdr:rowOff>
    </xdr:from>
    <xdr:to>
      <xdr:col>6</xdr:col>
      <xdr:colOff>38100</xdr:colOff>
      <xdr:row>97</xdr:row>
      <xdr:rowOff>49682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079500" y="1657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40809</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63111" y="1667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a:extLst>
            <a:ext uri="{FF2B5EF4-FFF2-40B4-BE49-F238E27FC236}">
              <a16:creationId xmlns:a16="http://schemas.microsoft.com/office/drawing/2014/main" id="{00000000-0008-0000-0700-0000FE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5" name="正方形/長方形 254">
          <a:extLst>
            <a:ext uri="{FF2B5EF4-FFF2-40B4-BE49-F238E27FC236}">
              <a16:creationId xmlns:a16="http://schemas.microsoft.com/office/drawing/2014/main" id="{00000000-0008-0000-0700-0000FF00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a:extLst>
            <a:ext uri="{FF2B5EF4-FFF2-40B4-BE49-F238E27FC236}">
              <a16:creationId xmlns:a16="http://schemas.microsoft.com/office/drawing/2014/main" id="{00000000-0008-0000-0700-00000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4" name="直線コネクタ 263">
          <a:extLst>
            <a:ext uri="{FF2B5EF4-FFF2-40B4-BE49-F238E27FC236}">
              <a16:creationId xmlns:a16="http://schemas.microsoft.com/office/drawing/2014/main" id="{00000000-0008-0000-0700-000008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6" name="労働費グラフ枠">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109982</xdr:rowOff>
    </xdr:from>
    <xdr:to>
      <xdr:col>54</xdr:col>
      <xdr:colOff>189865</xdr:colOff>
      <xdr:row>39</xdr:row>
      <xdr:rowOff>44450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flipV="1">
          <a:off x="10475595" y="5253482"/>
          <a:ext cx="1270" cy="1477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78" name="労働費最小値テキスト">
          <a:extLst>
            <a:ext uri="{FF2B5EF4-FFF2-40B4-BE49-F238E27FC236}">
              <a16:creationId xmlns:a16="http://schemas.microsoft.com/office/drawing/2014/main" id="{00000000-0008-0000-0700-000016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56659</xdr:rowOff>
    </xdr:from>
    <xdr:ext cx="534377" cy="259045"/>
    <xdr:sp macro="" textlink="">
      <xdr:nvSpPr>
        <xdr:cNvPr id="280" name="労働費最大値テキスト">
          <a:extLst>
            <a:ext uri="{FF2B5EF4-FFF2-40B4-BE49-F238E27FC236}">
              <a16:creationId xmlns:a16="http://schemas.microsoft.com/office/drawing/2014/main" id="{00000000-0008-0000-0700-000018010000}"/>
            </a:ext>
          </a:extLst>
        </xdr:cNvPr>
        <xdr:cNvSpPr txBox="1"/>
      </xdr:nvSpPr>
      <xdr:spPr>
        <a:xfrm>
          <a:off x="10528300" y="502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109982</xdr:rowOff>
    </xdr:from>
    <xdr:to>
      <xdr:col>55</xdr:col>
      <xdr:colOff>88900</xdr:colOff>
      <xdr:row>30</xdr:row>
      <xdr:rowOff>109982</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5253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75057</xdr:rowOff>
    </xdr:from>
    <xdr:to>
      <xdr:col>55</xdr:col>
      <xdr:colOff>0</xdr:colOff>
      <xdr:row>36</xdr:row>
      <xdr:rowOff>91059</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9639300" y="6247257"/>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49801</xdr:rowOff>
    </xdr:from>
    <xdr:ext cx="378565" cy="259045"/>
    <xdr:sp macro="" textlink="">
      <xdr:nvSpPr>
        <xdr:cNvPr id="283" name="労働費平均値テキスト">
          <a:extLst>
            <a:ext uri="{FF2B5EF4-FFF2-40B4-BE49-F238E27FC236}">
              <a16:creationId xmlns:a16="http://schemas.microsoft.com/office/drawing/2014/main" id="{00000000-0008-0000-0700-00001B010000}"/>
            </a:ext>
          </a:extLst>
        </xdr:cNvPr>
        <xdr:cNvSpPr txBox="1"/>
      </xdr:nvSpPr>
      <xdr:spPr>
        <a:xfrm>
          <a:off x="10528300" y="65649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71374</xdr:rowOff>
    </xdr:from>
    <xdr:to>
      <xdr:col>55</xdr:col>
      <xdr:colOff>50800</xdr:colOff>
      <xdr:row>39</xdr:row>
      <xdr:rowOff>1524</xdr:rowOff>
    </xdr:to>
    <xdr:sp macro="" textlink="">
      <xdr:nvSpPr>
        <xdr:cNvPr id="284" name="フローチャート: 判断 283">
          <a:extLst>
            <a:ext uri="{FF2B5EF4-FFF2-40B4-BE49-F238E27FC236}">
              <a16:creationId xmlns:a16="http://schemas.microsoft.com/office/drawing/2014/main" id="{00000000-0008-0000-0700-00001C010000}"/>
            </a:ext>
          </a:extLst>
        </xdr:cNvPr>
        <xdr:cNvSpPr/>
      </xdr:nvSpPr>
      <xdr:spPr>
        <a:xfrm>
          <a:off x="10426700" y="658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75057</xdr:rowOff>
    </xdr:from>
    <xdr:to>
      <xdr:col>50</xdr:col>
      <xdr:colOff>114300</xdr:colOff>
      <xdr:row>36</xdr:row>
      <xdr:rowOff>95123</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8750300" y="6247257"/>
          <a:ext cx="889000" cy="2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98806</xdr:rowOff>
    </xdr:from>
    <xdr:to>
      <xdr:col>50</xdr:col>
      <xdr:colOff>165100</xdr:colOff>
      <xdr:row>39</xdr:row>
      <xdr:rowOff>28956</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9588500" y="661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20083</xdr:rowOff>
    </xdr:from>
    <xdr:ext cx="378565"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9450017" y="6706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95123</xdr:rowOff>
    </xdr:from>
    <xdr:to>
      <xdr:col>45</xdr:col>
      <xdr:colOff>177800</xdr:colOff>
      <xdr:row>36</xdr:row>
      <xdr:rowOff>108077</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7861300" y="6267323"/>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90805</xdr:rowOff>
    </xdr:from>
    <xdr:to>
      <xdr:col>46</xdr:col>
      <xdr:colOff>38100</xdr:colOff>
      <xdr:row>39</xdr:row>
      <xdr:rowOff>20955</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8699500" y="660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12082</xdr:rowOff>
    </xdr:from>
    <xdr:ext cx="378565"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8561017" y="6698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108077</xdr:rowOff>
    </xdr:from>
    <xdr:to>
      <xdr:col>41</xdr:col>
      <xdr:colOff>50800</xdr:colOff>
      <xdr:row>36</xdr:row>
      <xdr:rowOff>111506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6972300" y="6280277"/>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80264</xdr:rowOff>
    </xdr:from>
    <xdr:to>
      <xdr:col>41</xdr:col>
      <xdr:colOff>101600</xdr:colOff>
      <xdr:row>39</xdr:row>
      <xdr:rowOff>10414</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7810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1541</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7672017" y="66880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85090</xdr:rowOff>
    </xdr:from>
    <xdr:to>
      <xdr:col>36</xdr:col>
      <xdr:colOff>165100</xdr:colOff>
      <xdr:row>39</xdr:row>
      <xdr:rowOff>15240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69215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6367</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6783017" y="6692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40259</xdr:rowOff>
    </xdr:from>
    <xdr:to>
      <xdr:col>55</xdr:col>
      <xdr:colOff>50800</xdr:colOff>
      <xdr:row>36</xdr:row>
      <xdr:rowOff>141859</xdr:rowOff>
    </xdr:to>
    <xdr:sp macro="" textlink="">
      <xdr:nvSpPr>
        <xdr:cNvPr id="301" name="楕円 300">
          <a:extLst>
            <a:ext uri="{FF2B5EF4-FFF2-40B4-BE49-F238E27FC236}">
              <a16:creationId xmlns:a16="http://schemas.microsoft.com/office/drawing/2014/main" id="{00000000-0008-0000-0700-00002D010000}"/>
            </a:ext>
          </a:extLst>
        </xdr:cNvPr>
        <xdr:cNvSpPr/>
      </xdr:nvSpPr>
      <xdr:spPr>
        <a:xfrm>
          <a:off x="10426700" y="621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63136</xdr:rowOff>
    </xdr:from>
    <xdr:ext cx="469744" cy="259045"/>
    <xdr:sp macro="" textlink="">
      <xdr:nvSpPr>
        <xdr:cNvPr id="302" name="労働費該当値テキスト">
          <a:extLst>
            <a:ext uri="{FF2B5EF4-FFF2-40B4-BE49-F238E27FC236}">
              <a16:creationId xmlns:a16="http://schemas.microsoft.com/office/drawing/2014/main" id="{00000000-0008-0000-0700-00002E010000}"/>
            </a:ext>
          </a:extLst>
        </xdr:cNvPr>
        <xdr:cNvSpPr txBox="1"/>
      </xdr:nvSpPr>
      <xdr:spPr>
        <a:xfrm>
          <a:off x="10528300" y="6063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24257</xdr:rowOff>
    </xdr:from>
    <xdr:to>
      <xdr:col>50</xdr:col>
      <xdr:colOff>165100</xdr:colOff>
      <xdr:row>36</xdr:row>
      <xdr:rowOff>125857</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9588500" y="619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142384</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04428" y="597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44323</xdr:rowOff>
    </xdr:from>
    <xdr:to>
      <xdr:col>46</xdr:col>
      <xdr:colOff>38100</xdr:colOff>
      <xdr:row>36</xdr:row>
      <xdr:rowOff>145923</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8699500" y="621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162450</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15428" y="5991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57277</xdr:rowOff>
    </xdr:from>
    <xdr:to>
      <xdr:col>41</xdr:col>
      <xdr:colOff>101600</xdr:colOff>
      <xdr:row>36</xdr:row>
      <xdr:rowOff>158877</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7810500" y="622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3954</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26428" y="6004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60706</xdr:rowOff>
    </xdr:from>
    <xdr:to>
      <xdr:col>36</xdr:col>
      <xdr:colOff>165100</xdr:colOff>
      <xdr:row>36</xdr:row>
      <xdr:rowOff>162306</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6921500" y="623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7383</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37428" y="6008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1" name="正方形/長方形 310">
          <a:extLst>
            <a:ext uri="{FF2B5EF4-FFF2-40B4-BE49-F238E27FC236}">
              <a16:creationId xmlns:a16="http://schemas.microsoft.com/office/drawing/2014/main" id="{00000000-0008-0000-0700-00003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2" name="正方形/長方形 311">
          <a:extLst>
            <a:ext uri="{FF2B5EF4-FFF2-40B4-BE49-F238E27FC236}">
              <a16:creationId xmlns:a16="http://schemas.microsoft.com/office/drawing/2014/main" id="{00000000-0008-0000-0700-00003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0" name="直線コネクタ 319">
          <a:extLst>
            <a:ext uri="{FF2B5EF4-FFF2-40B4-BE49-F238E27FC236}">
              <a16:creationId xmlns:a16="http://schemas.microsoft.com/office/drawing/2014/main" id="{00000000-0008-0000-0700-00004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108534</xdr:rowOff>
    </xdr:from>
    <xdr:to>
      <xdr:col>54</xdr:col>
      <xdr:colOff>189865</xdr:colOff>
      <xdr:row>59</xdr:row>
      <xdr:rowOff>33089</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852484"/>
          <a:ext cx="1270" cy="129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36916</xdr:rowOff>
    </xdr:from>
    <xdr:ext cx="469744"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152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33089</xdr:rowOff>
    </xdr:from>
    <xdr:to>
      <xdr:col>55</xdr:col>
      <xdr:colOff>88900</xdr:colOff>
      <xdr:row>59</xdr:row>
      <xdr:rowOff>33089</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148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55211</xdr:rowOff>
    </xdr:from>
    <xdr:ext cx="599010"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62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171,590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108534</xdr:rowOff>
    </xdr:from>
    <xdr:to>
      <xdr:col>55</xdr:col>
      <xdr:colOff>88900</xdr:colOff>
      <xdr:row>51</xdr:row>
      <xdr:rowOff>108534</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85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82299</xdr:rowOff>
    </xdr:from>
    <xdr:to>
      <xdr:col>55</xdr:col>
      <xdr:colOff>0</xdr:colOff>
      <xdr:row>58</xdr:row>
      <xdr:rowOff>123027</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9639300" y="10026399"/>
          <a:ext cx="838200" cy="4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129021</xdr:rowOff>
    </xdr:from>
    <xdr:ext cx="534377"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730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106144</xdr:rowOff>
    </xdr:from>
    <xdr:to>
      <xdr:col>55</xdr:col>
      <xdr:colOff>50800</xdr:colOff>
      <xdr:row>58</xdr:row>
      <xdr:rowOff>36294</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160061</xdr:rowOff>
    </xdr:from>
    <xdr:to>
      <xdr:col>50</xdr:col>
      <xdr:colOff>114300</xdr:colOff>
      <xdr:row>58</xdr:row>
      <xdr:rowOff>82299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8750300" y="9932711"/>
          <a:ext cx="889000" cy="9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84076</xdr:rowOff>
    </xdr:from>
    <xdr:to>
      <xdr:col>50</xdr:col>
      <xdr:colOff>165100</xdr:colOff>
      <xdr:row>58</xdr:row>
      <xdr:rowOff>14226</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85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30753</xdr:rowOff>
    </xdr:from>
    <xdr:ext cx="534377"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72111" y="963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33104</xdr:rowOff>
    </xdr:from>
    <xdr:to>
      <xdr:col>45</xdr:col>
      <xdr:colOff>177800</xdr:colOff>
      <xdr:row>57</xdr:row>
      <xdr:rowOff>160061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7861300" y="9805754"/>
          <a:ext cx="889000" cy="12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116416</xdr:rowOff>
    </xdr:from>
    <xdr:to>
      <xdr:col>46</xdr:col>
      <xdr:colOff>38100</xdr:colOff>
      <xdr:row>58</xdr:row>
      <xdr:rowOff>46566</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37693</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83111" y="998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4399</xdr:rowOff>
    </xdr:from>
    <xdr:to>
      <xdr:col>41</xdr:col>
      <xdr:colOff>50800</xdr:colOff>
      <xdr:row>57</xdr:row>
      <xdr:rowOff>33104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6972300" y="9777049"/>
          <a:ext cx="889000" cy="2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118611</xdr:rowOff>
    </xdr:from>
    <xdr:to>
      <xdr:col>41</xdr:col>
      <xdr:colOff>101600</xdr:colOff>
      <xdr:row>58</xdr:row>
      <xdr:rowOff>48761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89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39888</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94111" y="998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103538</xdr:rowOff>
    </xdr:from>
    <xdr:to>
      <xdr:col>36</xdr:col>
      <xdr:colOff>165100</xdr:colOff>
      <xdr:row>58</xdr:row>
      <xdr:rowOff>33688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876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24815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705111" y="996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72227</xdr:rowOff>
    </xdr:from>
    <xdr:to>
      <xdr:col>55</xdr:col>
      <xdr:colOff>50800</xdr:colOff>
      <xdr:row>59</xdr:row>
      <xdr:rowOff>2377</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1001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158604</xdr:rowOff>
    </xdr:from>
    <xdr:ext cx="534377"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93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31499</xdr:rowOff>
    </xdr:from>
    <xdr:to>
      <xdr:col>50</xdr:col>
      <xdr:colOff>165100</xdr:colOff>
      <xdr:row>58</xdr:row>
      <xdr:rowOff>133099</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97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124226</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1006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109261</xdr:rowOff>
    </xdr:from>
    <xdr:to>
      <xdr:col>46</xdr:col>
      <xdr:colOff>38100</xdr:colOff>
      <xdr:row>58</xdr:row>
      <xdr:rowOff>39411</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88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55938</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965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153754</xdr:rowOff>
    </xdr:from>
    <xdr:to>
      <xdr:col>41</xdr:col>
      <xdr:colOff>101600</xdr:colOff>
      <xdr:row>57</xdr:row>
      <xdr:rowOff>83904</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75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100431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53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125049</xdr:rowOff>
    </xdr:from>
    <xdr:to>
      <xdr:col>36</xdr:col>
      <xdr:colOff>165100</xdr:colOff>
      <xdr:row>57</xdr:row>
      <xdr:rowOff>55199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72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71726</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501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121967</xdr:rowOff>
    </xdr:from>
    <xdr:to>
      <xdr:col>54</xdr:col>
      <xdr:colOff>189865</xdr:colOff>
      <xdr:row>79</xdr:row>
      <xdr:rowOff>82463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123467"/>
          <a:ext cx="1270" cy="1503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86290</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630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82463</xdr:rowOff>
    </xdr:from>
    <xdr:to>
      <xdr:col>55</xdr:col>
      <xdr:colOff>88900</xdr:colOff>
      <xdr:row>79</xdr:row>
      <xdr:rowOff>82463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62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68644</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898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139,629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121967</xdr:rowOff>
    </xdr:from>
    <xdr:to>
      <xdr:col>55</xdr:col>
      <xdr:colOff>88900</xdr:colOff>
      <xdr:row>70</xdr:row>
      <xdr:rowOff>121967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123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109993</xdr:rowOff>
    </xdr:from>
    <xdr:to>
      <xdr:col>55</xdr:col>
      <xdr:colOff>0</xdr:colOff>
      <xdr:row>77</xdr:row>
      <xdr:rowOff>166153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311643"/>
          <a:ext cx="838200" cy="56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82371</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28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103944</xdr:rowOff>
    </xdr:from>
    <xdr:to>
      <xdr:col>55</xdr:col>
      <xdr:colOff>50800</xdr:colOff>
      <xdr:row>78</xdr:row>
      <xdr:rowOff>34094</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0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166153</xdr:rowOff>
    </xdr:from>
    <xdr:to>
      <xdr:col>50</xdr:col>
      <xdr:colOff>114300</xdr:colOff>
      <xdr:row>78</xdr:row>
      <xdr:rowOff>150825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367803"/>
          <a:ext cx="889000" cy="156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77133</xdr:rowOff>
    </xdr:from>
    <xdr:to>
      <xdr:col>50</xdr:col>
      <xdr:colOff>165100</xdr:colOff>
      <xdr:row>78</xdr:row>
      <xdr:rowOff>7283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27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23810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05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148321</xdr:rowOff>
    </xdr:from>
    <xdr:to>
      <xdr:col>45</xdr:col>
      <xdr:colOff>177800</xdr:colOff>
      <xdr:row>78</xdr:row>
      <xdr:rowOff>150825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521421"/>
          <a:ext cx="889000" cy="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15182</xdr:rowOff>
    </xdr:from>
    <xdr:to>
      <xdr:col>46</xdr:col>
      <xdr:colOff>38100</xdr:colOff>
      <xdr:row>78</xdr:row>
      <xdr:rowOff>116782</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133309</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16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106575</xdr:rowOff>
    </xdr:from>
    <xdr:to>
      <xdr:col>41</xdr:col>
      <xdr:colOff>50800</xdr:colOff>
      <xdr:row>78</xdr:row>
      <xdr:rowOff>148321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479675"/>
          <a:ext cx="889000" cy="4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52074</xdr:rowOff>
    </xdr:from>
    <xdr:to>
      <xdr:col>41</xdr:col>
      <xdr:colOff>101600</xdr:colOff>
      <xdr:row>78</xdr:row>
      <xdr:rowOff>153674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42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170201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20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44017</xdr:rowOff>
    </xdr:from>
    <xdr:to>
      <xdr:col>36</xdr:col>
      <xdr:colOff>165100</xdr:colOff>
      <xdr:row>78</xdr:row>
      <xdr:rowOff>145617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417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162144</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19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59193</xdr:rowOff>
    </xdr:from>
    <xdr:to>
      <xdr:col>55</xdr:col>
      <xdr:colOff>50800</xdr:colOff>
      <xdr:row>77</xdr:row>
      <xdr:rowOff>160793</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26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82070</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11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115353</xdr:rowOff>
    </xdr:from>
    <xdr:to>
      <xdr:col>50</xdr:col>
      <xdr:colOff>165100</xdr:colOff>
      <xdr:row>78</xdr:row>
      <xdr:rowOff>45503</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31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36630</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40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100025</xdr:rowOff>
    </xdr:from>
    <xdr:to>
      <xdr:col>46</xdr:col>
      <xdr:colOff>38100</xdr:colOff>
      <xdr:row>79</xdr:row>
      <xdr:rowOff>30175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47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21302</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565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97521</xdr:rowOff>
    </xdr:from>
    <xdr:to>
      <xdr:col>41</xdr:col>
      <xdr:colOff>101600</xdr:colOff>
      <xdr:row>79</xdr:row>
      <xdr:rowOff>27671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47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18798</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56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55775</xdr:rowOff>
    </xdr:from>
    <xdr:to>
      <xdr:col>36</xdr:col>
      <xdr:colOff>165100</xdr:colOff>
      <xdr:row>78</xdr:row>
      <xdr:rowOff>157375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42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148502</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52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17662</xdr:rowOff>
    </xdr:from>
    <xdr:to>
      <xdr:col>54</xdr:col>
      <xdr:colOff>189865</xdr:colOff>
      <xdr:row>97</xdr:row>
      <xdr:rowOff>105649</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10475595" y="15619612"/>
          <a:ext cx="1270" cy="1116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109476</xdr:rowOff>
    </xdr:from>
    <xdr:ext cx="534377" cy="259045"/>
    <xdr:sp macro="" textlink="">
      <xdr:nvSpPr>
        <xdr:cNvPr id="447" name="土木費最小値テキスト">
          <a:extLst>
            <a:ext uri="{FF2B5EF4-FFF2-40B4-BE49-F238E27FC236}">
              <a16:creationId xmlns:a16="http://schemas.microsoft.com/office/drawing/2014/main" id="{00000000-0008-0000-0700-0000BF010000}"/>
            </a:ext>
          </a:extLst>
        </xdr:cNvPr>
        <xdr:cNvSpPr txBox="1"/>
      </xdr:nvSpPr>
      <xdr:spPr>
        <a:xfrm>
          <a:off x="10528300" y="1674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105649</xdr:rowOff>
    </xdr:from>
    <xdr:to>
      <xdr:col>55</xdr:col>
      <xdr:colOff>88900</xdr:colOff>
      <xdr:row>97</xdr:row>
      <xdr:rowOff>105649</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6736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135789</xdr:rowOff>
    </xdr:from>
    <xdr:ext cx="599010" cy="259045"/>
    <xdr:sp macro="" textlink="">
      <xdr:nvSpPr>
        <xdr:cNvPr id="449" name="土木費最大値テキスト">
          <a:extLst>
            <a:ext uri="{FF2B5EF4-FFF2-40B4-BE49-F238E27FC236}">
              <a16:creationId xmlns:a16="http://schemas.microsoft.com/office/drawing/2014/main" id="{00000000-0008-0000-0700-0000C1010000}"/>
            </a:ext>
          </a:extLst>
        </xdr:cNvPr>
        <xdr:cNvSpPr txBox="1"/>
      </xdr:nvSpPr>
      <xdr:spPr>
        <a:xfrm>
          <a:off x="10528300" y="15394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17662</xdr:rowOff>
    </xdr:from>
    <xdr:to>
      <xdr:col>55</xdr:col>
      <xdr:colOff>88900</xdr:colOff>
      <xdr:row>91</xdr:row>
      <xdr:rowOff>17662</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5619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146633</xdr:rowOff>
    </xdr:from>
    <xdr:to>
      <xdr:col>55</xdr:col>
      <xdr:colOff>0</xdr:colOff>
      <xdr:row>96</xdr:row>
      <xdr:rowOff>40173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9639300" y="15577133"/>
          <a:ext cx="838200" cy="92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164795</xdr:rowOff>
    </xdr:from>
    <xdr:ext cx="534377" cy="259045"/>
    <xdr:sp macro="" textlink="">
      <xdr:nvSpPr>
        <xdr:cNvPr id="452" name="土木費平均値テキスト">
          <a:extLst>
            <a:ext uri="{FF2B5EF4-FFF2-40B4-BE49-F238E27FC236}">
              <a16:creationId xmlns:a16="http://schemas.microsoft.com/office/drawing/2014/main" id="{00000000-0008-0000-0700-0000C4010000}"/>
            </a:ext>
          </a:extLst>
        </xdr:cNvPr>
        <xdr:cNvSpPr txBox="1"/>
      </xdr:nvSpPr>
      <xdr:spPr>
        <a:xfrm>
          <a:off x="10528300" y="16281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141918</xdr:rowOff>
    </xdr:from>
    <xdr:to>
      <xdr:col>55</xdr:col>
      <xdr:colOff>50800</xdr:colOff>
      <xdr:row>96</xdr:row>
      <xdr:rowOff>72068</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10426700" y="1642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146633</xdr:rowOff>
    </xdr:from>
    <xdr:to>
      <xdr:col>50</xdr:col>
      <xdr:colOff>114300</xdr:colOff>
      <xdr:row>91</xdr:row>
      <xdr:rowOff>94529</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8750300" y="15577133"/>
          <a:ext cx="889000" cy="119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128139</xdr:rowOff>
    </xdr:from>
    <xdr:to>
      <xdr:col>50</xdr:col>
      <xdr:colOff>165100</xdr:colOff>
      <xdr:row>96</xdr:row>
      <xdr:rowOff>58289</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95885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49416</xdr:rowOff>
    </xdr:from>
    <xdr:ext cx="534377"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9372111" y="1650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118824</xdr:rowOff>
    </xdr:from>
    <xdr:to>
      <xdr:col>45</xdr:col>
      <xdr:colOff>177800</xdr:colOff>
      <xdr:row>91</xdr:row>
      <xdr:rowOff>94529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7861300" y="15549324"/>
          <a:ext cx="889000" cy="14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162829</xdr:rowOff>
    </xdr:from>
    <xdr:to>
      <xdr:col>46</xdr:col>
      <xdr:colOff>38100</xdr:colOff>
      <xdr:row>96</xdr:row>
      <xdr:rowOff>92979</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8699500" y="1645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84106</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8483111" y="1654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118824</xdr:rowOff>
    </xdr:from>
    <xdr:to>
      <xdr:col>41</xdr:col>
      <xdr:colOff>50800</xdr:colOff>
      <xdr:row>92</xdr:row>
      <xdr:rowOff>12564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6972300" y="15549324"/>
          <a:ext cx="889000" cy="236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150611</xdr:rowOff>
    </xdr:from>
    <xdr:to>
      <xdr:col>41</xdr:col>
      <xdr:colOff>101600</xdr:colOff>
      <xdr:row>96</xdr:row>
      <xdr:rowOff>80761</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78105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71888</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7594111" y="1653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165001</xdr:rowOff>
    </xdr:from>
    <xdr:to>
      <xdr:col>36</xdr:col>
      <xdr:colOff>165100</xdr:colOff>
      <xdr:row>96</xdr:row>
      <xdr:rowOff>95151</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6921500" y="1645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86278</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705111" y="1654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160823</xdr:rowOff>
    </xdr:from>
    <xdr:to>
      <xdr:col>55</xdr:col>
      <xdr:colOff>50800</xdr:colOff>
      <xdr:row>96</xdr:row>
      <xdr:rowOff>90973</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10426700" y="1644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139250</xdr:rowOff>
    </xdr:from>
    <xdr:ext cx="534377" cy="259045"/>
    <xdr:sp macro="" textlink="">
      <xdr:nvSpPr>
        <xdr:cNvPr id="471" name="土木費該当値テキスト">
          <a:extLst>
            <a:ext uri="{FF2B5EF4-FFF2-40B4-BE49-F238E27FC236}">
              <a16:creationId xmlns:a16="http://schemas.microsoft.com/office/drawing/2014/main" id="{00000000-0008-0000-0700-0000D7010000}"/>
            </a:ext>
          </a:extLst>
        </xdr:cNvPr>
        <xdr:cNvSpPr txBox="1"/>
      </xdr:nvSpPr>
      <xdr:spPr>
        <a:xfrm>
          <a:off x="10528300" y="1642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95833</xdr:rowOff>
    </xdr:from>
    <xdr:to>
      <xdr:col>50</xdr:col>
      <xdr:colOff>165100</xdr:colOff>
      <xdr:row>91</xdr:row>
      <xdr:rowOff>25983</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9588500" y="1552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89</xdr:row>
      <xdr:rowOff>42510</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39795" y="15301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43729</xdr:rowOff>
    </xdr:from>
    <xdr:to>
      <xdr:col>46</xdr:col>
      <xdr:colOff>38100</xdr:colOff>
      <xdr:row>91</xdr:row>
      <xdr:rowOff>145329</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8699500" y="1564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89</xdr:row>
      <xdr:rowOff>161856</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50795" y="15420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68024</xdr:rowOff>
    </xdr:from>
    <xdr:to>
      <xdr:col>41</xdr:col>
      <xdr:colOff>101600</xdr:colOff>
      <xdr:row>90</xdr:row>
      <xdr:rowOff>169624</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7810500" y="1549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89</xdr:row>
      <xdr:rowOff>14701</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61795" y="1527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133214</xdr:rowOff>
    </xdr:from>
    <xdr:to>
      <xdr:col>36</xdr:col>
      <xdr:colOff>165100</xdr:colOff>
      <xdr:row>92</xdr:row>
      <xdr:rowOff>63364</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6921500" y="1573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90</xdr:row>
      <xdr:rowOff>79891</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672795" y="15510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148762</xdr:rowOff>
    </xdr:from>
    <xdr:to>
      <xdr:col>85</xdr:col>
      <xdr:colOff>126364</xdr:colOff>
      <xdr:row>38</xdr:row>
      <xdr:rowOff>48031</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292262"/>
          <a:ext cx="1269" cy="12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51858</xdr:rowOff>
    </xdr:from>
    <xdr:ext cx="534377"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56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48031</xdr:rowOff>
    </xdr:from>
    <xdr:to>
      <xdr:col>86</xdr:col>
      <xdr:colOff>25400</xdr:colOff>
      <xdr:row>38</xdr:row>
      <xdr:rowOff>48031</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56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95439</xdr:rowOff>
    </xdr:from>
    <xdr:ext cx="534377"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06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91,445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148762</xdr:rowOff>
    </xdr:from>
    <xdr:to>
      <xdr:col>86</xdr:col>
      <xdr:colOff>25400</xdr:colOff>
      <xdr:row>30</xdr:row>
      <xdr:rowOff>148762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292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122947</xdr:rowOff>
    </xdr:from>
    <xdr:to>
      <xdr:col>85</xdr:col>
      <xdr:colOff>127000</xdr:colOff>
      <xdr:row>37</xdr:row>
      <xdr:rowOff>136206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5481300" y="6466597"/>
          <a:ext cx="8382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116512</xdr:rowOff>
    </xdr:from>
    <xdr:ext cx="534377"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117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93635</xdr:rowOff>
    </xdr:from>
    <xdr:to>
      <xdr:col>85</xdr:col>
      <xdr:colOff>177800</xdr:colOff>
      <xdr:row>37</xdr:row>
      <xdr:rowOff>23785</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103206</xdr:rowOff>
    </xdr:from>
    <xdr:to>
      <xdr:col>81</xdr:col>
      <xdr:colOff>50800</xdr:colOff>
      <xdr:row>37</xdr:row>
      <xdr:rowOff>122947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4592300" y="6446856"/>
          <a:ext cx="889000" cy="19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36469</xdr:rowOff>
    </xdr:from>
    <xdr:to>
      <xdr:col>81</xdr:col>
      <xdr:colOff>101600</xdr:colOff>
      <xdr:row>36</xdr:row>
      <xdr:rowOff>138069</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2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154596</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4111" y="598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99597</xdr:rowOff>
    </xdr:from>
    <xdr:to>
      <xdr:col>76</xdr:col>
      <xdr:colOff>114300</xdr:colOff>
      <xdr:row>37</xdr:row>
      <xdr:rowOff>103206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3703300" y="6443247"/>
          <a:ext cx="889000" cy="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107237</xdr:rowOff>
    </xdr:from>
    <xdr:to>
      <xdr:col>76</xdr:col>
      <xdr:colOff>165100</xdr:colOff>
      <xdr:row>37</xdr:row>
      <xdr:rowOff>37387</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27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53914</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605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13088</xdr:rowOff>
    </xdr:from>
    <xdr:to>
      <xdr:col>71</xdr:col>
      <xdr:colOff>177800</xdr:colOff>
      <xdr:row>37</xdr:row>
      <xdr:rowOff>99597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814300" y="6356738"/>
          <a:ext cx="889000" cy="8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97962</xdr:rowOff>
    </xdr:from>
    <xdr:to>
      <xdr:col>72</xdr:col>
      <xdr:colOff>38100</xdr:colOff>
      <xdr:row>37</xdr:row>
      <xdr:rowOff>28112</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44639</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604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146458</xdr:rowOff>
    </xdr:from>
    <xdr:to>
      <xdr:col>67</xdr:col>
      <xdr:colOff>101600</xdr:colOff>
      <xdr:row>37</xdr:row>
      <xdr:rowOff>76608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31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67735</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41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85406</xdr:rowOff>
    </xdr:from>
    <xdr:to>
      <xdr:col>85</xdr:col>
      <xdr:colOff>177800</xdr:colOff>
      <xdr:row>38</xdr:row>
      <xdr:rowOff>15556</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42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333</xdr:rowOff>
    </xdr:from>
    <xdr:ext cx="534377"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6343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72147</xdr:rowOff>
    </xdr:from>
    <xdr:to>
      <xdr:col>81</xdr:col>
      <xdr:colOff>101600</xdr:colOff>
      <xdr:row>38</xdr:row>
      <xdr:rowOff>2297</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641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164874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50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52406</xdr:rowOff>
    </xdr:from>
    <xdr:to>
      <xdr:col>76</xdr:col>
      <xdr:colOff>165100</xdr:colOff>
      <xdr:row>37</xdr:row>
      <xdr:rowOff>154006</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39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145132</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48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48797</xdr:rowOff>
    </xdr:from>
    <xdr:to>
      <xdr:col>72</xdr:col>
      <xdr:colOff>38100</xdr:colOff>
      <xdr:row>37</xdr:row>
      <xdr:rowOff>150397</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39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141524</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48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133738</xdr:rowOff>
    </xdr:from>
    <xdr:to>
      <xdr:col>67</xdr:col>
      <xdr:colOff>101600</xdr:colOff>
      <xdr:row>37</xdr:row>
      <xdr:rowOff>63888</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30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80415</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08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103810</xdr:rowOff>
    </xdr:from>
    <xdr:to>
      <xdr:col>85</xdr:col>
      <xdr:colOff>126364</xdr:colOff>
      <xdr:row>57</xdr:row>
      <xdr:rowOff>162871</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flipV="1">
          <a:off x="16317595" y="9019210"/>
          <a:ext cx="1269" cy="91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166698</xdr:rowOff>
    </xdr:from>
    <xdr:ext cx="534377" cy="259045"/>
    <xdr:sp macro="" textlink="">
      <xdr:nvSpPr>
        <xdr:cNvPr id="561" name="教育費最小値テキスト">
          <a:extLst>
            <a:ext uri="{FF2B5EF4-FFF2-40B4-BE49-F238E27FC236}">
              <a16:creationId xmlns:a16="http://schemas.microsoft.com/office/drawing/2014/main" id="{00000000-0008-0000-0700-000031020000}"/>
            </a:ext>
          </a:extLst>
        </xdr:cNvPr>
        <xdr:cNvSpPr txBox="1"/>
      </xdr:nvSpPr>
      <xdr:spPr>
        <a:xfrm>
          <a:off x="16370300" y="993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162871</xdr:rowOff>
    </xdr:from>
    <xdr:to>
      <xdr:col>86</xdr:col>
      <xdr:colOff>25400</xdr:colOff>
      <xdr:row>57</xdr:row>
      <xdr:rowOff>162871</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6230600" y="9935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50487</xdr:rowOff>
    </xdr:from>
    <xdr:ext cx="599010" cy="259045"/>
    <xdr:sp macro="" textlink="">
      <xdr:nvSpPr>
        <xdr:cNvPr id="563" name="教育費最大値テキスト">
          <a:extLst>
            <a:ext uri="{FF2B5EF4-FFF2-40B4-BE49-F238E27FC236}">
              <a16:creationId xmlns:a16="http://schemas.microsoft.com/office/drawing/2014/main" id="{00000000-0008-0000-0700-000033020000}"/>
            </a:ext>
          </a:extLst>
        </xdr:cNvPr>
        <xdr:cNvSpPr txBox="1"/>
      </xdr:nvSpPr>
      <xdr:spPr>
        <a:xfrm>
          <a:off x="16370300" y="8794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103810</xdr:rowOff>
    </xdr:from>
    <xdr:to>
      <xdr:col>86</xdr:col>
      <xdr:colOff>25400</xdr:colOff>
      <xdr:row>52</xdr:row>
      <xdr:rowOff>103810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901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57482</xdr:rowOff>
    </xdr:from>
    <xdr:to>
      <xdr:col>85</xdr:col>
      <xdr:colOff>127000</xdr:colOff>
      <xdr:row>57</xdr:row>
      <xdr:rowOff>99096</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5481300" y="9830132"/>
          <a:ext cx="838200" cy="41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138034</xdr:rowOff>
    </xdr:from>
    <xdr:ext cx="534377" cy="259045"/>
    <xdr:sp macro="" textlink="">
      <xdr:nvSpPr>
        <xdr:cNvPr id="566" name="教育費平均値テキスト">
          <a:extLst>
            <a:ext uri="{FF2B5EF4-FFF2-40B4-BE49-F238E27FC236}">
              <a16:creationId xmlns:a16="http://schemas.microsoft.com/office/drawing/2014/main" id="{00000000-0008-0000-0700-000036020000}"/>
            </a:ext>
          </a:extLst>
        </xdr:cNvPr>
        <xdr:cNvSpPr txBox="1"/>
      </xdr:nvSpPr>
      <xdr:spPr>
        <a:xfrm>
          <a:off x="16370300" y="9567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115157</xdr:rowOff>
    </xdr:from>
    <xdr:to>
      <xdr:col>85</xdr:col>
      <xdr:colOff>177800</xdr:colOff>
      <xdr:row>57</xdr:row>
      <xdr:rowOff>45307</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62687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57482</xdr:rowOff>
    </xdr:from>
    <xdr:to>
      <xdr:col>81</xdr:col>
      <xdr:colOff>50800</xdr:colOff>
      <xdr:row>57</xdr:row>
      <xdr:rowOff>60810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4592300" y="9830132"/>
          <a:ext cx="889000" cy="3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65610</xdr:rowOff>
    </xdr:from>
    <xdr:to>
      <xdr:col>81</xdr:col>
      <xdr:colOff>101600</xdr:colOff>
      <xdr:row>56</xdr:row>
      <xdr:rowOff>167210</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5430500" y="966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12287</xdr:rowOff>
    </xdr:from>
    <xdr:ext cx="534377"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5214111" y="944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60810</xdr:rowOff>
    </xdr:from>
    <xdr:to>
      <xdr:col>76</xdr:col>
      <xdr:colOff>114300</xdr:colOff>
      <xdr:row>57</xdr:row>
      <xdr:rowOff>105328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3703300" y="9833460"/>
          <a:ext cx="889000" cy="4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98758</xdr:rowOff>
    </xdr:from>
    <xdr:to>
      <xdr:col>76</xdr:col>
      <xdr:colOff>165100</xdr:colOff>
      <xdr:row>57</xdr:row>
      <xdr:rowOff>28908</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4541500" y="96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45435</xdr:rowOff>
    </xdr:from>
    <xdr:ext cx="534377"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4325111" y="947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96879</xdr:rowOff>
    </xdr:from>
    <xdr:to>
      <xdr:col>71</xdr:col>
      <xdr:colOff>177800</xdr:colOff>
      <xdr:row>57</xdr:row>
      <xdr:rowOff>105328</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814300" y="9869529"/>
          <a:ext cx="889000" cy="8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141715</xdr:rowOff>
    </xdr:from>
    <xdr:to>
      <xdr:col>72</xdr:col>
      <xdr:colOff>38100</xdr:colOff>
      <xdr:row>57</xdr:row>
      <xdr:rowOff>71865</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36525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88392</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436111" y="951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149099</xdr:rowOff>
    </xdr:from>
    <xdr:to>
      <xdr:col>67</xdr:col>
      <xdr:colOff>101600</xdr:colOff>
      <xdr:row>57</xdr:row>
      <xdr:rowOff>79249</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2763500" y="975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95776</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2547111" y="952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48296</xdr:rowOff>
    </xdr:from>
    <xdr:to>
      <xdr:col>85</xdr:col>
      <xdr:colOff>177800</xdr:colOff>
      <xdr:row>57</xdr:row>
      <xdr:rowOff>149896</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6268700" y="982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134673</xdr:rowOff>
    </xdr:from>
    <xdr:ext cx="534377" cy="259045"/>
    <xdr:sp macro="" textlink="">
      <xdr:nvSpPr>
        <xdr:cNvPr id="585" name="教育費該当値テキスト">
          <a:extLst>
            <a:ext uri="{FF2B5EF4-FFF2-40B4-BE49-F238E27FC236}">
              <a16:creationId xmlns:a16="http://schemas.microsoft.com/office/drawing/2014/main" id="{00000000-0008-0000-0700-000049020000}"/>
            </a:ext>
          </a:extLst>
        </xdr:cNvPr>
        <xdr:cNvSpPr txBox="1"/>
      </xdr:nvSpPr>
      <xdr:spPr>
        <a:xfrm>
          <a:off x="16370300" y="973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6682</xdr:rowOff>
    </xdr:from>
    <xdr:to>
      <xdr:col>81</xdr:col>
      <xdr:colOff>101600</xdr:colOff>
      <xdr:row>57</xdr:row>
      <xdr:rowOff>108282</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5430500" y="977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99409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87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10010</xdr:rowOff>
    </xdr:from>
    <xdr:to>
      <xdr:col>76</xdr:col>
      <xdr:colOff>165100</xdr:colOff>
      <xdr:row>57</xdr:row>
      <xdr:rowOff>111610</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4541500" y="978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102737</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87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54528</xdr:rowOff>
    </xdr:from>
    <xdr:to>
      <xdr:col>72</xdr:col>
      <xdr:colOff>38100</xdr:colOff>
      <xdr:row>57</xdr:row>
      <xdr:rowOff>156128</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3652500" y="982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147255</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919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46079</xdr:rowOff>
    </xdr:from>
    <xdr:to>
      <xdr:col>67</xdr:col>
      <xdr:colOff>101600</xdr:colOff>
      <xdr:row>57</xdr:row>
      <xdr:rowOff>147679</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2763500" y="981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138806</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91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135528</xdr:rowOff>
    </xdr:from>
    <xdr:to>
      <xdr:col>85</xdr:col>
      <xdr:colOff>126364</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flipV="1">
          <a:off x="16317595" y="12137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災害復旧費最小値テキスト">
          <a:extLst>
            <a:ext uri="{FF2B5EF4-FFF2-40B4-BE49-F238E27FC236}">
              <a16:creationId xmlns:a16="http://schemas.microsoft.com/office/drawing/2014/main" id="{00000000-0008-0000-0700-00006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82205</xdr:rowOff>
    </xdr:from>
    <xdr:ext cx="534377" cy="259045"/>
    <xdr:sp macro="" textlink="">
      <xdr:nvSpPr>
        <xdr:cNvPr id="620" name="災害復旧費最大値テキスト">
          <a:extLst>
            <a:ext uri="{FF2B5EF4-FFF2-40B4-BE49-F238E27FC236}">
              <a16:creationId xmlns:a16="http://schemas.microsoft.com/office/drawing/2014/main" id="{00000000-0008-0000-0700-00006C020000}"/>
            </a:ext>
          </a:extLst>
        </xdr:cNvPr>
        <xdr:cNvSpPr txBox="1"/>
      </xdr:nvSpPr>
      <xdr:spPr>
        <a:xfrm>
          <a:off x="16370300" y="1191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76,219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135528</xdr:rowOff>
    </xdr:from>
    <xdr:to>
      <xdr:col>86</xdr:col>
      <xdr:colOff>25400</xdr:colOff>
      <xdr:row>70</xdr:row>
      <xdr:rowOff>135528</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213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91560</xdr:rowOff>
    </xdr:from>
    <xdr:to>
      <xdr:col>85</xdr:col>
      <xdr:colOff>127000</xdr:colOff>
      <xdr:row>78</xdr:row>
      <xdr:rowOff>148577</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5481300" y="12607410"/>
          <a:ext cx="838200" cy="91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56284</xdr:rowOff>
    </xdr:from>
    <xdr:ext cx="469744" cy="259045"/>
    <xdr:sp macro="" textlink="">
      <xdr:nvSpPr>
        <xdr:cNvPr id="623" name="災害復旧費平均値テキスト">
          <a:extLst>
            <a:ext uri="{FF2B5EF4-FFF2-40B4-BE49-F238E27FC236}">
              <a16:creationId xmlns:a16="http://schemas.microsoft.com/office/drawing/2014/main" id="{00000000-0008-0000-0700-00006F020000}"/>
            </a:ext>
          </a:extLst>
        </xdr:cNvPr>
        <xdr:cNvSpPr txBox="1"/>
      </xdr:nvSpPr>
      <xdr:spPr>
        <a:xfrm>
          <a:off x="16370300" y="13257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33407</xdr:rowOff>
    </xdr:from>
    <xdr:to>
      <xdr:col>85</xdr:col>
      <xdr:colOff>177800</xdr:colOff>
      <xdr:row>78</xdr:row>
      <xdr:rowOff>135007</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62687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91560</xdr:rowOff>
    </xdr:from>
    <xdr:to>
      <xdr:col>81</xdr:col>
      <xdr:colOff>50800</xdr:colOff>
      <xdr:row>74</xdr:row>
      <xdr:rowOff>87008</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4592300" y="12607410"/>
          <a:ext cx="889000" cy="166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65106</xdr:rowOff>
    </xdr:from>
    <xdr:to>
      <xdr:col>81</xdr:col>
      <xdr:colOff>101600</xdr:colOff>
      <xdr:row>78</xdr:row>
      <xdr:rowOff>166706</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5430500" y="1343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157833</xdr:rowOff>
    </xdr:from>
    <xdr:ext cx="469744"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46428" y="1353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87008</xdr:rowOff>
    </xdr:from>
    <xdr:to>
      <xdr:col>76</xdr:col>
      <xdr:colOff>114300</xdr:colOff>
      <xdr:row>77</xdr:row>
      <xdr:rowOff>111316</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3703300" y="12774308"/>
          <a:ext cx="889000" cy="53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40590</xdr:rowOff>
    </xdr:from>
    <xdr:to>
      <xdr:col>76</xdr:col>
      <xdr:colOff>165100</xdr:colOff>
      <xdr:row>78</xdr:row>
      <xdr:rowOff>142190</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4541500" y="1341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133317</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4357428" y="1350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28619</xdr:rowOff>
    </xdr:from>
    <xdr:to>
      <xdr:col>71</xdr:col>
      <xdr:colOff>177800</xdr:colOff>
      <xdr:row>77</xdr:row>
      <xdr:rowOff>111316</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814300" y="12373019"/>
          <a:ext cx="889000" cy="93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75718</xdr:rowOff>
    </xdr:from>
    <xdr:to>
      <xdr:col>72</xdr:col>
      <xdr:colOff>38100</xdr:colOff>
      <xdr:row>79</xdr:row>
      <xdr:rowOff>5868</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3652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168445</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3468428" y="1354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135762</xdr:rowOff>
    </xdr:from>
    <xdr:to>
      <xdr:col>67</xdr:col>
      <xdr:colOff>101600</xdr:colOff>
      <xdr:row>79</xdr:row>
      <xdr:rowOff>65912</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2763500" y="1350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57039</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579428" y="13601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97777</xdr:rowOff>
    </xdr:from>
    <xdr:to>
      <xdr:col>85</xdr:col>
      <xdr:colOff>177800</xdr:colOff>
      <xdr:row>79</xdr:row>
      <xdr:rowOff>27927</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6268700" y="1347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12704</xdr:rowOff>
    </xdr:from>
    <xdr:ext cx="469744" cy="259045"/>
    <xdr:sp macro="" textlink="">
      <xdr:nvSpPr>
        <xdr:cNvPr id="642" name="災害復旧費該当値テキスト">
          <a:extLst>
            <a:ext uri="{FF2B5EF4-FFF2-40B4-BE49-F238E27FC236}">
              <a16:creationId xmlns:a16="http://schemas.microsoft.com/office/drawing/2014/main" id="{00000000-0008-0000-0700-000082020000}"/>
            </a:ext>
          </a:extLst>
        </xdr:cNvPr>
        <xdr:cNvSpPr txBox="1"/>
      </xdr:nvSpPr>
      <xdr:spPr>
        <a:xfrm>
          <a:off x="16370300" y="13385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40760</xdr:rowOff>
    </xdr:from>
    <xdr:to>
      <xdr:col>81</xdr:col>
      <xdr:colOff>101600</xdr:colOff>
      <xdr:row>73</xdr:row>
      <xdr:rowOff>142360</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5430500" y="1255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158887</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14111" y="1233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36208</xdr:rowOff>
    </xdr:from>
    <xdr:to>
      <xdr:col>76</xdr:col>
      <xdr:colOff>165100</xdr:colOff>
      <xdr:row>74</xdr:row>
      <xdr:rowOff>137808</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4541500" y="1272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154335</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25111" y="1249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60516</xdr:rowOff>
    </xdr:from>
    <xdr:to>
      <xdr:col>72</xdr:col>
      <xdr:colOff>38100</xdr:colOff>
      <xdr:row>77</xdr:row>
      <xdr:rowOff>162116</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3652500" y="1326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7193</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36111" y="1303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149269</xdr:rowOff>
    </xdr:from>
    <xdr:to>
      <xdr:col>67</xdr:col>
      <xdr:colOff>101600</xdr:colOff>
      <xdr:row>72</xdr:row>
      <xdr:rowOff>79419</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2763500" y="1232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95946</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47111" y="12097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公債費グラフ枠">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6088</xdr:rowOff>
    </xdr:from>
    <xdr:to>
      <xdr:col>85</xdr:col>
      <xdr:colOff>126364</xdr:colOff>
      <xdr:row>98</xdr:row>
      <xdr:rowOff>105601</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flipV="1">
          <a:off x="16317595" y="15436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109428</xdr:rowOff>
    </xdr:from>
    <xdr:ext cx="469744" cy="259045"/>
    <xdr:sp macro="" textlink="">
      <xdr:nvSpPr>
        <xdr:cNvPr id="673" name="公債費最小値テキスト">
          <a:extLst>
            <a:ext uri="{FF2B5EF4-FFF2-40B4-BE49-F238E27FC236}">
              <a16:creationId xmlns:a16="http://schemas.microsoft.com/office/drawing/2014/main" id="{00000000-0008-0000-0700-0000A1020000}"/>
            </a:ext>
          </a:extLst>
        </xdr:cNvPr>
        <xdr:cNvSpPr txBox="1"/>
      </xdr:nvSpPr>
      <xdr:spPr>
        <a:xfrm>
          <a:off x="16370300" y="1691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105601</xdr:rowOff>
    </xdr:from>
    <xdr:to>
      <xdr:col>86</xdr:col>
      <xdr:colOff>25400</xdr:colOff>
      <xdr:row>98</xdr:row>
      <xdr:rowOff>105601</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6230600" y="1690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124215</xdr:rowOff>
    </xdr:from>
    <xdr:ext cx="599010" cy="259045"/>
    <xdr:sp macro="" textlink="">
      <xdr:nvSpPr>
        <xdr:cNvPr id="675" name="公債費最大値テキスト">
          <a:extLst>
            <a:ext uri="{FF2B5EF4-FFF2-40B4-BE49-F238E27FC236}">
              <a16:creationId xmlns:a16="http://schemas.microsoft.com/office/drawing/2014/main" id="{00000000-0008-0000-0700-0000A3020000}"/>
            </a:ext>
          </a:extLst>
        </xdr:cNvPr>
        <xdr:cNvSpPr txBox="1"/>
      </xdr:nvSpPr>
      <xdr:spPr>
        <a:xfrm>
          <a:off x="16370300" y="15211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6088</xdr:rowOff>
    </xdr:from>
    <xdr:to>
      <xdr:col>86</xdr:col>
      <xdr:colOff>25400</xdr:colOff>
      <xdr:row>90</xdr:row>
      <xdr:rowOff>6088</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6230600" y="1543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139663</xdr:rowOff>
    </xdr:from>
    <xdr:to>
      <xdr:col>85</xdr:col>
      <xdr:colOff>127000</xdr:colOff>
      <xdr:row>96</xdr:row>
      <xdr:rowOff>143394</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5481300" y="16598863"/>
          <a:ext cx="838200" cy="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79306</xdr:rowOff>
    </xdr:from>
    <xdr:ext cx="534377" cy="259045"/>
    <xdr:sp macro="" textlink="">
      <xdr:nvSpPr>
        <xdr:cNvPr id="678" name="公債費平均値テキスト">
          <a:extLst>
            <a:ext uri="{FF2B5EF4-FFF2-40B4-BE49-F238E27FC236}">
              <a16:creationId xmlns:a16="http://schemas.microsoft.com/office/drawing/2014/main" id="{00000000-0008-0000-0700-0000A6020000}"/>
            </a:ext>
          </a:extLst>
        </xdr:cNvPr>
        <xdr:cNvSpPr txBox="1"/>
      </xdr:nvSpPr>
      <xdr:spPr>
        <a:xfrm>
          <a:off x="16370300" y="16195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56429</xdr:rowOff>
    </xdr:from>
    <xdr:to>
      <xdr:col>85</xdr:col>
      <xdr:colOff>177800</xdr:colOff>
      <xdr:row>95</xdr:row>
      <xdr:rowOff>158029</xdr:rowOff>
    </xdr:to>
    <xdr:sp macro="" textlink="">
      <xdr:nvSpPr>
        <xdr:cNvPr id="679" name="フローチャート: 判断 678">
          <a:extLst>
            <a:ext uri="{FF2B5EF4-FFF2-40B4-BE49-F238E27FC236}">
              <a16:creationId xmlns:a16="http://schemas.microsoft.com/office/drawing/2014/main" id="{00000000-0008-0000-0700-0000A7020000}"/>
            </a:ext>
          </a:extLst>
        </xdr:cNvPr>
        <xdr:cNvSpPr/>
      </xdr:nvSpPr>
      <xdr:spPr>
        <a:xfrm>
          <a:off x="16268700" y="1634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136573</xdr:rowOff>
    </xdr:from>
    <xdr:to>
      <xdr:col>81</xdr:col>
      <xdr:colOff>50800</xdr:colOff>
      <xdr:row>96</xdr:row>
      <xdr:rowOff>143394</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4592300" y="16595773"/>
          <a:ext cx="889000" cy="6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73822</xdr:rowOff>
    </xdr:from>
    <xdr:to>
      <xdr:col>81</xdr:col>
      <xdr:colOff>101600</xdr:colOff>
      <xdr:row>96</xdr:row>
      <xdr:rowOff>3972</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5430500" y="1636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20499</xdr:rowOff>
    </xdr:from>
    <xdr:ext cx="534377"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5214111" y="1613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134378</xdr:rowOff>
    </xdr:from>
    <xdr:to>
      <xdr:col>76</xdr:col>
      <xdr:colOff>114300</xdr:colOff>
      <xdr:row>96</xdr:row>
      <xdr:rowOff>136573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3703300" y="16593578"/>
          <a:ext cx="889000" cy="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108972</xdr:rowOff>
    </xdr:from>
    <xdr:to>
      <xdr:col>76</xdr:col>
      <xdr:colOff>165100</xdr:colOff>
      <xdr:row>96</xdr:row>
      <xdr:rowOff>39122</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4541500" y="163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55649</xdr:rowOff>
    </xdr:from>
    <xdr:ext cx="534377"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4325111" y="1617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134378</xdr:rowOff>
    </xdr:from>
    <xdr:to>
      <xdr:col>71</xdr:col>
      <xdr:colOff>177800</xdr:colOff>
      <xdr:row>96</xdr:row>
      <xdr:rowOff>143962</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2814300" y="16593578"/>
          <a:ext cx="889000" cy="9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124507</xdr:rowOff>
    </xdr:from>
    <xdr:to>
      <xdr:col>72</xdr:col>
      <xdr:colOff>38100</xdr:colOff>
      <xdr:row>96</xdr:row>
      <xdr:rowOff>54657</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3652500" y="164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71184</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3436111" y="1618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126281</xdr:rowOff>
    </xdr:from>
    <xdr:to>
      <xdr:col>67</xdr:col>
      <xdr:colOff>101600</xdr:colOff>
      <xdr:row>96</xdr:row>
      <xdr:rowOff>56431</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2763500" y="1641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72958</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2547111" y="1618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88863</xdr:rowOff>
    </xdr:from>
    <xdr:to>
      <xdr:col>85</xdr:col>
      <xdr:colOff>177800</xdr:colOff>
      <xdr:row>97</xdr:row>
      <xdr:rowOff>19013</xdr:rowOff>
    </xdr:to>
    <xdr:sp macro="" textlink="">
      <xdr:nvSpPr>
        <xdr:cNvPr id="696" name="楕円 695">
          <a:extLst>
            <a:ext uri="{FF2B5EF4-FFF2-40B4-BE49-F238E27FC236}">
              <a16:creationId xmlns:a16="http://schemas.microsoft.com/office/drawing/2014/main" id="{00000000-0008-0000-0700-0000B8020000}"/>
            </a:ext>
          </a:extLst>
        </xdr:cNvPr>
        <xdr:cNvSpPr/>
      </xdr:nvSpPr>
      <xdr:spPr>
        <a:xfrm>
          <a:off x="16268700" y="1654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67290</xdr:rowOff>
    </xdr:from>
    <xdr:ext cx="534377" cy="259045"/>
    <xdr:sp macro="" textlink="">
      <xdr:nvSpPr>
        <xdr:cNvPr id="697" name="公債費該当値テキスト">
          <a:extLst>
            <a:ext uri="{FF2B5EF4-FFF2-40B4-BE49-F238E27FC236}">
              <a16:creationId xmlns:a16="http://schemas.microsoft.com/office/drawing/2014/main" id="{00000000-0008-0000-0700-0000B9020000}"/>
            </a:ext>
          </a:extLst>
        </xdr:cNvPr>
        <xdr:cNvSpPr txBox="1"/>
      </xdr:nvSpPr>
      <xdr:spPr>
        <a:xfrm>
          <a:off x="16370300" y="1652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92594</xdr:rowOff>
    </xdr:from>
    <xdr:to>
      <xdr:col>81</xdr:col>
      <xdr:colOff>101600</xdr:colOff>
      <xdr:row>97</xdr:row>
      <xdr:rowOff>22744</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5430500" y="1655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13871</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14111" y="16644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85773</xdr:rowOff>
    </xdr:from>
    <xdr:to>
      <xdr:col>76</xdr:col>
      <xdr:colOff>165100</xdr:colOff>
      <xdr:row>97</xdr:row>
      <xdr:rowOff>15923</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4541500" y="1654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7050</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637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83578</xdr:rowOff>
    </xdr:from>
    <xdr:to>
      <xdr:col>72</xdr:col>
      <xdr:colOff>38100</xdr:colOff>
      <xdr:row>97</xdr:row>
      <xdr:rowOff>13728</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3652500" y="1654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4855</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63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93162</xdr:rowOff>
    </xdr:from>
    <xdr:to>
      <xdr:col>67</xdr:col>
      <xdr:colOff>101600</xdr:colOff>
      <xdr:row>97</xdr:row>
      <xdr:rowOff>23312</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2763500" y="1655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14439</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64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12990</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2159595" y="5327940"/>
          <a:ext cx="1269" cy="1457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115949</xdr:rowOff>
    </xdr:from>
    <xdr:ext cx="249299" cy="259045"/>
    <xdr:sp macro="" textlink="">
      <xdr:nvSpPr>
        <xdr:cNvPr id="732" name="諸支出金最小値テキスト">
          <a:extLst>
            <a:ext uri="{FF2B5EF4-FFF2-40B4-BE49-F238E27FC236}">
              <a16:creationId xmlns:a16="http://schemas.microsoft.com/office/drawing/2014/main" id="{00000000-0008-0000-0700-0000DC020000}"/>
            </a:ext>
          </a:extLst>
        </xdr:cNvPr>
        <xdr:cNvSpPr txBox="1"/>
      </xdr:nvSpPr>
      <xdr:spPr>
        <a:xfrm>
          <a:off x="22212300" y="6802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131117</xdr:rowOff>
    </xdr:from>
    <xdr:ext cx="469744" cy="259045"/>
    <xdr:sp macro="" textlink="">
      <xdr:nvSpPr>
        <xdr:cNvPr id="734" name="諸支出金最大値テキスト">
          <a:extLst>
            <a:ext uri="{FF2B5EF4-FFF2-40B4-BE49-F238E27FC236}">
              <a16:creationId xmlns:a16="http://schemas.microsoft.com/office/drawing/2014/main" id="{00000000-0008-0000-0700-0000DE020000}"/>
            </a:ext>
          </a:extLst>
        </xdr:cNvPr>
        <xdr:cNvSpPr txBox="1"/>
      </xdr:nvSpPr>
      <xdr:spPr>
        <a:xfrm>
          <a:off x="22212300" y="510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12990</xdr:rowOff>
    </xdr:from>
    <xdr:to>
      <xdr:col>116</xdr:col>
      <xdr:colOff>152400</xdr:colOff>
      <xdr:row>31</xdr:row>
      <xdr:rowOff>12990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532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33400</xdr:rowOff>
    </xdr:from>
    <xdr:ext cx="378565" cy="259045"/>
    <xdr:sp macro="" textlink="">
      <xdr:nvSpPr>
        <xdr:cNvPr id="737" name="諸支出金平均値テキスト">
          <a:extLst>
            <a:ext uri="{FF2B5EF4-FFF2-40B4-BE49-F238E27FC236}">
              <a16:creationId xmlns:a16="http://schemas.microsoft.com/office/drawing/2014/main" id="{00000000-0008-0000-0700-0000E1020000}"/>
            </a:ext>
          </a:extLst>
        </xdr:cNvPr>
        <xdr:cNvSpPr txBox="1"/>
      </xdr:nvSpPr>
      <xdr:spPr>
        <a:xfrm>
          <a:off x="22212300" y="6548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10523</xdr:rowOff>
    </xdr:from>
    <xdr:to>
      <xdr:col>116</xdr:col>
      <xdr:colOff>114300</xdr:colOff>
      <xdr:row>39</xdr:row>
      <xdr:rowOff>112123</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2110700" y="669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33710</xdr:rowOff>
    </xdr:from>
    <xdr:to>
      <xdr:col>112</xdr:col>
      <xdr:colOff>38100</xdr:colOff>
      <xdr:row>39</xdr:row>
      <xdr:rowOff>135310</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1272500" y="672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151837</xdr:rowOff>
    </xdr:from>
    <xdr:ext cx="313932"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66333" y="6495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11176</xdr:rowOff>
    </xdr:from>
    <xdr:to>
      <xdr:col>107</xdr:col>
      <xdr:colOff>101600</xdr:colOff>
      <xdr:row>38</xdr:row>
      <xdr:rowOff>112776</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0383500" y="652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129303</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45017" y="63015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14442</xdr:rowOff>
    </xdr:from>
    <xdr:to>
      <xdr:col>102</xdr:col>
      <xdr:colOff>165100</xdr:colOff>
      <xdr:row>39</xdr:row>
      <xdr:rowOff>116042</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494500" y="670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132569</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56017" y="6476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3339</xdr:rowOff>
    </xdr:from>
    <xdr:to>
      <xdr:col>98</xdr:col>
      <xdr:colOff>38100</xdr:colOff>
      <xdr:row>39</xdr:row>
      <xdr:rowOff>104939</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05500" y="668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121465</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67017" y="6465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160399</xdr:rowOff>
    </xdr:from>
    <xdr:ext cx="249299" cy="259045"/>
    <xdr:sp macro="" textlink="">
      <xdr:nvSpPr>
        <xdr:cNvPr id="756" name="諸支出金該当値テキスト">
          <a:extLst>
            <a:ext uri="{FF2B5EF4-FFF2-40B4-BE49-F238E27FC236}">
              <a16:creationId xmlns:a16="http://schemas.microsoft.com/office/drawing/2014/main" id="{00000000-0008-0000-0700-0000F4020000}"/>
            </a:ext>
          </a:extLst>
        </xdr:cNvPr>
        <xdr:cNvSpPr txBox="1"/>
      </xdr:nvSpPr>
      <xdr:spPr>
        <a:xfrm>
          <a:off x="22212300" y="6675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a:extLst>
            <a:ext uri="{FF2B5EF4-FFF2-40B4-BE49-F238E27FC236}">
              <a16:creationId xmlns:a16="http://schemas.microsoft.com/office/drawing/2014/main" id="{00000000-0008-0000-0700-00000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a:extLst>
            <a:ext uri="{FF2B5EF4-FFF2-40B4-BE49-F238E27FC236}">
              <a16:creationId xmlns:a16="http://schemas.microsoft.com/office/drawing/2014/main" id="{00000000-0008-0000-0700-00000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a:extLst>
            <a:ext uri="{FF2B5EF4-FFF2-40B4-BE49-F238E27FC236}">
              <a16:creationId xmlns:a16="http://schemas.microsoft.com/office/drawing/2014/main" id="{00000000-0008-0000-0700-00001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a:extLst>
            <a:ext uri="{FF2B5EF4-FFF2-40B4-BE49-F238E27FC236}">
              <a16:creationId xmlns:a16="http://schemas.microsoft.com/office/drawing/2014/main" id="{00000000-0008-0000-0700-00002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a:extLst>
            <a:ext uri="{FF2B5EF4-FFF2-40B4-BE49-F238E27FC236}">
              <a16:creationId xmlns:a16="http://schemas.microsoft.com/office/drawing/2014/main" id="{00000000-0008-0000-0700-00002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総務費は住民１人当たり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190,927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1,556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49,573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円高くなっている。東日本大震災復興交付金の返還に伴う増だが、今後は類似団体の水準に近づくと考えられる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a:effectLst/>
              <a:latin typeface="ＭＳ Ｐゴシック" panose="020B0600070205080204" pitchFamily="50" charset="-128"/>
              <a:ea typeface="ＭＳ Ｐゴシック" panose="020B0600070205080204" pitchFamily="50" charset="-128"/>
            </a:rPr>
            <a:t>民生費は住民</a:t>
          </a:r>
          <a:r>
            <a:rPr lang="en-US" altLang="ja-JP" sz="1300">
              <a:effectLst/>
              <a:latin typeface="ＭＳ Ｐゴシック" panose="020B0600070205080204" pitchFamily="50" charset="-128"/>
              <a:ea typeface="ＭＳ Ｐゴシック" panose="020B0600070205080204" pitchFamily="50" charset="-128"/>
            </a:rPr>
            <a:t>1</a:t>
          </a:r>
          <a:r>
            <a:rPr lang="ja-JP" altLang="en-US" sz="1300">
              <a:effectLst/>
              <a:latin typeface="ＭＳ Ｐゴシック" panose="020B0600070205080204" pitchFamily="50" charset="-128"/>
              <a:ea typeface="ＭＳ Ｐゴシック" panose="020B0600070205080204" pitchFamily="50" charset="-128"/>
            </a:rPr>
            <a:t>人当たり</a:t>
          </a:r>
          <a:r>
            <a:rPr lang="en-US" altLang="ja-JP" sz="1300">
              <a:effectLst/>
              <a:latin typeface="ＭＳ Ｐゴシック" panose="020B0600070205080204" pitchFamily="50" charset="-128"/>
              <a:ea typeface="ＭＳ Ｐゴシック" panose="020B0600070205080204" pitchFamily="50" charset="-128"/>
            </a:rPr>
            <a:t>163,043</a:t>
          </a:r>
          <a:r>
            <a:rPr lang="ja-JP" altLang="en-US" sz="1300">
              <a:effectLst/>
              <a:latin typeface="ＭＳ Ｐゴシック" panose="020B0600070205080204" pitchFamily="50" charset="-128"/>
              <a:ea typeface="ＭＳ Ｐゴシック" panose="020B0600070205080204" pitchFamily="50" charset="-128"/>
            </a:rPr>
            <a:t>円で前年度より</a:t>
          </a:r>
          <a:r>
            <a:rPr lang="en-US" altLang="ja-JP" sz="1300">
              <a:effectLst/>
              <a:latin typeface="ＭＳ Ｐゴシック" panose="020B0600070205080204" pitchFamily="50" charset="-128"/>
              <a:ea typeface="ＭＳ Ｐゴシック" panose="020B0600070205080204" pitchFamily="50" charset="-128"/>
            </a:rPr>
            <a:t>30,000</a:t>
          </a:r>
          <a:r>
            <a:rPr lang="ja-JP" altLang="en-US" sz="1300">
              <a:effectLst/>
              <a:latin typeface="ＭＳ Ｐゴシック" panose="020B0600070205080204" pitchFamily="50" charset="-128"/>
              <a:ea typeface="ＭＳ Ｐゴシック" panose="020B0600070205080204" pitchFamily="50" charset="-128"/>
            </a:rPr>
            <a:t>円増加した。新型コロナウイルス感染症に係る給付金事業に伴う増であり、新型コロナウイルス感染症対応事業により増減がある。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土木費は住民１人当たり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57,415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円、災害復旧費は１人当たり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3,534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、大きく減額と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なっており、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東日本大震災による復興・復旧事業の大部分が完了したことにより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に近い水準となった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農林水産業費は住民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12,188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5,345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円の減額となった。農道路面舗装補修事業及び農業振興対策事業分が減少したことにより類似団体より低い数値となった。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公債費は住民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37,504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円で前年度より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円増加したが、借入を抑制しているため例年類似団体よりも低い水準を維持している。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宮城県松島町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財政調整基金については、事業の精査等により最低水準の取り崩しに努めているが、認定こども園整備事業及び施設老朽化対策事業等により財源不足が見込まれ、基金取崩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減少していく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見込みである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また、未精算の震災復興特別交付税が財政調整基金に含まれているため、精算後は震災前の水準（</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％未満程度）に近づくと考えられる。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実質収支額については、引き続き黒字となっている。今後は復興事業も完了に向かうため、事務事業の見直しを推進し、健全な行政運営に努めていく。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宮城県松島町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連結実質赤字比率については、全会計で黒字を維持している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が、一般会計から介護保険特別会計や下水道事業特別会計への繰り出しの負担は依然として大きい。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今後も各会計において適切な財源確保に努める。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9" t="s">
        <v>80</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c r="BX1" s="419"/>
      <c r="BY1" s="419"/>
      <c r="BZ1" s="419"/>
      <c r="CA1" s="419"/>
      <c r="CB1" s="419"/>
      <c r="CC1" s="419"/>
      <c r="CD1" s="419"/>
      <c r="CE1" s="419"/>
      <c r="CF1" s="419"/>
      <c r="CG1" s="419"/>
      <c r="CH1" s="419"/>
      <c r="CI1" s="419"/>
      <c r="CJ1" s="419"/>
      <c r="CK1" s="419"/>
      <c r="CL1" s="419"/>
      <c r="CM1" s="419"/>
      <c r="CN1" s="419"/>
      <c r="CO1" s="419"/>
      <c r="CP1" s="419"/>
      <c r="CQ1" s="419"/>
      <c r="CR1" s="419"/>
      <c r="CS1" s="419"/>
      <c r="CT1" s="419"/>
      <c r="CU1" s="419"/>
      <c r="CV1" s="419"/>
      <c r="CW1" s="419"/>
      <c r="CX1" s="419"/>
      <c r="CY1" s="419"/>
      <c r="CZ1" s="419"/>
      <c r="DA1" s="419"/>
      <c r="DB1" s="419"/>
      <c r="DC1" s="419"/>
      <c r="DD1" s="419"/>
      <c r="DE1" s="419"/>
      <c r="DF1" s="419"/>
      <c r="DG1" s="419"/>
      <c r="DH1" s="419"/>
      <c r="DI1" s="419"/>
      <c r="DJ1" s="178"/>
      <c r="DK1" s="178"/>
      <c r="DL1" s="178"/>
      <c r="DM1" s="178"/>
      <c r="DN1" s="178"/>
      <c r="DO1" s="178"/>
    </row>
    <row r="2" spans="1:119" ht="24.75" thickBot="1" x14ac:dyDescent="0.2">
      <c r="B2" s="179" t="s">
        <v>81</v>
      </c>
      <c r="C2" s="179"/>
      <c r="D2" s="180"/>
    </row>
    <row r="3" spans="1:119" ht="18.75" customHeight="1" thickBot="1" x14ac:dyDescent="0.2">
      <c r="A3" s="178"/>
      <c r="B3" s="420" t="s">
        <v>82</v>
      </c>
      <c r="C3" s="421"/>
      <c r="D3" s="421"/>
      <c r="E3" s="422"/>
      <c r="F3" s="422"/>
      <c r="G3" s="422"/>
      <c r="H3" s="422"/>
      <c r="I3" s="422"/>
      <c r="J3" s="422"/>
      <c r="K3" s="422"/>
      <c r="L3" s="422" t="s">
        <v>83</v>
      </c>
      <c r="M3" s="422"/>
      <c r="N3" s="422"/>
      <c r="O3" s="422"/>
      <c r="P3" s="422"/>
      <c r="Q3" s="422"/>
      <c r="R3" s="429"/>
      <c r="S3" s="429"/>
      <c r="T3" s="429"/>
      <c r="U3" s="429"/>
      <c r="V3" s="430"/>
      <c r="W3" s="404" t="s">
        <v>84</v>
      </c>
      <c r="X3" s="405"/>
      <c r="Y3" s="405"/>
      <c r="Z3" s="405"/>
      <c r="AA3" s="405"/>
      <c r="AB3" s="421"/>
      <c r="AC3" s="429" t="s">
        <v>85</v>
      </c>
      <c r="AD3" s="405"/>
      <c r="AE3" s="405"/>
      <c r="AF3" s="405"/>
      <c r="AG3" s="405"/>
      <c r="AH3" s="405"/>
      <c r="AI3" s="405"/>
      <c r="AJ3" s="405"/>
      <c r="AK3" s="405"/>
      <c r="AL3" s="406"/>
      <c r="AM3" s="404" t="s">
        <v>86</v>
      </c>
      <c r="AN3" s="405"/>
      <c r="AO3" s="405"/>
      <c r="AP3" s="405"/>
      <c r="AQ3" s="405"/>
      <c r="AR3" s="405"/>
      <c r="AS3" s="405"/>
      <c r="AT3" s="405"/>
      <c r="AU3" s="405"/>
      <c r="AV3" s="405"/>
      <c r="AW3" s="405"/>
      <c r="AX3" s="406"/>
      <c r="AY3" s="441" t="s">
        <v>1</v>
      </c>
      <c r="AZ3" s="442"/>
      <c r="BA3" s="442"/>
      <c r="BB3" s="442"/>
      <c r="BC3" s="442"/>
      <c r="BD3" s="442"/>
      <c r="BE3" s="442"/>
      <c r="BF3" s="442"/>
      <c r="BG3" s="442"/>
      <c r="BH3" s="442"/>
      <c r="BI3" s="442"/>
      <c r="BJ3" s="442"/>
      <c r="BK3" s="442"/>
      <c r="BL3" s="442"/>
      <c r="BM3" s="443"/>
      <c r="BN3" s="404" t="s">
        <v>87</v>
      </c>
      <c r="BO3" s="405"/>
      <c r="BP3" s="405"/>
      <c r="BQ3" s="405"/>
      <c r="BR3" s="405"/>
      <c r="BS3" s="405"/>
      <c r="BT3" s="405"/>
      <c r="BU3" s="406"/>
      <c r="BV3" s="404" t="s">
        <v>88</v>
      </c>
      <c r="BW3" s="405"/>
      <c r="BX3" s="405"/>
      <c r="BY3" s="405"/>
      <c r="BZ3" s="405"/>
      <c r="CA3" s="405"/>
      <c r="CB3" s="405"/>
      <c r="CC3" s="406"/>
      <c r="CD3" s="441" t="s">
        <v>1</v>
      </c>
      <c r="CE3" s="442"/>
      <c r="CF3" s="442"/>
      <c r="CG3" s="442"/>
      <c r="CH3" s="442"/>
      <c r="CI3" s="442"/>
      <c r="CJ3" s="442"/>
      <c r="CK3" s="442"/>
      <c r="CL3" s="442"/>
      <c r="CM3" s="442"/>
      <c r="CN3" s="442"/>
      <c r="CO3" s="442"/>
      <c r="CP3" s="442"/>
      <c r="CQ3" s="442"/>
      <c r="CR3" s="442"/>
      <c r="CS3" s="443"/>
      <c r="CT3" s="404" t="s">
        <v>89</v>
      </c>
      <c r="CU3" s="405"/>
      <c r="CV3" s="405"/>
      <c r="CW3" s="405"/>
      <c r="CX3" s="405"/>
      <c r="CY3" s="405"/>
      <c r="CZ3" s="405"/>
      <c r="DA3" s="406"/>
      <c r="DB3" s="404" t="s">
        <v>90</v>
      </c>
      <c r="DC3" s="405"/>
      <c r="DD3" s="405"/>
      <c r="DE3" s="405"/>
      <c r="DF3" s="405"/>
      <c r="DG3" s="405"/>
      <c r="DH3" s="405"/>
      <c r="DI3" s="406"/>
    </row>
    <row r="4" spans="1:119" ht="18.75" customHeight="1" x14ac:dyDescent="0.15">
      <c r="A4" s="178"/>
      <c r="B4" s="423"/>
      <c r="C4" s="424"/>
      <c r="D4" s="424"/>
      <c r="E4" s="425"/>
      <c r="F4" s="425"/>
      <c r="G4" s="425"/>
      <c r="H4" s="425"/>
      <c r="I4" s="425"/>
      <c r="J4" s="425"/>
      <c r="K4" s="425"/>
      <c r="L4" s="425"/>
      <c r="M4" s="425"/>
      <c r="N4" s="425"/>
      <c r="O4" s="425"/>
      <c r="P4" s="425"/>
      <c r="Q4" s="425"/>
      <c r="R4" s="431"/>
      <c r="S4" s="431"/>
      <c r="T4" s="431"/>
      <c r="U4" s="431"/>
      <c r="V4" s="432"/>
      <c r="W4" s="435"/>
      <c r="X4" s="436"/>
      <c r="Y4" s="436"/>
      <c r="Z4" s="436"/>
      <c r="AA4" s="436"/>
      <c r="AB4" s="424"/>
      <c r="AC4" s="431"/>
      <c r="AD4" s="436"/>
      <c r="AE4" s="436"/>
      <c r="AF4" s="436"/>
      <c r="AG4" s="436"/>
      <c r="AH4" s="436"/>
      <c r="AI4" s="436"/>
      <c r="AJ4" s="436"/>
      <c r="AK4" s="436"/>
      <c r="AL4" s="439"/>
      <c r="AM4" s="437"/>
      <c r="AN4" s="438"/>
      <c r="AO4" s="438"/>
      <c r="AP4" s="438"/>
      <c r="AQ4" s="438"/>
      <c r="AR4" s="438"/>
      <c r="AS4" s="438"/>
      <c r="AT4" s="438"/>
      <c r="AU4" s="438"/>
      <c r="AV4" s="438"/>
      <c r="AW4" s="438"/>
      <c r="AX4" s="440"/>
      <c r="AY4" s="407" t="s">
        <v>91</v>
      </c>
      <c r="AZ4" s="408"/>
      <c r="BA4" s="408"/>
      <c r="BB4" s="408"/>
      <c r="BC4" s="408"/>
      <c r="BD4" s="408"/>
      <c r="BE4" s="408"/>
      <c r="BF4" s="408"/>
      <c r="BG4" s="408"/>
      <c r="BH4" s="408"/>
      <c r="BI4" s="408"/>
      <c r="BJ4" s="408"/>
      <c r="BK4" s="408"/>
      <c r="BL4" s="408"/>
      <c r="BM4" s="409"/>
      <c r="BN4" s="410">
        <v>8701084</v>
      </c>
      <c r="BO4" s="411"/>
      <c r="BP4" s="411"/>
      <c r="BQ4" s="411"/>
      <c r="BR4" s="411"/>
      <c r="BS4" s="411"/>
      <c r="BT4" s="411"/>
      <c r="BU4" s="412"/>
      <c r="BV4" s="410">
        <v>11696808</v>
      </c>
      <c r="BW4" s="411"/>
      <c r="BX4" s="411"/>
      <c r="BY4" s="411"/>
      <c r="BZ4" s="411"/>
      <c r="CA4" s="411"/>
      <c r="CB4" s="411"/>
      <c r="CC4" s="412"/>
      <c r="CD4" s="413" t="s">
        <v>92</v>
      </c>
      <c r="CE4" s="414"/>
      <c r="CF4" s="414"/>
      <c r="CG4" s="414"/>
      <c r="CH4" s="414"/>
      <c r="CI4" s="414"/>
      <c r="CJ4" s="414"/>
      <c r="CK4" s="414"/>
      <c r="CL4" s="414"/>
      <c r="CM4" s="414"/>
      <c r="CN4" s="414"/>
      <c r="CO4" s="414"/>
      <c r="CP4" s="414"/>
      <c r="CQ4" s="414"/>
      <c r="CR4" s="414"/>
      <c r="CS4" s="415"/>
      <c r="CT4" s="416">
        <v>8.9</v>
      </c>
      <c r="CU4" s="417"/>
      <c r="CV4" s="417"/>
      <c r="CW4" s="417"/>
      <c r="CX4" s="417"/>
      <c r="CY4" s="417"/>
      <c r="CZ4" s="417"/>
      <c r="DA4" s="418"/>
      <c r="DB4" s="416">
        <v>9.6999999999999993</v>
      </c>
      <c r="DC4" s="417"/>
      <c r="DD4" s="417"/>
      <c r="DE4" s="417"/>
      <c r="DF4" s="417"/>
      <c r="DG4" s="417"/>
      <c r="DH4" s="417"/>
      <c r="DI4" s="418"/>
    </row>
    <row r="5" spans="1:119" ht="18.75" customHeight="1" x14ac:dyDescent="0.15">
      <c r="A5" s="178"/>
      <c r="B5" s="426"/>
      <c r="C5" s="427"/>
      <c r="D5" s="427"/>
      <c r="E5" s="428"/>
      <c r="F5" s="428"/>
      <c r="G5" s="428"/>
      <c r="H5" s="428"/>
      <c r="I5" s="428"/>
      <c r="J5" s="428"/>
      <c r="K5" s="428"/>
      <c r="L5" s="428"/>
      <c r="M5" s="428"/>
      <c r="N5" s="428"/>
      <c r="O5" s="428"/>
      <c r="P5" s="428"/>
      <c r="Q5" s="428"/>
      <c r="R5" s="433"/>
      <c r="S5" s="433"/>
      <c r="T5" s="433"/>
      <c r="U5" s="433"/>
      <c r="V5" s="434"/>
      <c r="W5" s="437"/>
      <c r="X5" s="438"/>
      <c r="Y5" s="438"/>
      <c r="Z5" s="438"/>
      <c r="AA5" s="438"/>
      <c r="AB5" s="427"/>
      <c r="AC5" s="433"/>
      <c r="AD5" s="438"/>
      <c r="AE5" s="438"/>
      <c r="AF5" s="438"/>
      <c r="AG5" s="438"/>
      <c r="AH5" s="438"/>
      <c r="AI5" s="438"/>
      <c r="AJ5" s="438"/>
      <c r="AK5" s="438"/>
      <c r="AL5" s="440"/>
      <c r="AM5" s="476" t="s">
        <v>93</v>
      </c>
      <c r="AN5" s="477"/>
      <c r="AO5" s="477"/>
      <c r="AP5" s="477"/>
      <c r="AQ5" s="477"/>
      <c r="AR5" s="477"/>
      <c r="AS5" s="477"/>
      <c r="AT5" s="478"/>
      <c r="AU5" s="479" t="s">
        <v>94</v>
      </c>
      <c r="AV5" s="480"/>
      <c r="AW5" s="480"/>
      <c r="AX5" s="480"/>
      <c r="AY5" s="481" t="s">
        <v>95</v>
      </c>
      <c r="AZ5" s="482"/>
      <c r="BA5" s="482"/>
      <c r="BB5" s="482"/>
      <c r="BC5" s="482"/>
      <c r="BD5" s="482"/>
      <c r="BE5" s="482"/>
      <c r="BF5" s="482"/>
      <c r="BG5" s="482"/>
      <c r="BH5" s="482"/>
      <c r="BI5" s="482"/>
      <c r="BJ5" s="482"/>
      <c r="BK5" s="482"/>
      <c r="BL5" s="482"/>
      <c r="BM5" s="483"/>
      <c r="BN5" s="447">
        <v>8291264</v>
      </c>
      <c r="BO5" s="448"/>
      <c r="BP5" s="448"/>
      <c r="BQ5" s="448"/>
      <c r="BR5" s="448"/>
      <c r="BS5" s="448"/>
      <c r="BT5" s="448"/>
      <c r="BU5" s="449"/>
      <c r="BV5" s="447">
        <v>10990757</v>
      </c>
      <c r="BW5" s="448"/>
      <c r="BX5" s="448"/>
      <c r="BY5" s="448"/>
      <c r="BZ5" s="448"/>
      <c r="CA5" s="448"/>
      <c r="CB5" s="448"/>
      <c r="CC5" s="449"/>
      <c r="CD5" s="450" t="s">
        <v>96</v>
      </c>
      <c r="CE5" s="451"/>
      <c r="CF5" s="451"/>
      <c r="CG5" s="451"/>
      <c r="CH5" s="451"/>
      <c r="CI5" s="451"/>
      <c r="CJ5" s="451"/>
      <c r="CK5" s="451"/>
      <c r="CL5" s="451"/>
      <c r="CM5" s="451"/>
      <c r="CN5" s="451"/>
      <c r="CO5" s="451"/>
      <c r="CP5" s="451"/>
      <c r="CQ5" s="451"/>
      <c r="CR5" s="451"/>
      <c r="CS5" s="452"/>
      <c r="CT5" s="444">
        <v>87.7</v>
      </c>
      <c r="CU5" s="445"/>
      <c r="CV5" s="445"/>
      <c r="CW5" s="445"/>
      <c r="CX5" s="445"/>
      <c r="CY5" s="445"/>
      <c r="CZ5" s="445"/>
      <c r="DA5" s="446"/>
      <c r="DB5" s="444">
        <v>93.5</v>
      </c>
      <c r="DC5" s="445"/>
      <c r="DD5" s="445"/>
      <c r="DE5" s="445"/>
      <c r="DF5" s="445"/>
      <c r="DG5" s="445"/>
      <c r="DH5" s="445"/>
      <c r="DI5" s="446"/>
    </row>
    <row r="6" spans="1:119" ht="18.75" customHeight="1" x14ac:dyDescent="0.15">
      <c r="A6" s="178"/>
      <c r="B6" s="453" t="s">
        <v>97</v>
      </c>
      <c r="C6" s="454"/>
      <c r="D6" s="454"/>
      <c r="E6" s="455"/>
      <c r="F6" s="455"/>
      <c r="G6" s="455"/>
      <c r="H6" s="455"/>
      <c r="I6" s="455"/>
      <c r="J6" s="455"/>
      <c r="K6" s="455"/>
      <c r="L6" s="455" t="s">
        <v>98</v>
      </c>
      <c r="M6" s="455"/>
      <c r="N6" s="455"/>
      <c r="O6" s="455"/>
      <c r="P6" s="455"/>
      <c r="Q6" s="455"/>
      <c r="R6" s="459"/>
      <c r="S6" s="459"/>
      <c r="T6" s="459"/>
      <c r="U6" s="459"/>
      <c r="V6" s="460"/>
      <c r="W6" s="463" t="s">
        <v>99</v>
      </c>
      <c r="X6" s="464"/>
      <c r="Y6" s="464"/>
      <c r="Z6" s="464"/>
      <c r="AA6" s="464"/>
      <c r="AB6" s="454"/>
      <c r="AC6" s="467" t="s">
        <v>100</v>
      </c>
      <c r="AD6" s="468"/>
      <c r="AE6" s="468"/>
      <c r="AF6" s="468"/>
      <c r="AG6" s="468"/>
      <c r="AH6" s="468"/>
      <c r="AI6" s="468"/>
      <c r="AJ6" s="468"/>
      <c r="AK6" s="468"/>
      <c r="AL6" s="469"/>
      <c r="AM6" s="476" t="s">
        <v>101</v>
      </c>
      <c r="AN6" s="477"/>
      <c r="AO6" s="477"/>
      <c r="AP6" s="477"/>
      <c r="AQ6" s="477"/>
      <c r="AR6" s="477"/>
      <c r="AS6" s="477"/>
      <c r="AT6" s="478"/>
      <c r="AU6" s="479" t="s">
        <v>102</v>
      </c>
      <c r="AV6" s="480"/>
      <c r="AW6" s="480"/>
      <c r="AX6" s="480"/>
      <c r="AY6" s="481" t="s">
        <v>103</v>
      </c>
      <c r="AZ6" s="482"/>
      <c r="BA6" s="482"/>
      <c r="BB6" s="482"/>
      <c r="BC6" s="482"/>
      <c r="BD6" s="482"/>
      <c r="BE6" s="482"/>
      <c r="BF6" s="482"/>
      <c r="BG6" s="482"/>
      <c r="BH6" s="482"/>
      <c r="BI6" s="482"/>
      <c r="BJ6" s="482"/>
      <c r="BK6" s="482"/>
      <c r="BL6" s="482"/>
      <c r="BM6" s="483"/>
      <c r="BN6" s="447">
        <v>409820</v>
      </c>
      <c r="BO6" s="448"/>
      <c r="BP6" s="448"/>
      <c r="BQ6" s="448"/>
      <c r="BR6" s="448"/>
      <c r="BS6" s="448"/>
      <c r="BT6" s="448"/>
      <c r="BU6" s="449"/>
      <c r="BV6" s="447">
        <v>706051</v>
      </c>
      <c r="BW6" s="448"/>
      <c r="BX6" s="448"/>
      <c r="BY6" s="448"/>
      <c r="BZ6" s="448"/>
      <c r="CA6" s="448"/>
      <c r="CB6" s="448"/>
      <c r="CC6" s="449"/>
      <c r="CD6" s="450" t="s">
        <v>104</v>
      </c>
      <c r="CE6" s="451"/>
      <c r="CF6" s="451"/>
      <c r="CG6" s="451"/>
      <c r="CH6" s="451"/>
      <c r="CI6" s="451"/>
      <c r="CJ6" s="451"/>
      <c r="CK6" s="451"/>
      <c r="CL6" s="451"/>
      <c r="CM6" s="451"/>
      <c r="CN6" s="451"/>
      <c r="CO6" s="451"/>
      <c r="CP6" s="451"/>
      <c r="CQ6" s="451"/>
      <c r="CR6" s="451"/>
      <c r="CS6" s="452"/>
      <c r="CT6" s="484">
        <v>92.1</v>
      </c>
      <c r="CU6" s="485"/>
      <c r="CV6" s="485"/>
      <c r="CW6" s="485"/>
      <c r="CX6" s="485"/>
      <c r="CY6" s="485"/>
      <c r="CZ6" s="485"/>
      <c r="DA6" s="486"/>
      <c r="DB6" s="484">
        <v>97.9</v>
      </c>
      <c r="DC6" s="485"/>
      <c r="DD6" s="485"/>
      <c r="DE6" s="485"/>
      <c r="DF6" s="485"/>
      <c r="DG6" s="485"/>
      <c r="DH6" s="485"/>
      <c r="DI6" s="486"/>
    </row>
    <row r="7" spans="1:119" ht="18.75" customHeight="1" x14ac:dyDescent="0.15">
      <c r="A7" s="178"/>
      <c r="B7" s="423"/>
      <c r="C7" s="424"/>
      <c r="D7" s="424"/>
      <c r="E7" s="425"/>
      <c r="F7" s="425"/>
      <c r="G7" s="425"/>
      <c r="H7" s="425"/>
      <c r="I7" s="425"/>
      <c r="J7" s="425"/>
      <c r="K7" s="425"/>
      <c r="L7" s="425"/>
      <c r="M7" s="425"/>
      <c r="N7" s="425"/>
      <c r="O7" s="425"/>
      <c r="P7" s="425"/>
      <c r="Q7" s="425"/>
      <c r="R7" s="431"/>
      <c r="S7" s="431"/>
      <c r="T7" s="431"/>
      <c r="U7" s="431"/>
      <c r="V7" s="432"/>
      <c r="W7" s="435"/>
      <c r="X7" s="436"/>
      <c r="Y7" s="436"/>
      <c r="Z7" s="436"/>
      <c r="AA7" s="436"/>
      <c r="AB7" s="424"/>
      <c r="AC7" s="470"/>
      <c r="AD7" s="471"/>
      <c r="AE7" s="471"/>
      <c r="AF7" s="471"/>
      <c r="AG7" s="471"/>
      <c r="AH7" s="471"/>
      <c r="AI7" s="471"/>
      <c r="AJ7" s="471"/>
      <c r="AK7" s="471"/>
      <c r="AL7" s="472"/>
      <c r="AM7" s="476" t="s">
        <v>105</v>
      </c>
      <c r="AN7" s="477"/>
      <c r="AO7" s="477"/>
      <c r="AP7" s="477"/>
      <c r="AQ7" s="477"/>
      <c r="AR7" s="477"/>
      <c r="AS7" s="477"/>
      <c r="AT7" s="478"/>
      <c r="AU7" s="479" t="s">
        <v>106</v>
      </c>
      <c r="AV7" s="480"/>
      <c r="AW7" s="480"/>
      <c r="AX7" s="480"/>
      <c r="AY7" s="481" t="s">
        <v>107</v>
      </c>
      <c r="AZ7" s="482"/>
      <c r="BA7" s="482"/>
      <c r="BB7" s="482"/>
      <c r="BC7" s="482"/>
      <c r="BD7" s="482"/>
      <c r="BE7" s="482"/>
      <c r="BF7" s="482"/>
      <c r="BG7" s="482"/>
      <c r="BH7" s="482"/>
      <c r="BI7" s="482"/>
      <c r="BJ7" s="482"/>
      <c r="BK7" s="482"/>
      <c r="BL7" s="482"/>
      <c r="BM7" s="483"/>
      <c r="BN7" s="447">
        <v>23552</v>
      </c>
      <c r="BO7" s="448"/>
      <c r="BP7" s="448"/>
      <c r="BQ7" s="448"/>
      <c r="BR7" s="448"/>
      <c r="BS7" s="448"/>
      <c r="BT7" s="448"/>
      <c r="BU7" s="449"/>
      <c r="BV7" s="447">
        <v>313101</v>
      </c>
      <c r="BW7" s="448"/>
      <c r="BX7" s="448"/>
      <c r="BY7" s="448"/>
      <c r="BZ7" s="448"/>
      <c r="CA7" s="448"/>
      <c r="CB7" s="448"/>
      <c r="CC7" s="449"/>
      <c r="CD7" s="450" t="s">
        <v>108</v>
      </c>
      <c r="CE7" s="451"/>
      <c r="CF7" s="451"/>
      <c r="CG7" s="451"/>
      <c r="CH7" s="451"/>
      <c r="CI7" s="451"/>
      <c r="CJ7" s="451"/>
      <c r="CK7" s="451"/>
      <c r="CL7" s="451"/>
      <c r="CM7" s="451"/>
      <c r="CN7" s="451"/>
      <c r="CO7" s="451"/>
      <c r="CP7" s="451"/>
      <c r="CQ7" s="451"/>
      <c r="CR7" s="451"/>
      <c r="CS7" s="452"/>
      <c r="CT7" s="447">
        <v>4331714</v>
      </c>
      <c r="CU7" s="448"/>
      <c r="CV7" s="448"/>
      <c r="CW7" s="448"/>
      <c r="CX7" s="448"/>
      <c r="CY7" s="448"/>
      <c r="CZ7" s="448"/>
      <c r="DA7" s="449"/>
      <c r="DB7" s="447">
        <v>4033554</v>
      </c>
      <c r="DC7" s="448"/>
      <c r="DD7" s="448"/>
      <c r="DE7" s="448"/>
      <c r="DF7" s="448"/>
      <c r="DG7" s="448"/>
      <c r="DH7" s="448"/>
      <c r="DI7" s="449"/>
    </row>
    <row r="8" spans="1:119" ht="18.75" customHeight="1" thickBot="1" x14ac:dyDescent="0.2">
      <c r="A8" s="178"/>
      <c r="B8" s="456"/>
      <c r="C8" s="457"/>
      <c r="D8" s="457"/>
      <c r="E8" s="458"/>
      <c r="F8" s="458"/>
      <c r="G8" s="458"/>
      <c r="H8" s="458"/>
      <c r="I8" s="458"/>
      <c r="J8" s="458"/>
      <c r="K8" s="458"/>
      <c r="L8" s="458"/>
      <c r="M8" s="458"/>
      <c r="N8" s="458"/>
      <c r="O8" s="458"/>
      <c r="P8" s="458"/>
      <c r="Q8" s="458"/>
      <c r="R8" s="461"/>
      <c r="S8" s="461"/>
      <c r="T8" s="461"/>
      <c r="U8" s="461"/>
      <c r="V8" s="462"/>
      <c r="W8" s="465"/>
      <c r="X8" s="466"/>
      <c r="Y8" s="466"/>
      <c r="Z8" s="466"/>
      <c r="AA8" s="466"/>
      <c r="AB8" s="457"/>
      <c r="AC8" s="473"/>
      <c r="AD8" s="474"/>
      <c r="AE8" s="474"/>
      <c r="AF8" s="474"/>
      <c r="AG8" s="474"/>
      <c r="AH8" s="474"/>
      <c r="AI8" s="474"/>
      <c r="AJ8" s="474"/>
      <c r="AK8" s="474"/>
      <c r="AL8" s="475"/>
      <c r="AM8" s="476" t="s">
        <v>109</v>
      </c>
      <c r="AN8" s="477"/>
      <c r="AO8" s="477"/>
      <c r="AP8" s="477"/>
      <c r="AQ8" s="477"/>
      <c r="AR8" s="477"/>
      <c r="AS8" s="477"/>
      <c r="AT8" s="478"/>
      <c r="AU8" s="479" t="s">
        <v>94</v>
      </c>
      <c r="AV8" s="480"/>
      <c r="AW8" s="480"/>
      <c r="AX8" s="480"/>
      <c r="AY8" s="481" t="s">
        <v>110</v>
      </c>
      <c r="AZ8" s="482"/>
      <c r="BA8" s="482"/>
      <c r="BB8" s="482"/>
      <c r="BC8" s="482"/>
      <c r="BD8" s="482"/>
      <c r="BE8" s="482"/>
      <c r="BF8" s="482"/>
      <c r="BG8" s="482"/>
      <c r="BH8" s="482"/>
      <c r="BI8" s="482"/>
      <c r="BJ8" s="482"/>
      <c r="BK8" s="482"/>
      <c r="BL8" s="482"/>
      <c r="BM8" s="483"/>
      <c r="BN8" s="447">
        <v>386268</v>
      </c>
      <c r="BO8" s="448"/>
      <c r="BP8" s="448"/>
      <c r="BQ8" s="448"/>
      <c r="BR8" s="448"/>
      <c r="BS8" s="448"/>
      <c r="BT8" s="448"/>
      <c r="BU8" s="449"/>
      <c r="BV8" s="447">
        <v>392950</v>
      </c>
      <c r="BW8" s="448"/>
      <c r="BX8" s="448"/>
      <c r="BY8" s="448"/>
      <c r="BZ8" s="448"/>
      <c r="CA8" s="448"/>
      <c r="CB8" s="448"/>
      <c r="CC8" s="449"/>
      <c r="CD8" s="450" t="s">
        <v>111</v>
      </c>
      <c r="CE8" s="451"/>
      <c r="CF8" s="451"/>
      <c r="CG8" s="451"/>
      <c r="CH8" s="451"/>
      <c r="CI8" s="451"/>
      <c r="CJ8" s="451"/>
      <c r="CK8" s="451"/>
      <c r="CL8" s="451"/>
      <c r="CM8" s="451"/>
      <c r="CN8" s="451"/>
      <c r="CO8" s="451"/>
      <c r="CP8" s="451"/>
      <c r="CQ8" s="451"/>
      <c r="CR8" s="451"/>
      <c r="CS8" s="452"/>
      <c r="CT8" s="487">
        <v>0.46</v>
      </c>
      <c r="CU8" s="488"/>
      <c r="CV8" s="488"/>
      <c r="CW8" s="488"/>
      <c r="CX8" s="488"/>
      <c r="CY8" s="488"/>
      <c r="CZ8" s="488"/>
      <c r="DA8" s="489"/>
      <c r="DB8" s="487">
        <v>0.46</v>
      </c>
      <c r="DC8" s="488"/>
      <c r="DD8" s="488"/>
      <c r="DE8" s="488"/>
      <c r="DF8" s="488"/>
      <c r="DG8" s="488"/>
      <c r="DH8" s="488"/>
      <c r="DI8" s="489"/>
    </row>
    <row r="9" spans="1:119" ht="18.75" customHeight="1" thickBot="1" x14ac:dyDescent="0.2">
      <c r="A9" s="178"/>
      <c r="B9" s="441" t="s">
        <v>112</v>
      </c>
      <c r="C9" s="442"/>
      <c r="D9" s="442"/>
      <c r="E9" s="442"/>
      <c r="F9" s="442"/>
      <c r="G9" s="442"/>
      <c r="H9" s="442"/>
      <c r="I9" s="442"/>
      <c r="J9" s="442"/>
      <c r="K9" s="490"/>
      <c r="L9" s="491" t="s">
        <v>113</v>
      </c>
      <c r="M9" s="492"/>
      <c r="N9" s="492"/>
      <c r="O9" s="492"/>
      <c r="P9" s="492"/>
      <c r="Q9" s="493"/>
      <c r="R9" s="494">
        <v>13323</v>
      </c>
      <c r="S9" s="495"/>
      <c r="T9" s="495"/>
      <c r="U9" s="495"/>
      <c r="V9" s="496"/>
      <c r="W9" s="404" t="s">
        <v>114</v>
      </c>
      <c r="X9" s="405"/>
      <c r="Y9" s="405"/>
      <c r="Z9" s="405"/>
      <c r="AA9" s="405"/>
      <c r="AB9" s="405"/>
      <c r="AC9" s="405"/>
      <c r="AD9" s="405"/>
      <c r="AE9" s="405"/>
      <c r="AF9" s="405"/>
      <c r="AG9" s="405"/>
      <c r="AH9" s="405"/>
      <c r="AI9" s="405"/>
      <c r="AJ9" s="405"/>
      <c r="AK9" s="405"/>
      <c r="AL9" s="406"/>
      <c r="AM9" s="476" t="s">
        <v>115</v>
      </c>
      <c r="AN9" s="477"/>
      <c r="AO9" s="477"/>
      <c r="AP9" s="477"/>
      <c r="AQ9" s="477"/>
      <c r="AR9" s="477"/>
      <c r="AS9" s="477"/>
      <c r="AT9" s="478"/>
      <c r="AU9" s="479" t="s">
        <v>116</v>
      </c>
      <c r="AV9" s="480"/>
      <c r="AW9" s="480"/>
      <c r="AX9" s="480"/>
      <c r="AY9" s="481" t="s">
        <v>117</v>
      </c>
      <c r="AZ9" s="482"/>
      <c r="BA9" s="482"/>
      <c r="BB9" s="482"/>
      <c r="BC9" s="482"/>
      <c r="BD9" s="482"/>
      <c r="BE9" s="482"/>
      <c r="BF9" s="482"/>
      <c r="BG9" s="482"/>
      <c r="BH9" s="482"/>
      <c r="BI9" s="482"/>
      <c r="BJ9" s="482"/>
      <c r="BK9" s="482"/>
      <c r="BL9" s="482"/>
      <c r="BM9" s="483"/>
      <c r="BN9" s="447">
        <v>-6682</v>
      </c>
      <c r="BO9" s="448"/>
      <c r="BP9" s="448"/>
      <c r="BQ9" s="448"/>
      <c r="BR9" s="448"/>
      <c r="BS9" s="448"/>
      <c r="BT9" s="448"/>
      <c r="BU9" s="449"/>
      <c r="BV9" s="447">
        <v>70726</v>
      </c>
      <c r="BW9" s="448"/>
      <c r="BX9" s="448"/>
      <c r="BY9" s="448"/>
      <c r="BZ9" s="448"/>
      <c r="CA9" s="448"/>
      <c r="CB9" s="448"/>
      <c r="CC9" s="449"/>
      <c r="CD9" s="450" t="s">
        <v>118</v>
      </c>
      <c r="CE9" s="451"/>
      <c r="CF9" s="451"/>
      <c r="CG9" s="451"/>
      <c r="CH9" s="451"/>
      <c r="CI9" s="451"/>
      <c r="CJ9" s="451"/>
      <c r="CK9" s="451"/>
      <c r="CL9" s="451"/>
      <c r="CM9" s="451"/>
      <c r="CN9" s="451"/>
      <c r="CO9" s="451"/>
      <c r="CP9" s="451"/>
      <c r="CQ9" s="451"/>
      <c r="CR9" s="451"/>
      <c r="CS9" s="452"/>
      <c r="CT9" s="444">
        <v>9</v>
      </c>
      <c r="CU9" s="445"/>
      <c r="CV9" s="445"/>
      <c r="CW9" s="445"/>
      <c r="CX9" s="445"/>
      <c r="CY9" s="445"/>
      <c r="CZ9" s="445"/>
      <c r="DA9" s="446"/>
      <c r="DB9" s="444">
        <v>7.5</v>
      </c>
      <c r="DC9" s="445"/>
      <c r="DD9" s="445"/>
      <c r="DE9" s="445"/>
      <c r="DF9" s="445"/>
      <c r="DG9" s="445"/>
      <c r="DH9" s="445"/>
      <c r="DI9" s="446"/>
    </row>
    <row r="10" spans="1:119" ht="18.75" customHeight="1" thickBot="1" x14ac:dyDescent="0.2">
      <c r="A10" s="178"/>
      <c r="B10" s="441"/>
      <c r="C10" s="442"/>
      <c r="D10" s="442"/>
      <c r="E10" s="442"/>
      <c r="F10" s="442"/>
      <c r="G10" s="442"/>
      <c r="H10" s="442"/>
      <c r="I10" s="442"/>
      <c r="J10" s="442"/>
      <c r="K10" s="490"/>
      <c r="L10" s="497" t="s">
        <v>119</v>
      </c>
      <c r="M10" s="477"/>
      <c r="N10" s="477"/>
      <c r="O10" s="477"/>
      <c r="P10" s="477"/>
      <c r="Q10" s="478"/>
      <c r="R10" s="498">
        <v>14421</v>
      </c>
      <c r="S10" s="499"/>
      <c r="T10" s="499"/>
      <c r="U10" s="499"/>
      <c r="V10" s="500"/>
      <c r="W10" s="435"/>
      <c r="X10" s="436"/>
      <c r="Y10" s="436"/>
      <c r="Z10" s="436"/>
      <c r="AA10" s="436"/>
      <c r="AB10" s="436"/>
      <c r="AC10" s="436"/>
      <c r="AD10" s="436"/>
      <c r="AE10" s="436"/>
      <c r="AF10" s="436"/>
      <c r="AG10" s="436"/>
      <c r="AH10" s="436"/>
      <c r="AI10" s="436"/>
      <c r="AJ10" s="436"/>
      <c r="AK10" s="436"/>
      <c r="AL10" s="439"/>
      <c r="AM10" s="476" t="s">
        <v>120</v>
      </c>
      <c r="AN10" s="477"/>
      <c r="AO10" s="477"/>
      <c r="AP10" s="477"/>
      <c r="AQ10" s="477"/>
      <c r="AR10" s="477"/>
      <c r="AS10" s="477"/>
      <c r="AT10" s="478"/>
      <c r="AU10" s="479" t="s">
        <v>116</v>
      </c>
      <c r="AV10" s="480"/>
      <c r="AW10" s="480"/>
      <c r="AX10" s="480"/>
      <c r="AY10" s="481" t="s">
        <v>121</v>
      </c>
      <c r="AZ10" s="482"/>
      <c r="BA10" s="482"/>
      <c r="BB10" s="482"/>
      <c r="BC10" s="482"/>
      <c r="BD10" s="482"/>
      <c r="BE10" s="482"/>
      <c r="BF10" s="482"/>
      <c r="BG10" s="482"/>
      <c r="BH10" s="482"/>
      <c r="BI10" s="482"/>
      <c r="BJ10" s="482"/>
      <c r="BK10" s="482"/>
      <c r="BL10" s="482"/>
      <c r="BM10" s="483"/>
      <c r="BN10" s="447">
        <v>200334</v>
      </c>
      <c r="BO10" s="448"/>
      <c r="BP10" s="448"/>
      <c r="BQ10" s="448"/>
      <c r="BR10" s="448"/>
      <c r="BS10" s="448"/>
      <c r="BT10" s="448"/>
      <c r="BU10" s="449"/>
      <c r="BV10" s="447">
        <v>334</v>
      </c>
      <c r="BW10" s="448"/>
      <c r="BX10" s="448"/>
      <c r="BY10" s="448"/>
      <c r="BZ10" s="448"/>
      <c r="CA10" s="448"/>
      <c r="CB10" s="448"/>
      <c r="CC10" s="449"/>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1"/>
      <c r="C11" s="442"/>
      <c r="D11" s="442"/>
      <c r="E11" s="442"/>
      <c r="F11" s="442"/>
      <c r="G11" s="442"/>
      <c r="H11" s="442"/>
      <c r="I11" s="442"/>
      <c r="J11" s="442"/>
      <c r="K11" s="490"/>
      <c r="L11" s="501" t="s">
        <v>123</v>
      </c>
      <c r="M11" s="502"/>
      <c r="N11" s="502"/>
      <c r="O11" s="502"/>
      <c r="P11" s="502"/>
      <c r="Q11" s="503"/>
      <c r="R11" s="504" t="s">
        <v>124</v>
      </c>
      <c r="S11" s="505"/>
      <c r="T11" s="505"/>
      <c r="U11" s="505"/>
      <c r="V11" s="506"/>
      <c r="W11" s="435"/>
      <c r="X11" s="436"/>
      <c r="Y11" s="436"/>
      <c r="Z11" s="436"/>
      <c r="AA11" s="436"/>
      <c r="AB11" s="436"/>
      <c r="AC11" s="436"/>
      <c r="AD11" s="436"/>
      <c r="AE11" s="436"/>
      <c r="AF11" s="436"/>
      <c r="AG11" s="436"/>
      <c r="AH11" s="436"/>
      <c r="AI11" s="436"/>
      <c r="AJ11" s="436"/>
      <c r="AK11" s="436"/>
      <c r="AL11" s="439"/>
      <c r="AM11" s="476" t="s">
        <v>125</v>
      </c>
      <c r="AN11" s="477"/>
      <c r="AO11" s="477"/>
      <c r="AP11" s="477"/>
      <c r="AQ11" s="477"/>
      <c r="AR11" s="477"/>
      <c r="AS11" s="477"/>
      <c r="AT11" s="478"/>
      <c r="AU11" s="479" t="s">
        <v>116</v>
      </c>
      <c r="AV11" s="480"/>
      <c r="AW11" s="480"/>
      <c r="AX11" s="480"/>
      <c r="AY11" s="481" t="s">
        <v>126</v>
      </c>
      <c r="AZ11" s="482"/>
      <c r="BA11" s="482"/>
      <c r="BB11" s="482"/>
      <c r="BC11" s="482"/>
      <c r="BD11" s="482"/>
      <c r="BE11" s="482"/>
      <c r="BF11" s="482"/>
      <c r="BG11" s="482"/>
      <c r="BH11" s="482"/>
      <c r="BI11" s="482"/>
      <c r="BJ11" s="482"/>
      <c r="BK11" s="482"/>
      <c r="BL11" s="482"/>
      <c r="BM11" s="483"/>
      <c r="BN11" s="447">
        <v>0</v>
      </c>
      <c r="BO11" s="448"/>
      <c r="BP11" s="448"/>
      <c r="BQ11" s="448"/>
      <c r="BR11" s="448"/>
      <c r="BS11" s="448"/>
      <c r="BT11" s="448"/>
      <c r="BU11" s="449"/>
      <c r="BV11" s="447">
        <v>0</v>
      </c>
      <c r="BW11" s="448"/>
      <c r="BX11" s="448"/>
      <c r="BY11" s="448"/>
      <c r="BZ11" s="448"/>
      <c r="CA11" s="448"/>
      <c r="CB11" s="448"/>
      <c r="CC11" s="449"/>
      <c r="CD11" s="450" t="s">
        <v>127</v>
      </c>
      <c r="CE11" s="451"/>
      <c r="CF11" s="451"/>
      <c r="CG11" s="451"/>
      <c r="CH11" s="451"/>
      <c r="CI11" s="451"/>
      <c r="CJ11" s="451"/>
      <c r="CK11" s="451"/>
      <c r="CL11" s="451"/>
      <c r="CM11" s="451"/>
      <c r="CN11" s="451"/>
      <c r="CO11" s="451"/>
      <c r="CP11" s="451"/>
      <c r="CQ11" s="451"/>
      <c r="CR11" s="451"/>
      <c r="CS11" s="452"/>
      <c r="CT11" s="487" t="s">
        <v>128</v>
      </c>
      <c r="CU11" s="488"/>
      <c r="CV11" s="488"/>
      <c r="CW11" s="488"/>
      <c r="CX11" s="488"/>
      <c r="CY11" s="488"/>
      <c r="CZ11" s="488"/>
      <c r="DA11" s="489"/>
      <c r="DB11" s="487" t="s">
        <v>129</v>
      </c>
      <c r="DC11" s="488"/>
      <c r="DD11" s="488"/>
      <c r="DE11" s="488"/>
      <c r="DF11" s="488"/>
      <c r="DG11" s="488"/>
      <c r="DH11" s="488"/>
      <c r="DI11" s="489"/>
    </row>
    <row r="12" spans="1:119" ht="18.75" customHeight="1" x14ac:dyDescent="0.15">
      <c r="A12" s="178"/>
      <c r="B12" s="507" t="s">
        <v>130</v>
      </c>
      <c r="C12" s="508"/>
      <c r="D12" s="508"/>
      <c r="E12" s="508"/>
      <c r="F12" s="508"/>
      <c r="G12" s="508"/>
      <c r="H12" s="508"/>
      <c r="I12" s="508"/>
      <c r="J12" s="508"/>
      <c r="K12" s="509"/>
      <c r="L12" s="516" t="s">
        <v>131</v>
      </c>
      <c r="M12" s="517"/>
      <c r="N12" s="517"/>
      <c r="O12" s="517"/>
      <c r="P12" s="517"/>
      <c r="Q12" s="518"/>
      <c r="R12" s="519">
        <v>13502</v>
      </c>
      <c r="S12" s="520"/>
      <c r="T12" s="520"/>
      <c r="U12" s="520"/>
      <c r="V12" s="521"/>
      <c r="W12" s="522" t="s">
        <v>1</v>
      </c>
      <c r="X12" s="480"/>
      <c r="Y12" s="480"/>
      <c r="Z12" s="480"/>
      <c r="AA12" s="480"/>
      <c r="AB12" s="523"/>
      <c r="AC12" s="524" t="s">
        <v>132</v>
      </c>
      <c r="AD12" s="525"/>
      <c r="AE12" s="525"/>
      <c r="AF12" s="525"/>
      <c r="AG12" s="526"/>
      <c r="AH12" s="524" t="s">
        <v>133</v>
      </c>
      <c r="AI12" s="525"/>
      <c r="AJ12" s="525"/>
      <c r="AK12" s="525"/>
      <c r="AL12" s="527"/>
      <c r="AM12" s="476" t="s">
        <v>134</v>
      </c>
      <c r="AN12" s="477"/>
      <c r="AO12" s="477"/>
      <c r="AP12" s="477"/>
      <c r="AQ12" s="477"/>
      <c r="AR12" s="477"/>
      <c r="AS12" s="477"/>
      <c r="AT12" s="478"/>
      <c r="AU12" s="479" t="s">
        <v>94</v>
      </c>
      <c r="AV12" s="480"/>
      <c r="AW12" s="480"/>
      <c r="AX12" s="480"/>
      <c r="AY12" s="481" t="s">
        <v>135</v>
      </c>
      <c r="AZ12" s="482"/>
      <c r="BA12" s="482"/>
      <c r="BB12" s="482"/>
      <c r="BC12" s="482"/>
      <c r="BD12" s="482"/>
      <c r="BE12" s="482"/>
      <c r="BF12" s="482"/>
      <c r="BG12" s="482"/>
      <c r="BH12" s="482"/>
      <c r="BI12" s="482"/>
      <c r="BJ12" s="482"/>
      <c r="BK12" s="482"/>
      <c r="BL12" s="482"/>
      <c r="BM12" s="483"/>
      <c r="BN12" s="447">
        <v>214279</v>
      </c>
      <c r="BO12" s="448"/>
      <c r="BP12" s="448"/>
      <c r="BQ12" s="448"/>
      <c r="BR12" s="448"/>
      <c r="BS12" s="448"/>
      <c r="BT12" s="448"/>
      <c r="BU12" s="449"/>
      <c r="BV12" s="447">
        <v>153339</v>
      </c>
      <c r="BW12" s="448"/>
      <c r="BX12" s="448"/>
      <c r="BY12" s="448"/>
      <c r="BZ12" s="448"/>
      <c r="CA12" s="448"/>
      <c r="CB12" s="448"/>
      <c r="CC12" s="449"/>
      <c r="CD12" s="450" t="s">
        <v>136</v>
      </c>
      <c r="CE12" s="451"/>
      <c r="CF12" s="451"/>
      <c r="CG12" s="451"/>
      <c r="CH12" s="451"/>
      <c r="CI12" s="451"/>
      <c r="CJ12" s="451"/>
      <c r="CK12" s="451"/>
      <c r="CL12" s="451"/>
      <c r="CM12" s="451"/>
      <c r="CN12" s="451"/>
      <c r="CO12" s="451"/>
      <c r="CP12" s="451"/>
      <c r="CQ12" s="451"/>
      <c r="CR12" s="451"/>
      <c r="CS12" s="452"/>
      <c r="CT12" s="487" t="s">
        <v>137</v>
      </c>
      <c r="CU12" s="488"/>
      <c r="CV12" s="488"/>
      <c r="CW12" s="488"/>
      <c r="CX12" s="488"/>
      <c r="CY12" s="488"/>
      <c r="CZ12" s="488"/>
      <c r="DA12" s="489"/>
      <c r="DB12" s="487" t="s">
        <v>138</v>
      </c>
      <c r="DC12" s="488"/>
      <c r="DD12" s="488"/>
      <c r="DE12" s="488"/>
      <c r="DF12" s="488"/>
      <c r="DG12" s="488"/>
      <c r="DH12" s="488"/>
      <c r="DI12" s="489"/>
    </row>
    <row r="13" spans="1:119" ht="18.75" customHeight="1" x14ac:dyDescent="0.15">
      <c r="A13" s="178"/>
      <c r="B13" s="510"/>
      <c r="C13" s="511"/>
      <c r="D13" s="511"/>
      <c r="E13" s="511"/>
      <c r="F13" s="511"/>
      <c r="G13" s="511"/>
      <c r="H13" s="511"/>
      <c r="I13" s="511"/>
      <c r="J13" s="511"/>
      <c r="K13" s="512"/>
      <c r="L13" s="187"/>
      <c r="M13" s="538" t="s">
        <v>139</v>
      </c>
      <c r="N13" s="539"/>
      <c r="O13" s="539"/>
      <c r="P13" s="539"/>
      <c r="Q13" s="540"/>
      <c r="R13" s="531">
        <v>13427</v>
      </c>
      <c r="S13" s="532"/>
      <c r="T13" s="532"/>
      <c r="U13" s="532"/>
      <c r="V13" s="533"/>
      <c r="W13" s="463" t="s">
        <v>140</v>
      </c>
      <c r="X13" s="464"/>
      <c r="Y13" s="464"/>
      <c r="Z13" s="464"/>
      <c r="AA13" s="464"/>
      <c r="AB13" s="454"/>
      <c r="AC13" s="498">
        <v>328</v>
      </c>
      <c r="AD13" s="499"/>
      <c r="AE13" s="499"/>
      <c r="AF13" s="499"/>
      <c r="AG13" s="541"/>
      <c r="AH13" s="498">
        <v>352</v>
      </c>
      <c r="AI13" s="499"/>
      <c r="AJ13" s="499"/>
      <c r="AK13" s="499"/>
      <c r="AL13" s="500"/>
      <c r="AM13" s="476" t="s">
        <v>141</v>
      </c>
      <c r="AN13" s="477"/>
      <c r="AO13" s="477"/>
      <c r="AP13" s="477"/>
      <c r="AQ13" s="477"/>
      <c r="AR13" s="477"/>
      <c r="AS13" s="477"/>
      <c r="AT13" s="478"/>
      <c r="AU13" s="479" t="s">
        <v>142</v>
      </c>
      <c r="AV13" s="480"/>
      <c r="AW13" s="480"/>
      <c r="AX13" s="480"/>
      <c r="AY13" s="481" t="s">
        <v>143</v>
      </c>
      <c r="AZ13" s="482"/>
      <c r="BA13" s="482"/>
      <c r="BB13" s="482"/>
      <c r="BC13" s="482"/>
      <c r="BD13" s="482"/>
      <c r="BE13" s="482"/>
      <c r="BF13" s="482"/>
      <c r="BG13" s="482"/>
      <c r="BH13" s="482"/>
      <c r="BI13" s="482"/>
      <c r="BJ13" s="482"/>
      <c r="BK13" s="482"/>
      <c r="BL13" s="482"/>
      <c r="BM13" s="483"/>
      <c r="BN13" s="447">
        <v>-20627</v>
      </c>
      <c r="BO13" s="448"/>
      <c r="BP13" s="448"/>
      <c r="BQ13" s="448"/>
      <c r="BR13" s="448"/>
      <c r="BS13" s="448"/>
      <c r="BT13" s="448"/>
      <c r="BU13" s="449"/>
      <c r="BV13" s="447">
        <v>-82279</v>
      </c>
      <c r="BW13" s="448"/>
      <c r="BX13" s="448"/>
      <c r="BY13" s="448"/>
      <c r="BZ13" s="448"/>
      <c r="CA13" s="448"/>
      <c r="CB13" s="448"/>
      <c r="CC13" s="449"/>
      <c r="CD13" s="450" t="s">
        <v>144</v>
      </c>
      <c r="CE13" s="451"/>
      <c r="CF13" s="451"/>
      <c r="CG13" s="451"/>
      <c r="CH13" s="451"/>
      <c r="CI13" s="451"/>
      <c r="CJ13" s="451"/>
      <c r="CK13" s="451"/>
      <c r="CL13" s="451"/>
      <c r="CM13" s="451"/>
      <c r="CN13" s="451"/>
      <c r="CO13" s="451"/>
      <c r="CP13" s="451"/>
      <c r="CQ13" s="451"/>
      <c r="CR13" s="451"/>
      <c r="CS13" s="452"/>
      <c r="CT13" s="444">
        <v>7.4</v>
      </c>
      <c r="CU13" s="445"/>
      <c r="CV13" s="445"/>
      <c r="CW13" s="445"/>
      <c r="CX13" s="445"/>
      <c r="CY13" s="445"/>
      <c r="CZ13" s="445"/>
      <c r="DA13" s="446"/>
      <c r="DB13" s="444">
        <v>7</v>
      </c>
      <c r="DC13" s="445"/>
      <c r="DD13" s="445"/>
      <c r="DE13" s="445"/>
      <c r="DF13" s="445"/>
      <c r="DG13" s="445"/>
      <c r="DH13" s="445"/>
      <c r="DI13" s="446"/>
    </row>
    <row r="14" spans="1:119" ht="18.75" customHeight="1" thickBot="1" x14ac:dyDescent="0.2">
      <c r="A14" s="178"/>
      <c r="B14" s="510"/>
      <c r="C14" s="511"/>
      <c r="D14" s="511"/>
      <c r="E14" s="511"/>
      <c r="F14" s="511"/>
      <c r="G14" s="511"/>
      <c r="H14" s="511"/>
      <c r="I14" s="511"/>
      <c r="J14" s="511"/>
      <c r="K14" s="512"/>
      <c r="L14" s="528" t="s">
        <v>145</v>
      </c>
      <c r="M14" s="529"/>
      <c r="N14" s="529"/>
      <c r="O14" s="529"/>
      <c r="P14" s="529"/>
      <c r="Q14" s="530"/>
      <c r="R14" s="531">
        <v>13678</v>
      </c>
      <c r="S14" s="532"/>
      <c r="T14" s="532"/>
      <c r="U14" s="532"/>
      <c r="V14" s="533"/>
      <c r="W14" s="437"/>
      <c r="X14" s="438"/>
      <c r="Y14" s="438"/>
      <c r="Z14" s="438"/>
      <c r="AA14" s="438"/>
      <c r="AB14" s="427"/>
      <c r="AC14" s="534">
        <v>5.4</v>
      </c>
      <c r="AD14" s="535"/>
      <c r="AE14" s="535"/>
      <c r="AF14" s="535"/>
      <c r="AG14" s="536"/>
      <c r="AH14" s="534">
        <v>5.2</v>
      </c>
      <c r="AI14" s="535"/>
      <c r="AJ14" s="535"/>
      <c r="AK14" s="535"/>
      <c r="AL14" s="537"/>
      <c r="AM14" s="476"/>
      <c r="AN14" s="477"/>
      <c r="AO14" s="477"/>
      <c r="AP14" s="477"/>
      <c r="AQ14" s="477"/>
      <c r="AR14" s="477"/>
      <c r="AS14" s="477"/>
      <c r="AT14" s="478"/>
      <c r="AU14" s="479"/>
      <c r="AV14" s="480"/>
      <c r="AW14" s="480"/>
      <c r="AX14" s="480"/>
      <c r="AY14" s="481"/>
      <c r="AZ14" s="482"/>
      <c r="BA14" s="482"/>
      <c r="BB14" s="482"/>
      <c r="BC14" s="482"/>
      <c r="BD14" s="482"/>
      <c r="BE14" s="482"/>
      <c r="BF14" s="482"/>
      <c r="BG14" s="482"/>
      <c r="BH14" s="482"/>
      <c r="BI14" s="482"/>
      <c r="BJ14" s="482"/>
      <c r="BK14" s="482"/>
      <c r="BL14" s="482"/>
      <c r="BM14" s="483"/>
      <c r="BN14" s="447"/>
      <c r="BO14" s="448"/>
      <c r="BP14" s="448"/>
      <c r="BQ14" s="448"/>
      <c r="BR14" s="448"/>
      <c r="BS14" s="448"/>
      <c r="BT14" s="448"/>
      <c r="BU14" s="449"/>
      <c r="BV14" s="447"/>
      <c r="BW14" s="448"/>
      <c r="BX14" s="448"/>
      <c r="BY14" s="448"/>
      <c r="BZ14" s="448"/>
      <c r="CA14" s="448"/>
      <c r="CB14" s="448"/>
      <c r="CC14" s="449"/>
      <c r="CD14" s="542" t="s">
        <v>146</v>
      </c>
      <c r="CE14" s="543"/>
      <c r="CF14" s="543"/>
      <c r="CG14" s="543"/>
      <c r="CH14" s="543"/>
      <c r="CI14" s="543"/>
      <c r="CJ14" s="543"/>
      <c r="CK14" s="543"/>
      <c r="CL14" s="543"/>
      <c r="CM14" s="543"/>
      <c r="CN14" s="543"/>
      <c r="CO14" s="543"/>
      <c r="CP14" s="543"/>
      <c r="CQ14" s="543"/>
      <c r="CR14" s="543"/>
      <c r="CS14" s="544"/>
      <c r="CT14" s="545">
        <v>6.7</v>
      </c>
      <c r="CU14" s="546"/>
      <c r="CV14" s="546"/>
      <c r="CW14" s="546"/>
      <c r="CX14" s="546"/>
      <c r="CY14" s="546"/>
      <c r="CZ14" s="546"/>
      <c r="DA14" s="547"/>
      <c r="DB14" s="545">
        <v>13.1</v>
      </c>
      <c r="DC14" s="546"/>
      <c r="DD14" s="546"/>
      <c r="DE14" s="546"/>
      <c r="DF14" s="546"/>
      <c r="DG14" s="546"/>
      <c r="DH14" s="546"/>
      <c r="DI14" s="547"/>
    </row>
    <row r="15" spans="1:119" ht="18.75" customHeight="1" x14ac:dyDescent="0.15">
      <c r="A15" s="178"/>
      <c r="B15" s="510"/>
      <c r="C15" s="511"/>
      <c r="D15" s="511"/>
      <c r="E15" s="511"/>
      <c r="F15" s="511"/>
      <c r="G15" s="511"/>
      <c r="H15" s="511"/>
      <c r="I15" s="511"/>
      <c r="J15" s="511"/>
      <c r="K15" s="512"/>
      <c r="L15" s="187"/>
      <c r="M15" s="538" t="s">
        <v>147</v>
      </c>
      <c r="N15" s="539"/>
      <c r="O15" s="539"/>
      <c r="P15" s="539"/>
      <c r="Q15" s="540"/>
      <c r="R15" s="531">
        <v>13613</v>
      </c>
      <c r="S15" s="532"/>
      <c r="T15" s="532"/>
      <c r="U15" s="532"/>
      <c r="V15" s="533"/>
      <c r="W15" s="463" t="s">
        <v>148</v>
      </c>
      <c r="X15" s="464"/>
      <c r="Y15" s="464"/>
      <c r="Z15" s="464"/>
      <c r="AA15" s="464"/>
      <c r="AB15" s="454"/>
      <c r="AC15" s="498">
        <v>1234</v>
      </c>
      <c r="AD15" s="499"/>
      <c r="AE15" s="499"/>
      <c r="AF15" s="499"/>
      <c r="AG15" s="541"/>
      <c r="AH15" s="498">
        <v>1451</v>
      </c>
      <c r="AI15" s="499"/>
      <c r="AJ15" s="499"/>
      <c r="AK15" s="499"/>
      <c r="AL15" s="500"/>
      <c r="AM15" s="476"/>
      <c r="AN15" s="477"/>
      <c r="AO15" s="477"/>
      <c r="AP15" s="477"/>
      <c r="AQ15" s="477"/>
      <c r="AR15" s="477"/>
      <c r="AS15" s="477"/>
      <c r="AT15" s="478"/>
      <c r="AU15" s="479"/>
      <c r="AV15" s="480"/>
      <c r="AW15" s="480"/>
      <c r="AX15" s="480"/>
      <c r="AY15" s="407" t="s">
        <v>149</v>
      </c>
      <c r="AZ15" s="408"/>
      <c r="BA15" s="408"/>
      <c r="BB15" s="408"/>
      <c r="BC15" s="408"/>
      <c r="BD15" s="408"/>
      <c r="BE15" s="408"/>
      <c r="BF15" s="408"/>
      <c r="BG15" s="408"/>
      <c r="BH15" s="408"/>
      <c r="BI15" s="408"/>
      <c r="BJ15" s="408"/>
      <c r="BK15" s="408"/>
      <c r="BL15" s="408"/>
      <c r="BM15" s="409"/>
      <c r="BN15" s="410">
        <v>1654719</v>
      </c>
      <c r="BO15" s="411"/>
      <c r="BP15" s="411"/>
      <c r="BQ15" s="411"/>
      <c r="BR15" s="411"/>
      <c r="BS15" s="411"/>
      <c r="BT15" s="411"/>
      <c r="BU15" s="412"/>
      <c r="BV15" s="410">
        <v>1542847</v>
      </c>
      <c r="BW15" s="411"/>
      <c r="BX15" s="411"/>
      <c r="BY15" s="411"/>
      <c r="BZ15" s="411"/>
      <c r="CA15" s="411"/>
      <c r="CB15" s="411"/>
      <c r="CC15" s="412"/>
      <c r="CD15" s="548" t="s">
        <v>150</v>
      </c>
      <c r="CE15" s="549"/>
      <c r="CF15" s="549"/>
      <c r="CG15" s="549"/>
      <c r="CH15" s="549"/>
      <c r="CI15" s="549"/>
      <c r="CJ15" s="549"/>
      <c r="CK15" s="549"/>
      <c r="CL15" s="549"/>
      <c r="CM15" s="549"/>
      <c r="CN15" s="549"/>
      <c r="CO15" s="549"/>
      <c r="CP15" s="549"/>
      <c r="CQ15" s="549"/>
      <c r="CR15" s="549"/>
      <c r="CS15" s="55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10"/>
      <c r="C16" s="511"/>
      <c r="D16" s="511"/>
      <c r="E16" s="511"/>
      <c r="F16" s="511"/>
      <c r="G16" s="511"/>
      <c r="H16" s="511"/>
      <c r="I16" s="511"/>
      <c r="J16" s="511"/>
      <c r="K16" s="512"/>
      <c r="L16" s="528" t="s">
        <v>151</v>
      </c>
      <c r="M16" s="551"/>
      <c r="N16" s="551"/>
      <c r="O16" s="551"/>
      <c r="P16" s="551"/>
      <c r="Q16" s="552"/>
      <c r="R16" s="553" t="s">
        <v>152</v>
      </c>
      <c r="S16" s="554"/>
      <c r="T16" s="554"/>
      <c r="U16" s="554"/>
      <c r="V16" s="555"/>
      <c r="W16" s="437"/>
      <c r="X16" s="438"/>
      <c r="Y16" s="438"/>
      <c r="Z16" s="438"/>
      <c r="AA16" s="438"/>
      <c r="AB16" s="427"/>
      <c r="AC16" s="534">
        <v>20.100000000000001</v>
      </c>
      <c r="AD16" s="535"/>
      <c r="AE16" s="535"/>
      <c r="AF16" s="535"/>
      <c r="AG16" s="536"/>
      <c r="AH16" s="534">
        <v>21.6</v>
      </c>
      <c r="AI16" s="535"/>
      <c r="AJ16" s="535"/>
      <c r="AK16" s="535"/>
      <c r="AL16" s="537"/>
      <c r="AM16" s="476"/>
      <c r="AN16" s="477"/>
      <c r="AO16" s="477"/>
      <c r="AP16" s="477"/>
      <c r="AQ16" s="477"/>
      <c r="AR16" s="477"/>
      <c r="AS16" s="477"/>
      <c r="AT16" s="478"/>
      <c r="AU16" s="479"/>
      <c r="AV16" s="480"/>
      <c r="AW16" s="480"/>
      <c r="AX16" s="480"/>
      <c r="AY16" s="481" t="s">
        <v>153</v>
      </c>
      <c r="AZ16" s="482"/>
      <c r="BA16" s="482"/>
      <c r="BB16" s="482"/>
      <c r="BC16" s="482"/>
      <c r="BD16" s="482"/>
      <c r="BE16" s="482"/>
      <c r="BF16" s="482"/>
      <c r="BG16" s="482"/>
      <c r="BH16" s="482"/>
      <c r="BI16" s="482"/>
      <c r="BJ16" s="482"/>
      <c r="BK16" s="482"/>
      <c r="BL16" s="482"/>
      <c r="BM16" s="483"/>
      <c r="BN16" s="447">
        <v>3684052</v>
      </c>
      <c r="BO16" s="448"/>
      <c r="BP16" s="448"/>
      <c r="BQ16" s="448"/>
      <c r="BR16" s="448"/>
      <c r="BS16" s="448"/>
      <c r="BT16" s="448"/>
      <c r="BU16" s="449"/>
      <c r="BV16" s="447">
        <v>3461163</v>
      </c>
      <c r="BW16" s="448"/>
      <c r="BX16" s="448"/>
      <c r="BY16" s="448"/>
      <c r="BZ16" s="448"/>
      <c r="CA16" s="448"/>
      <c r="CB16" s="448"/>
      <c r="CC16" s="449"/>
      <c r="CD16" s="191"/>
      <c r="CE16" s="561"/>
      <c r="CF16" s="561"/>
      <c r="CG16" s="561"/>
      <c r="CH16" s="561"/>
      <c r="CI16" s="561"/>
      <c r="CJ16" s="561"/>
      <c r="CK16" s="561"/>
      <c r="CL16" s="561"/>
      <c r="CM16" s="561"/>
      <c r="CN16" s="561"/>
      <c r="CO16" s="561"/>
      <c r="CP16" s="561"/>
      <c r="CQ16" s="561"/>
      <c r="CR16" s="561"/>
      <c r="CS16" s="562"/>
      <c r="CT16" s="444"/>
      <c r="CU16" s="445"/>
      <c r="CV16" s="445"/>
      <c r="CW16" s="445"/>
      <c r="CX16" s="445"/>
      <c r="CY16" s="445"/>
      <c r="CZ16" s="445"/>
      <c r="DA16" s="446"/>
      <c r="DB16" s="444"/>
      <c r="DC16" s="445"/>
      <c r="DD16" s="445"/>
      <c r="DE16" s="445"/>
      <c r="DF16" s="445"/>
      <c r="DG16" s="445"/>
      <c r="DH16" s="445"/>
      <c r="DI16" s="446"/>
    </row>
    <row r="17" spans="1:113" ht="18.75" customHeight="1" thickBot="1" x14ac:dyDescent="0.2">
      <c r="A17" s="178"/>
      <c r="B17" s="513"/>
      <c r="C17" s="514"/>
      <c r="D17" s="514"/>
      <c r="E17" s="514"/>
      <c r="F17" s="514"/>
      <c r="G17" s="514"/>
      <c r="H17" s="514"/>
      <c r="I17" s="514"/>
      <c r="J17" s="514"/>
      <c r="K17" s="515"/>
      <c r="L17" s="192"/>
      <c r="M17" s="558" t="s">
        <v>154</v>
      </c>
      <c r="N17" s="559"/>
      <c r="O17" s="559"/>
      <c r="P17" s="559"/>
      <c r="Q17" s="560"/>
      <c r="R17" s="553" t="s">
        <v>155</v>
      </c>
      <c r="S17" s="554"/>
      <c r="T17" s="554"/>
      <c r="U17" s="554"/>
      <c r="V17" s="555"/>
      <c r="W17" s="463" t="s">
        <v>156</v>
      </c>
      <c r="X17" s="464"/>
      <c r="Y17" s="464"/>
      <c r="Z17" s="464"/>
      <c r="AA17" s="464"/>
      <c r="AB17" s="454"/>
      <c r="AC17" s="498">
        <v>4565</v>
      </c>
      <c r="AD17" s="499"/>
      <c r="AE17" s="499"/>
      <c r="AF17" s="499"/>
      <c r="AG17" s="541"/>
      <c r="AH17" s="498">
        <v>4919</v>
      </c>
      <c r="AI17" s="499"/>
      <c r="AJ17" s="499"/>
      <c r="AK17" s="499"/>
      <c r="AL17" s="500"/>
      <c r="AM17" s="476"/>
      <c r="AN17" s="477"/>
      <c r="AO17" s="477"/>
      <c r="AP17" s="477"/>
      <c r="AQ17" s="477"/>
      <c r="AR17" s="477"/>
      <c r="AS17" s="477"/>
      <c r="AT17" s="478"/>
      <c r="AU17" s="479"/>
      <c r="AV17" s="480"/>
      <c r="AW17" s="480"/>
      <c r="AX17" s="480"/>
      <c r="AY17" s="481" t="s">
        <v>157</v>
      </c>
      <c r="AZ17" s="482"/>
      <c r="BA17" s="482"/>
      <c r="BB17" s="482"/>
      <c r="BC17" s="482"/>
      <c r="BD17" s="482"/>
      <c r="BE17" s="482"/>
      <c r="BF17" s="482"/>
      <c r="BG17" s="482"/>
      <c r="BH17" s="482"/>
      <c r="BI17" s="482"/>
      <c r="BJ17" s="482"/>
      <c r="BK17" s="482"/>
      <c r="BL17" s="482"/>
      <c r="BM17" s="483"/>
      <c r="BN17" s="447">
        <v>2088419</v>
      </c>
      <c r="BO17" s="448"/>
      <c r="BP17" s="448"/>
      <c r="BQ17" s="448"/>
      <c r="BR17" s="448"/>
      <c r="BS17" s="448"/>
      <c r="BT17" s="448"/>
      <c r="BU17" s="449"/>
      <c r="BV17" s="447">
        <v>1938028</v>
      </c>
      <c r="BW17" s="448"/>
      <c r="BX17" s="448"/>
      <c r="BY17" s="448"/>
      <c r="BZ17" s="448"/>
      <c r="CA17" s="448"/>
      <c r="CB17" s="448"/>
      <c r="CC17" s="449"/>
      <c r="CD17" s="191"/>
      <c r="CE17" s="561"/>
      <c r="CF17" s="561"/>
      <c r="CG17" s="561"/>
      <c r="CH17" s="561"/>
      <c r="CI17" s="561"/>
      <c r="CJ17" s="561"/>
      <c r="CK17" s="561"/>
      <c r="CL17" s="561"/>
      <c r="CM17" s="561"/>
      <c r="CN17" s="561"/>
      <c r="CO17" s="561"/>
      <c r="CP17" s="561"/>
      <c r="CQ17" s="561"/>
      <c r="CR17" s="561"/>
      <c r="CS17" s="562"/>
      <c r="CT17" s="444"/>
      <c r="CU17" s="445"/>
      <c r="CV17" s="445"/>
      <c r="CW17" s="445"/>
      <c r="CX17" s="445"/>
      <c r="CY17" s="445"/>
      <c r="CZ17" s="445"/>
      <c r="DA17" s="446"/>
      <c r="DB17" s="444"/>
      <c r="DC17" s="445"/>
      <c r="DD17" s="445"/>
      <c r="DE17" s="445"/>
      <c r="DF17" s="445"/>
      <c r="DG17" s="445"/>
      <c r="DH17" s="445"/>
      <c r="DI17" s="446"/>
    </row>
    <row r="18" spans="1:113" ht="18.75" customHeight="1" thickBot="1" x14ac:dyDescent="0.2">
      <c r="A18" s="178"/>
      <c r="B18" s="569" t="s">
        <v>158</v>
      </c>
      <c r="C18" s="490"/>
      <c r="D18" s="490"/>
      <c r="E18" s="570"/>
      <c r="F18" s="570"/>
      <c r="G18" s="570"/>
      <c r="H18" s="570"/>
      <c r="I18" s="570"/>
      <c r="J18" s="570"/>
      <c r="K18" s="570"/>
      <c r="L18" s="571">
        <v>53.56</v>
      </c>
      <c r="M18" s="571"/>
      <c r="N18" s="571"/>
      <c r="O18" s="571"/>
      <c r="P18" s="571"/>
      <c r="Q18" s="571"/>
      <c r="R18" s="572"/>
      <c r="S18" s="572"/>
      <c r="T18" s="572"/>
      <c r="U18" s="572"/>
      <c r="V18" s="573"/>
      <c r="W18" s="465"/>
      <c r="X18" s="466"/>
      <c r="Y18" s="466"/>
      <c r="Z18" s="466"/>
      <c r="AA18" s="466"/>
      <c r="AB18" s="457"/>
      <c r="AC18" s="574">
        <v>74.5</v>
      </c>
      <c r="AD18" s="575"/>
      <c r="AE18" s="575"/>
      <c r="AF18" s="575"/>
      <c r="AG18" s="576"/>
      <c r="AH18" s="574">
        <v>73.2</v>
      </c>
      <c r="AI18" s="575"/>
      <c r="AJ18" s="575"/>
      <c r="AK18" s="575"/>
      <c r="AL18" s="577"/>
      <c r="AM18" s="476"/>
      <c r="AN18" s="477"/>
      <c r="AO18" s="477"/>
      <c r="AP18" s="477"/>
      <c r="AQ18" s="477"/>
      <c r="AR18" s="477"/>
      <c r="AS18" s="477"/>
      <c r="AT18" s="478"/>
      <c r="AU18" s="479"/>
      <c r="AV18" s="480"/>
      <c r="AW18" s="480"/>
      <c r="AX18" s="480"/>
      <c r="AY18" s="481" t="s">
        <v>159</v>
      </c>
      <c r="AZ18" s="482"/>
      <c r="BA18" s="482"/>
      <c r="BB18" s="482"/>
      <c r="BC18" s="482"/>
      <c r="BD18" s="482"/>
      <c r="BE18" s="482"/>
      <c r="BF18" s="482"/>
      <c r="BG18" s="482"/>
      <c r="BH18" s="482"/>
      <c r="BI18" s="482"/>
      <c r="BJ18" s="482"/>
      <c r="BK18" s="482"/>
      <c r="BL18" s="482"/>
      <c r="BM18" s="483"/>
      <c r="BN18" s="447">
        <v>3929446</v>
      </c>
      <c r="BO18" s="448"/>
      <c r="BP18" s="448"/>
      <c r="BQ18" s="448"/>
      <c r="BR18" s="448"/>
      <c r="BS18" s="448"/>
      <c r="BT18" s="448"/>
      <c r="BU18" s="449"/>
      <c r="BV18" s="447">
        <v>3753818</v>
      </c>
      <c r="BW18" s="448"/>
      <c r="BX18" s="448"/>
      <c r="BY18" s="448"/>
      <c r="BZ18" s="448"/>
      <c r="CA18" s="448"/>
      <c r="CB18" s="448"/>
      <c r="CC18" s="449"/>
      <c r="CD18" s="191"/>
      <c r="CE18" s="561"/>
      <c r="CF18" s="561"/>
      <c r="CG18" s="561"/>
      <c r="CH18" s="561"/>
      <c r="CI18" s="561"/>
      <c r="CJ18" s="561"/>
      <c r="CK18" s="561"/>
      <c r="CL18" s="561"/>
      <c r="CM18" s="561"/>
      <c r="CN18" s="561"/>
      <c r="CO18" s="561"/>
      <c r="CP18" s="561"/>
      <c r="CQ18" s="561"/>
      <c r="CR18" s="561"/>
      <c r="CS18" s="562"/>
      <c r="CT18" s="444"/>
      <c r="CU18" s="445"/>
      <c r="CV18" s="445"/>
      <c r="CW18" s="445"/>
      <c r="CX18" s="445"/>
      <c r="CY18" s="445"/>
      <c r="CZ18" s="445"/>
      <c r="DA18" s="446"/>
      <c r="DB18" s="444"/>
      <c r="DC18" s="445"/>
      <c r="DD18" s="445"/>
      <c r="DE18" s="445"/>
      <c r="DF18" s="445"/>
      <c r="DG18" s="445"/>
      <c r="DH18" s="445"/>
      <c r="DI18" s="446"/>
    </row>
    <row r="19" spans="1:113" ht="18.75" customHeight="1" thickBot="1" x14ac:dyDescent="0.2">
      <c r="A19" s="178"/>
      <c r="B19" s="569" t="s">
        <v>160</v>
      </c>
      <c r="C19" s="490"/>
      <c r="D19" s="490"/>
      <c r="E19" s="570"/>
      <c r="F19" s="570"/>
      <c r="G19" s="570"/>
      <c r="H19" s="570"/>
      <c r="I19" s="570"/>
      <c r="J19" s="570"/>
      <c r="K19" s="570"/>
      <c r="L19" s="578">
        <v>249</v>
      </c>
      <c r="M19" s="578"/>
      <c r="N19" s="578"/>
      <c r="O19" s="578"/>
      <c r="P19" s="578"/>
      <c r="Q19" s="578"/>
      <c r="R19" s="579"/>
      <c r="S19" s="579"/>
      <c r="T19" s="579"/>
      <c r="U19" s="579"/>
      <c r="V19" s="580"/>
      <c r="W19" s="404"/>
      <c r="X19" s="405"/>
      <c r="Y19" s="405"/>
      <c r="Z19" s="405"/>
      <c r="AA19" s="405"/>
      <c r="AB19" s="405"/>
      <c r="AC19" s="556"/>
      <c r="AD19" s="556"/>
      <c r="AE19" s="556"/>
      <c r="AF19" s="556"/>
      <c r="AG19" s="556"/>
      <c r="AH19" s="556"/>
      <c r="AI19" s="556"/>
      <c r="AJ19" s="556"/>
      <c r="AK19" s="556"/>
      <c r="AL19" s="557"/>
      <c r="AM19" s="476"/>
      <c r="AN19" s="477"/>
      <c r="AO19" s="477"/>
      <c r="AP19" s="477"/>
      <c r="AQ19" s="477"/>
      <c r="AR19" s="477"/>
      <c r="AS19" s="477"/>
      <c r="AT19" s="478"/>
      <c r="AU19" s="479"/>
      <c r="AV19" s="480"/>
      <c r="AW19" s="480"/>
      <c r="AX19" s="480"/>
      <c r="AY19" s="481" t="s">
        <v>161</v>
      </c>
      <c r="AZ19" s="482"/>
      <c r="BA19" s="482"/>
      <c r="BB19" s="482"/>
      <c r="BC19" s="482"/>
      <c r="BD19" s="482"/>
      <c r="BE19" s="482"/>
      <c r="BF19" s="482"/>
      <c r="BG19" s="482"/>
      <c r="BH19" s="482"/>
      <c r="BI19" s="482"/>
      <c r="BJ19" s="482"/>
      <c r="BK19" s="482"/>
      <c r="BL19" s="482"/>
      <c r="BM19" s="483"/>
      <c r="BN19" s="447">
        <v>5490254</v>
      </c>
      <c r="BO19" s="448"/>
      <c r="BP19" s="448"/>
      <c r="BQ19" s="448"/>
      <c r="BR19" s="448"/>
      <c r="BS19" s="448"/>
      <c r="BT19" s="448"/>
      <c r="BU19" s="449"/>
      <c r="BV19" s="447">
        <v>5979780</v>
      </c>
      <c r="BW19" s="448"/>
      <c r="BX19" s="448"/>
      <c r="BY19" s="448"/>
      <c r="BZ19" s="448"/>
      <c r="CA19" s="448"/>
      <c r="CB19" s="448"/>
      <c r="CC19" s="449"/>
      <c r="CD19" s="191"/>
      <c r="CE19" s="561"/>
      <c r="CF19" s="561"/>
      <c r="CG19" s="561"/>
      <c r="CH19" s="561"/>
      <c r="CI19" s="561"/>
      <c r="CJ19" s="561"/>
      <c r="CK19" s="561"/>
      <c r="CL19" s="561"/>
      <c r="CM19" s="561"/>
      <c r="CN19" s="561"/>
      <c r="CO19" s="561"/>
      <c r="CP19" s="561"/>
      <c r="CQ19" s="561"/>
      <c r="CR19" s="561"/>
      <c r="CS19" s="562"/>
      <c r="CT19" s="444"/>
      <c r="CU19" s="445"/>
      <c r="CV19" s="445"/>
      <c r="CW19" s="445"/>
      <c r="CX19" s="445"/>
      <c r="CY19" s="445"/>
      <c r="CZ19" s="445"/>
      <c r="DA19" s="446"/>
      <c r="DB19" s="444"/>
      <c r="DC19" s="445"/>
      <c r="DD19" s="445"/>
      <c r="DE19" s="445"/>
      <c r="DF19" s="445"/>
      <c r="DG19" s="445"/>
      <c r="DH19" s="445"/>
      <c r="DI19" s="446"/>
    </row>
    <row r="20" spans="1:113" ht="18.75" customHeight="1" thickBot="1" x14ac:dyDescent="0.2">
      <c r="A20" s="178"/>
      <c r="B20" s="569" t="s">
        <v>162</v>
      </c>
      <c r="C20" s="490"/>
      <c r="D20" s="490"/>
      <c r="E20" s="570"/>
      <c r="F20" s="570"/>
      <c r="G20" s="570"/>
      <c r="H20" s="570"/>
      <c r="I20" s="570"/>
      <c r="J20" s="570"/>
      <c r="K20" s="570"/>
      <c r="L20" s="578">
        <v>5017</v>
      </c>
      <c r="M20" s="578"/>
      <c r="N20" s="578"/>
      <c r="O20" s="578"/>
      <c r="P20" s="578"/>
      <c r="Q20" s="578"/>
      <c r="R20" s="579"/>
      <c r="S20" s="579"/>
      <c r="T20" s="579"/>
      <c r="U20" s="579"/>
      <c r="V20" s="580"/>
      <c r="W20" s="465"/>
      <c r="X20" s="466"/>
      <c r="Y20" s="466"/>
      <c r="Z20" s="466"/>
      <c r="AA20" s="466"/>
      <c r="AB20" s="466"/>
      <c r="AC20" s="581"/>
      <c r="AD20" s="581"/>
      <c r="AE20" s="581"/>
      <c r="AF20" s="581"/>
      <c r="AG20" s="581"/>
      <c r="AH20" s="581"/>
      <c r="AI20" s="581"/>
      <c r="AJ20" s="581"/>
      <c r="AK20" s="581"/>
      <c r="AL20" s="582"/>
      <c r="AM20" s="583"/>
      <c r="AN20" s="502"/>
      <c r="AO20" s="502"/>
      <c r="AP20" s="502"/>
      <c r="AQ20" s="502"/>
      <c r="AR20" s="502"/>
      <c r="AS20" s="502"/>
      <c r="AT20" s="503"/>
      <c r="AU20" s="584"/>
      <c r="AV20" s="585"/>
      <c r="AW20" s="585"/>
      <c r="AX20" s="586"/>
      <c r="AY20" s="481"/>
      <c r="AZ20" s="482"/>
      <c r="BA20" s="482"/>
      <c r="BB20" s="482"/>
      <c r="BC20" s="482"/>
      <c r="BD20" s="482"/>
      <c r="BE20" s="482"/>
      <c r="BF20" s="482"/>
      <c r="BG20" s="482"/>
      <c r="BH20" s="482"/>
      <c r="BI20" s="482"/>
      <c r="BJ20" s="482"/>
      <c r="BK20" s="482"/>
      <c r="BL20" s="482"/>
      <c r="BM20" s="483"/>
      <c r="BN20" s="447"/>
      <c r="BO20" s="448"/>
      <c r="BP20" s="448"/>
      <c r="BQ20" s="448"/>
      <c r="BR20" s="448"/>
      <c r="BS20" s="448"/>
      <c r="BT20" s="448"/>
      <c r="BU20" s="449"/>
      <c r="BV20" s="447"/>
      <c r="BW20" s="448"/>
      <c r="BX20" s="448"/>
      <c r="BY20" s="448"/>
      <c r="BZ20" s="448"/>
      <c r="CA20" s="448"/>
      <c r="CB20" s="448"/>
      <c r="CC20" s="449"/>
      <c r="CD20" s="191"/>
      <c r="CE20" s="561"/>
      <c r="CF20" s="561"/>
      <c r="CG20" s="561"/>
      <c r="CH20" s="561"/>
      <c r="CI20" s="561"/>
      <c r="CJ20" s="561"/>
      <c r="CK20" s="561"/>
      <c r="CL20" s="561"/>
      <c r="CM20" s="561"/>
      <c r="CN20" s="561"/>
      <c r="CO20" s="561"/>
      <c r="CP20" s="561"/>
      <c r="CQ20" s="561"/>
      <c r="CR20" s="561"/>
      <c r="CS20" s="562"/>
      <c r="CT20" s="444"/>
      <c r="CU20" s="445"/>
      <c r="CV20" s="445"/>
      <c r="CW20" s="445"/>
      <c r="CX20" s="445"/>
      <c r="CY20" s="445"/>
      <c r="CZ20" s="445"/>
      <c r="DA20" s="446"/>
      <c r="DB20" s="444"/>
      <c r="DC20" s="445"/>
      <c r="DD20" s="445"/>
      <c r="DE20" s="445"/>
      <c r="DF20" s="445"/>
      <c r="DG20" s="445"/>
      <c r="DH20" s="445"/>
      <c r="DI20" s="446"/>
    </row>
    <row r="21" spans="1:113" ht="18.75" customHeight="1" thickBot="1" x14ac:dyDescent="0.2">
      <c r="A21" s="178"/>
      <c r="B21" s="587" t="s">
        <v>163</v>
      </c>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8"/>
      <c r="AT21" s="588"/>
      <c r="AU21" s="588"/>
      <c r="AV21" s="588"/>
      <c r="AW21" s="588"/>
      <c r="AX21" s="589"/>
      <c r="AY21" s="563"/>
      <c r="AZ21" s="564"/>
      <c r="BA21" s="564"/>
      <c r="BB21" s="564"/>
      <c r="BC21" s="564"/>
      <c r="BD21" s="564"/>
      <c r="BE21" s="564"/>
      <c r="BF21" s="564"/>
      <c r="BG21" s="564"/>
      <c r="BH21" s="564"/>
      <c r="BI21" s="564"/>
      <c r="BJ21" s="564"/>
      <c r="BK21" s="564"/>
      <c r="BL21" s="564"/>
      <c r="BM21" s="565"/>
      <c r="BN21" s="566"/>
      <c r="BO21" s="567"/>
      <c r="BP21" s="567"/>
      <c r="BQ21" s="567"/>
      <c r="BR21" s="567"/>
      <c r="BS21" s="567"/>
      <c r="BT21" s="567"/>
      <c r="BU21" s="568"/>
      <c r="BV21" s="566"/>
      <c r="BW21" s="567"/>
      <c r="BX21" s="567"/>
      <c r="BY21" s="567"/>
      <c r="BZ21" s="567"/>
      <c r="CA21" s="567"/>
      <c r="CB21" s="567"/>
      <c r="CC21" s="568"/>
      <c r="CD21" s="191"/>
      <c r="CE21" s="561"/>
      <c r="CF21" s="561"/>
      <c r="CG21" s="561"/>
      <c r="CH21" s="561"/>
      <c r="CI21" s="561"/>
      <c r="CJ21" s="561"/>
      <c r="CK21" s="561"/>
      <c r="CL21" s="561"/>
      <c r="CM21" s="561"/>
      <c r="CN21" s="561"/>
      <c r="CO21" s="561"/>
      <c r="CP21" s="561"/>
      <c r="CQ21" s="561"/>
      <c r="CR21" s="561"/>
      <c r="CS21" s="562"/>
      <c r="CT21" s="444"/>
      <c r="CU21" s="445"/>
      <c r="CV21" s="445"/>
      <c r="CW21" s="445"/>
      <c r="CX21" s="445"/>
      <c r="CY21" s="445"/>
      <c r="CZ21" s="445"/>
      <c r="DA21" s="446"/>
      <c r="DB21" s="444"/>
      <c r="DC21" s="445"/>
      <c r="DD21" s="445"/>
      <c r="DE21" s="445"/>
      <c r="DF21" s="445"/>
      <c r="DG21" s="445"/>
      <c r="DH21" s="445"/>
      <c r="DI21" s="446"/>
    </row>
    <row r="22" spans="1:113" ht="18.75" customHeight="1" x14ac:dyDescent="0.15">
      <c r="A22" s="178"/>
      <c r="B22" s="617" t="s">
        <v>164</v>
      </c>
      <c r="C22" s="591"/>
      <c r="D22" s="592"/>
      <c r="E22" s="459" t="s">
        <v>1</v>
      </c>
      <c r="F22" s="464"/>
      <c r="G22" s="464"/>
      <c r="H22" s="464"/>
      <c r="I22" s="464"/>
      <c r="J22" s="464"/>
      <c r="K22" s="454"/>
      <c r="L22" s="459" t="s">
        <v>165</v>
      </c>
      <c r="M22" s="464"/>
      <c r="N22" s="464"/>
      <c r="O22" s="464"/>
      <c r="P22" s="454"/>
      <c r="Q22" s="622" t="s">
        <v>166</v>
      </c>
      <c r="R22" s="623"/>
      <c r="S22" s="623"/>
      <c r="T22" s="623"/>
      <c r="U22" s="623"/>
      <c r="V22" s="624"/>
      <c r="W22" s="590" t="s">
        <v>167</v>
      </c>
      <c r="X22" s="591"/>
      <c r="Y22" s="592"/>
      <c r="Z22" s="459" t="s">
        <v>1</v>
      </c>
      <c r="AA22" s="464"/>
      <c r="AB22" s="464"/>
      <c r="AC22" s="464"/>
      <c r="AD22" s="464"/>
      <c r="AE22" s="464"/>
      <c r="AF22" s="464"/>
      <c r="AG22" s="454"/>
      <c r="AH22" s="628" t="s">
        <v>168</v>
      </c>
      <c r="AI22" s="464"/>
      <c r="AJ22" s="464"/>
      <c r="AK22" s="464"/>
      <c r="AL22" s="454"/>
      <c r="AM22" s="628" t="s">
        <v>169</v>
      </c>
      <c r="AN22" s="629"/>
      <c r="AO22" s="629"/>
      <c r="AP22" s="629"/>
      <c r="AQ22" s="629"/>
      <c r="AR22" s="630"/>
      <c r="AS22" s="622" t="s">
        <v>166</v>
      </c>
      <c r="AT22" s="623"/>
      <c r="AU22" s="623"/>
      <c r="AV22" s="623"/>
      <c r="AW22" s="623"/>
      <c r="AX22" s="634"/>
      <c r="AY22" s="407" t="s">
        <v>170</v>
      </c>
      <c r="AZ22" s="408"/>
      <c r="BA22" s="408"/>
      <c r="BB22" s="408"/>
      <c r="BC22" s="408"/>
      <c r="BD22" s="408"/>
      <c r="BE22" s="408"/>
      <c r="BF22" s="408"/>
      <c r="BG22" s="408"/>
      <c r="BH22" s="408"/>
      <c r="BI22" s="408"/>
      <c r="BJ22" s="408"/>
      <c r="BK22" s="408"/>
      <c r="BL22" s="408"/>
      <c r="BM22" s="409"/>
      <c r="BN22" s="410">
        <v>5216546</v>
      </c>
      <c r="BO22" s="411"/>
      <c r="BP22" s="411"/>
      <c r="BQ22" s="411"/>
      <c r="BR22" s="411"/>
      <c r="BS22" s="411"/>
      <c r="BT22" s="411"/>
      <c r="BU22" s="412"/>
      <c r="BV22" s="410">
        <v>5410841</v>
      </c>
      <c r="BW22" s="411"/>
      <c r="BX22" s="411"/>
      <c r="BY22" s="411"/>
      <c r="BZ22" s="411"/>
      <c r="CA22" s="411"/>
      <c r="CB22" s="411"/>
      <c r="CC22" s="412"/>
      <c r="CD22" s="191"/>
      <c r="CE22" s="561"/>
      <c r="CF22" s="561"/>
      <c r="CG22" s="561"/>
      <c r="CH22" s="561"/>
      <c r="CI22" s="561"/>
      <c r="CJ22" s="561"/>
      <c r="CK22" s="561"/>
      <c r="CL22" s="561"/>
      <c r="CM22" s="561"/>
      <c r="CN22" s="561"/>
      <c r="CO22" s="561"/>
      <c r="CP22" s="561"/>
      <c r="CQ22" s="561"/>
      <c r="CR22" s="561"/>
      <c r="CS22" s="562"/>
      <c r="CT22" s="444"/>
      <c r="CU22" s="445"/>
      <c r="CV22" s="445"/>
      <c r="CW22" s="445"/>
      <c r="CX22" s="445"/>
      <c r="CY22" s="445"/>
      <c r="CZ22" s="445"/>
      <c r="DA22" s="446"/>
      <c r="DB22" s="444"/>
      <c r="DC22" s="445"/>
      <c r="DD22" s="445"/>
      <c r="DE22" s="445"/>
      <c r="DF22" s="445"/>
      <c r="DG22" s="445"/>
      <c r="DH22" s="445"/>
      <c r="DI22" s="446"/>
    </row>
    <row r="23" spans="1:113" ht="18.75" customHeight="1" x14ac:dyDescent="0.15">
      <c r="A23" s="178"/>
      <c r="B23" s="618"/>
      <c r="C23" s="594"/>
      <c r="D23" s="595"/>
      <c r="E23" s="433"/>
      <c r="F23" s="438"/>
      <c r="G23" s="438"/>
      <c r="H23" s="438"/>
      <c r="I23" s="438"/>
      <c r="J23" s="438"/>
      <c r="K23" s="427"/>
      <c r="L23" s="433"/>
      <c r="M23" s="438"/>
      <c r="N23" s="438"/>
      <c r="O23" s="438"/>
      <c r="P23" s="427"/>
      <c r="Q23" s="625"/>
      <c r="R23" s="626"/>
      <c r="S23" s="626"/>
      <c r="T23" s="626"/>
      <c r="U23" s="626"/>
      <c r="V23" s="627"/>
      <c r="W23" s="593"/>
      <c r="X23" s="594"/>
      <c r="Y23" s="595"/>
      <c r="Z23" s="433"/>
      <c r="AA23" s="438"/>
      <c r="AB23" s="438"/>
      <c r="AC23" s="438"/>
      <c r="AD23" s="438"/>
      <c r="AE23" s="438"/>
      <c r="AF23" s="438"/>
      <c r="AG23" s="427"/>
      <c r="AH23" s="433"/>
      <c r="AI23" s="438"/>
      <c r="AJ23" s="438"/>
      <c r="AK23" s="438"/>
      <c r="AL23" s="427"/>
      <c r="AM23" s="631"/>
      <c r="AN23" s="632"/>
      <c r="AO23" s="632"/>
      <c r="AP23" s="632"/>
      <c r="AQ23" s="632"/>
      <c r="AR23" s="633"/>
      <c r="AS23" s="625"/>
      <c r="AT23" s="626"/>
      <c r="AU23" s="626"/>
      <c r="AV23" s="626"/>
      <c r="AW23" s="626"/>
      <c r="AX23" s="635"/>
      <c r="AY23" s="481" t="s">
        <v>171</v>
      </c>
      <c r="AZ23" s="482"/>
      <c r="BA23" s="482"/>
      <c r="BB23" s="482"/>
      <c r="BC23" s="482"/>
      <c r="BD23" s="482"/>
      <c r="BE23" s="482"/>
      <c r="BF23" s="482"/>
      <c r="BG23" s="482"/>
      <c r="BH23" s="482"/>
      <c r="BI23" s="482"/>
      <c r="BJ23" s="482"/>
      <c r="BK23" s="482"/>
      <c r="BL23" s="482"/>
      <c r="BM23" s="483"/>
      <c r="BN23" s="447">
        <v>1018982</v>
      </c>
      <c r="BO23" s="448"/>
      <c r="BP23" s="448"/>
      <c r="BQ23" s="448"/>
      <c r="BR23" s="448"/>
      <c r="BS23" s="448"/>
      <c r="BT23" s="448"/>
      <c r="BU23" s="449"/>
      <c r="BV23" s="447">
        <v>1154834</v>
      </c>
      <c r="BW23" s="448"/>
      <c r="BX23" s="448"/>
      <c r="BY23" s="448"/>
      <c r="BZ23" s="448"/>
      <c r="CA23" s="448"/>
      <c r="CB23" s="448"/>
      <c r="CC23" s="449"/>
      <c r="CD23" s="191"/>
      <c r="CE23" s="561"/>
      <c r="CF23" s="561"/>
      <c r="CG23" s="561"/>
      <c r="CH23" s="561"/>
      <c r="CI23" s="561"/>
      <c r="CJ23" s="561"/>
      <c r="CK23" s="561"/>
      <c r="CL23" s="561"/>
      <c r="CM23" s="561"/>
      <c r="CN23" s="561"/>
      <c r="CO23" s="561"/>
      <c r="CP23" s="561"/>
      <c r="CQ23" s="561"/>
      <c r="CR23" s="561"/>
      <c r="CS23" s="562"/>
      <c r="CT23" s="444"/>
      <c r="CU23" s="445"/>
      <c r="CV23" s="445"/>
      <c r="CW23" s="445"/>
      <c r="CX23" s="445"/>
      <c r="CY23" s="445"/>
      <c r="CZ23" s="445"/>
      <c r="DA23" s="446"/>
      <c r="DB23" s="444"/>
      <c r="DC23" s="445"/>
      <c r="DD23" s="445"/>
      <c r="DE23" s="445"/>
      <c r="DF23" s="445"/>
      <c r="DG23" s="445"/>
      <c r="DH23" s="445"/>
      <c r="DI23" s="446"/>
    </row>
    <row r="24" spans="1:113" ht="18.75" customHeight="1" thickBot="1" x14ac:dyDescent="0.2">
      <c r="A24" s="178"/>
      <c r="B24" s="618"/>
      <c r="C24" s="594"/>
      <c r="D24" s="595"/>
      <c r="E24" s="497" t="s">
        <v>172</v>
      </c>
      <c r="F24" s="477"/>
      <c r="G24" s="477"/>
      <c r="H24" s="477"/>
      <c r="I24" s="477"/>
      <c r="J24" s="477"/>
      <c r="K24" s="478"/>
      <c r="L24" s="498">
        <v>1</v>
      </c>
      <c r="M24" s="499"/>
      <c r="N24" s="499"/>
      <c r="O24" s="499"/>
      <c r="P24" s="541"/>
      <c r="Q24" s="498">
        <v>8430</v>
      </c>
      <c r="R24" s="499"/>
      <c r="S24" s="499"/>
      <c r="T24" s="499"/>
      <c r="U24" s="499"/>
      <c r="V24" s="541"/>
      <c r="W24" s="593"/>
      <c r="X24" s="594"/>
      <c r="Y24" s="595"/>
      <c r="Z24" s="497" t="s">
        <v>173</v>
      </c>
      <c r="AA24" s="477"/>
      <c r="AB24" s="477"/>
      <c r="AC24" s="477"/>
      <c r="AD24" s="477"/>
      <c r="AE24" s="477"/>
      <c r="AF24" s="477"/>
      <c r="AG24" s="478"/>
      <c r="AH24" s="498">
        <v>133</v>
      </c>
      <c r="AI24" s="499"/>
      <c r="AJ24" s="499"/>
      <c r="AK24" s="499"/>
      <c r="AL24" s="541"/>
      <c r="AM24" s="498">
        <v>387695</v>
      </c>
      <c r="AN24" s="499"/>
      <c r="AO24" s="499"/>
      <c r="AP24" s="499"/>
      <c r="AQ24" s="499"/>
      <c r="AR24" s="541"/>
      <c r="AS24" s="498">
        <v>2915</v>
      </c>
      <c r="AT24" s="499"/>
      <c r="AU24" s="499"/>
      <c r="AV24" s="499"/>
      <c r="AW24" s="499"/>
      <c r="AX24" s="500"/>
      <c r="AY24" s="563" t="s">
        <v>174</v>
      </c>
      <c r="AZ24" s="564"/>
      <c r="BA24" s="564"/>
      <c r="BB24" s="564"/>
      <c r="BC24" s="564"/>
      <c r="BD24" s="564"/>
      <c r="BE24" s="564"/>
      <c r="BF24" s="564"/>
      <c r="BG24" s="564"/>
      <c r="BH24" s="564"/>
      <c r="BI24" s="564"/>
      <c r="BJ24" s="564"/>
      <c r="BK24" s="564"/>
      <c r="BL24" s="564"/>
      <c r="BM24" s="565"/>
      <c r="BN24" s="447">
        <v>2292945</v>
      </c>
      <c r="BO24" s="448"/>
      <c r="BP24" s="448"/>
      <c r="BQ24" s="448"/>
      <c r="BR24" s="448"/>
      <c r="BS24" s="448"/>
      <c r="BT24" s="448"/>
      <c r="BU24" s="449"/>
      <c r="BV24" s="447">
        <v>2435404</v>
      </c>
      <c r="BW24" s="448"/>
      <c r="BX24" s="448"/>
      <c r="BY24" s="448"/>
      <c r="BZ24" s="448"/>
      <c r="CA24" s="448"/>
      <c r="CB24" s="448"/>
      <c r="CC24" s="449"/>
      <c r="CD24" s="191"/>
      <c r="CE24" s="561"/>
      <c r="CF24" s="561"/>
      <c r="CG24" s="561"/>
      <c r="CH24" s="561"/>
      <c r="CI24" s="561"/>
      <c r="CJ24" s="561"/>
      <c r="CK24" s="561"/>
      <c r="CL24" s="561"/>
      <c r="CM24" s="561"/>
      <c r="CN24" s="561"/>
      <c r="CO24" s="561"/>
      <c r="CP24" s="561"/>
      <c r="CQ24" s="561"/>
      <c r="CR24" s="561"/>
      <c r="CS24" s="562"/>
      <c r="CT24" s="444"/>
      <c r="CU24" s="445"/>
      <c r="CV24" s="445"/>
      <c r="CW24" s="445"/>
      <c r="CX24" s="445"/>
      <c r="CY24" s="445"/>
      <c r="CZ24" s="445"/>
      <c r="DA24" s="446"/>
      <c r="DB24" s="444"/>
      <c r="DC24" s="445"/>
      <c r="DD24" s="445"/>
      <c r="DE24" s="445"/>
      <c r="DF24" s="445"/>
      <c r="DG24" s="445"/>
      <c r="DH24" s="445"/>
      <c r="DI24" s="446"/>
    </row>
    <row r="25" spans="1:113" ht="18.75" customHeight="1" x14ac:dyDescent="0.15">
      <c r="A25" s="178"/>
      <c r="B25" s="618"/>
      <c r="C25" s="594"/>
      <c r="D25" s="595"/>
      <c r="E25" s="497" t="s">
        <v>175</v>
      </c>
      <c r="F25" s="477"/>
      <c r="G25" s="477"/>
      <c r="H25" s="477"/>
      <c r="I25" s="477"/>
      <c r="J25" s="477"/>
      <c r="K25" s="478"/>
      <c r="L25" s="498">
        <v>1</v>
      </c>
      <c r="M25" s="499"/>
      <c r="N25" s="499"/>
      <c r="O25" s="499"/>
      <c r="P25" s="541"/>
      <c r="Q25" s="498">
        <v>6450</v>
      </c>
      <c r="R25" s="499"/>
      <c r="S25" s="499"/>
      <c r="T25" s="499"/>
      <c r="U25" s="499"/>
      <c r="V25" s="541"/>
      <c r="W25" s="593"/>
      <c r="X25" s="594"/>
      <c r="Y25" s="595"/>
      <c r="Z25" s="497" t="s">
        <v>176</v>
      </c>
      <c r="AA25" s="477"/>
      <c r="AB25" s="477"/>
      <c r="AC25" s="477"/>
      <c r="AD25" s="477"/>
      <c r="AE25" s="477"/>
      <c r="AF25" s="477"/>
      <c r="AG25" s="478"/>
      <c r="AH25" s="498" t="s">
        <v>137</v>
      </c>
      <c r="AI25" s="499"/>
      <c r="AJ25" s="499"/>
      <c r="AK25" s="499"/>
      <c r="AL25" s="541"/>
      <c r="AM25" s="498" t="s">
        <v>137</v>
      </c>
      <c r="AN25" s="499"/>
      <c r="AO25" s="499"/>
      <c r="AP25" s="499"/>
      <c r="AQ25" s="499"/>
      <c r="AR25" s="541"/>
      <c r="AS25" s="498" t="s">
        <v>137</v>
      </c>
      <c r="AT25" s="499"/>
      <c r="AU25" s="499"/>
      <c r="AV25" s="499"/>
      <c r="AW25" s="499"/>
      <c r="AX25" s="500"/>
      <c r="AY25" s="407" t="s">
        <v>177</v>
      </c>
      <c r="AZ25" s="408"/>
      <c r="BA25" s="408"/>
      <c r="BB25" s="408"/>
      <c r="BC25" s="408"/>
      <c r="BD25" s="408"/>
      <c r="BE25" s="408"/>
      <c r="BF25" s="408"/>
      <c r="BG25" s="408"/>
      <c r="BH25" s="408"/>
      <c r="BI25" s="408"/>
      <c r="BJ25" s="408"/>
      <c r="BK25" s="408"/>
      <c r="BL25" s="408"/>
      <c r="BM25" s="409"/>
      <c r="BN25" s="410">
        <v>1154008</v>
      </c>
      <c r="BO25" s="411"/>
      <c r="BP25" s="411"/>
      <c r="BQ25" s="411"/>
      <c r="BR25" s="411"/>
      <c r="BS25" s="411"/>
      <c r="BT25" s="411"/>
      <c r="BU25" s="412"/>
      <c r="BV25" s="410">
        <v>1480414</v>
      </c>
      <c r="BW25" s="411"/>
      <c r="BX25" s="411"/>
      <c r="BY25" s="411"/>
      <c r="BZ25" s="411"/>
      <c r="CA25" s="411"/>
      <c r="CB25" s="411"/>
      <c r="CC25" s="412"/>
      <c r="CD25" s="191"/>
      <c r="CE25" s="561"/>
      <c r="CF25" s="561"/>
      <c r="CG25" s="561"/>
      <c r="CH25" s="561"/>
      <c r="CI25" s="561"/>
      <c r="CJ25" s="561"/>
      <c r="CK25" s="561"/>
      <c r="CL25" s="561"/>
      <c r="CM25" s="561"/>
      <c r="CN25" s="561"/>
      <c r="CO25" s="561"/>
      <c r="CP25" s="561"/>
      <c r="CQ25" s="561"/>
      <c r="CR25" s="561"/>
      <c r="CS25" s="562"/>
      <c r="CT25" s="444"/>
      <c r="CU25" s="445"/>
      <c r="CV25" s="445"/>
      <c r="CW25" s="445"/>
      <c r="CX25" s="445"/>
      <c r="CY25" s="445"/>
      <c r="CZ25" s="445"/>
      <c r="DA25" s="446"/>
      <c r="DB25" s="444"/>
      <c r="DC25" s="445"/>
      <c r="DD25" s="445"/>
      <c r="DE25" s="445"/>
      <c r="DF25" s="445"/>
      <c r="DG25" s="445"/>
      <c r="DH25" s="445"/>
      <c r="DI25" s="446"/>
    </row>
    <row r="26" spans="1:113" ht="18.75" customHeight="1" x14ac:dyDescent="0.15">
      <c r="A26" s="178"/>
      <c r="B26" s="618"/>
      <c r="C26" s="594"/>
      <c r="D26" s="595"/>
      <c r="E26" s="497" t="s">
        <v>178</v>
      </c>
      <c r="F26" s="477"/>
      <c r="G26" s="477"/>
      <c r="H26" s="477"/>
      <c r="I26" s="477"/>
      <c r="J26" s="477"/>
      <c r="K26" s="478"/>
      <c r="L26" s="498">
        <v>1</v>
      </c>
      <c r="M26" s="499"/>
      <c r="N26" s="499"/>
      <c r="O26" s="499"/>
      <c r="P26" s="541"/>
      <c r="Q26" s="498">
        <v>5440</v>
      </c>
      <c r="R26" s="499"/>
      <c r="S26" s="499"/>
      <c r="T26" s="499"/>
      <c r="U26" s="499"/>
      <c r="V26" s="541"/>
      <c r="W26" s="593"/>
      <c r="X26" s="594"/>
      <c r="Y26" s="595"/>
      <c r="Z26" s="497" t="s">
        <v>179</v>
      </c>
      <c r="AA26" s="599"/>
      <c r="AB26" s="599"/>
      <c r="AC26" s="599"/>
      <c r="AD26" s="599"/>
      <c r="AE26" s="599"/>
      <c r="AF26" s="599"/>
      <c r="AG26" s="600"/>
      <c r="AH26" s="498">
        <v>4</v>
      </c>
      <c r="AI26" s="499"/>
      <c r="AJ26" s="499"/>
      <c r="AK26" s="499"/>
      <c r="AL26" s="541"/>
      <c r="AM26" s="498">
        <v>11996</v>
      </c>
      <c r="AN26" s="499"/>
      <c r="AO26" s="499"/>
      <c r="AP26" s="499"/>
      <c r="AQ26" s="499"/>
      <c r="AR26" s="541"/>
      <c r="AS26" s="498">
        <v>2999</v>
      </c>
      <c r="AT26" s="499"/>
      <c r="AU26" s="499"/>
      <c r="AV26" s="499"/>
      <c r="AW26" s="499"/>
      <c r="AX26" s="500"/>
      <c r="AY26" s="450" t="s">
        <v>180</v>
      </c>
      <c r="AZ26" s="451"/>
      <c r="BA26" s="451"/>
      <c r="BB26" s="451"/>
      <c r="BC26" s="451"/>
      <c r="BD26" s="451"/>
      <c r="BE26" s="451"/>
      <c r="BF26" s="451"/>
      <c r="BG26" s="451"/>
      <c r="BH26" s="451"/>
      <c r="BI26" s="451"/>
      <c r="BJ26" s="451"/>
      <c r="BK26" s="451"/>
      <c r="BL26" s="451"/>
      <c r="BM26" s="452"/>
      <c r="BN26" s="447" t="s">
        <v>137</v>
      </c>
      <c r="BO26" s="448"/>
      <c r="BP26" s="448"/>
      <c r="BQ26" s="448"/>
      <c r="BR26" s="448"/>
      <c r="BS26" s="448"/>
      <c r="BT26" s="448"/>
      <c r="BU26" s="449"/>
      <c r="BV26" s="447" t="s">
        <v>137</v>
      </c>
      <c r="BW26" s="448"/>
      <c r="BX26" s="448"/>
      <c r="BY26" s="448"/>
      <c r="BZ26" s="448"/>
      <c r="CA26" s="448"/>
      <c r="CB26" s="448"/>
      <c r="CC26" s="449"/>
      <c r="CD26" s="191"/>
      <c r="CE26" s="561"/>
      <c r="CF26" s="561"/>
      <c r="CG26" s="561"/>
      <c r="CH26" s="561"/>
      <c r="CI26" s="561"/>
      <c r="CJ26" s="561"/>
      <c r="CK26" s="561"/>
      <c r="CL26" s="561"/>
      <c r="CM26" s="561"/>
      <c r="CN26" s="561"/>
      <c r="CO26" s="561"/>
      <c r="CP26" s="561"/>
      <c r="CQ26" s="561"/>
      <c r="CR26" s="561"/>
      <c r="CS26" s="562"/>
      <c r="CT26" s="444"/>
      <c r="CU26" s="445"/>
      <c r="CV26" s="445"/>
      <c r="CW26" s="445"/>
      <c r="CX26" s="445"/>
      <c r="CY26" s="445"/>
      <c r="CZ26" s="445"/>
      <c r="DA26" s="446"/>
      <c r="DB26" s="444"/>
      <c r="DC26" s="445"/>
      <c r="DD26" s="445"/>
      <c r="DE26" s="445"/>
      <c r="DF26" s="445"/>
      <c r="DG26" s="445"/>
      <c r="DH26" s="445"/>
      <c r="DI26" s="446"/>
    </row>
    <row r="27" spans="1:113" ht="18.75" customHeight="1" thickBot="1" x14ac:dyDescent="0.2">
      <c r="A27" s="178"/>
      <c r="B27" s="618"/>
      <c r="C27" s="594"/>
      <c r="D27" s="595"/>
      <c r="E27" s="497" t="s">
        <v>181</v>
      </c>
      <c r="F27" s="477"/>
      <c r="G27" s="477"/>
      <c r="H27" s="477"/>
      <c r="I27" s="477"/>
      <c r="J27" s="477"/>
      <c r="K27" s="478"/>
      <c r="L27" s="498">
        <v>1</v>
      </c>
      <c r="M27" s="499"/>
      <c r="N27" s="499"/>
      <c r="O27" s="499"/>
      <c r="P27" s="541"/>
      <c r="Q27" s="498">
        <v>3210</v>
      </c>
      <c r="R27" s="499"/>
      <c r="S27" s="499"/>
      <c r="T27" s="499"/>
      <c r="U27" s="499"/>
      <c r="V27" s="541"/>
      <c r="W27" s="593"/>
      <c r="X27" s="594"/>
      <c r="Y27" s="595"/>
      <c r="Z27" s="497" t="s">
        <v>182</v>
      </c>
      <c r="AA27" s="477"/>
      <c r="AB27" s="477"/>
      <c r="AC27" s="477"/>
      <c r="AD27" s="477"/>
      <c r="AE27" s="477"/>
      <c r="AF27" s="477"/>
      <c r="AG27" s="478"/>
      <c r="AH27" s="498">
        <v>11</v>
      </c>
      <c r="AI27" s="499"/>
      <c r="AJ27" s="499"/>
      <c r="AK27" s="499"/>
      <c r="AL27" s="541"/>
      <c r="AM27" s="498">
        <v>26865</v>
      </c>
      <c r="AN27" s="499"/>
      <c r="AO27" s="499"/>
      <c r="AP27" s="499"/>
      <c r="AQ27" s="499"/>
      <c r="AR27" s="541"/>
      <c r="AS27" s="498">
        <v>2442</v>
      </c>
      <c r="AT27" s="499"/>
      <c r="AU27" s="499"/>
      <c r="AV27" s="499"/>
      <c r="AW27" s="499"/>
      <c r="AX27" s="500"/>
      <c r="AY27" s="542" t="s">
        <v>183</v>
      </c>
      <c r="AZ27" s="543"/>
      <c r="BA27" s="543"/>
      <c r="BB27" s="543"/>
      <c r="BC27" s="543"/>
      <c r="BD27" s="543"/>
      <c r="BE27" s="543"/>
      <c r="BF27" s="543"/>
      <c r="BG27" s="543"/>
      <c r="BH27" s="543"/>
      <c r="BI27" s="543"/>
      <c r="BJ27" s="543"/>
      <c r="BK27" s="543"/>
      <c r="BL27" s="543"/>
      <c r="BM27" s="544"/>
      <c r="BN27" s="566">
        <v>231184</v>
      </c>
      <c r="BO27" s="567"/>
      <c r="BP27" s="567"/>
      <c r="BQ27" s="567"/>
      <c r="BR27" s="567"/>
      <c r="BS27" s="567"/>
      <c r="BT27" s="567"/>
      <c r="BU27" s="568"/>
      <c r="BV27" s="566">
        <v>231168</v>
      </c>
      <c r="BW27" s="567"/>
      <c r="BX27" s="567"/>
      <c r="BY27" s="567"/>
      <c r="BZ27" s="567"/>
      <c r="CA27" s="567"/>
      <c r="CB27" s="567"/>
      <c r="CC27" s="568"/>
      <c r="CD27" s="193"/>
      <c r="CE27" s="561"/>
      <c r="CF27" s="561"/>
      <c r="CG27" s="561"/>
      <c r="CH27" s="561"/>
      <c r="CI27" s="561"/>
      <c r="CJ27" s="561"/>
      <c r="CK27" s="561"/>
      <c r="CL27" s="561"/>
      <c r="CM27" s="561"/>
      <c r="CN27" s="561"/>
      <c r="CO27" s="561"/>
      <c r="CP27" s="561"/>
      <c r="CQ27" s="561"/>
      <c r="CR27" s="561"/>
      <c r="CS27" s="562"/>
      <c r="CT27" s="444"/>
      <c r="CU27" s="445"/>
      <c r="CV27" s="445"/>
      <c r="CW27" s="445"/>
      <c r="CX27" s="445"/>
      <c r="CY27" s="445"/>
      <c r="CZ27" s="445"/>
      <c r="DA27" s="446"/>
      <c r="DB27" s="444"/>
      <c r="DC27" s="445"/>
      <c r="DD27" s="445"/>
      <c r="DE27" s="445"/>
      <c r="DF27" s="445"/>
      <c r="DG27" s="445"/>
      <c r="DH27" s="445"/>
      <c r="DI27" s="446"/>
    </row>
    <row r="28" spans="1:113" ht="18.75" customHeight="1" x14ac:dyDescent="0.15">
      <c r="A28" s="178"/>
      <c r="B28" s="618"/>
      <c r="C28" s="594"/>
      <c r="D28" s="595"/>
      <c r="E28" s="497" t="s">
        <v>184</v>
      </c>
      <c r="F28" s="477"/>
      <c r="G28" s="477"/>
      <c r="H28" s="477"/>
      <c r="I28" s="477"/>
      <c r="J28" s="477"/>
      <c r="K28" s="478"/>
      <c r="L28" s="498">
        <v>1</v>
      </c>
      <c r="M28" s="499"/>
      <c r="N28" s="499"/>
      <c r="O28" s="499"/>
      <c r="P28" s="541"/>
      <c r="Q28" s="498">
        <v>2750</v>
      </c>
      <c r="R28" s="499"/>
      <c r="S28" s="499"/>
      <c r="T28" s="499"/>
      <c r="U28" s="499"/>
      <c r="V28" s="541"/>
      <c r="W28" s="593"/>
      <c r="X28" s="594"/>
      <c r="Y28" s="595"/>
      <c r="Z28" s="497" t="s">
        <v>185</v>
      </c>
      <c r="AA28" s="477"/>
      <c r="AB28" s="477"/>
      <c r="AC28" s="477"/>
      <c r="AD28" s="477"/>
      <c r="AE28" s="477"/>
      <c r="AF28" s="477"/>
      <c r="AG28" s="478"/>
      <c r="AH28" s="498" t="s">
        <v>128</v>
      </c>
      <c r="AI28" s="499"/>
      <c r="AJ28" s="499"/>
      <c r="AK28" s="499"/>
      <c r="AL28" s="541"/>
      <c r="AM28" s="498" t="s">
        <v>128</v>
      </c>
      <c r="AN28" s="499"/>
      <c r="AO28" s="499"/>
      <c r="AP28" s="499"/>
      <c r="AQ28" s="499"/>
      <c r="AR28" s="541"/>
      <c r="AS28" s="498" t="s">
        <v>137</v>
      </c>
      <c r="AT28" s="499"/>
      <c r="AU28" s="499"/>
      <c r="AV28" s="499"/>
      <c r="AW28" s="499"/>
      <c r="AX28" s="500"/>
      <c r="AY28" s="601" t="s">
        <v>186</v>
      </c>
      <c r="AZ28" s="602"/>
      <c r="BA28" s="602"/>
      <c r="BB28" s="603"/>
      <c r="BC28" s="407" t="s">
        <v>48</v>
      </c>
      <c r="BD28" s="408"/>
      <c r="BE28" s="408"/>
      <c r="BF28" s="408"/>
      <c r="BG28" s="408"/>
      <c r="BH28" s="408"/>
      <c r="BI28" s="408"/>
      <c r="BJ28" s="408"/>
      <c r="BK28" s="408"/>
      <c r="BL28" s="408"/>
      <c r="BM28" s="409"/>
      <c r="BN28" s="410">
        <v>1420853</v>
      </c>
      <c r="BO28" s="411"/>
      <c r="BP28" s="411"/>
      <c r="BQ28" s="411"/>
      <c r="BR28" s="411"/>
      <c r="BS28" s="411"/>
      <c r="BT28" s="411"/>
      <c r="BU28" s="412"/>
      <c r="BV28" s="410">
        <v>1214798</v>
      </c>
      <c r="BW28" s="411"/>
      <c r="BX28" s="411"/>
      <c r="BY28" s="411"/>
      <c r="BZ28" s="411"/>
      <c r="CA28" s="411"/>
      <c r="CB28" s="411"/>
      <c r="CC28" s="412"/>
      <c r="CD28" s="191"/>
      <c r="CE28" s="561"/>
      <c r="CF28" s="561"/>
      <c r="CG28" s="561"/>
      <c r="CH28" s="561"/>
      <c r="CI28" s="561"/>
      <c r="CJ28" s="561"/>
      <c r="CK28" s="561"/>
      <c r="CL28" s="561"/>
      <c r="CM28" s="561"/>
      <c r="CN28" s="561"/>
      <c r="CO28" s="561"/>
      <c r="CP28" s="561"/>
      <c r="CQ28" s="561"/>
      <c r="CR28" s="561"/>
      <c r="CS28" s="562"/>
      <c r="CT28" s="444"/>
      <c r="CU28" s="445"/>
      <c r="CV28" s="445"/>
      <c r="CW28" s="445"/>
      <c r="CX28" s="445"/>
      <c r="CY28" s="445"/>
      <c r="CZ28" s="445"/>
      <c r="DA28" s="446"/>
      <c r="DB28" s="444"/>
      <c r="DC28" s="445"/>
      <c r="DD28" s="445"/>
      <c r="DE28" s="445"/>
      <c r="DF28" s="445"/>
      <c r="DG28" s="445"/>
      <c r="DH28" s="445"/>
      <c r="DI28" s="446"/>
    </row>
    <row r="29" spans="1:113" ht="18.75" customHeight="1" x14ac:dyDescent="0.15">
      <c r="A29" s="178"/>
      <c r="B29" s="618"/>
      <c r="C29" s="594"/>
      <c r="D29" s="595"/>
      <c r="E29" s="497" t="s">
        <v>187</v>
      </c>
      <c r="F29" s="477"/>
      <c r="G29" s="477"/>
      <c r="H29" s="477"/>
      <c r="I29" s="477"/>
      <c r="J29" s="477"/>
      <c r="K29" s="478"/>
      <c r="L29" s="498">
        <v>12</v>
      </c>
      <c r="M29" s="499"/>
      <c r="N29" s="499"/>
      <c r="O29" s="499"/>
      <c r="P29" s="541"/>
      <c r="Q29" s="498">
        <v>2540</v>
      </c>
      <c r="R29" s="499"/>
      <c r="S29" s="499"/>
      <c r="T29" s="499"/>
      <c r="U29" s="499"/>
      <c r="V29" s="541"/>
      <c r="W29" s="596"/>
      <c r="X29" s="597"/>
      <c r="Y29" s="598"/>
      <c r="Z29" s="497" t="s">
        <v>188</v>
      </c>
      <c r="AA29" s="477"/>
      <c r="AB29" s="477"/>
      <c r="AC29" s="477"/>
      <c r="AD29" s="477"/>
      <c r="AE29" s="477"/>
      <c r="AF29" s="477"/>
      <c r="AG29" s="478"/>
      <c r="AH29" s="498">
        <v>144</v>
      </c>
      <c r="AI29" s="499"/>
      <c r="AJ29" s="499"/>
      <c r="AK29" s="499"/>
      <c r="AL29" s="541"/>
      <c r="AM29" s="498">
        <v>414560</v>
      </c>
      <c r="AN29" s="499"/>
      <c r="AO29" s="499"/>
      <c r="AP29" s="499"/>
      <c r="AQ29" s="499"/>
      <c r="AR29" s="541"/>
      <c r="AS29" s="498">
        <v>2879</v>
      </c>
      <c r="AT29" s="499"/>
      <c r="AU29" s="499"/>
      <c r="AV29" s="499"/>
      <c r="AW29" s="499"/>
      <c r="AX29" s="500"/>
      <c r="AY29" s="604"/>
      <c r="AZ29" s="605"/>
      <c r="BA29" s="605"/>
      <c r="BB29" s="606"/>
      <c r="BC29" s="481" t="s">
        <v>189</v>
      </c>
      <c r="BD29" s="482"/>
      <c r="BE29" s="482"/>
      <c r="BF29" s="482"/>
      <c r="BG29" s="482"/>
      <c r="BH29" s="482"/>
      <c r="BI29" s="482"/>
      <c r="BJ29" s="482"/>
      <c r="BK29" s="482"/>
      <c r="BL29" s="482"/>
      <c r="BM29" s="483"/>
      <c r="BN29" s="447">
        <v>360975</v>
      </c>
      <c r="BO29" s="448"/>
      <c r="BP29" s="448"/>
      <c r="BQ29" s="448"/>
      <c r="BR29" s="448"/>
      <c r="BS29" s="448"/>
      <c r="BT29" s="448"/>
      <c r="BU29" s="449"/>
      <c r="BV29" s="447">
        <v>280912</v>
      </c>
      <c r="BW29" s="448"/>
      <c r="BX29" s="448"/>
      <c r="BY29" s="448"/>
      <c r="BZ29" s="448"/>
      <c r="CA29" s="448"/>
      <c r="CB29" s="448"/>
      <c r="CC29" s="449"/>
      <c r="CD29" s="193"/>
      <c r="CE29" s="561"/>
      <c r="CF29" s="561"/>
      <c r="CG29" s="561"/>
      <c r="CH29" s="561"/>
      <c r="CI29" s="561"/>
      <c r="CJ29" s="561"/>
      <c r="CK29" s="561"/>
      <c r="CL29" s="561"/>
      <c r="CM29" s="561"/>
      <c r="CN29" s="561"/>
      <c r="CO29" s="561"/>
      <c r="CP29" s="561"/>
      <c r="CQ29" s="561"/>
      <c r="CR29" s="561"/>
      <c r="CS29" s="562"/>
      <c r="CT29" s="444"/>
      <c r="CU29" s="445"/>
      <c r="CV29" s="445"/>
      <c r="CW29" s="445"/>
      <c r="CX29" s="445"/>
      <c r="CY29" s="445"/>
      <c r="CZ29" s="445"/>
      <c r="DA29" s="446"/>
      <c r="DB29" s="444"/>
      <c r="DC29" s="445"/>
      <c r="DD29" s="445"/>
      <c r="DE29" s="445"/>
      <c r="DF29" s="445"/>
      <c r="DG29" s="445"/>
      <c r="DH29" s="445"/>
      <c r="DI29" s="446"/>
    </row>
    <row r="30" spans="1:113" ht="18.75" customHeight="1" thickBot="1" x14ac:dyDescent="0.2">
      <c r="A30" s="178"/>
      <c r="B30" s="619"/>
      <c r="C30" s="620"/>
      <c r="D30" s="621"/>
      <c r="E30" s="501"/>
      <c r="F30" s="502"/>
      <c r="G30" s="502"/>
      <c r="H30" s="502"/>
      <c r="I30" s="502"/>
      <c r="J30" s="502"/>
      <c r="K30" s="503"/>
      <c r="L30" s="611"/>
      <c r="M30" s="612"/>
      <c r="N30" s="612"/>
      <c r="O30" s="612"/>
      <c r="P30" s="613"/>
      <c r="Q30" s="611"/>
      <c r="R30" s="612"/>
      <c r="S30" s="612"/>
      <c r="T30" s="612"/>
      <c r="U30" s="612"/>
      <c r="V30" s="613"/>
      <c r="W30" s="614" t="s">
        <v>190</v>
      </c>
      <c r="X30" s="615"/>
      <c r="Y30" s="615"/>
      <c r="Z30" s="615"/>
      <c r="AA30" s="615"/>
      <c r="AB30" s="615"/>
      <c r="AC30" s="615"/>
      <c r="AD30" s="615"/>
      <c r="AE30" s="615"/>
      <c r="AF30" s="615"/>
      <c r="AG30" s="616"/>
      <c r="AH30" s="574">
        <v>92.1</v>
      </c>
      <c r="AI30" s="575"/>
      <c r="AJ30" s="575"/>
      <c r="AK30" s="575"/>
      <c r="AL30" s="575"/>
      <c r="AM30" s="575"/>
      <c r="AN30" s="575"/>
      <c r="AO30" s="575"/>
      <c r="AP30" s="575"/>
      <c r="AQ30" s="575"/>
      <c r="AR30" s="575"/>
      <c r="AS30" s="575"/>
      <c r="AT30" s="575"/>
      <c r="AU30" s="575"/>
      <c r="AV30" s="575"/>
      <c r="AW30" s="575"/>
      <c r="AX30" s="577"/>
      <c r="AY30" s="607"/>
      <c r="AZ30" s="608"/>
      <c r="BA30" s="608"/>
      <c r="BB30" s="609"/>
      <c r="BC30" s="563" t="s">
        <v>50</v>
      </c>
      <c r="BD30" s="564"/>
      <c r="BE30" s="564"/>
      <c r="BF30" s="564"/>
      <c r="BG30" s="564"/>
      <c r="BH30" s="564"/>
      <c r="BI30" s="564"/>
      <c r="BJ30" s="564"/>
      <c r="BK30" s="564"/>
      <c r="BL30" s="564"/>
      <c r="BM30" s="565"/>
      <c r="BN30" s="566">
        <v>1006947</v>
      </c>
      <c r="BO30" s="567"/>
      <c r="BP30" s="567"/>
      <c r="BQ30" s="567"/>
      <c r="BR30" s="567"/>
      <c r="BS30" s="567"/>
      <c r="BT30" s="567"/>
      <c r="BU30" s="568"/>
      <c r="BV30" s="566">
        <v>1891625</v>
      </c>
      <c r="BW30" s="567"/>
      <c r="BX30" s="567"/>
      <c r="BY30" s="567"/>
      <c r="BZ30" s="567"/>
      <c r="CA30" s="567"/>
      <c r="CB30" s="567"/>
      <c r="CC30" s="56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10" t="s">
        <v>191</v>
      </c>
      <c r="D32" s="610"/>
      <c r="E32" s="610"/>
      <c r="F32" s="610"/>
      <c r="G32" s="610"/>
      <c r="H32" s="610"/>
      <c r="I32" s="610"/>
      <c r="J32" s="610"/>
      <c r="K32" s="610"/>
      <c r="L32" s="610"/>
      <c r="M32" s="610"/>
      <c r="N32" s="610"/>
      <c r="O32" s="610"/>
      <c r="P32" s="610"/>
      <c r="Q32" s="610"/>
      <c r="R32" s="610"/>
      <c r="S32" s="610"/>
      <c r="U32" s="451" t="s">
        <v>192</v>
      </c>
      <c r="V32" s="451"/>
      <c r="W32" s="451"/>
      <c r="X32" s="451"/>
      <c r="Y32" s="451"/>
      <c r="Z32" s="451"/>
      <c r="AA32" s="451"/>
      <c r="AB32" s="451"/>
      <c r="AC32" s="451"/>
      <c r="AD32" s="451"/>
      <c r="AE32" s="451"/>
      <c r="AF32" s="451"/>
      <c r="AG32" s="451"/>
      <c r="AH32" s="451"/>
      <c r="AI32" s="451"/>
      <c r="AJ32" s="451"/>
      <c r="AK32" s="451"/>
      <c r="AM32" s="451" t="s">
        <v>193</v>
      </c>
      <c r="AN32" s="451"/>
      <c r="AO32" s="451"/>
      <c r="AP32" s="451"/>
      <c r="AQ32" s="451"/>
      <c r="AR32" s="451"/>
      <c r="AS32" s="451"/>
      <c r="AT32" s="451"/>
      <c r="AU32" s="451"/>
      <c r="AV32" s="451"/>
      <c r="AW32" s="451"/>
      <c r="AX32" s="451"/>
      <c r="AY32" s="451"/>
      <c r="AZ32" s="451"/>
      <c r="BA32" s="451"/>
      <c r="BB32" s="451"/>
      <c r="BC32" s="451"/>
      <c r="BE32" s="451" t="s">
        <v>194</v>
      </c>
      <c r="BF32" s="451"/>
      <c r="BG32" s="451"/>
      <c r="BH32" s="451"/>
      <c r="BI32" s="451"/>
      <c r="BJ32" s="451"/>
      <c r="BK32" s="451"/>
      <c r="BL32" s="451"/>
      <c r="BM32" s="451"/>
      <c r="BN32" s="451"/>
      <c r="BO32" s="451"/>
      <c r="BP32" s="451"/>
      <c r="BQ32" s="451"/>
      <c r="BR32" s="451"/>
      <c r="BS32" s="451"/>
      <c r="BT32" s="451"/>
      <c r="BU32" s="451"/>
      <c r="BW32" s="451" t="s">
        <v>195</v>
      </c>
      <c r="BX32" s="451"/>
      <c r="BY32" s="451"/>
      <c r="BZ32" s="451"/>
      <c r="CA32" s="451"/>
      <c r="CB32" s="451"/>
      <c r="CC32" s="451"/>
      <c r="CD32" s="451"/>
      <c r="CE32" s="451"/>
      <c r="CF32" s="451"/>
      <c r="CG32" s="451"/>
      <c r="CH32" s="451"/>
      <c r="CI32" s="451"/>
      <c r="CJ32" s="451"/>
      <c r="CK32" s="451"/>
      <c r="CL32" s="451"/>
      <c r="CM32" s="451"/>
      <c r="CO32" s="451" t="s">
        <v>196</v>
      </c>
      <c r="CP32" s="451"/>
      <c r="CQ32" s="451"/>
      <c r="CR32" s="451"/>
      <c r="CS32" s="451"/>
      <c r="CT32" s="451"/>
      <c r="CU32" s="451"/>
      <c r="CV32" s="451"/>
      <c r="CW32" s="451"/>
      <c r="CX32" s="451"/>
      <c r="CY32" s="451"/>
      <c r="CZ32" s="451"/>
      <c r="DA32" s="451"/>
      <c r="DB32" s="451"/>
      <c r="DC32" s="451"/>
      <c r="DD32" s="451"/>
      <c r="DE32" s="451"/>
      <c r="DI32" s="201"/>
    </row>
    <row r="33" spans="1:113" ht="13.5" customHeight="1" x14ac:dyDescent="0.15">
      <c r="A33" s="178"/>
      <c r="B33" s="202"/>
      <c r="C33" s="471" t="s">
        <v>197</v>
      </c>
      <c r="D33" s="471"/>
      <c r="E33" s="436" t="s">
        <v>198</v>
      </c>
      <c r="F33" s="436"/>
      <c r="G33" s="436"/>
      <c r="H33" s="436"/>
      <c r="I33" s="436"/>
      <c r="J33" s="436"/>
      <c r="K33" s="436"/>
      <c r="L33" s="436"/>
      <c r="M33" s="436"/>
      <c r="N33" s="436"/>
      <c r="O33" s="436"/>
      <c r="P33" s="436"/>
      <c r="Q33" s="436"/>
      <c r="R33" s="436"/>
      <c r="S33" s="436"/>
      <c r="T33" s="203"/>
      <c r="U33" s="471" t="s">
        <v>199</v>
      </c>
      <c r="V33" s="471"/>
      <c r="W33" s="436" t="s">
        <v>198</v>
      </c>
      <c r="X33" s="436"/>
      <c r="Y33" s="436"/>
      <c r="Z33" s="436"/>
      <c r="AA33" s="436"/>
      <c r="AB33" s="436"/>
      <c r="AC33" s="436"/>
      <c r="AD33" s="436"/>
      <c r="AE33" s="436"/>
      <c r="AF33" s="436"/>
      <c r="AG33" s="436"/>
      <c r="AH33" s="436"/>
      <c r="AI33" s="436"/>
      <c r="AJ33" s="436"/>
      <c r="AK33" s="436"/>
      <c r="AL33" s="203"/>
      <c r="AM33" s="471" t="s">
        <v>197</v>
      </c>
      <c r="AN33" s="471"/>
      <c r="AO33" s="436" t="s">
        <v>200</v>
      </c>
      <c r="AP33" s="436"/>
      <c r="AQ33" s="436"/>
      <c r="AR33" s="436"/>
      <c r="AS33" s="436"/>
      <c r="AT33" s="436"/>
      <c r="AU33" s="436"/>
      <c r="AV33" s="436"/>
      <c r="AW33" s="436"/>
      <c r="AX33" s="436"/>
      <c r="AY33" s="436"/>
      <c r="AZ33" s="436"/>
      <c r="BA33" s="436"/>
      <c r="BB33" s="436"/>
      <c r="BC33" s="436"/>
      <c r="BD33" s="204"/>
      <c r="BE33" s="436" t="s">
        <v>201</v>
      </c>
      <c r="BF33" s="436"/>
      <c r="BG33" s="436" t="s">
        <v>202</v>
      </c>
      <c r="BH33" s="436"/>
      <c r="BI33" s="436"/>
      <c r="BJ33" s="436"/>
      <c r="BK33" s="436"/>
      <c r="BL33" s="436"/>
      <c r="BM33" s="436"/>
      <c r="BN33" s="436"/>
      <c r="BO33" s="436"/>
      <c r="BP33" s="436"/>
      <c r="BQ33" s="436"/>
      <c r="BR33" s="436"/>
      <c r="BS33" s="436"/>
      <c r="BT33" s="436"/>
      <c r="BU33" s="436"/>
      <c r="BV33" s="204"/>
      <c r="BW33" s="471" t="s">
        <v>201</v>
      </c>
      <c r="BX33" s="471"/>
      <c r="BY33" s="436" t="s">
        <v>203</v>
      </c>
      <c r="BZ33" s="436"/>
      <c r="CA33" s="436"/>
      <c r="CB33" s="436"/>
      <c r="CC33" s="436"/>
      <c r="CD33" s="436"/>
      <c r="CE33" s="436"/>
      <c r="CF33" s="436"/>
      <c r="CG33" s="436"/>
      <c r="CH33" s="436"/>
      <c r="CI33" s="436"/>
      <c r="CJ33" s="436"/>
      <c r="CK33" s="436"/>
      <c r="CL33" s="436"/>
      <c r="CM33" s="436"/>
      <c r="CN33" s="203"/>
      <c r="CO33" s="471" t="s">
        <v>197</v>
      </c>
      <c r="CP33" s="471"/>
      <c r="CQ33" s="436" t="s">
        <v>204</v>
      </c>
      <c r="CR33" s="436"/>
      <c r="CS33" s="436"/>
      <c r="CT33" s="436"/>
      <c r="CU33" s="436"/>
      <c r="CV33" s="436"/>
      <c r="CW33" s="436"/>
      <c r="CX33" s="436"/>
      <c r="CY33" s="436"/>
      <c r="CZ33" s="436"/>
      <c r="DA33" s="436"/>
      <c r="DB33" s="436"/>
      <c r="DC33" s="436"/>
      <c r="DD33" s="436"/>
      <c r="DE33" s="436"/>
      <c r="DF33" s="203"/>
      <c r="DG33" s="636" t="s">
        <v>205</v>
      </c>
      <c r="DH33" s="636"/>
      <c r="DI33" s="205"/>
    </row>
    <row r="34" spans="1:113" ht="32.25" customHeight="1" x14ac:dyDescent="0.15">
      <c r="A34" s="178"/>
      <c r="B34" s="202"/>
      <c r="C34" s="637">
        <f>IF(E34="","",1)</f>
        <v>1</v>
      </c>
      <c r="D34" s="637"/>
      <c r="E34" s="638" t="str">
        <f>IF('各会計、関係団体の財政状況及び健全化判断比率'!B7="","",'各会計、関係団体の財政状況及び健全化判断比率'!B7)</f>
        <v>一般会計</v>
      </c>
      <c r="F34" s="638"/>
      <c r="G34" s="638"/>
      <c r="H34" s="638"/>
      <c r="I34" s="638"/>
      <c r="J34" s="638"/>
      <c r="K34" s="638"/>
      <c r="L34" s="638"/>
      <c r="M34" s="638"/>
      <c r="N34" s="638"/>
      <c r="O34" s="638"/>
      <c r="P34" s="638"/>
      <c r="Q34" s="638"/>
      <c r="R34" s="638"/>
      <c r="S34" s="638"/>
      <c r="T34" s="178"/>
      <c r="U34" s="637">
        <f>IF(W34="","",MAX(C34:D43)+1)</f>
        <v>3</v>
      </c>
      <c r="V34" s="637"/>
      <c r="W34" s="638" t="str">
        <f>IF('各会計、関係団体の財政状況及び健全化判断比率'!B28="","",'各会計、関係団体の財政状況及び健全化判断比率'!B28)</f>
        <v>松島町国民健康保険特別会計</v>
      </c>
      <c r="X34" s="638"/>
      <c r="Y34" s="638"/>
      <c r="Z34" s="638"/>
      <c r="AA34" s="638"/>
      <c r="AB34" s="638"/>
      <c r="AC34" s="638"/>
      <c r="AD34" s="638"/>
      <c r="AE34" s="638"/>
      <c r="AF34" s="638"/>
      <c r="AG34" s="638"/>
      <c r="AH34" s="638"/>
      <c r="AI34" s="638"/>
      <c r="AJ34" s="638"/>
      <c r="AK34" s="638"/>
      <c r="AL34" s="178"/>
      <c r="AM34" s="637">
        <f>IF(AO34="","",MAX(C34:D43,U34:V43)+1)</f>
        <v>7</v>
      </c>
      <c r="AN34" s="637"/>
      <c r="AO34" s="638" t="str">
        <f>IF('各会計、関係団体の財政状況及び健全化判断比率'!B32="","",'各会計、関係団体の財政状況及び健全化判断比率'!B32)</f>
        <v>松島町水道事業会計</v>
      </c>
      <c r="AP34" s="638"/>
      <c r="AQ34" s="638"/>
      <c r="AR34" s="638"/>
      <c r="AS34" s="638"/>
      <c r="AT34" s="638"/>
      <c r="AU34" s="638"/>
      <c r="AV34" s="638"/>
      <c r="AW34" s="638"/>
      <c r="AX34" s="638"/>
      <c r="AY34" s="638"/>
      <c r="AZ34" s="638"/>
      <c r="BA34" s="638"/>
      <c r="BB34" s="638"/>
      <c r="BC34" s="638"/>
      <c r="BD34" s="178"/>
      <c r="BE34" s="637">
        <f>IF(BG34="","",MAX(C34:D43,U34:V43,AM34:AN43)+1)</f>
        <v>8</v>
      </c>
      <c r="BF34" s="637"/>
      <c r="BG34" s="638" t="str">
        <f>IF('各会計、関係団体の財政状況及び健全化判断比率'!B33="","",'各会計、関係団体の財政状況及び健全化判断比率'!B33)</f>
        <v>松島町観瀾亭等特別会計</v>
      </c>
      <c r="BH34" s="638"/>
      <c r="BI34" s="638"/>
      <c r="BJ34" s="638"/>
      <c r="BK34" s="638"/>
      <c r="BL34" s="638"/>
      <c r="BM34" s="638"/>
      <c r="BN34" s="638"/>
      <c r="BO34" s="638"/>
      <c r="BP34" s="638"/>
      <c r="BQ34" s="638"/>
      <c r="BR34" s="638"/>
      <c r="BS34" s="638"/>
      <c r="BT34" s="638"/>
      <c r="BU34" s="638"/>
      <c r="BV34" s="178"/>
      <c r="BW34" s="637">
        <f>IF(BY34="","",MAX(C34:D43,U34:V43,AM34:AN43,BE34:BF43)+1)</f>
        <v>10</v>
      </c>
      <c r="BX34" s="637"/>
      <c r="BY34" s="638" t="str">
        <f>IF('各会計、関係団体の財政状況及び健全化判断比率'!B68="","",'各会計、関係団体の財政状況及び健全化判断比率'!B68)</f>
        <v>塩釜地区消防事務組合</v>
      </c>
      <c r="BZ34" s="638"/>
      <c r="CA34" s="638"/>
      <c r="CB34" s="638"/>
      <c r="CC34" s="638"/>
      <c r="CD34" s="638"/>
      <c r="CE34" s="638"/>
      <c r="CF34" s="638"/>
      <c r="CG34" s="638"/>
      <c r="CH34" s="638"/>
      <c r="CI34" s="638"/>
      <c r="CJ34" s="638"/>
      <c r="CK34" s="638"/>
      <c r="CL34" s="638"/>
      <c r="CM34" s="638"/>
      <c r="CN34" s="178"/>
      <c r="CO34" s="637">
        <f>IF(CQ34="","",MAX(C34:D43,U34:V43,AM34:AN43,BE34:BF43,BW34:BX43)+1)</f>
        <v>17</v>
      </c>
      <c r="CP34" s="637"/>
      <c r="CQ34" s="638" t="str">
        <f>IF('各会計、関係団体の財政状況及び健全化判断比率'!BS7="","",'各会計、関係団体の財政状況及び健全化判断比率'!BS7)</f>
        <v>品井沼ステーション</v>
      </c>
      <c r="CR34" s="638"/>
      <c r="CS34" s="638"/>
      <c r="CT34" s="638"/>
      <c r="CU34" s="638"/>
      <c r="CV34" s="638"/>
      <c r="CW34" s="638"/>
      <c r="CX34" s="638"/>
      <c r="CY34" s="638"/>
      <c r="CZ34" s="638"/>
      <c r="DA34" s="638"/>
      <c r="DB34" s="638"/>
      <c r="DC34" s="638"/>
      <c r="DD34" s="638"/>
      <c r="DE34" s="638"/>
      <c r="DG34" s="639" t="str">
        <f>IF('各会計、関係団体の財政状況及び健全化判断比率'!BR7="","",'各会計、関係団体の財政状況及び健全化判断比率'!BR7)</f>
        <v/>
      </c>
      <c r="DH34" s="639"/>
      <c r="DI34" s="205"/>
    </row>
    <row r="35" spans="1:113" ht="32.25" customHeight="1" x14ac:dyDescent="0.15">
      <c r="A35" s="178"/>
      <c r="B35" s="202"/>
      <c r="C35" s="637">
        <f>IF(E35="","",C34+1)</f>
        <v>2</v>
      </c>
      <c r="D35" s="637"/>
      <c r="E35" s="638" t="str">
        <f>IF('各会計、関係団体の財政状況及び健全化判断比率'!B8="","",'各会計、関係団体の財政状況及び健全化判断比率'!B8)</f>
        <v>松島町松島区外区有財産特別会計</v>
      </c>
      <c r="F35" s="638"/>
      <c r="G35" s="638"/>
      <c r="H35" s="638"/>
      <c r="I35" s="638"/>
      <c r="J35" s="638"/>
      <c r="K35" s="638"/>
      <c r="L35" s="638"/>
      <c r="M35" s="638"/>
      <c r="N35" s="638"/>
      <c r="O35" s="638"/>
      <c r="P35" s="638"/>
      <c r="Q35" s="638"/>
      <c r="R35" s="638"/>
      <c r="S35" s="638"/>
      <c r="T35" s="178"/>
      <c r="U35" s="637">
        <f>IF(W35="","",U34+1)</f>
        <v>4</v>
      </c>
      <c r="V35" s="637"/>
      <c r="W35" s="638" t="str">
        <f>IF('各会計、関係団体の財政状況及び健全化判断比率'!B29="","",'各会計、関係団体の財政状況及び健全化判断比率'!B29)</f>
        <v>松島町介護保険特別会計</v>
      </c>
      <c r="X35" s="638"/>
      <c r="Y35" s="638"/>
      <c r="Z35" s="638"/>
      <c r="AA35" s="638"/>
      <c r="AB35" s="638"/>
      <c r="AC35" s="638"/>
      <c r="AD35" s="638"/>
      <c r="AE35" s="638"/>
      <c r="AF35" s="638"/>
      <c r="AG35" s="638"/>
      <c r="AH35" s="638"/>
      <c r="AI35" s="638"/>
      <c r="AJ35" s="638"/>
      <c r="AK35" s="638"/>
      <c r="AL35" s="178"/>
      <c r="AM35" s="637" t="str">
        <f t="shared" ref="AM35:AM43" si="0">IF(AO35="","",AM34+1)</f>
        <v/>
      </c>
      <c r="AN35" s="637"/>
      <c r="AO35" s="638"/>
      <c r="AP35" s="638"/>
      <c r="AQ35" s="638"/>
      <c r="AR35" s="638"/>
      <c r="AS35" s="638"/>
      <c r="AT35" s="638"/>
      <c r="AU35" s="638"/>
      <c r="AV35" s="638"/>
      <c r="AW35" s="638"/>
      <c r="AX35" s="638"/>
      <c r="AY35" s="638"/>
      <c r="AZ35" s="638"/>
      <c r="BA35" s="638"/>
      <c r="BB35" s="638"/>
      <c r="BC35" s="638"/>
      <c r="BD35" s="178"/>
      <c r="BE35" s="637">
        <f t="shared" ref="BE35:BE43" si="1">IF(BG35="","",BE34+1)</f>
        <v>9</v>
      </c>
      <c r="BF35" s="637"/>
      <c r="BG35" s="638" t="str">
        <f>IF('各会計、関係団体の財政状況及び健全化判断比率'!B34="","",'各会計、関係団体の財政状況及び健全化判断比率'!B34)</f>
        <v>松島町下水道事業特別会計</v>
      </c>
      <c r="BH35" s="638"/>
      <c r="BI35" s="638"/>
      <c r="BJ35" s="638"/>
      <c r="BK35" s="638"/>
      <c r="BL35" s="638"/>
      <c r="BM35" s="638"/>
      <c r="BN35" s="638"/>
      <c r="BO35" s="638"/>
      <c r="BP35" s="638"/>
      <c r="BQ35" s="638"/>
      <c r="BR35" s="638"/>
      <c r="BS35" s="638"/>
      <c r="BT35" s="638"/>
      <c r="BU35" s="638"/>
      <c r="BV35" s="178"/>
      <c r="BW35" s="637">
        <f t="shared" ref="BW35:BW43" si="2">IF(BY35="","",BW34+1)</f>
        <v>11</v>
      </c>
      <c r="BX35" s="637"/>
      <c r="BY35" s="638" t="str">
        <f>IF('各会計、関係団体の財政状況及び健全化判断比率'!B69="","",'各会計、関係団体の財政状況及び健全化判断比率'!B69)</f>
        <v>宮城東部衛生処理組合</v>
      </c>
      <c r="BZ35" s="638"/>
      <c r="CA35" s="638"/>
      <c r="CB35" s="638"/>
      <c r="CC35" s="638"/>
      <c r="CD35" s="638"/>
      <c r="CE35" s="638"/>
      <c r="CF35" s="638"/>
      <c r="CG35" s="638"/>
      <c r="CH35" s="638"/>
      <c r="CI35" s="638"/>
      <c r="CJ35" s="638"/>
      <c r="CK35" s="638"/>
      <c r="CL35" s="638"/>
      <c r="CM35" s="638"/>
      <c r="CN35" s="178"/>
      <c r="CO35" s="637" t="str">
        <f t="shared" ref="CO35:CO43" si="3">IF(CQ35="","",CO34+1)</f>
        <v/>
      </c>
      <c r="CP35" s="637"/>
      <c r="CQ35" s="638" t="str">
        <f>IF('各会計、関係団体の財政状況及び健全化判断比率'!BS8="","",'各会計、関係団体の財政状況及び健全化判断比率'!BS8)</f>
        <v/>
      </c>
      <c r="CR35" s="638"/>
      <c r="CS35" s="638"/>
      <c r="CT35" s="638"/>
      <c r="CU35" s="638"/>
      <c r="CV35" s="638"/>
      <c r="CW35" s="638"/>
      <c r="CX35" s="638"/>
      <c r="CY35" s="638"/>
      <c r="CZ35" s="638"/>
      <c r="DA35" s="638"/>
      <c r="DB35" s="638"/>
      <c r="DC35" s="638"/>
      <c r="DD35" s="638"/>
      <c r="DE35" s="638"/>
      <c r="DG35" s="639" t="str">
        <f>IF('各会計、関係団体の財政状況及び健全化判断比率'!BR8="","",'各会計、関係団体の財政状況及び健全化判断比率'!BR8)</f>
        <v/>
      </c>
      <c r="DH35" s="639"/>
      <c r="DI35" s="205"/>
    </row>
    <row r="36" spans="1:113" ht="32.25" customHeight="1" x14ac:dyDescent="0.15">
      <c r="A36" s="178"/>
      <c r="B36" s="202"/>
      <c r="C36" s="637" t="str">
        <f>IF(E36="","",C35+1)</f>
        <v/>
      </c>
      <c r="D36" s="637"/>
      <c r="E36" s="638" t="str">
        <f>IF('各会計、関係団体の財政状況及び健全化判断比率'!B9="","",'各会計、関係団体の財政状況及び健全化判断比率'!B9)</f>
        <v/>
      </c>
      <c r="F36" s="638"/>
      <c r="G36" s="638"/>
      <c r="H36" s="638"/>
      <c r="I36" s="638"/>
      <c r="J36" s="638"/>
      <c r="K36" s="638"/>
      <c r="L36" s="638"/>
      <c r="M36" s="638"/>
      <c r="N36" s="638"/>
      <c r="O36" s="638"/>
      <c r="P36" s="638"/>
      <c r="Q36" s="638"/>
      <c r="R36" s="638"/>
      <c r="S36" s="638"/>
      <c r="T36" s="178"/>
      <c r="U36" s="637">
        <f t="shared" ref="U36:U43" si="4">IF(W36="","",U35+1)</f>
        <v>5</v>
      </c>
      <c r="V36" s="637"/>
      <c r="W36" s="638" t="str">
        <f>IF('各会計、関係団体の財政状況及び健全化判断比率'!B30="","",'各会計、関係団体の財政状況及び健全化判断比率'!B30)</f>
        <v>松島町後期高齢者医療特別会計</v>
      </c>
      <c r="X36" s="638"/>
      <c r="Y36" s="638"/>
      <c r="Z36" s="638"/>
      <c r="AA36" s="638"/>
      <c r="AB36" s="638"/>
      <c r="AC36" s="638"/>
      <c r="AD36" s="638"/>
      <c r="AE36" s="638"/>
      <c r="AF36" s="638"/>
      <c r="AG36" s="638"/>
      <c r="AH36" s="638"/>
      <c r="AI36" s="638"/>
      <c r="AJ36" s="638"/>
      <c r="AK36" s="638"/>
      <c r="AL36" s="178"/>
      <c r="AM36" s="637" t="str">
        <f t="shared" si="0"/>
        <v/>
      </c>
      <c r="AN36" s="637"/>
      <c r="AO36" s="638"/>
      <c r="AP36" s="638"/>
      <c r="AQ36" s="638"/>
      <c r="AR36" s="638"/>
      <c r="AS36" s="638"/>
      <c r="AT36" s="638"/>
      <c r="AU36" s="638"/>
      <c r="AV36" s="638"/>
      <c r="AW36" s="638"/>
      <c r="AX36" s="638"/>
      <c r="AY36" s="638"/>
      <c r="AZ36" s="638"/>
      <c r="BA36" s="638"/>
      <c r="BB36" s="638"/>
      <c r="BC36" s="638"/>
      <c r="BD36" s="178"/>
      <c r="BE36" s="637" t="str">
        <f t="shared" si="1"/>
        <v/>
      </c>
      <c r="BF36" s="637"/>
      <c r="BG36" s="638"/>
      <c r="BH36" s="638"/>
      <c r="BI36" s="638"/>
      <c r="BJ36" s="638"/>
      <c r="BK36" s="638"/>
      <c r="BL36" s="638"/>
      <c r="BM36" s="638"/>
      <c r="BN36" s="638"/>
      <c r="BO36" s="638"/>
      <c r="BP36" s="638"/>
      <c r="BQ36" s="638"/>
      <c r="BR36" s="638"/>
      <c r="BS36" s="638"/>
      <c r="BT36" s="638"/>
      <c r="BU36" s="638"/>
      <c r="BV36" s="178"/>
      <c r="BW36" s="637">
        <f t="shared" si="2"/>
        <v>12</v>
      </c>
      <c r="BX36" s="637"/>
      <c r="BY36" s="638" t="str">
        <f>IF('各会計、関係団体の財政状況及び健全化判断比率'!B70="","",'各会計、関係団体の財政状況及び健全化判断比率'!B70)</f>
        <v>宮城県後期高齢者医療広域連合</v>
      </c>
      <c r="BZ36" s="638"/>
      <c r="CA36" s="638"/>
      <c r="CB36" s="638"/>
      <c r="CC36" s="638"/>
      <c r="CD36" s="638"/>
      <c r="CE36" s="638"/>
      <c r="CF36" s="638"/>
      <c r="CG36" s="638"/>
      <c r="CH36" s="638"/>
      <c r="CI36" s="638"/>
      <c r="CJ36" s="638"/>
      <c r="CK36" s="638"/>
      <c r="CL36" s="638"/>
      <c r="CM36" s="638"/>
      <c r="CN36" s="178"/>
      <c r="CO36" s="637" t="str">
        <f t="shared" si="3"/>
        <v/>
      </c>
      <c r="CP36" s="637"/>
      <c r="CQ36" s="638" t="str">
        <f>IF('各会計、関係団体の財政状況及び健全化判断比率'!BS9="","",'各会計、関係団体の財政状況及び健全化判断比率'!BS9)</f>
        <v/>
      </c>
      <c r="CR36" s="638"/>
      <c r="CS36" s="638"/>
      <c r="CT36" s="638"/>
      <c r="CU36" s="638"/>
      <c r="CV36" s="638"/>
      <c r="CW36" s="638"/>
      <c r="CX36" s="638"/>
      <c r="CY36" s="638"/>
      <c r="CZ36" s="638"/>
      <c r="DA36" s="638"/>
      <c r="DB36" s="638"/>
      <c r="DC36" s="638"/>
      <c r="DD36" s="638"/>
      <c r="DE36" s="638"/>
      <c r="DG36" s="639" t="str">
        <f>IF('各会計、関係団体の財政状況及び健全化判断比率'!BR9="","",'各会計、関係団体の財政状況及び健全化判断比率'!BR9)</f>
        <v/>
      </c>
      <c r="DH36" s="639"/>
      <c r="DI36" s="205"/>
    </row>
    <row r="37" spans="1:113" ht="32.25" customHeight="1" x14ac:dyDescent="0.15">
      <c r="A37" s="178"/>
      <c r="B37" s="202"/>
      <c r="C37" s="637" t="str">
        <f>IF(E37="","",C36+1)</f>
        <v/>
      </c>
      <c r="D37" s="637"/>
      <c r="E37" s="638" t="str">
        <f>IF('各会計、関係団体の財政状況及び健全化判断比率'!B10="","",'各会計、関係団体の財政状況及び健全化判断比率'!B10)</f>
        <v/>
      </c>
      <c r="F37" s="638"/>
      <c r="G37" s="638"/>
      <c r="H37" s="638"/>
      <c r="I37" s="638"/>
      <c r="J37" s="638"/>
      <c r="K37" s="638"/>
      <c r="L37" s="638"/>
      <c r="M37" s="638"/>
      <c r="N37" s="638"/>
      <c r="O37" s="638"/>
      <c r="P37" s="638"/>
      <c r="Q37" s="638"/>
      <c r="R37" s="638"/>
      <c r="S37" s="638"/>
      <c r="T37" s="178"/>
      <c r="U37" s="637">
        <f t="shared" si="4"/>
        <v>6</v>
      </c>
      <c r="V37" s="637"/>
      <c r="W37" s="638" t="str">
        <f>IF('各会計、関係団体の財政状況及び健全化判断比率'!B31="","",'各会計、関係団体の財政状況及び健全化判断比率'!B31)</f>
        <v>松島町介護サービス事業特別会計</v>
      </c>
      <c r="X37" s="638"/>
      <c r="Y37" s="638"/>
      <c r="Z37" s="638"/>
      <c r="AA37" s="638"/>
      <c r="AB37" s="638"/>
      <c r="AC37" s="638"/>
      <c r="AD37" s="638"/>
      <c r="AE37" s="638"/>
      <c r="AF37" s="638"/>
      <c r="AG37" s="638"/>
      <c r="AH37" s="638"/>
      <c r="AI37" s="638"/>
      <c r="AJ37" s="638"/>
      <c r="AK37" s="638"/>
      <c r="AL37" s="178"/>
      <c r="AM37" s="637" t="str">
        <f t="shared" si="0"/>
        <v/>
      </c>
      <c r="AN37" s="637"/>
      <c r="AO37" s="638"/>
      <c r="AP37" s="638"/>
      <c r="AQ37" s="638"/>
      <c r="AR37" s="638"/>
      <c r="AS37" s="638"/>
      <c r="AT37" s="638"/>
      <c r="AU37" s="638"/>
      <c r="AV37" s="638"/>
      <c r="AW37" s="638"/>
      <c r="AX37" s="638"/>
      <c r="AY37" s="638"/>
      <c r="AZ37" s="638"/>
      <c r="BA37" s="638"/>
      <c r="BB37" s="638"/>
      <c r="BC37" s="638"/>
      <c r="BD37" s="178"/>
      <c r="BE37" s="637" t="str">
        <f t="shared" si="1"/>
        <v/>
      </c>
      <c r="BF37" s="637"/>
      <c r="BG37" s="638"/>
      <c r="BH37" s="638"/>
      <c r="BI37" s="638"/>
      <c r="BJ37" s="638"/>
      <c r="BK37" s="638"/>
      <c r="BL37" s="638"/>
      <c r="BM37" s="638"/>
      <c r="BN37" s="638"/>
      <c r="BO37" s="638"/>
      <c r="BP37" s="638"/>
      <c r="BQ37" s="638"/>
      <c r="BR37" s="638"/>
      <c r="BS37" s="638"/>
      <c r="BT37" s="638"/>
      <c r="BU37" s="638"/>
      <c r="BV37" s="178"/>
      <c r="BW37" s="637">
        <f t="shared" si="2"/>
        <v>13</v>
      </c>
      <c r="BX37" s="637"/>
      <c r="BY37" s="638" t="str">
        <f>IF('各会計、関係団体の財政状況及び健全化判断比率'!B71="","",'各会計、関係団体の財政状況及び健全化判断比率'!B71)</f>
        <v>吉田川流域溜池大和町外３市３ヶ町村組合</v>
      </c>
      <c r="BZ37" s="638"/>
      <c r="CA37" s="638"/>
      <c r="CB37" s="638"/>
      <c r="CC37" s="638"/>
      <c r="CD37" s="638"/>
      <c r="CE37" s="638"/>
      <c r="CF37" s="638"/>
      <c r="CG37" s="638"/>
      <c r="CH37" s="638"/>
      <c r="CI37" s="638"/>
      <c r="CJ37" s="638"/>
      <c r="CK37" s="638"/>
      <c r="CL37" s="638"/>
      <c r="CM37" s="638"/>
      <c r="CN37" s="178"/>
      <c r="CO37" s="637" t="str">
        <f t="shared" si="3"/>
        <v/>
      </c>
      <c r="CP37" s="637"/>
      <c r="CQ37" s="638" t="str">
        <f>IF('各会計、関係団体の財政状況及び健全化判断比率'!BS10="","",'各会計、関係団体の財政状況及び健全化判断比率'!BS10)</f>
        <v/>
      </c>
      <c r="CR37" s="638"/>
      <c r="CS37" s="638"/>
      <c r="CT37" s="638"/>
      <c r="CU37" s="638"/>
      <c r="CV37" s="638"/>
      <c r="CW37" s="638"/>
      <c r="CX37" s="638"/>
      <c r="CY37" s="638"/>
      <c r="CZ37" s="638"/>
      <c r="DA37" s="638"/>
      <c r="DB37" s="638"/>
      <c r="DC37" s="638"/>
      <c r="DD37" s="638"/>
      <c r="DE37" s="638"/>
      <c r="DG37" s="639" t="str">
        <f>IF('各会計、関係団体の財政状況及び健全化判断比率'!BR10="","",'各会計、関係団体の財政状況及び健全化判断比率'!BR10)</f>
        <v/>
      </c>
      <c r="DH37" s="639"/>
      <c r="DI37" s="205"/>
    </row>
    <row r="38" spans="1:113" ht="32.25" customHeight="1" x14ac:dyDescent="0.15">
      <c r="A38" s="178"/>
      <c r="B38" s="202"/>
      <c r="C38" s="637" t="str">
        <f t="shared" ref="C38:C43" si="5">IF(E38="","",C37+1)</f>
        <v/>
      </c>
      <c r="D38" s="637"/>
      <c r="E38" s="638" t="str">
        <f>IF('各会計、関係団体の財政状況及び健全化判断比率'!B11="","",'各会計、関係団体の財政状況及び健全化判断比率'!B11)</f>
        <v/>
      </c>
      <c r="F38" s="638"/>
      <c r="G38" s="638"/>
      <c r="H38" s="638"/>
      <c r="I38" s="638"/>
      <c r="J38" s="638"/>
      <c r="K38" s="638"/>
      <c r="L38" s="638"/>
      <c r="M38" s="638"/>
      <c r="N38" s="638"/>
      <c r="O38" s="638"/>
      <c r="P38" s="638"/>
      <c r="Q38" s="638"/>
      <c r="R38" s="638"/>
      <c r="S38" s="638"/>
      <c r="T38" s="178"/>
      <c r="U38" s="637" t="str">
        <f t="shared" si="4"/>
        <v/>
      </c>
      <c r="V38" s="637"/>
      <c r="W38" s="638"/>
      <c r="X38" s="638"/>
      <c r="Y38" s="638"/>
      <c r="Z38" s="638"/>
      <c r="AA38" s="638"/>
      <c r="AB38" s="638"/>
      <c r="AC38" s="638"/>
      <c r="AD38" s="638"/>
      <c r="AE38" s="638"/>
      <c r="AF38" s="638"/>
      <c r="AG38" s="638"/>
      <c r="AH38" s="638"/>
      <c r="AI38" s="638"/>
      <c r="AJ38" s="638"/>
      <c r="AK38" s="638"/>
      <c r="AL38" s="178"/>
      <c r="AM38" s="637" t="str">
        <f t="shared" si="0"/>
        <v/>
      </c>
      <c r="AN38" s="637"/>
      <c r="AO38" s="638"/>
      <c r="AP38" s="638"/>
      <c r="AQ38" s="638"/>
      <c r="AR38" s="638"/>
      <c r="AS38" s="638"/>
      <c r="AT38" s="638"/>
      <c r="AU38" s="638"/>
      <c r="AV38" s="638"/>
      <c r="AW38" s="638"/>
      <c r="AX38" s="638"/>
      <c r="AY38" s="638"/>
      <c r="AZ38" s="638"/>
      <c r="BA38" s="638"/>
      <c r="BB38" s="638"/>
      <c r="BC38" s="638"/>
      <c r="BD38" s="178"/>
      <c r="BE38" s="637" t="str">
        <f t="shared" si="1"/>
        <v/>
      </c>
      <c r="BF38" s="637"/>
      <c r="BG38" s="638"/>
      <c r="BH38" s="638"/>
      <c r="BI38" s="638"/>
      <c r="BJ38" s="638"/>
      <c r="BK38" s="638"/>
      <c r="BL38" s="638"/>
      <c r="BM38" s="638"/>
      <c r="BN38" s="638"/>
      <c r="BO38" s="638"/>
      <c r="BP38" s="638"/>
      <c r="BQ38" s="638"/>
      <c r="BR38" s="638"/>
      <c r="BS38" s="638"/>
      <c r="BT38" s="638"/>
      <c r="BU38" s="638"/>
      <c r="BV38" s="178"/>
      <c r="BW38" s="637">
        <f t="shared" si="2"/>
        <v>14</v>
      </c>
      <c r="BX38" s="637"/>
      <c r="BY38" s="638" t="str">
        <f>IF('各会計、関係団体の財政状況及び健全化判断比率'!B72="","",'各会計、関係団体の財政状況及び健全化判断比率'!B72)</f>
        <v>宮城県市町村職員退職手当組合</v>
      </c>
      <c r="BZ38" s="638"/>
      <c r="CA38" s="638"/>
      <c r="CB38" s="638"/>
      <c r="CC38" s="638"/>
      <c r="CD38" s="638"/>
      <c r="CE38" s="638"/>
      <c r="CF38" s="638"/>
      <c r="CG38" s="638"/>
      <c r="CH38" s="638"/>
      <c r="CI38" s="638"/>
      <c r="CJ38" s="638"/>
      <c r="CK38" s="638"/>
      <c r="CL38" s="638"/>
      <c r="CM38" s="638"/>
      <c r="CN38" s="178"/>
      <c r="CO38" s="637" t="str">
        <f t="shared" si="3"/>
        <v/>
      </c>
      <c r="CP38" s="637"/>
      <c r="CQ38" s="638" t="str">
        <f>IF('各会計、関係団体の財政状況及び健全化判断比率'!BS11="","",'各会計、関係団体の財政状況及び健全化判断比率'!BS11)</f>
        <v/>
      </c>
      <c r="CR38" s="638"/>
      <c r="CS38" s="638"/>
      <c r="CT38" s="638"/>
      <c r="CU38" s="638"/>
      <c r="CV38" s="638"/>
      <c r="CW38" s="638"/>
      <c r="CX38" s="638"/>
      <c r="CY38" s="638"/>
      <c r="CZ38" s="638"/>
      <c r="DA38" s="638"/>
      <c r="DB38" s="638"/>
      <c r="DC38" s="638"/>
      <c r="DD38" s="638"/>
      <c r="DE38" s="638"/>
      <c r="DG38" s="639" t="str">
        <f>IF('各会計、関係団体の財政状況及び健全化判断比率'!BR11="","",'各会計、関係団体の財政状況及び健全化判断比率'!BR11)</f>
        <v/>
      </c>
      <c r="DH38" s="639"/>
      <c r="DI38" s="205"/>
    </row>
    <row r="39" spans="1:113" ht="32.25" customHeight="1" x14ac:dyDescent="0.15">
      <c r="A39" s="178"/>
      <c r="B39" s="202"/>
      <c r="C39" s="637" t="str">
        <f t="shared" si="5"/>
        <v/>
      </c>
      <c r="D39" s="637"/>
      <c r="E39" s="638" t="str">
        <f>IF('各会計、関係団体の財政状況及び健全化判断比率'!B12="","",'各会計、関係団体の財政状況及び健全化判断比率'!B12)</f>
        <v/>
      </c>
      <c r="F39" s="638"/>
      <c r="G39" s="638"/>
      <c r="H39" s="638"/>
      <c r="I39" s="638"/>
      <c r="J39" s="638"/>
      <c r="K39" s="638"/>
      <c r="L39" s="638"/>
      <c r="M39" s="638"/>
      <c r="N39" s="638"/>
      <c r="O39" s="638"/>
      <c r="P39" s="638"/>
      <c r="Q39" s="638"/>
      <c r="R39" s="638"/>
      <c r="S39" s="638"/>
      <c r="T39" s="178"/>
      <c r="U39" s="637" t="str">
        <f t="shared" si="4"/>
        <v/>
      </c>
      <c r="V39" s="637"/>
      <c r="W39" s="638"/>
      <c r="X39" s="638"/>
      <c r="Y39" s="638"/>
      <c r="Z39" s="638"/>
      <c r="AA39" s="638"/>
      <c r="AB39" s="638"/>
      <c r="AC39" s="638"/>
      <c r="AD39" s="638"/>
      <c r="AE39" s="638"/>
      <c r="AF39" s="638"/>
      <c r="AG39" s="638"/>
      <c r="AH39" s="638"/>
      <c r="AI39" s="638"/>
      <c r="AJ39" s="638"/>
      <c r="AK39" s="638"/>
      <c r="AL39" s="178"/>
      <c r="AM39" s="637" t="str">
        <f t="shared" si="0"/>
        <v/>
      </c>
      <c r="AN39" s="637"/>
      <c r="AO39" s="638"/>
      <c r="AP39" s="638"/>
      <c r="AQ39" s="638"/>
      <c r="AR39" s="638"/>
      <c r="AS39" s="638"/>
      <c r="AT39" s="638"/>
      <c r="AU39" s="638"/>
      <c r="AV39" s="638"/>
      <c r="AW39" s="638"/>
      <c r="AX39" s="638"/>
      <c r="AY39" s="638"/>
      <c r="AZ39" s="638"/>
      <c r="BA39" s="638"/>
      <c r="BB39" s="638"/>
      <c r="BC39" s="638"/>
      <c r="BD39" s="178"/>
      <c r="BE39" s="637" t="str">
        <f t="shared" si="1"/>
        <v/>
      </c>
      <c r="BF39" s="637"/>
      <c r="BG39" s="638"/>
      <c r="BH39" s="638"/>
      <c r="BI39" s="638"/>
      <c r="BJ39" s="638"/>
      <c r="BK39" s="638"/>
      <c r="BL39" s="638"/>
      <c r="BM39" s="638"/>
      <c r="BN39" s="638"/>
      <c r="BO39" s="638"/>
      <c r="BP39" s="638"/>
      <c r="BQ39" s="638"/>
      <c r="BR39" s="638"/>
      <c r="BS39" s="638"/>
      <c r="BT39" s="638"/>
      <c r="BU39" s="638"/>
      <c r="BV39" s="178"/>
      <c r="BW39" s="637">
        <f t="shared" si="2"/>
        <v>15</v>
      </c>
      <c r="BX39" s="637"/>
      <c r="BY39" s="638" t="str">
        <f>IF('各会計、関係団体の財政状況及び健全化判断比率'!B73="","",'各会計、関係団体の財政状況及び健全化判断比率'!B73)</f>
        <v>宮城県市町村非常勤消防団員補償報償組合</v>
      </c>
      <c r="BZ39" s="638"/>
      <c r="CA39" s="638"/>
      <c r="CB39" s="638"/>
      <c r="CC39" s="638"/>
      <c r="CD39" s="638"/>
      <c r="CE39" s="638"/>
      <c r="CF39" s="638"/>
      <c r="CG39" s="638"/>
      <c r="CH39" s="638"/>
      <c r="CI39" s="638"/>
      <c r="CJ39" s="638"/>
      <c r="CK39" s="638"/>
      <c r="CL39" s="638"/>
      <c r="CM39" s="638"/>
      <c r="CN39" s="178"/>
      <c r="CO39" s="637" t="str">
        <f t="shared" si="3"/>
        <v/>
      </c>
      <c r="CP39" s="637"/>
      <c r="CQ39" s="638" t="str">
        <f>IF('各会計、関係団体の財政状況及び健全化判断比率'!BS12="","",'各会計、関係団体の財政状況及び健全化判断比率'!BS12)</f>
        <v/>
      </c>
      <c r="CR39" s="638"/>
      <c r="CS39" s="638"/>
      <c r="CT39" s="638"/>
      <c r="CU39" s="638"/>
      <c r="CV39" s="638"/>
      <c r="CW39" s="638"/>
      <c r="CX39" s="638"/>
      <c r="CY39" s="638"/>
      <c r="CZ39" s="638"/>
      <c r="DA39" s="638"/>
      <c r="DB39" s="638"/>
      <c r="DC39" s="638"/>
      <c r="DD39" s="638"/>
      <c r="DE39" s="638"/>
      <c r="DG39" s="639" t="str">
        <f>IF('各会計、関係団体の財政状況及び健全化判断比率'!BR12="","",'各会計、関係団体の財政状況及び健全化判断比率'!BR12)</f>
        <v/>
      </c>
      <c r="DH39" s="639"/>
      <c r="DI39" s="205"/>
    </row>
    <row r="40" spans="1:113" ht="32.25" customHeight="1" x14ac:dyDescent="0.15">
      <c r="A40" s="178"/>
      <c r="B40" s="202"/>
      <c r="C40" s="637" t="str">
        <f t="shared" si="5"/>
        <v/>
      </c>
      <c r="D40" s="637"/>
      <c r="E40" s="638" t="str">
        <f>IF('各会計、関係団体の財政状況及び健全化判断比率'!B13="","",'各会計、関係団体の財政状況及び健全化判断比率'!B13)</f>
        <v/>
      </c>
      <c r="F40" s="638"/>
      <c r="G40" s="638"/>
      <c r="H40" s="638"/>
      <c r="I40" s="638"/>
      <c r="J40" s="638"/>
      <c r="K40" s="638"/>
      <c r="L40" s="638"/>
      <c r="M40" s="638"/>
      <c r="N40" s="638"/>
      <c r="O40" s="638"/>
      <c r="P40" s="638"/>
      <c r="Q40" s="638"/>
      <c r="R40" s="638"/>
      <c r="S40" s="638"/>
      <c r="T40" s="178"/>
      <c r="U40" s="637" t="str">
        <f t="shared" si="4"/>
        <v/>
      </c>
      <c r="V40" s="637"/>
      <c r="W40" s="638"/>
      <c r="X40" s="638"/>
      <c r="Y40" s="638"/>
      <c r="Z40" s="638"/>
      <c r="AA40" s="638"/>
      <c r="AB40" s="638"/>
      <c r="AC40" s="638"/>
      <c r="AD40" s="638"/>
      <c r="AE40" s="638"/>
      <c r="AF40" s="638"/>
      <c r="AG40" s="638"/>
      <c r="AH40" s="638"/>
      <c r="AI40" s="638"/>
      <c r="AJ40" s="638"/>
      <c r="AK40" s="638"/>
      <c r="AL40" s="178"/>
      <c r="AM40" s="637" t="str">
        <f t="shared" si="0"/>
        <v/>
      </c>
      <c r="AN40" s="637"/>
      <c r="AO40" s="638"/>
      <c r="AP40" s="638"/>
      <c r="AQ40" s="638"/>
      <c r="AR40" s="638"/>
      <c r="AS40" s="638"/>
      <c r="AT40" s="638"/>
      <c r="AU40" s="638"/>
      <c r="AV40" s="638"/>
      <c r="AW40" s="638"/>
      <c r="AX40" s="638"/>
      <c r="AY40" s="638"/>
      <c r="AZ40" s="638"/>
      <c r="BA40" s="638"/>
      <c r="BB40" s="638"/>
      <c r="BC40" s="638"/>
      <c r="BD40" s="178"/>
      <c r="BE40" s="637" t="str">
        <f t="shared" si="1"/>
        <v/>
      </c>
      <c r="BF40" s="637"/>
      <c r="BG40" s="638"/>
      <c r="BH40" s="638"/>
      <c r="BI40" s="638"/>
      <c r="BJ40" s="638"/>
      <c r="BK40" s="638"/>
      <c r="BL40" s="638"/>
      <c r="BM40" s="638"/>
      <c r="BN40" s="638"/>
      <c r="BO40" s="638"/>
      <c r="BP40" s="638"/>
      <c r="BQ40" s="638"/>
      <c r="BR40" s="638"/>
      <c r="BS40" s="638"/>
      <c r="BT40" s="638"/>
      <c r="BU40" s="638"/>
      <c r="BV40" s="178"/>
      <c r="BW40" s="637">
        <f t="shared" si="2"/>
        <v>16</v>
      </c>
      <c r="BX40" s="637"/>
      <c r="BY40" s="638" t="str">
        <f>IF('各会計、関係団体の財政状況及び健全化判断比率'!B74="","",'各会計、関係団体の財政状況及び健全化判断比率'!B74)</f>
        <v>宮城県市町村自治振興センター</v>
      </c>
      <c r="BZ40" s="638"/>
      <c r="CA40" s="638"/>
      <c r="CB40" s="638"/>
      <c r="CC40" s="638"/>
      <c r="CD40" s="638"/>
      <c r="CE40" s="638"/>
      <c r="CF40" s="638"/>
      <c r="CG40" s="638"/>
      <c r="CH40" s="638"/>
      <c r="CI40" s="638"/>
      <c r="CJ40" s="638"/>
      <c r="CK40" s="638"/>
      <c r="CL40" s="638"/>
      <c r="CM40" s="638"/>
      <c r="CN40" s="178"/>
      <c r="CO40" s="637" t="str">
        <f t="shared" si="3"/>
        <v/>
      </c>
      <c r="CP40" s="637"/>
      <c r="CQ40" s="638" t="str">
        <f>IF('各会計、関係団体の財政状況及び健全化判断比率'!BS13="","",'各会計、関係団体の財政状況及び健全化判断比率'!BS13)</f>
        <v/>
      </c>
      <c r="CR40" s="638"/>
      <c r="CS40" s="638"/>
      <c r="CT40" s="638"/>
      <c r="CU40" s="638"/>
      <c r="CV40" s="638"/>
      <c r="CW40" s="638"/>
      <c r="CX40" s="638"/>
      <c r="CY40" s="638"/>
      <c r="CZ40" s="638"/>
      <c r="DA40" s="638"/>
      <c r="DB40" s="638"/>
      <c r="DC40" s="638"/>
      <c r="DD40" s="638"/>
      <c r="DE40" s="638"/>
      <c r="DG40" s="639" t="str">
        <f>IF('各会計、関係団体の財政状況及び健全化判断比率'!BR13="","",'各会計、関係団体の財政状況及び健全化判断比率'!BR13)</f>
        <v/>
      </c>
      <c r="DH40" s="639"/>
      <c r="DI40" s="205"/>
    </row>
    <row r="41" spans="1:113" ht="32.25" customHeight="1" x14ac:dyDescent="0.15">
      <c r="A41" s="178"/>
      <c r="B41" s="202"/>
      <c r="C41" s="637" t="str">
        <f t="shared" si="5"/>
        <v/>
      </c>
      <c r="D41" s="637"/>
      <c r="E41" s="638" t="str">
        <f>IF('各会計、関係団体の財政状況及び健全化判断比率'!B14="","",'各会計、関係団体の財政状況及び健全化判断比率'!B14)</f>
        <v/>
      </c>
      <c r="F41" s="638"/>
      <c r="G41" s="638"/>
      <c r="H41" s="638"/>
      <c r="I41" s="638"/>
      <c r="J41" s="638"/>
      <c r="K41" s="638"/>
      <c r="L41" s="638"/>
      <c r="M41" s="638"/>
      <c r="N41" s="638"/>
      <c r="O41" s="638"/>
      <c r="P41" s="638"/>
      <c r="Q41" s="638"/>
      <c r="R41" s="638"/>
      <c r="S41" s="638"/>
      <c r="T41" s="178"/>
      <c r="U41" s="637" t="str">
        <f t="shared" si="4"/>
        <v/>
      </c>
      <c r="V41" s="637"/>
      <c r="W41" s="638"/>
      <c r="X41" s="638"/>
      <c r="Y41" s="638"/>
      <c r="Z41" s="638"/>
      <c r="AA41" s="638"/>
      <c r="AB41" s="638"/>
      <c r="AC41" s="638"/>
      <c r="AD41" s="638"/>
      <c r="AE41" s="638"/>
      <c r="AF41" s="638"/>
      <c r="AG41" s="638"/>
      <c r="AH41" s="638"/>
      <c r="AI41" s="638"/>
      <c r="AJ41" s="638"/>
      <c r="AK41" s="638"/>
      <c r="AL41" s="178"/>
      <c r="AM41" s="637" t="str">
        <f t="shared" si="0"/>
        <v/>
      </c>
      <c r="AN41" s="637"/>
      <c r="AO41" s="638"/>
      <c r="AP41" s="638"/>
      <c r="AQ41" s="638"/>
      <c r="AR41" s="638"/>
      <c r="AS41" s="638"/>
      <c r="AT41" s="638"/>
      <c r="AU41" s="638"/>
      <c r="AV41" s="638"/>
      <c r="AW41" s="638"/>
      <c r="AX41" s="638"/>
      <c r="AY41" s="638"/>
      <c r="AZ41" s="638"/>
      <c r="BA41" s="638"/>
      <c r="BB41" s="638"/>
      <c r="BC41" s="638"/>
      <c r="BD41" s="178"/>
      <c r="BE41" s="637" t="str">
        <f t="shared" si="1"/>
        <v/>
      </c>
      <c r="BF41" s="637"/>
      <c r="BG41" s="638"/>
      <c r="BH41" s="638"/>
      <c r="BI41" s="638"/>
      <c r="BJ41" s="638"/>
      <c r="BK41" s="638"/>
      <c r="BL41" s="638"/>
      <c r="BM41" s="638"/>
      <c r="BN41" s="638"/>
      <c r="BO41" s="638"/>
      <c r="BP41" s="638"/>
      <c r="BQ41" s="638"/>
      <c r="BR41" s="638"/>
      <c r="BS41" s="638"/>
      <c r="BT41" s="638"/>
      <c r="BU41" s="638"/>
      <c r="BV41" s="178"/>
      <c r="BW41" s="637" t="str">
        <f t="shared" si="2"/>
        <v/>
      </c>
      <c r="BX41" s="637"/>
      <c r="BY41" s="638" t="str">
        <f>IF('各会計、関係団体の財政状況及び健全化判断比率'!B75="","",'各会計、関係団体の財政状況及び健全化判断比率'!B75)</f>
        <v/>
      </c>
      <c r="BZ41" s="638"/>
      <c r="CA41" s="638"/>
      <c r="CB41" s="638"/>
      <c r="CC41" s="638"/>
      <c r="CD41" s="638"/>
      <c r="CE41" s="638"/>
      <c r="CF41" s="638"/>
      <c r="CG41" s="638"/>
      <c r="CH41" s="638"/>
      <c r="CI41" s="638"/>
      <c r="CJ41" s="638"/>
      <c r="CK41" s="638"/>
      <c r="CL41" s="638"/>
      <c r="CM41" s="638"/>
      <c r="CN41" s="178"/>
      <c r="CO41" s="637" t="str">
        <f t="shared" si="3"/>
        <v/>
      </c>
      <c r="CP41" s="637"/>
      <c r="CQ41" s="638" t="str">
        <f>IF('各会計、関係団体の財政状況及び健全化判断比率'!BS14="","",'各会計、関係団体の財政状況及び健全化判断比率'!BS14)</f>
        <v/>
      </c>
      <c r="CR41" s="638"/>
      <c r="CS41" s="638"/>
      <c r="CT41" s="638"/>
      <c r="CU41" s="638"/>
      <c r="CV41" s="638"/>
      <c r="CW41" s="638"/>
      <c r="CX41" s="638"/>
      <c r="CY41" s="638"/>
      <c r="CZ41" s="638"/>
      <c r="DA41" s="638"/>
      <c r="DB41" s="638"/>
      <c r="DC41" s="638"/>
      <c r="DD41" s="638"/>
      <c r="DE41" s="638"/>
      <c r="DG41" s="639" t="str">
        <f>IF('各会計、関係団体の財政状況及び健全化判断比率'!BR14="","",'各会計、関係団体の財政状況及び健全化判断比率'!BR14)</f>
        <v/>
      </c>
      <c r="DH41" s="639"/>
      <c r="DI41" s="205"/>
    </row>
    <row r="42" spans="1:113" ht="32.25" customHeight="1" x14ac:dyDescent="0.15">
      <c r="B42" s="202"/>
      <c r="C42" s="637" t="str">
        <f t="shared" si="5"/>
        <v/>
      </c>
      <c r="D42" s="637"/>
      <c r="E42" s="638" t="str">
        <f>IF('各会計、関係団体の財政状況及び健全化判断比率'!B15="","",'各会計、関係団体の財政状況及び健全化判断比率'!B15)</f>
        <v/>
      </c>
      <c r="F42" s="638"/>
      <c r="G42" s="638"/>
      <c r="H42" s="638"/>
      <c r="I42" s="638"/>
      <c r="J42" s="638"/>
      <c r="K42" s="638"/>
      <c r="L42" s="638"/>
      <c r="M42" s="638"/>
      <c r="N42" s="638"/>
      <c r="O42" s="638"/>
      <c r="P42" s="638"/>
      <c r="Q42" s="638"/>
      <c r="R42" s="638"/>
      <c r="S42" s="638"/>
      <c r="T42" s="178"/>
      <c r="U42" s="637" t="str">
        <f t="shared" si="4"/>
        <v/>
      </c>
      <c r="V42" s="637"/>
      <c r="W42" s="638"/>
      <c r="X42" s="638"/>
      <c r="Y42" s="638"/>
      <c r="Z42" s="638"/>
      <c r="AA42" s="638"/>
      <c r="AB42" s="638"/>
      <c r="AC42" s="638"/>
      <c r="AD42" s="638"/>
      <c r="AE42" s="638"/>
      <c r="AF42" s="638"/>
      <c r="AG42" s="638"/>
      <c r="AH42" s="638"/>
      <c r="AI42" s="638"/>
      <c r="AJ42" s="638"/>
      <c r="AK42" s="638"/>
      <c r="AL42" s="178"/>
      <c r="AM42" s="637" t="str">
        <f t="shared" si="0"/>
        <v/>
      </c>
      <c r="AN42" s="637"/>
      <c r="AO42" s="638"/>
      <c r="AP42" s="638"/>
      <c r="AQ42" s="638"/>
      <c r="AR42" s="638"/>
      <c r="AS42" s="638"/>
      <c r="AT42" s="638"/>
      <c r="AU42" s="638"/>
      <c r="AV42" s="638"/>
      <c r="AW42" s="638"/>
      <c r="AX42" s="638"/>
      <c r="AY42" s="638"/>
      <c r="AZ42" s="638"/>
      <c r="BA42" s="638"/>
      <c r="BB42" s="638"/>
      <c r="BC42" s="638"/>
      <c r="BD42" s="178"/>
      <c r="BE42" s="637" t="str">
        <f t="shared" si="1"/>
        <v/>
      </c>
      <c r="BF42" s="637"/>
      <c r="BG42" s="638"/>
      <c r="BH42" s="638"/>
      <c r="BI42" s="638"/>
      <c r="BJ42" s="638"/>
      <c r="BK42" s="638"/>
      <c r="BL42" s="638"/>
      <c r="BM42" s="638"/>
      <c r="BN42" s="638"/>
      <c r="BO42" s="638"/>
      <c r="BP42" s="638"/>
      <c r="BQ42" s="638"/>
      <c r="BR42" s="638"/>
      <c r="BS42" s="638"/>
      <c r="BT42" s="638"/>
      <c r="BU42" s="638"/>
      <c r="BV42" s="178"/>
      <c r="BW42" s="637" t="str">
        <f t="shared" si="2"/>
        <v/>
      </c>
      <c r="BX42" s="637"/>
      <c r="BY42" s="638" t="str">
        <f>IF('各会計、関係団体の財政状況及び健全化判断比率'!B76="","",'各会計、関係団体の財政状況及び健全化判断比率'!B76)</f>
        <v/>
      </c>
      <c r="BZ42" s="638"/>
      <c r="CA42" s="638"/>
      <c r="CB42" s="638"/>
      <c r="CC42" s="638"/>
      <c r="CD42" s="638"/>
      <c r="CE42" s="638"/>
      <c r="CF42" s="638"/>
      <c r="CG42" s="638"/>
      <c r="CH42" s="638"/>
      <c r="CI42" s="638"/>
      <c r="CJ42" s="638"/>
      <c r="CK42" s="638"/>
      <c r="CL42" s="638"/>
      <c r="CM42" s="638"/>
      <c r="CN42" s="178"/>
      <c r="CO42" s="637" t="str">
        <f t="shared" si="3"/>
        <v/>
      </c>
      <c r="CP42" s="637"/>
      <c r="CQ42" s="638" t="str">
        <f>IF('各会計、関係団体の財政状況及び健全化判断比率'!BS15="","",'各会計、関係団体の財政状況及び健全化判断比率'!BS15)</f>
        <v/>
      </c>
      <c r="CR42" s="638"/>
      <c r="CS42" s="638"/>
      <c r="CT42" s="638"/>
      <c r="CU42" s="638"/>
      <c r="CV42" s="638"/>
      <c r="CW42" s="638"/>
      <c r="CX42" s="638"/>
      <c r="CY42" s="638"/>
      <c r="CZ42" s="638"/>
      <c r="DA42" s="638"/>
      <c r="DB42" s="638"/>
      <c r="DC42" s="638"/>
      <c r="DD42" s="638"/>
      <c r="DE42" s="638"/>
      <c r="DG42" s="639" t="str">
        <f>IF('各会計、関係団体の財政状況及び健全化判断比率'!BR15="","",'各会計、関係団体の財政状況及び健全化判断比率'!BR15)</f>
        <v/>
      </c>
      <c r="DH42" s="639"/>
      <c r="DI42" s="205"/>
    </row>
    <row r="43" spans="1:113" ht="32.25" customHeight="1" x14ac:dyDescent="0.15">
      <c r="B43" s="202"/>
      <c r="C43" s="637" t="str">
        <f t="shared" si="5"/>
        <v/>
      </c>
      <c r="D43" s="637"/>
      <c r="E43" s="638" t="str">
        <f>IF('各会計、関係団体の財政状況及び健全化判断比率'!B16="","",'各会計、関係団体の財政状況及び健全化判断比率'!B16)</f>
        <v/>
      </c>
      <c r="F43" s="638"/>
      <c r="G43" s="638"/>
      <c r="H43" s="638"/>
      <c r="I43" s="638"/>
      <c r="J43" s="638"/>
      <c r="K43" s="638"/>
      <c r="L43" s="638"/>
      <c r="M43" s="638"/>
      <c r="N43" s="638"/>
      <c r="O43" s="638"/>
      <c r="P43" s="638"/>
      <c r="Q43" s="638"/>
      <c r="R43" s="638"/>
      <c r="S43" s="638"/>
      <c r="T43" s="178"/>
      <c r="U43" s="637" t="str">
        <f t="shared" si="4"/>
        <v/>
      </c>
      <c r="V43" s="637"/>
      <c r="W43" s="638"/>
      <c r="X43" s="638"/>
      <c r="Y43" s="638"/>
      <c r="Z43" s="638"/>
      <c r="AA43" s="638"/>
      <c r="AB43" s="638"/>
      <c r="AC43" s="638"/>
      <c r="AD43" s="638"/>
      <c r="AE43" s="638"/>
      <c r="AF43" s="638"/>
      <c r="AG43" s="638"/>
      <c r="AH43" s="638"/>
      <c r="AI43" s="638"/>
      <c r="AJ43" s="638"/>
      <c r="AK43" s="638"/>
      <c r="AL43" s="178"/>
      <c r="AM43" s="637" t="str">
        <f t="shared" si="0"/>
        <v/>
      </c>
      <c r="AN43" s="637"/>
      <c r="AO43" s="638"/>
      <c r="AP43" s="638"/>
      <c r="AQ43" s="638"/>
      <c r="AR43" s="638"/>
      <c r="AS43" s="638"/>
      <c r="AT43" s="638"/>
      <c r="AU43" s="638"/>
      <c r="AV43" s="638"/>
      <c r="AW43" s="638"/>
      <c r="AX43" s="638"/>
      <c r="AY43" s="638"/>
      <c r="AZ43" s="638"/>
      <c r="BA43" s="638"/>
      <c r="BB43" s="638"/>
      <c r="BC43" s="638"/>
      <c r="BD43" s="178"/>
      <c r="BE43" s="637" t="str">
        <f t="shared" si="1"/>
        <v/>
      </c>
      <c r="BF43" s="637"/>
      <c r="BG43" s="638"/>
      <c r="BH43" s="638"/>
      <c r="BI43" s="638"/>
      <c r="BJ43" s="638"/>
      <c r="BK43" s="638"/>
      <c r="BL43" s="638"/>
      <c r="BM43" s="638"/>
      <c r="BN43" s="638"/>
      <c r="BO43" s="638"/>
      <c r="BP43" s="638"/>
      <c r="BQ43" s="638"/>
      <c r="BR43" s="638"/>
      <c r="BS43" s="638"/>
      <c r="BT43" s="638"/>
      <c r="BU43" s="638"/>
      <c r="BV43" s="178"/>
      <c r="BW43" s="637" t="str">
        <f t="shared" si="2"/>
        <v/>
      </c>
      <c r="BX43" s="637"/>
      <c r="BY43" s="638" t="str">
        <f>IF('各会計、関係団体の財政状況及び健全化判断比率'!B77="","",'各会計、関係団体の財政状況及び健全化判断比率'!B77)</f>
        <v/>
      </c>
      <c r="BZ43" s="638"/>
      <c r="CA43" s="638"/>
      <c r="CB43" s="638"/>
      <c r="CC43" s="638"/>
      <c r="CD43" s="638"/>
      <c r="CE43" s="638"/>
      <c r="CF43" s="638"/>
      <c r="CG43" s="638"/>
      <c r="CH43" s="638"/>
      <c r="CI43" s="638"/>
      <c r="CJ43" s="638"/>
      <c r="CK43" s="638"/>
      <c r="CL43" s="638"/>
      <c r="CM43" s="638"/>
      <c r="CN43" s="178"/>
      <c r="CO43" s="637" t="str">
        <f t="shared" si="3"/>
        <v/>
      </c>
      <c r="CP43" s="637"/>
      <c r="CQ43" s="638" t="str">
        <f>IF('各会計、関係団体の財政状況及び健全化判断比率'!BS16="","",'各会計、関係団体の財政状況及び健全化判断比率'!BS16)</f>
        <v/>
      </c>
      <c r="CR43" s="638"/>
      <c r="CS43" s="638"/>
      <c r="CT43" s="638"/>
      <c r="CU43" s="638"/>
      <c r="CV43" s="638"/>
      <c r="CW43" s="638"/>
      <c r="CX43" s="638"/>
      <c r="CY43" s="638"/>
      <c r="CZ43" s="638"/>
      <c r="DA43" s="638"/>
      <c r="DB43" s="638"/>
      <c r="DC43" s="638"/>
      <c r="DD43" s="638"/>
      <c r="DE43" s="638"/>
      <c r="DG43" s="639" t="str">
        <f>IF('各会計、関係団体の財政状況及び健全化判断比率'!BR16="","",'各会計、関係団体の財政状況及び健全化判断比率'!BR16)</f>
        <v/>
      </c>
      <c r="DH43" s="63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206</v>
      </c>
      <c r="E46" s="640" t="s">
        <v>207</v>
      </c>
      <c r="F46" s="640"/>
      <c r="G46" s="640"/>
      <c r="H46" s="640"/>
      <c r="I46" s="640"/>
      <c r="J46" s="640"/>
      <c r="K46" s="640"/>
      <c r="L46" s="640"/>
      <c r="M46" s="640"/>
      <c r="N46" s="640"/>
      <c r="O46" s="640"/>
      <c r="P46" s="640"/>
      <c r="Q46" s="640"/>
      <c r="R46" s="640"/>
      <c r="S46" s="640"/>
      <c r="T46" s="640"/>
      <c r="U46" s="640"/>
      <c r="V46" s="640"/>
      <c r="W46" s="640"/>
      <c r="X46" s="640"/>
      <c r="Y46" s="640"/>
      <c r="Z46" s="640"/>
      <c r="AA46" s="640"/>
      <c r="AB46" s="640"/>
      <c r="AC46" s="640"/>
      <c r="AD46" s="640"/>
      <c r="AE46" s="640"/>
      <c r="AF46" s="640"/>
      <c r="AG46" s="640"/>
      <c r="AH46" s="640"/>
      <c r="AI46" s="640"/>
      <c r="AJ46" s="640"/>
      <c r="AK46" s="640"/>
      <c r="AL46" s="640"/>
      <c r="AM46" s="640"/>
      <c r="AN46" s="640"/>
      <c r="AO46" s="640"/>
      <c r="AP46" s="640"/>
      <c r="AQ46" s="640"/>
      <c r="AR46" s="640"/>
      <c r="AS46" s="640"/>
      <c r="AT46" s="640"/>
      <c r="AU46" s="640"/>
      <c r="AV46" s="640"/>
      <c r="AW46" s="640"/>
      <c r="AX46" s="640"/>
      <c r="AY46" s="640"/>
      <c r="AZ46" s="640"/>
      <c r="BA46" s="640"/>
      <c r="BB46" s="640"/>
      <c r="BC46" s="640"/>
      <c r="BD46" s="640"/>
      <c r="BE46" s="640"/>
      <c r="BF46" s="640"/>
      <c r="BG46" s="640"/>
      <c r="BH46" s="640"/>
      <c r="BI46" s="640"/>
      <c r="BJ46" s="640"/>
      <c r="BK46" s="640"/>
      <c r="BL46" s="640"/>
      <c r="BM46" s="640"/>
      <c r="BN46" s="640"/>
      <c r="BO46" s="640"/>
      <c r="BP46" s="640"/>
      <c r="BQ46" s="640"/>
      <c r="BR46" s="640"/>
      <c r="BS46" s="640"/>
      <c r="BT46" s="640"/>
      <c r="BU46" s="640"/>
      <c r="BV46" s="640"/>
      <c r="BW46" s="640"/>
      <c r="BX46" s="640"/>
      <c r="BY46" s="640"/>
      <c r="BZ46" s="640"/>
      <c r="CA46" s="640"/>
      <c r="CB46" s="640"/>
      <c r="CC46" s="640"/>
      <c r="CD46" s="640"/>
      <c r="CE46" s="640"/>
      <c r="CF46" s="640"/>
      <c r="CG46" s="640"/>
      <c r="CH46" s="640"/>
      <c r="CI46" s="640"/>
      <c r="CJ46" s="640"/>
      <c r="CK46" s="640"/>
      <c r="CL46" s="640"/>
      <c r="CM46" s="640"/>
      <c r="CN46" s="640"/>
      <c r="CO46" s="640"/>
      <c r="CP46" s="640"/>
      <c r="CQ46" s="640"/>
      <c r="CR46" s="640"/>
      <c r="CS46" s="640"/>
      <c r="CT46" s="640"/>
      <c r="CU46" s="640"/>
      <c r="CV46" s="640"/>
      <c r="CW46" s="640"/>
      <c r="CX46" s="640"/>
      <c r="CY46" s="640"/>
      <c r="CZ46" s="640"/>
      <c r="DA46" s="640"/>
      <c r="DB46" s="640"/>
      <c r="DC46" s="640"/>
      <c r="DD46" s="640"/>
      <c r="DE46" s="640"/>
      <c r="DF46" s="640"/>
      <c r="DG46" s="640"/>
      <c r="DH46" s="640"/>
      <c r="DI46" s="640"/>
    </row>
    <row r="47" spans="1:113" x14ac:dyDescent="0.15">
      <c r="E47" s="640" t="s">
        <v>208</v>
      </c>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C47" s="640"/>
      <c r="CD47" s="640"/>
      <c r="CE47" s="640"/>
      <c r="CF47" s="640"/>
      <c r="CG47" s="640"/>
      <c r="CH47" s="640"/>
      <c r="CI47" s="640"/>
      <c r="CJ47" s="640"/>
      <c r="CK47" s="640"/>
      <c r="CL47" s="640"/>
      <c r="CM47" s="640"/>
      <c r="CN47" s="640"/>
      <c r="CO47" s="640"/>
      <c r="CP47" s="640"/>
      <c r="CQ47" s="640"/>
      <c r="CR47" s="640"/>
      <c r="CS47" s="640"/>
      <c r="CT47" s="640"/>
      <c r="CU47" s="640"/>
      <c r="CV47" s="640"/>
      <c r="CW47" s="640"/>
      <c r="CX47" s="640"/>
      <c r="CY47" s="640"/>
      <c r="CZ47" s="640"/>
      <c r="DA47" s="640"/>
      <c r="DB47" s="640"/>
      <c r="DC47" s="640"/>
      <c r="DD47" s="640"/>
      <c r="DE47" s="640"/>
      <c r="DF47" s="640"/>
      <c r="DG47" s="640"/>
      <c r="DH47" s="640"/>
      <c r="DI47" s="640"/>
    </row>
    <row r="48" spans="1:113" x14ac:dyDescent="0.15">
      <c r="E48" s="640" t="s">
        <v>209</v>
      </c>
      <c r="F48" s="640"/>
      <c r="G48" s="640"/>
      <c r="H48" s="640"/>
      <c r="I48" s="640"/>
      <c r="J48" s="640"/>
      <c r="K48" s="640"/>
      <c r="L48" s="640"/>
      <c r="M48" s="640"/>
      <c r="N48" s="640"/>
      <c r="O48" s="640"/>
      <c r="P48" s="640"/>
      <c r="Q48" s="640"/>
      <c r="R48" s="640"/>
      <c r="S48" s="640"/>
      <c r="T48" s="640"/>
      <c r="U48" s="640"/>
      <c r="V48" s="640"/>
      <c r="W48" s="640"/>
      <c r="X48" s="640"/>
      <c r="Y48" s="640"/>
      <c r="Z48" s="640"/>
      <c r="AA48" s="640"/>
      <c r="AB48" s="640"/>
      <c r="AC48" s="640"/>
      <c r="AD48" s="640"/>
      <c r="AE48" s="640"/>
      <c r="AF48" s="640"/>
      <c r="AG48" s="640"/>
      <c r="AH48" s="640"/>
      <c r="AI48" s="640"/>
      <c r="AJ48" s="640"/>
      <c r="AK48" s="640"/>
      <c r="AL48" s="640"/>
      <c r="AM48" s="640"/>
      <c r="AN48" s="640"/>
      <c r="AO48" s="640"/>
      <c r="AP48" s="640"/>
      <c r="AQ48" s="640"/>
      <c r="AR48" s="640"/>
      <c r="AS48" s="640"/>
      <c r="AT48" s="640"/>
      <c r="AU48" s="640"/>
      <c r="AV48" s="640"/>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c r="BW48" s="640"/>
      <c r="BX48" s="640"/>
      <c r="BY48" s="640"/>
      <c r="BZ48" s="640"/>
      <c r="CA48" s="640"/>
      <c r="CB48" s="640"/>
      <c r="CC48" s="640"/>
      <c r="CD48" s="640"/>
      <c r="CE48" s="640"/>
      <c r="CF48" s="640"/>
      <c r="CG48" s="640"/>
      <c r="CH48" s="640"/>
      <c r="CI48" s="640"/>
      <c r="CJ48" s="640"/>
      <c r="CK48" s="640"/>
      <c r="CL48" s="640"/>
      <c r="CM48" s="640"/>
      <c r="CN48" s="640"/>
      <c r="CO48" s="640"/>
      <c r="CP48" s="640"/>
      <c r="CQ48" s="640"/>
      <c r="CR48" s="640"/>
      <c r="CS48" s="640"/>
      <c r="CT48" s="640"/>
      <c r="CU48" s="640"/>
      <c r="CV48" s="640"/>
      <c r="CW48" s="640"/>
      <c r="CX48" s="640"/>
      <c r="CY48" s="640"/>
      <c r="CZ48" s="640"/>
      <c r="DA48" s="640"/>
      <c r="DB48" s="640"/>
      <c r="DC48" s="640"/>
      <c r="DD48" s="640"/>
      <c r="DE48" s="640"/>
      <c r="DF48" s="640"/>
      <c r="DG48" s="640"/>
      <c r="DH48" s="640"/>
      <c r="DI48" s="640"/>
    </row>
    <row r="49" spans="5:113" x14ac:dyDescent="0.15">
      <c r="E49" s="641" t="s">
        <v>210</v>
      </c>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641"/>
      <c r="BB49" s="641"/>
      <c r="BC49" s="641"/>
      <c r="BD49" s="641"/>
      <c r="BE49" s="641"/>
      <c r="BF49" s="641"/>
      <c r="BG49" s="641"/>
      <c r="BH49" s="641"/>
      <c r="BI49" s="641"/>
      <c r="BJ49" s="641"/>
      <c r="BK49" s="641"/>
      <c r="BL49" s="641"/>
      <c r="BM49" s="641"/>
      <c r="BN49" s="641"/>
      <c r="BO49" s="641"/>
      <c r="BP49" s="641"/>
      <c r="BQ49" s="641"/>
      <c r="BR49" s="641"/>
      <c r="BS49" s="641"/>
      <c r="BT49" s="641"/>
      <c r="BU49" s="641"/>
      <c r="BV49" s="641"/>
      <c r="BW49" s="641"/>
      <c r="BX49" s="641"/>
      <c r="BY49" s="641"/>
      <c r="BZ49" s="641"/>
      <c r="CA49" s="641"/>
      <c r="CB49" s="641"/>
      <c r="CC49" s="641"/>
      <c r="CD49" s="641"/>
      <c r="CE49" s="641"/>
      <c r="CF49" s="641"/>
      <c r="CG49" s="641"/>
      <c r="CH49" s="641"/>
      <c r="CI49" s="641"/>
      <c r="CJ49" s="641"/>
      <c r="CK49" s="641"/>
      <c r="CL49" s="641"/>
      <c r="CM49" s="641"/>
      <c r="CN49" s="641"/>
      <c r="CO49" s="641"/>
      <c r="CP49" s="641"/>
      <c r="CQ49" s="641"/>
      <c r="CR49" s="641"/>
      <c r="CS49" s="641"/>
      <c r="CT49" s="641"/>
      <c r="CU49" s="641"/>
      <c r="CV49" s="641"/>
      <c r="CW49" s="641"/>
      <c r="CX49" s="641"/>
      <c r="CY49" s="641"/>
      <c r="CZ49" s="641"/>
      <c r="DA49" s="641"/>
      <c r="DB49" s="641"/>
      <c r="DC49" s="641"/>
      <c r="DD49" s="641"/>
      <c r="DE49" s="641"/>
      <c r="DF49" s="641"/>
      <c r="DG49" s="641"/>
      <c r="DH49" s="641"/>
      <c r="DI49" s="641"/>
    </row>
    <row r="50" spans="5:113" x14ac:dyDescent="0.15">
      <c r="E50" s="640" t="s">
        <v>211</v>
      </c>
      <c r="F50" s="640"/>
      <c r="G50" s="640"/>
      <c r="H50" s="640"/>
      <c r="I50" s="640"/>
      <c r="J50" s="640"/>
      <c r="K50" s="640"/>
      <c r="L50" s="640"/>
      <c r="M50" s="640"/>
      <c r="N50" s="640"/>
      <c r="O50" s="640"/>
      <c r="P50" s="640"/>
      <c r="Q50" s="640"/>
      <c r="R50" s="640"/>
      <c r="S50" s="640"/>
      <c r="T50" s="640"/>
      <c r="U50" s="640"/>
      <c r="V50" s="640"/>
      <c r="W50" s="640"/>
      <c r="X50" s="640"/>
      <c r="Y50" s="640"/>
      <c r="Z50" s="640"/>
      <c r="AA50" s="640"/>
      <c r="AB50" s="640"/>
      <c r="AC50" s="640"/>
      <c r="AD50" s="640"/>
      <c r="AE50" s="640"/>
      <c r="AF50" s="640"/>
      <c r="AG50" s="640"/>
      <c r="AH50" s="640"/>
      <c r="AI50" s="640"/>
      <c r="AJ50" s="640"/>
      <c r="AK50" s="640"/>
      <c r="AL50" s="640"/>
      <c r="AM50" s="640"/>
      <c r="AN50" s="640"/>
      <c r="AO50" s="640"/>
      <c r="AP50" s="640"/>
      <c r="AQ50" s="640"/>
      <c r="AR50" s="640"/>
      <c r="AS50" s="640"/>
      <c r="AT50" s="640"/>
      <c r="AU50" s="640"/>
      <c r="AV50" s="640"/>
      <c r="AW50" s="640"/>
      <c r="AX50" s="640"/>
      <c r="AY50" s="640"/>
      <c r="AZ50" s="640"/>
      <c r="BA50" s="640"/>
      <c r="BB50" s="640"/>
      <c r="BC50" s="640"/>
      <c r="BD50" s="640"/>
      <c r="BE50" s="640"/>
      <c r="BF50" s="640"/>
      <c r="BG50" s="640"/>
      <c r="BH50" s="640"/>
      <c r="BI50" s="640"/>
      <c r="BJ50" s="640"/>
      <c r="BK50" s="640"/>
      <c r="BL50" s="640"/>
      <c r="BM50" s="640"/>
      <c r="BN50" s="640"/>
      <c r="BO50" s="640"/>
      <c r="BP50" s="640"/>
      <c r="BQ50" s="640"/>
      <c r="BR50" s="640"/>
      <c r="BS50" s="640"/>
      <c r="BT50" s="640"/>
      <c r="BU50" s="640"/>
      <c r="BV50" s="640"/>
      <c r="BW50" s="640"/>
      <c r="BX50" s="640"/>
      <c r="BY50" s="640"/>
      <c r="BZ50" s="640"/>
      <c r="CA50" s="640"/>
      <c r="CB50" s="640"/>
      <c r="CC50" s="640"/>
      <c r="CD50" s="640"/>
      <c r="CE50" s="640"/>
      <c r="CF50" s="640"/>
      <c r="CG50" s="640"/>
      <c r="CH50" s="640"/>
      <c r="CI50" s="640"/>
      <c r="CJ50" s="640"/>
      <c r="CK50" s="640"/>
      <c r="CL50" s="640"/>
      <c r="CM50" s="640"/>
      <c r="CN50" s="640"/>
      <c r="CO50" s="640"/>
      <c r="CP50" s="640"/>
      <c r="CQ50" s="640"/>
      <c r="CR50" s="640"/>
      <c r="CS50" s="640"/>
      <c r="CT50" s="640"/>
      <c r="CU50" s="640"/>
      <c r="CV50" s="640"/>
      <c r="CW50" s="640"/>
      <c r="CX50" s="640"/>
      <c r="CY50" s="640"/>
      <c r="CZ50" s="640"/>
      <c r="DA50" s="640"/>
      <c r="DB50" s="640"/>
      <c r="DC50" s="640"/>
      <c r="DD50" s="640"/>
      <c r="DE50" s="640"/>
      <c r="DF50" s="640"/>
      <c r="DG50" s="640"/>
      <c r="DH50" s="640"/>
      <c r="DI50" s="640"/>
    </row>
    <row r="51" spans="5:113" x14ac:dyDescent="0.15">
      <c r="E51" s="640" t="s">
        <v>212</v>
      </c>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640"/>
      <c r="AH51" s="640"/>
      <c r="AI51" s="640"/>
      <c r="AJ51" s="640"/>
      <c r="AK51" s="640"/>
      <c r="AL51" s="640"/>
      <c r="AM51" s="640"/>
      <c r="AN51" s="640"/>
      <c r="AO51" s="640"/>
      <c r="AP51" s="640"/>
      <c r="AQ51" s="640"/>
      <c r="AR51" s="640"/>
      <c r="AS51" s="640"/>
      <c r="AT51" s="640"/>
      <c r="AU51" s="640"/>
      <c r="AV51" s="640"/>
      <c r="AW51" s="640"/>
      <c r="AX51" s="640"/>
      <c r="AY51" s="640"/>
      <c r="AZ51" s="640"/>
      <c r="BA51" s="640"/>
      <c r="BB51" s="640"/>
      <c r="BC51" s="640"/>
      <c r="BD51" s="640"/>
      <c r="BE51" s="640"/>
      <c r="BF51" s="640"/>
      <c r="BG51" s="640"/>
      <c r="BH51" s="640"/>
      <c r="BI51" s="640"/>
      <c r="BJ51" s="640"/>
      <c r="BK51" s="640"/>
      <c r="BL51" s="640"/>
      <c r="BM51" s="640"/>
      <c r="BN51" s="640"/>
      <c r="BO51" s="640"/>
      <c r="BP51" s="640"/>
      <c r="BQ51" s="640"/>
      <c r="BR51" s="640"/>
      <c r="BS51" s="640"/>
      <c r="BT51" s="640"/>
      <c r="BU51" s="640"/>
      <c r="BV51" s="640"/>
      <c r="BW51" s="640"/>
      <c r="BX51" s="640"/>
      <c r="BY51" s="640"/>
      <c r="BZ51" s="640"/>
      <c r="CA51" s="640"/>
      <c r="CB51" s="640"/>
      <c r="CC51" s="640"/>
      <c r="CD51" s="640"/>
      <c r="CE51" s="640"/>
      <c r="CF51" s="640"/>
      <c r="CG51" s="640"/>
      <c r="CH51" s="640"/>
      <c r="CI51" s="640"/>
      <c r="CJ51" s="640"/>
      <c r="CK51" s="640"/>
      <c r="CL51" s="640"/>
      <c r="CM51" s="640"/>
      <c r="CN51" s="640"/>
      <c r="CO51" s="640"/>
      <c r="CP51" s="640"/>
      <c r="CQ51" s="640"/>
      <c r="CR51" s="640"/>
      <c r="CS51" s="640"/>
      <c r="CT51" s="640"/>
      <c r="CU51" s="640"/>
      <c r="CV51" s="640"/>
      <c r="CW51" s="640"/>
      <c r="CX51" s="640"/>
      <c r="CY51" s="640"/>
      <c r="CZ51" s="640"/>
      <c r="DA51" s="640"/>
      <c r="DB51" s="640"/>
      <c r="DC51" s="640"/>
      <c r="DD51" s="640"/>
      <c r="DE51" s="640"/>
      <c r="DF51" s="640"/>
      <c r="DG51" s="640"/>
      <c r="DH51" s="640"/>
      <c r="DI51" s="640"/>
    </row>
    <row r="52" spans="5:113" x14ac:dyDescent="0.15">
      <c r="E52" s="640" t="s">
        <v>213</v>
      </c>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L52" s="640"/>
      <c r="AM52" s="640"/>
      <c r="AN52" s="640"/>
      <c r="AO52" s="640"/>
      <c r="AP52" s="640"/>
      <c r="AQ52" s="640"/>
      <c r="AR52" s="640"/>
      <c r="AS52" s="640"/>
      <c r="AT52" s="640"/>
      <c r="AU52" s="640"/>
      <c r="AV52" s="640"/>
      <c r="AW52" s="640"/>
      <c r="AX52" s="640"/>
      <c r="AY52" s="640"/>
      <c r="AZ52" s="640"/>
      <c r="BA52" s="640"/>
      <c r="BB52" s="640"/>
      <c r="BC52" s="640"/>
      <c r="BD52" s="640"/>
      <c r="BE52" s="640"/>
      <c r="BF52" s="640"/>
      <c r="BG52" s="640"/>
      <c r="BH52" s="640"/>
      <c r="BI52" s="640"/>
      <c r="BJ52" s="640"/>
      <c r="BK52" s="640"/>
      <c r="BL52" s="640"/>
      <c r="BM52" s="640"/>
      <c r="BN52" s="640"/>
      <c r="BO52" s="640"/>
      <c r="BP52" s="640"/>
      <c r="BQ52" s="640"/>
      <c r="BR52" s="640"/>
      <c r="BS52" s="640"/>
      <c r="BT52" s="640"/>
      <c r="BU52" s="640"/>
      <c r="BV52" s="640"/>
      <c r="BW52" s="640"/>
      <c r="BX52" s="640"/>
      <c r="BY52" s="640"/>
      <c r="BZ52" s="640"/>
      <c r="CA52" s="640"/>
      <c r="CB52" s="640"/>
      <c r="CC52" s="640"/>
      <c r="CD52" s="640"/>
      <c r="CE52" s="640"/>
      <c r="CF52" s="640"/>
      <c r="CG52" s="640"/>
      <c r="CH52" s="640"/>
      <c r="CI52" s="640"/>
      <c r="CJ52" s="640"/>
      <c r="CK52" s="640"/>
      <c r="CL52" s="640"/>
      <c r="CM52" s="640"/>
      <c r="CN52" s="640"/>
      <c r="CO52" s="640"/>
      <c r="CP52" s="640"/>
      <c r="CQ52" s="640"/>
      <c r="CR52" s="640"/>
      <c r="CS52" s="640"/>
      <c r="CT52" s="640"/>
      <c r="CU52" s="640"/>
      <c r="CV52" s="640"/>
      <c r="CW52" s="640"/>
      <c r="CX52" s="640"/>
      <c r="CY52" s="640"/>
      <c r="CZ52" s="640"/>
      <c r="DA52" s="640"/>
      <c r="DB52" s="640"/>
      <c r="DC52" s="640"/>
      <c r="DD52" s="640"/>
      <c r="DE52" s="640"/>
      <c r="DF52" s="640"/>
      <c r="DG52" s="640"/>
      <c r="DH52" s="640"/>
      <c r="DI52" s="640"/>
    </row>
    <row r="53" spans="5:113" x14ac:dyDescent="0.15">
      <c r="E53" s="360" t="s">
        <v>593</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16" t="s">
        <v>562</v>
      </c>
      <c r="D34" s="1216"/>
      <c r="E34" s="1217"/>
      <c r="F34" s="32">
        <v>37.18</v>
      </c>
      <c r="G34" s="33">
        <v>39.92</v>
      </c>
      <c r="H34" s="33">
        <v>41.88</v>
      </c>
      <c r="I34" s="33">
        <v>39.49</v>
      </c>
      <c r="J34" s="34">
        <v>37.61</v>
      </c>
      <c r="K34" s="22"/>
      <c r="L34" s="22"/>
      <c r="M34" s="22"/>
      <c r="N34" s="22"/>
      <c r="O34" s="22"/>
      <c r="P34" s="22"/>
    </row>
    <row r="35" spans="1:16" ht="39" customHeight="1" x14ac:dyDescent="0.15">
      <c r="A35" s="22"/>
      <c r="B35" s="35"/>
      <c r="C35" s="1210" t="s">
        <v>563</v>
      </c>
      <c r="D35" s="1211"/>
      <c r="E35" s="1212"/>
      <c r="F35" s="36">
        <v>11.26</v>
      </c>
      <c r="G35" s="37">
        <v>14.15</v>
      </c>
      <c r="H35" s="37">
        <v>7.91</v>
      </c>
      <c r="I35" s="37">
        <v>9.74</v>
      </c>
      <c r="J35" s="38">
        <v>8.91</v>
      </c>
      <c r="K35" s="22"/>
      <c r="L35" s="22"/>
      <c r="M35" s="22"/>
      <c r="N35" s="22"/>
      <c r="O35" s="22"/>
      <c r="P35" s="22"/>
    </row>
    <row r="36" spans="1:16" ht="39" customHeight="1" x14ac:dyDescent="0.15">
      <c r="A36" s="22"/>
      <c r="B36" s="35"/>
      <c r="C36" s="1210" t="s">
        <v>564</v>
      </c>
      <c r="D36" s="1211"/>
      <c r="E36" s="1212"/>
      <c r="F36" s="36">
        <v>1.27</v>
      </c>
      <c r="G36" s="37">
        <v>1.37</v>
      </c>
      <c r="H36" s="37">
        <v>0.81</v>
      </c>
      <c r="I36" s="37">
        <v>1.29</v>
      </c>
      <c r="J36" s="38">
        <v>2.69</v>
      </c>
      <c r="K36" s="22"/>
      <c r="L36" s="22"/>
      <c r="M36" s="22"/>
      <c r="N36" s="22"/>
      <c r="O36" s="22"/>
      <c r="P36" s="22"/>
    </row>
    <row r="37" spans="1:16" ht="39" customHeight="1" x14ac:dyDescent="0.15">
      <c r="A37" s="22"/>
      <c r="B37" s="35"/>
      <c r="C37" s="1210" t="s">
        <v>565</v>
      </c>
      <c r="D37" s="1211"/>
      <c r="E37" s="1212"/>
      <c r="F37" s="36">
        <v>4.8</v>
      </c>
      <c r="G37" s="37">
        <v>1.08</v>
      </c>
      <c r="H37" s="37">
        <v>1.92</v>
      </c>
      <c r="I37" s="37">
        <v>1.02</v>
      </c>
      <c r="J37" s="38">
        <v>1.51</v>
      </c>
      <c r="K37" s="22"/>
      <c r="L37" s="22"/>
      <c r="M37" s="22"/>
      <c r="N37" s="22"/>
      <c r="O37" s="22"/>
      <c r="P37" s="22"/>
    </row>
    <row r="38" spans="1:16" ht="39" customHeight="1" x14ac:dyDescent="0.15">
      <c r="A38" s="22"/>
      <c r="B38" s="35"/>
      <c r="C38" s="1210" t="s">
        <v>566</v>
      </c>
      <c r="D38" s="1211"/>
      <c r="E38" s="1212"/>
      <c r="F38" s="36">
        <v>6.67</v>
      </c>
      <c r="G38" s="37">
        <v>3.58</v>
      </c>
      <c r="H38" s="37">
        <v>4.37</v>
      </c>
      <c r="I38" s="37">
        <v>0.66</v>
      </c>
      <c r="J38" s="38">
        <v>0.36</v>
      </c>
      <c r="K38" s="22"/>
      <c r="L38" s="22"/>
      <c r="M38" s="22"/>
      <c r="N38" s="22"/>
      <c r="O38" s="22"/>
      <c r="P38" s="22"/>
    </row>
    <row r="39" spans="1:16" ht="39" customHeight="1" x14ac:dyDescent="0.15">
      <c r="A39" s="22"/>
      <c r="B39" s="35"/>
      <c r="C39" s="1210" t="s">
        <v>567</v>
      </c>
      <c r="D39" s="1211"/>
      <c r="E39" s="1212"/>
      <c r="F39" s="36">
        <v>0.8</v>
      </c>
      <c r="G39" s="37">
        <v>0.54</v>
      </c>
      <c r="H39" s="37">
        <v>0.38</v>
      </c>
      <c r="I39" s="37">
        <v>0.19</v>
      </c>
      <c r="J39" s="38">
        <v>0.21</v>
      </c>
      <c r="K39" s="22"/>
      <c r="L39" s="22"/>
      <c r="M39" s="22"/>
      <c r="N39" s="22"/>
      <c r="O39" s="22"/>
      <c r="P39" s="22"/>
    </row>
    <row r="40" spans="1:16" ht="39" customHeight="1" x14ac:dyDescent="0.15">
      <c r="A40" s="22"/>
      <c r="B40" s="35"/>
      <c r="C40" s="1210" t="s">
        <v>568</v>
      </c>
      <c r="D40" s="1211"/>
      <c r="E40" s="1212"/>
      <c r="F40" s="36">
        <v>0.02</v>
      </c>
      <c r="G40" s="37">
        <v>0.03</v>
      </c>
      <c r="H40" s="37">
        <v>0.04</v>
      </c>
      <c r="I40" s="37">
        <v>0</v>
      </c>
      <c r="J40" s="38">
        <v>0.01</v>
      </c>
      <c r="K40" s="22"/>
      <c r="L40" s="22"/>
      <c r="M40" s="22"/>
      <c r="N40" s="22"/>
      <c r="O40" s="22"/>
      <c r="P40" s="22"/>
    </row>
    <row r="41" spans="1:16" ht="39" customHeight="1" x14ac:dyDescent="0.15">
      <c r="A41" s="22"/>
      <c r="B41" s="35"/>
      <c r="C41" s="1210" t="s">
        <v>569</v>
      </c>
      <c r="D41" s="1211"/>
      <c r="E41" s="1212"/>
      <c r="F41" s="36">
        <v>0</v>
      </c>
      <c r="G41" s="37">
        <v>0</v>
      </c>
      <c r="H41" s="37">
        <v>0.44</v>
      </c>
      <c r="I41" s="37">
        <v>0</v>
      </c>
      <c r="J41" s="38">
        <v>0</v>
      </c>
      <c r="K41" s="22"/>
      <c r="L41" s="22"/>
      <c r="M41" s="22"/>
      <c r="N41" s="22"/>
      <c r="O41" s="22"/>
      <c r="P41" s="22"/>
    </row>
    <row r="42" spans="1:16" ht="39" customHeight="1" x14ac:dyDescent="0.15">
      <c r="A42" s="22"/>
      <c r="B42" s="39"/>
      <c r="C42" s="1210" t="s">
        <v>570</v>
      </c>
      <c r="D42" s="1211"/>
      <c r="E42" s="1212"/>
      <c r="F42" s="36" t="s">
        <v>510</v>
      </c>
      <c r="G42" s="37" t="s">
        <v>510</v>
      </c>
      <c r="H42" s="37" t="s">
        <v>510</v>
      </c>
      <c r="I42" s="37" t="s">
        <v>510</v>
      </c>
      <c r="J42" s="38" t="s">
        <v>510</v>
      </c>
      <c r="K42" s="22"/>
      <c r="L42" s="22"/>
      <c r="M42" s="22"/>
      <c r="N42" s="22"/>
      <c r="O42" s="22"/>
      <c r="P42" s="22"/>
    </row>
    <row r="43" spans="1:16" ht="39" customHeight="1" thickBot="1" x14ac:dyDescent="0.2">
      <c r="A43" s="22"/>
      <c r="B43" s="40"/>
      <c r="C43" s="1213" t="s">
        <v>571</v>
      </c>
      <c r="D43" s="1214"/>
      <c r="E43" s="1215"/>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wq39S8mE+V6Lhg8nR4g6uKkonBEfzkJl8iBZOdcm3iNJwr/ZfONlm12CzyvMiEgb5BWXuDaM+iK8Vo+EGUiYQA==" saltValue="bCl/BE/a1bhp5pMrdnwhU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18" t="s">
        <v>11</v>
      </c>
      <c r="C45" s="1219"/>
      <c r="D45" s="58"/>
      <c r="E45" s="1224" t="s">
        <v>12</v>
      </c>
      <c r="F45" s="1224"/>
      <c r="G45" s="1224"/>
      <c r="H45" s="1224"/>
      <c r="I45" s="1224"/>
      <c r="J45" s="1225"/>
      <c r="K45" s="59">
        <v>535</v>
      </c>
      <c r="L45" s="60">
        <v>540</v>
      </c>
      <c r="M45" s="60">
        <v>526</v>
      </c>
      <c r="N45" s="60">
        <v>507</v>
      </c>
      <c r="O45" s="61">
        <v>506</v>
      </c>
      <c r="P45" s="48"/>
      <c r="Q45" s="48"/>
      <c r="R45" s="48"/>
      <c r="S45" s="48"/>
      <c r="T45" s="48"/>
      <c r="U45" s="48"/>
    </row>
    <row r="46" spans="1:21" ht="30.75" customHeight="1" x14ac:dyDescent="0.15">
      <c r="A46" s="48"/>
      <c r="B46" s="1220"/>
      <c r="C46" s="1221"/>
      <c r="D46" s="62"/>
      <c r="E46" s="1226" t="s">
        <v>13</v>
      </c>
      <c r="F46" s="1226"/>
      <c r="G46" s="1226"/>
      <c r="H46" s="1226"/>
      <c r="I46" s="1226"/>
      <c r="J46" s="1227"/>
      <c r="K46" s="63" t="s">
        <v>510</v>
      </c>
      <c r="L46" s="64" t="s">
        <v>510</v>
      </c>
      <c r="M46" s="64" t="s">
        <v>510</v>
      </c>
      <c r="N46" s="64" t="s">
        <v>510</v>
      </c>
      <c r="O46" s="65" t="s">
        <v>510</v>
      </c>
      <c r="P46" s="48"/>
      <c r="Q46" s="48"/>
      <c r="R46" s="48"/>
      <c r="S46" s="48"/>
      <c r="T46" s="48"/>
      <c r="U46" s="48"/>
    </row>
    <row r="47" spans="1:21" ht="30.75" customHeight="1" x14ac:dyDescent="0.15">
      <c r="A47" s="48"/>
      <c r="B47" s="1220"/>
      <c r="C47" s="1221"/>
      <c r="D47" s="62"/>
      <c r="E47" s="1226" t="s">
        <v>14</v>
      </c>
      <c r="F47" s="1226"/>
      <c r="G47" s="1226"/>
      <c r="H47" s="1226"/>
      <c r="I47" s="1226"/>
      <c r="J47" s="1227"/>
      <c r="K47" s="63" t="s">
        <v>510</v>
      </c>
      <c r="L47" s="64" t="s">
        <v>510</v>
      </c>
      <c r="M47" s="64" t="s">
        <v>510</v>
      </c>
      <c r="N47" s="64" t="s">
        <v>510</v>
      </c>
      <c r="O47" s="65" t="s">
        <v>510</v>
      </c>
      <c r="P47" s="48"/>
      <c r="Q47" s="48"/>
      <c r="R47" s="48"/>
      <c r="S47" s="48"/>
      <c r="T47" s="48"/>
      <c r="U47" s="48"/>
    </row>
    <row r="48" spans="1:21" ht="30.75" customHeight="1" x14ac:dyDescent="0.15">
      <c r="A48" s="48"/>
      <c r="B48" s="1220"/>
      <c r="C48" s="1221"/>
      <c r="D48" s="62"/>
      <c r="E48" s="1226" t="s">
        <v>15</v>
      </c>
      <c r="F48" s="1226"/>
      <c r="G48" s="1226"/>
      <c r="H48" s="1226"/>
      <c r="I48" s="1226"/>
      <c r="J48" s="1227"/>
      <c r="K48" s="63">
        <v>316</v>
      </c>
      <c r="L48" s="64">
        <v>178</v>
      </c>
      <c r="M48" s="64">
        <v>321</v>
      </c>
      <c r="N48" s="64">
        <v>186</v>
      </c>
      <c r="O48" s="65">
        <v>244</v>
      </c>
      <c r="P48" s="48"/>
      <c r="Q48" s="48"/>
      <c r="R48" s="48"/>
      <c r="S48" s="48"/>
      <c r="T48" s="48"/>
      <c r="U48" s="48"/>
    </row>
    <row r="49" spans="1:21" ht="30.75" customHeight="1" x14ac:dyDescent="0.15">
      <c r="A49" s="48"/>
      <c r="B49" s="1220"/>
      <c r="C49" s="1221"/>
      <c r="D49" s="62"/>
      <c r="E49" s="1226" t="s">
        <v>16</v>
      </c>
      <c r="F49" s="1226"/>
      <c r="G49" s="1226"/>
      <c r="H49" s="1226"/>
      <c r="I49" s="1226"/>
      <c r="J49" s="1227"/>
      <c r="K49" s="63">
        <v>6</v>
      </c>
      <c r="L49" s="64">
        <v>4</v>
      </c>
      <c r="M49" s="64">
        <v>5</v>
      </c>
      <c r="N49" s="64">
        <v>8</v>
      </c>
      <c r="O49" s="65">
        <v>17</v>
      </c>
      <c r="P49" s="48"/>
      <c r="Q49" s="48"/>
      <c r="R49" s="48"/>
      <c r="S49" s="48"/>
      <c r="T49" s="48"/>
      <c r="U49" s="48"/>
    </row>
    <row r="50" spans="1:21" ht="30.75" customHeight="1" x14ac:dyDescent="0.15">
      <c r="A50" s="48"/>
      <c r="B50" s="1220"/>
      <c r="C50" s="1221"/>
      <c r="D50" s="62"/>
      <c r="E50" s="1226" t="s">
        <v>17</v>
      </c>
      <c r="F50" s="1226"/>
      <c r="G50" s="1226"/>
      <c r="H50" s="1226"/>
      <c r="I50" s="1226"/>
      <c r="J50" s="1227"/>
      <c r="K50" s="63">
        <v>0</v>
      </c>
      <c r="L50" s="64">
        <v>0</v>
      </c>
      <c r="M50" s="64">
        <v>0</v>
      </c>
      <c r="N50" s="64">
        <v>0</v>
      </c>
      <c r="O50" s="65">
        <v>0</v>
      </c>
      <c r="P50" s="48"/>
      <c r="Q50" s="48"/>
      <c r="R50" s="48"/>
      <c r="S50" s="48"/>
      <c r="T50" s="48"/>
      <c r="U50" s="48"/>
    </row>
    <row r="51" spans="1:21" ht="30.75" customHeight="1" x14ac:dyDescent="0.15">
      <c r="A51" s="48"/>
      <c r="B51" s="1222"/>
      <c r="C51" s="1223"/>
      <c r="D51" s="66"/>
      <c r="E51" s="1226" t="s">
        <v>18</v>
      </c>
      <c r="F51" s="1226"/>
      <c r="G51" s="1226"/>
      <c r="H51" s="1226"/>
      <c r="I51" s="1226"/>
      <c r="J51" s="1227"/>
      <c r="K51" s="63" t="s">
        <v>510</v>
      </c>
      <c r="L51" s="64" t="s">
        <v>510</v>
      </c>
      <c r="M51" s="64" t="s">
        <v>510</v>
      </c>
      <c r="N51" s="64" t="s">
        <v>510</v>
      </c>
      <c r="O51" s="65" t="s">
        <v>510</v>
      </c>
      <c r="P51" s="48"/>
      <c r="Q51" s="48"/>
      <c r="R51" s="48"/>
      <c r="S51" s="48"/>
      <c r="T51" s="48"/>
      <c r="U51" s="48"/>
    </row>
    <row r="52" spans="1:21" ht="30.75" customHeight="1" x14ac:dyDescent="0.15">
      <c r="A52" s="48"/>
      <c r="B52" s="1228" t="s">
        <v>19</v>
      </c>
      <c r="C52" s="1229"/>
      <c r="D52" s="66"/>
      <c r="E52" s="1226" t="s">
        <v>20</v>
      </c>
      <c r="F52" s="1226"/>
      <c r="G52" s="1226"/>
      <c r="H52" s="1226"/>
      <c r="I52" s="1226"/>
      <c r="J52" s="1227"/>
      <c r="K52" s="63">
        <v>571</v>
      </c>
      <c r="L52" s="64">
        <v>541</v>
      </c>
      <c r="M52" s="64">
        <v>522</v>
      </c>
      <c r="N52" s="64">
        <v>491</v>
      </c>
      <c r="O52" s="65">
        <v>512</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286</v>
      </c>
      <c r="L53" s="69">
        <v>181</v>
      </c>
      <c r="M53" s="69">
        <v>330</v>
      </c>
      <c r="N53" s="69">
        <v>210</v>
      </c>
      <c r="O53" s="70">
        <v>255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234" t="s">
        <v>25</v>
      </c>
      <c r="C57" s="1235"/>
      <c r="D57" s="1238" t="s">
        <v>26</v>
      </c>
      <c r="E57" s="1239"/>
      <c r="F57" s="1239"/>
      <c r="G57" s="1239"/>
      <c r="H57" s="1239"/>
      <c r="I57" s="1239"/>
      <c r="J57" s="1240"/>
      <c r="K57" s="83" t="s">
        <v>592</v>
      </c>
      <c r="L57" s="84" t="s">
        <v>592</v>
      </c>
      <c r="M57" s="84" t="s">
        <v>592</v>
      </c>
      <c r="N57" s="84" t="s">
        <v>592</v>
      </c>
      <c r="O57" s="85" t="s">
        <v>592</v>
      </c>
    </row>
    <row r="58" spans="1:21" ht="31.5" customHeight="1" thickBot="1" x14ac:dyDescent="0.2">
      <c r="B58" s="1236"/>
      <c r="C58" s="1237"/>
      <c r="D58" s="1241" t="s">
        <v>27</v>
      </c>
      <c r="E58" s="1242"/>
      <c r="F58" s="1242"/>
      <c r="G58" s="1242"/>
      <c r="H58" s="1242"/>
      <c r="I58" s="1242"/>
      <c r="J58" s="1243"/>
      <c r="K58" s="86" t="s">
        <v>592</v>
      </c>
      <c r="L58" s="87" t="s">
        <v>592</v>
      </c>
      <c r="M58" s="87" t="s">
        <v>592</v>
      </c>
      <c r="N58" s="87" t="s">
        <v>592</v>
      </c>
      <c r="O58" s="88" t="s">
        <v>592</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gW7eG5n+DuL2U/lP5bITEZf43CLXEZ48vd2Tq7GvwJzbkG4DzdXfKLU9BVqafQEhdhDuzQeK9xEY2wZO8Vx0w==" saltValue="XkHcL4BFZuaERZ3yEPEb+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552</v>
      </c>
      <c r="J40" s="100" t="s">
        <v>553</v>
      </c>
      <c r="K40" s="100" t="s">
        <v>554</v>
      </c>
      <c r="L40" s="100" t="s">
        <v>555</v>
      </c>
      <c r="M40" s="101" t="s">
        <v>556</v>
      </c>
    </row>
    <row r="41" spans="2:13" ht="27.75" customHeight="1" x14ac:dyDescent="0.15">
      <c r="B41" s="1244" t="s">
        <v>30</v>
      </c>
      <c r="C41" s="1245"/>
      <c r="D41" s="102"/>
      <c r="E41" s="1250" t="s">
        <v>31</v>
      </c>
      <c r="F41" s="1250"/>
      <c r="G41" s="1250"/>
      <c r="H41" s="1251"/>
      <c r="I41" s="351">
        <v>5870</v>
      </c>
      <c r="J41" s="352">
        <v>5661</v>
      </c>
      <c r="K41" s="352">
        <v>5482</v>
      </c>
      <c r="L41" s="352">
        <v>5411</v>
      </c>
      <c r="M41" s="353">
        <v>5217</v>
      </c>
    </row>
    <row r="42" spans="2:13" ht="27.75" customHeight="1" x14ac:dyDescent="0.15">
      <c r="B42" s="1246"/>
      <c r="C42" s="1247"/>
      <c r="D42" s="103"/>
      <c r="E42" s="1252" t="s">
        <v>32</v>
      </c>
      <c r="F42" s="1252"/>
      <c r="G42" s="1252"/>
      <c r="H42" s="1253"/>
      <c r="I42" s="354">
        <v>25</v>
      </c>
      <c r="J42" s="355">
        <v>16</v>
      </c>
      <c r="K42" s="355">
        <v>7</v>
      </c>
      <c r="L42" s="355">
        <v>2</v>
      </c>
      <c r="M42" s="356" t="s">
        <v>510</v>
      </c>
    </row>
    <row r="43" spans="2:13" ht="27.75" customHeight="1" x14ac:dyDescent="0.15">
      <c r="B43" s="1246"/>
      <c r="C43" s="1247"/>
      <c r="D43" s="103"/>
      <c r="E43" s="1252" t="s">
        <v>33</v>
      </c>
      <c r="F43" s="1252"/>
      <c r="G43" s="1252"/>
      <c r="H43" s="1253"/>
      <c r="I43" s="354">
        <v>4257</v>
      </c>
      <c r="J43" s="355">
        <v>3418</v>
      </c>
      <c r="K43" s="355">
        <v>3279</v>
      </c>
      <c r="L43" s="355">
        <v>2901</v>
      </c>
      <c r="M43" s="356">
        <v>3088</v>
      </c>
    </row>
    <row r="44" spans="2:13" ht="27.75" customHeight="1" x14ac:dyDescent="0.15">
      <c r="B44" s="1246"/>
      <c r="C44" s="1247"/>
      <c r="D44" s="103"/>
      <c r="E44" s="1252" t="s">
        <v>34</v>
      </c>
      <c r="F44" s="1252"/>
      <c r="G44" s="1252"/>
      <c r="H44" s="1253"/>
      <c r="I44" s="354">
        <v>31</v>
      </c>
      <c r="J44" s="355">
        <v>33</v>
      </c>
      <c r="K44" s="355">
        <v>66</v>
      </c>
      <c r="L44" s="355">
        <v>203</v>
      </c>
      <c r="M44" s="356">
        <v>209</v>
      </c>
    </row>
    <row r="45" spans="2:13" ht="27.75" customHeight="1" x14ac:dyDescent="0.15">
      <c r="B45" s="1246"/>
      <c r="C45" s="1247"/>
      <c r="D45" s="103"/>
      <c r="E45" s="1252" t="s">
        <v>35</v>
      </c>
      <c r="F45" s="1252"/>
      <c r="G45" s="1252"/>
      <c r="H45" s="1253"/>
      <c r="I45" s="354">
        <v>941</v>
      </c>
      <c r="J45" s="355">
        <v>897</v>
      </c>
      <c r="K45" s="355">
        <v>855</v>
      </c>
      <c r="L45" s="355">
        <v>821</v>
      </c>
      <c r="M45" s="356">
        <v>812</v>
      </c>
    </row>
    <row r="46" spans="2:13" ht="27.75" customHeight="1" x14ac:dyDescent="0.15">
      <c r="B46" s="1246"/>
      <c r="C46" s="1247"/>
      <c r="D46" s="104"/>
      <c r="E46" s="1252" t="s">
        <v>36</v>
      </c>
      <c r="F46" s="1252"/>
      <c r="G46" s="1252"/>
      <c r="H46" s="1253"/>
      <c r="I46" s="354">
        <v>4</v>
      </c>
      <c r="J46" s="355" t="s">
        <v>510</v>
      </c>
      <c r="K46" s="355" t="s">
        <v>510</v>
      </c>
      <c r="L46" s="355" t="s">
        <v>510</v>
      </c>
      <c r="M46" s="356" t="s">
        <v>510</v>
      </c>
    </row>
    <row r="47" spans="2:13" ht="27.75" customHeight="1" x14ac:dyDescent="0.15">
      <c r="B47" s="1246"/>
      <c r="C47" s="1247"/>
      <c r="D47" s="105"/>
      <c r="E47" s="1254" t="s">
        <v>37</v>
      </c>
      <c r="F47" s="1255"/>
      <c r="G47" s="1255"/>
      <c r="H47" s="1256"/>
      <c r="I47" s="354" t="s">
        <v>510</v>
      </c>
      <c r="J47" s="355" t="s">
        <v>510</v>
      </c>
      <c r="K47" s="355" t="s">
        <v>510</v>
      </c>
      <c r="L47" s="355" t="s">
        <v>510</v>
      </c>
      <c r="M47" s="356" t="s">
        <v>510</v>
      </c>
    </row>
    <row r="48" spans="2:13" ht="27.75" customHeight="1" x14ac:dyDescent="0.15">
      <c r="B48" s="1246"/>
      <c r="C48" s="1247"/>
      <c r="D48" s="103"/>
      <c r="E48" s="1252" t="s">
        <v>38</v>
      </c>
      <c r="F48" s="1252"/>
      <c r="G48" s="1252"/>
      <c r="H48" s="1253"/>
      <c r="I48" s="354" t="s">
        <v>510</v>
      </c>
      <c r="J48" s="355" t="s">
        <v>510</v>
      </c>
      <c r="K48" s="355" t="s">
        <v>510</v>
      </c>
      <c r="L48" s="355" t="s">
        <v>510</v>
      </c>
      <c r="M48" s="356" t="s">
        <v>510</v>
      </c>
    </row>
    <row r="49" spans="2:13" ht="27.75" customHeight="1" x14ac:dyDescent="0.15">
      <c r="B49" s="1248"/>
      <c r="C49" s="1249"/>
      <c r="D49" s="103"/>
      <c r="E49" s="1252" t="s">
        <v>39</v>
      </c>
      <c r="F49" s="1252"/>
      <c r="G49" s="1252"/>
      <c r="H49" s="1253"/>
      <c r="I49" s="354" t="s">
        <v>510</v>
      </c>
      <c r="J49" s="355" t="s">
        <v>510</v>
      </c>
      <c r="K49" s="355" t="s">
        <v>510</v>
      </c>
      <c r="L49" s="355" t="s">
        <v>510</v>
      </c>
      <c r="M49" s="356" t="s">
        <v>510</v>
      </c>
    </row>
    <row r="50" spans="2:13" ht="27.75" customHeight="1" x14ac:dyDescent="0.15">
      <c r="B50" s="1257" t="s">
        <v>40</v>
      </c>
      <c r="C50" s="1258"/>
      <c r="D50" s="106"/>
      <c r="E50" s="1252" t="s">
        <v>41</v>
      </c>
      <c r="F50" s="1252"/>
      <c r="G50" s="1252"/>
      <c r="H50" s="1253"/>
      <c r="I50" s="354">
        <v>3113</v>
      </c>
      <c r="J50" s="355">
        <v>3048</v>
      </c>
      <c r="K50" s="355">
        <v>3116</v>
      </c>
      <c r="L50" s="355">
        <v>3152</v>
      </c>
      <c r="M50" s="356">
        <v>3508</v>
      </c>
    </row>
    <row r="51" spans="2:13" ht="27.75" customHeight="1" x14ac:dyDescent="0.15">
      <c r="B51" s="1246"/>
      <c r="C51" s="1247"/>
      <c r="D51" s="103"/>
      <c r="E51" s="1252" t="s">
        <v>42</v>
      </c>
      <c r="F51" s="1252"/>
      <c r="G51" s="1252"/>
      <c r="H51" s="1253"/>
      <c r="I51" s="354">
        <v>392</v>
      </c>
      <c r="J51" s="355">
        <v>347</v>
      </c>
      <c r="K51" s="355">
        <v>357</v>
      </c>
      <c r="L51" s="355">
        <v>322</v>
      </c>
      <c r="M51" s="356">
        <v>471</v>
      </c>
    </row>
    <row r="52" spans="2:13" ht="27.75" customHeight="1" x14ac:dyDescent="0.15">
      <c r="B52" s="1248"/>
      <c r="C52" s="1249"/>
      <c r="D52" s="103"/>
      <c r="E52" s="1252" t="s">
        <v>43</v>
      </c>
      <c r="F52" s="1252"/>
      <c r="G52" s="1252"/>
      <c r="H52" s="1253"/>
      <c r="I52" s="354">
        <v>5847</v>
      </c>
      <c r="J52" s="355">
        <v>5667</v>
      </c>
      <c r="K52" s="355">
        <v>5485</v>
      </c>
      <c r="L52" s="355">
        <v>5395</v>
      </c>
      <c r="M52" s="356">
        <v>5084</v>
      </c>
    </row>
    <row r="53" spans="2:13" ht="27.75" customHeight="1" thickBot="1" x14ac:dyDescent="0.2">
      <c r="B53" s="1259" t="s">
        <v>44</v>
      </c>
      <c r="C53" s="1260"/>
      <c r="D53" s="107"/>
      <c r="E53" s="1261" t="s">
        <v>45</v>
      </c>
      <c r="F53" s="1261"/>
      <c r="G53" s="1261"/>
      <c r="H53" s="1262"/>
      <c r="I53" s="357">
        <v>1775</v>
      </c>
      <c r="J53" s="358">
        <v>964</v>
      </c>
      <c r="K53" s="358">
        <v>732</v>
      </c>
      <c r="L53" s="358">
        <v>470</v>
      </c>
      <c r="M53" s="359">
        <v>261</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j06xFKPt4iiRZxClaxm3pc8ZBRpzp88EpI3m77PL+XEO2dHyYSHpU1NQwR4JBqzCV+UyUK5BAcjzS5JCAMeg7g==" saltValue="jemlqq2fjJD9YijcSJKX2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70"/>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554</v>
      </c>
      <c r="G54" s="116" t="s">
        <v>555</v>
      </c>
      <c r="H54" s="117" t="s">
        <v>556</v>
      </c>
    </row>
    <row r="55" spans="2:8" ht="52.5" customHeight="1" x14ac:dyDescent="0.15">
      <c r="B55" s="118"/>
      <c r="C55" s="1271" t="s">
        <v>48</v>
      </c>
      <c r="D55" s="1271"/>
      <c r="E55" s="1272"/>
      <c r="F55" s="119">
        <v>1206</v>
      </c>
      <c r="G55" s="119">
        <v>1215</v>
      </c>
      <c r="H55" s="120">
        <v>1421</v>
      </c>
    </row>
    <row r="56" spans="2:8" ht="52.5" customHeight="1" x14ac:dyDescent="0.15">
      <c r="B56" s="121"/>
      <c r="C56" s="1273" t="s">
        <v>49</v>
      </c>
      <c r="D56" s="1273"/>
      <c r="E56" s="1274"/>
      <c r="F56" s="122">
        <v>301</v>
      </c>
      <c r="G56" s="122">
        <v>281</v>
      </c>
      <c r="H56" s="123">
        <v>361</v>
      </c>
    </row>
    <row r="57" spans="2:8" ht="53.25" customHeight="1" x14ac:dyDescent="0.15">
      <c r="B57" s="121"/>
      <c r="C57" s="1275" t="s">
        <v>50</v>
      </c>
      <c r="D57" s="1275"/>
      <c r="E57" s="1276"/>
      <c r="F57" s="124">
        <v>2581</v>
      </c>
      <c r="G57" s="124">
        <v>1892</v>
      </c>
      <c r="H57" s="125">
        <v>1007</v>
      </c>
    </row>
    <row r="58" spans="2:8" ht="45.75" customHeight="1" x14ac:dyDescent="0.15">
      <c r="B58" s="126"/>
      <c r="C58" s="1263" t="s">
        <v>587</v>
      </c>
      <c r="D58" s="1264"/>
      <c r="E58" s="1265"/>
      <c r="F58" s="127">
        <v>432</v>
      </c>
      <c r="G58" s="127">
        <v>452</v>
      </c>
      <c r="H58" s="128">
        <v>472</v>
      </c>
    </row>
    <row r="59" spans="2:8" ht="45.75" customHeight="1" x14ac:dyDescent="0.15">
      <c r="B59" s="126"/>
      <c r="C59" s="1263" t="s">
        <v>588</v>
      </c>
      <c r="D59" s="1264"/>
      <c r="E59" s="1265"/>
      <c r="F59" s="127">
        <v>373</v>
      </c>
      <c r="G59" s="127">
        <v>379</v>
      </c>
      <c r="H59" s="128">
        <v>417</v>
      </c>
    </row>
    <row r="60" spans="2:8" ht="45.75" customHeight="1" x14ac:dyDescent="0.15">
      <c r="B60" s="126"/>
      <c r="C60" s="1263" t="s">
        <v>589</v>
      </c>
      <c r="D60" s="1264"/>
      <c r="E60" s="1265"/>
      <c r="F60" s="127">
        <v>23</v>
      </c>
      <c r="G60" s="127">
        <v>33</v>
      </c>
      <c r="H60" s="128">
        <v>46</v>
      </c>
    </row>
    <row r="61" spans="2:8" ht="45.75" customHeight="1" x14ac:dyDescent="0.15">
      <c r="B61" s="126"/>
      <c r="C61" s="1263" t="s">
        <v>590</v>
      </c>
      <c r="D61" s="1264"/>
      <c r="E61" s="1265"/>
      <c r="F61" s="127">
        <v>40</v>
      </c>
      <c r="G61" s="127">
        <v>40</v>
      </c>
      <c r="H61" s="128">
        <v>38</v>
      </c>
    </row>
    <row r="62" spans="2:8" ht="45.75" customHeight="1" thickBot="1" x14ac:dyDescent="0.2">
      <c r="B62" s="129"/>
      <c r="C62" s="1266" t="s">
        <v>591</v>
      </c>
      <c r="D62" s="1267"/>
      <c r="E62" s="1268"/>
      <c r="F62" s="130">
        <v>128</v>
      </c>
      <c r="G62" s="130">
        <v>108</v>
      </c>
      <c r="H62" s="131">
        <v>27</v>
      </c>
    </row>
    <row r="63" spans="2:8" ht="52.5" customHeight="1" thickBot="1" x14ac:dyDescent="0.2">
      <c r="B63" s="132"/>
      <c r="C63" s="1269" t="s">
        <v>51</v>
      </c>
      <c r="D63" s="1269"/>
      <c r="E63" s="1270"/>
      <c r="F63" s="133">
        <v>4088</v>
      </c>
      <c r="G63" s="133">
        <v>3387</v>
      </c>
      <c r="H63" s="134">
        <v>2789</v>
      </c>
    </row>
    <row r="64" spans="2:8"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sheetData>
  <sheetProtection algorithmName="SHA-512" hashValue="wKxGBPRevPvkuwQtJn7uGbH41wXB68nk1AlQj5EHjQ1CBJX5Iil5mIV0iyzVSLjyfVb0Da5jIrID8qcub83qlg==" saltValue="YMxY5MBXG5yvgzUhku/6/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x14ac:dyDescent="0.15">
      <c r="A1" s="368"/>
      <c r="B1" s="369"/>
      <c r="DD1" s="370"/>
      <c r="DE1" s="370"/>
    </row>
    <row r="2" spans="1:109" ht="25.5" customHeight="1" x14ac:dyDescent="0.15">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15">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x14ac:dyDescent="0.15">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x14ac:dyDescent="0.15">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x14ac:dyDescent="0.15">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x14ac:dyDescent="0.15">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x14ac:dyDescent="0.15">
      <c r="DD19" s="370"/>
      <c r="DE19" s="370"/>
    </row>
    <row r="20" spans="1:109" x14ac:dyDescent="0.15">
      <c r="DD20" s="370"/>
      <c r="DE20" s="370"/>
    </row>
    <row r="21" spans="1:109" ht="17.25" customHeight="1" x14ac:dyDescent="0.15">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15">
      <c r="B22" s="376"/>
    </row>
    <row r="23" spans="1:109" x14ac:dyDescent="0.15">
      <c r="B23" s="376"/>
    </row>
    <row r="24" spans="1:109" x14ac:dyDescent="0.15">
      <c r="B24" s="376"/>
    </row>
    <row r="25" spans="1:109" x14ac:dyDescent="0.15">
      <c r="B25" s="376"/>
    </row>
    <row r="26" spans="1:109" x14ac:dyDescent="0.15">
      <c r="B26" s="376"/>
    </row>
    <row r="27" spans="1:109" x14ac:dyDescent="0.15">
      <c r="B27" s="376"/>
    </row>
    <row r="28" spans="1:109" x14ac:dyDescent="0.15">
      <c r="B28" s="376"/>
    </row>
    <row r="29" spans="1:109" x14ac:dyDescent="0.15">
      <c r="B29" s="376"/>
    </row>
    <row r="30" spans="1:109" x14ac:dyDescent="0.15">
      <c r="B30" s="376"/>
    </row>
    <row r="31" spans="1:109" x14ac:dyDescent="0.15">
      <c r="B31" s="376"/>
    </row>
    <row r="32" spans="1:109" x14ac:dyDescent="0.15">
      <c r="B32" s="376"/>
    </row>
    <row r="33" spans="2:109" x14ac:dyDescent="0.15">
      <c r="B33" s="376"/>
    </row>
    <row r="34" spans="2:109" x14ac:dyDescent="0.15">
      <c r="B34" s="376"/>
    </row>
    <row r="35" spans="2:109" x14ac:dyDescent="0.15">
      <c r="B35" s="376"/>
    </row>
    <row r="36" spans="2:109" x14ac:dyDescent="0.15">
      <c r="B36" s="376"/>
    </row>
    <row r="37" spans="2:109" x14ac:dyDescent="0.15">
      <c r="B37" s="376"/>
    </row>
    <row r="38" spans="2:109" x14ac:dyDescent="0.15">
      <c r="B38" s="376"/>
    </row>
    <row r="39" spans="2:109" x14ac:dyDescent="0.15">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x14ac:dyDescent="0.15">
      <c r="B40" s="381"/>
      <c r="DD40" s="381"/>
      <c r="DE40" s="370"/>
    </row>
    <row r="41" spans="2:109" ht="17.25" x14ac:dyDescent="0.15">
      <c r="B41" s="382" t="s">
        <v>594</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x14ac:dyDescent="0.15">
      <c r="B42" s="376"/>
      <c r="G42" s="383"/>
      <c r="I42" s="384"/>
      <c r="J42" s="384"/>
      <c r="K42" s="384"/>
      <c r="AM42" s="383"/>
      <c r="AN42" s="383" t="s">
        <v>595</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15">
      <c r="B43" s="376"/>
      <c r="AN43" s="1289" t="s">
        <v>596</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376"/>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376"/>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376"/>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376"/>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x14ac:dyDescent="0.15">
      <c r="B49" s="376"/>
      <c r="AN49" s="370" t="s">
        <v>597</v>
      </c>
    </row>
    <row r="50" spans="1:109" x14ac:dyDescent="0.15">
      <c r="B50" s="376"/>
      <c r="G50" s="1283"/>
      <c r="H50" s="1283"/>
      <c r="I50" s="1283"/>
      <c r="J50" s="1283"/>
      <c r="K50" s="386"/>
      <c r="L50" s="386"/>
      <c r="M50" s="387"/>
      <c r="N50" s="387"/>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2" t="s">
        <v>552</v>
      </c>
      <c r="BQ50" s="1282"/>
      <c r="BR50" s="1282"/>
      <c r="BS50" s="1282"/>
      <c r="BT50" s="1282"/>
      <c r="BU50" s="1282"/>
      <c r="BV50" s="1282"/>
      <c r="BW50" s="1282"/>
      <c r="BX50" s="1282" t="s">
        <v>553</v>
      </c>
      <c r="BY50" s="1282"/>
      <c r="BZ50" s="1282"/>
      <c r="CA50" s="1282"/>
      <c r="CB50" s="1282"/>
      <c r="CC50" s="1282"/>
      <c r="CD50" s="1282"/>
      <c r="CE50" s="1282"/>
      <c r="CF50" s="1282" t="s">
        <v>554</v>
      </c>
      <c r="CG50" s="1282"/>
      <c r="CH50" s="1282"/>
      <c r="CI50" s="1282"/>
      <c r="CJ50" s="1282"/>
      <c r="CK50" s="1282"/>
      <c r="CL50" s="1282"/>
      <c r="CM50" s="1282"/>
      <c r="CN50" s="1282" t="s">
        <v>555</v>
      </c>
      <c r="CO50" s="1282"/>
      <c r="CP50" s="1282"/>
      <c r="CQ50" s="1282"/>
      <c r="CR50" s="1282"/>
      <c r="CS50" s="1282"/>
      <c r="CT50" s="1282"/>
      <c r="CU50" s="1282"/>
      <c r="CV50" s="1282" t="s">
        <v>556</v>
      </c>
      <c r="CW50" s="1282"/>
      <c r="CX50" s="1282"/>
      <c r="CY50" s="1282"/>
      <c r="CZ50" s="1282"/>
      <c r="DA50" s="1282"/>
      <c r="DB50" s="1282"/>
      <c r="DC50" s="1282"/>
    </row>
    <row r="51" spans="1:109" ht="13.5" customHeight="1" x14ac:dyDescent="0.15">
      <c r="B51" s="376"/>
      <c r="G51" s="1285"/>
      <c r="H51" s="1285"/>
      <c r="I51" s="1298"/>
      <c r="J51" s="1298"/>
      <c r="K51" s="1284"/>
      <c r="L51" s="1284"/>
      <c r="M51" s="1284"/>
      <c r="N51" s="1284"/>
      <c r="AM51" s="385"/>
      <c r="AN51" s="1280" t="s">
        <v>598</v>
      </c>
      <c r="AO51" s="1280"/>
      <c r="AP51" s="1280"/>
      <c r="AQ51" s="1280"/>
      <c r="AR51" s="1280"/>
      <c r="AS51" s="1280"/>
      <c r="AT51" s="1280"/>
      <c r="AU51" s="1280"/>
      <c r="AV51" s="1280"/>
      <c r="AW51" s="1280"/>
      <c r="AX51" s="1280"/>
      <c r="AY51" s="1280"/>
      <c r="AZ51" s="1280"/>
      <c r="BA51" s="1280"/>
      <c r="BB51" s="1280" t="s">
        <v>599</v>
      </c>
      <c r="BC51" s="1280"/>
      <c r="BD51" s="1280"/>
      <c r="BE51" s="1280"/>
      <c r="BF51" s="1280"/>
      <c r="BG51" s="1280"/>
      <c r="BH51" s="1280"/>
      <c r="BI51" s="1280"/>
      <c r="BJ51" s="1280"/>
      <c r="BK51" s="1280"/>
      <c r="BL51" s="1280"/>
      <c r="BM51" s="1280"/>
      <c r="BN51" s="1280"/>
      <c r="BO51" s="1280"/>
      <c r="BP51" s="1277">
        <v>53.2</v>
      </c>
      <c r="BQ51" s="1277"/>
      <c r="BR51" s="1277"/>
      <c r="BS51" s="1277"/>
      <c r="BT51" s="1277"/>
      <c r="BU51" s="1277"/>
      <c r="BV51" s="1277"/>
      <c r="BW51" s="1277"/>
      <c r="BX51" s="1277">
        <v>28.7</v>
      </c>
      <c r="BY51" s="1277"/>
      <c r="BZ51" s="1277"/>
      <c r="CA51" s="1277"/>
      <c r="CB51" s="1277"/>
      <c r="CC51" s="1277"/>
      <c r="CD51" s="1277"/>
      <c r="CE51" s="1277"/>
      <c r="CF51" s="1277">
        <v>21.7</v>
      </c>
      <c r="CG51" s="1277"/>
      <c r="CH51" s="1277"/>
      <c r="CI51" s="1277"/>
      <c r="CJ51" s="1277"/>
      <c r="CK51" s="1277"/>
      <c r="CL51" s="1277"/>
      <c r="CM51" s="1277"/>
      <c r="CN51" s="1277">
        <v>13.1</v>
      </c>
      <c r="CO51" s="1277"/>
      <c r="CP51" s="1277"/>
      <c r="CQ51" s="1277"/>
      <c r="CR51" s="1277"/>
      <c r="CS51" s="1277"/>
      <c r="CT51" s="1277"/>
      <c r="CU51" s="1277"/>
      <c r="CV51" s="1277">
        <v>6.7</v>
      </c>
      <c r="CW51" s="1277"/>
      <c r="CX51" s="1277"/>
      <c r="CY51" s="1277"/>
      <c r="CZ51" s="1277"/>
      <c r="DA51" s="1277"/>
      <c r="DB51" s="1277"/>
      <c r="DC51" s="1277"/>
    </row>
    <row r="52" spans="1:109" x14ac:dyDescent="0.15">
      <c r="B52" s="376"/>
      <c r="G52" s="1285"/>
      <c r="H52" s="1285"/>
      <c r="I52" s="1298"/>
      <c r="J52" s="1298"/>
      <c r="K52" s="1284"/>
      <c r="L52" s="1284"/>
      <c r="M52" s="1284"/>
      <c r="N52" s="1284"/>
      <c r="AM52" s="385"/>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4"/>
      <c r="B53" s="376"/>
      <c r="G53" s="1285"/>
      <c r="H53" s="1285"/>
      <c r="I53" s="1283"/>
      <c r="J53" s="1283"/>
      <c r="K53" s="1284"/>
      <c r="L53" s="1284"/>
      <c r="M53" s="1284"/>
      <c r="N53" s="1284"/>
      <c r="AM53" s="385"/>
      <c r="AN53" s="1280"/>
      <c r="AO53" s="1280"/>
      <c r="AP53" s="1280"/>
      <c r="AQ53" s="1280"/>
      <c r="AR53" s="1280"/>
      <c r="AS53" s="1280"/>
      <c r="AT53" s="1280"/>
      <c r="AU53" s="1280"/>
      <c r="AV53" s="1280"/>
      <c r="AW53" s="1280"/>
      <c r="AX53" s="1280"/>
      <c r="AY53" s="1280"/>
      <c r="AZ53" s="1280"/>
      <c r="BA53" s="1280"/>
      <c r="BB53" s="1280" t="s">
        <v>600</v>
      </c>
      <c r="BC53" s="1280"/>
      <c r="BD53" s="1280"/>
      <c r="BE53" s="1280"/>
      <c r="BF53" s="1280"/>
      <c r="BG53" s="1280"/>
      <c r="BH53" s="1280"/>
      <c r="BI53" s="1280"/>
      <c r="BJ53" s="1280"/>
      <c r="BK53" s="1280"/>
      <c r="BL53" s="1280"/>
      <c r="BM53" s="1280"/>
      <c r="BN53" s="1280"/>
      <c r="BO53" s="1280"/>
      <c r="BP53" s="1277">
        <v>58.8</v>
      </c>
      <c r="BQ53" s="1277"/>
      <c r="BR53" s="1277"/>
      <c r="BS53" s="1277"/>
      <c r="BT53" s="1277"/>
      <c r="BU53" s="1277"/>
      <c r="BV53" s="1277"/>
      <c r="BW53" s="1277"/>
      <c r="BX53" s="1277">
        <v>59.9</v>
      </c>
      <c r="BY53" s="1277"/>
      <c r="BZ53" s="1277"/>
      <c r="CA53" s="1277"/>
      <c r="CB53" s="1277"/>
      <c r="CC53" s="1277"/>
      <c r="CD53" s="1277"/>
      <c r="CE53" s="1277"/>
      <c r="CF53" s="1277">
        <v>61.3</v>
      </c>
      <c r="CG53" s="1277"/>
      <c r="CH53" s="1277"/>
      <c r="CI53" s="1277"/>
      <c r="CJ53" s="1277"/>
      <c r="CK53" s="1277"/>
      <c r="CL53" s="1277"/>
      <c r="CM53" s="1277"/>
      <c r="CN53" s="1277">
        <v>62.2</v>
      </c>
      <c r="CO53" s="1277"/>
      <c r="CP53" s="1277"/>
      <c r="CQ53" s="1277"/>
      <c r="CR53" s="1277"/>
      <c r="CS53" s="1277"/>
      <c r="CT53" s="1277"/>
      <c r="CU53" s="1277"/>
      <c r="CV53" s="1277">
        <v>64.2</v>
      </c>
      <c r="CW53" s="1277"/>
      <c r="CX53" s="1277"/>
      <c r="CY53" s="1277"/>
      <c r="CZ53" s="1277"/>
      <c r="DA53" s="1277"/>
      <c r="DB53" s="1277"/>
      <c r="DC53" s="1277"/>
    </row>
    <row r="54" spans="1:109" x14ac:dyDescent="0.15">
      <c r="A54" s="384"/>
      <c r="B54" s="376"/>
      <c r="G54" s="1285"/>
      <c r="H54" s="1285"/>
      <c r="I54" s="1283"/>
      <c r="J54" s="1283"/>
      <c r="K54" s="1284"/>
      <c r="L54" s="1284"/>
      <c r="M54" s="1284"/>
      <c r="N54" s="1284"/>
      <c r="AM54" s="385"/>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4"/>
      <c r="B55" s="376"/>
      <c r="G55" s="1283"/>
      <c r="H55" s="1283"/>
      <c r="I55" s="1283"/>
      <c r="J55" s="1283"/>
      <c r="K55" s="1284"/>
      <c r="L55" s="1284"/>
      <c r="M55" s="1284"/>
      <c r="N55" s="1284"/>
      <c r="AN55" s="1282" t="s">
        <v>601</v>
      </c>
      <c r="AO55" s="1282"/>
      <c r="AP55" s="1282"/>
      <c r="AQ55" s="1282"/>
      <c r="AR55" s="1282"/>
      <c r="AS55" s="1282"/>
      <c r="AT55" s="1282"/>
      <c r="AU55" s="1282"/>
      <c r="AV55" s="1282"/>
      <c r="AW55" s="1282"/>
      <c r="AX55" s="1282"/>
      <c r="AY55" s="1282"/>
      <c r="AZ55" s="1282"/>
      <c r="BA55" s="1282"/>
      <c r="BB55" s="1280" t="s">
        <v>599</v>
      </c>
      <c r="BC55" s="1280"/>
      <c r="BD55" s="1280"/>
      <c r="BE55" s="1280"/>
      <c r="BF55" s="1280"/>
      <c r="BG55" s="1280"/>
      <c r="BH55" s="1280"/>
      <c r="BI55" s="1280"/>
      <c r="BJ55" s="1280"/>
      <c r="BK55" s="1280"/>
      <c r="BL55" s="1280"/>
      <c r="BM55" s="1280"/>
      <c r="BN55" s="1280"/>
      <c r="BO55" s="1280"/>
      <c r="BP55" s="1277">
        <v>0</v>
      </c>
      <c r="BQ55" s="1277"/>
      <c r="BR55" s="1277"/>
      <c r="BS55" s="1277"/>
      <c r="BT55" s="1277"/>
      <c r="BU55" s="1277"/>
      <c r="BV55" s="1277"/>
      <c r="BW55" s="1277"/>
      <c r="BX55" s="1277">
        <v>0</v>
      </c>
      <c r="BY55" s="1277"/>
      <c r="BZ55" s="1277"/>
      <c r="CA55" s="1277"/>
      <c r="CB55" s="1277"/>
      <c r="CC55" s="1277"/>
      <c r="CD55" s="1277"/>
      <c r="CE55" s="1277"/>
      <c r="CF55" s="1277">
        <v>3.1</v>
      </c>
      <c r="CG55" s="1277"/>
      <c r="CH55" s="1277"/>
      <c r="CI55" s="1277"/>
      <c r="CJ55" s="1277"/>
      <c r="CK55" s="1277"/>
      <c r="CL55" s="1277"/>
      <c r="CM55" s="1277"/>
      <c r="CN55" s="1277">
        <v>13.7</v>
      </c>
      <c r="CO55" s="1277"/>
      <c r="CP55" s="1277"/>
      <c r="CQ55" s="1277"/>
      <c r="CR55" s="1277"/>
      <c r="CS55" s="1277"/>
      <c r="CT55" s="1277"/>
      <c r="CU55" s="1277"/>
      <c r="CV55" s="1277">
        <v>6.9</v>
      </c>
      <c r="CW55" s="1277"/>
      <c r="CX55" s="1277"/>
      <c r="CY55" s="1277"/>
      <c r="CZ55" s="1277"/>
      <c r="DA55" s="1277"/>
      <c r="DB55" s="1277"/>
      <c r="DC55" s="1277"/>
    </row>
    <row r="56" spans="1:109" x14ac:dyDescent="0.15">
      <c r="A56" s="384"/>
      <c r="B56" s="376"/>
      <c r="G56" s="1283"/>
      <c r="H56" s="1283"/>
      <c r="I56" s="1283"/>
      <c r="J56" s="1283"/>
      <c r="K56" s="1284"/>
      <c r="L56" s="1284"/>
      <c r="M56" s="1284"/>
      <c r="N56" s="1284"/>
      <c r="AN56" s="1282"/>
      <c r="AO56" s="1282"/>
      <c r="AP56" s="1282"/>
      <c r="AQ56" s="1282"/>
      <c r="AR56" s="1282"/>
      <c r="AS56" s="1282"/>
      <c r="AT56" s="1282"/>
      <c r="AU56" s="1282"/>
      <c r="AV56" s="1282"/>
      <c r="AW56" s="1282"/>
      <c r="AX56" s="1282"/>
      <c r="AY56" s="1282"/>
      <c r="AZ56" s="1282"/>
      <c r="BA56" s="1282"/>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4" customFormat="1" x14ac:dyDescent="0.15">
      <c r="B57" s="388"/>
      <c r="G57" s="1283"/>
      <c r="H57" s="1283"/>
      <c r="I57" s="1278"/>
      <c r="J57" s="1278"/>
      <c r="K57" s="1284"/>
      <c r="L57" s="1284"/>
      <c r="M57" s="1284"/>
      <c r="N57" s="1284"/>
      <c r="AM57" s="370"/>
      <c r="AN57" s="1282"/>
      <c r="AO57" s="1282"/>
      <c r="AP57" s="1282"/>
      <c r="AQ57" s="1282"/>
      <c r="AR57" s="1282"/>
      <c r="AS57" s="1282"/>
      <c r="AT57" s="1282"/>
      <c r="AU57" s="1282"/>
      <c r="AV57" s="1282"/>
      <c r="AW57" s="1282"/>
      <c r="AX57" s="1282"/>
      <c r="AY57" s="1282"/>
      <c r="AZ57" s="1282"/>
      <c r="BA57" s="1282"/>
      <c r="BB57" s="1280" t="s">
        <v>600</v>
      </c>
      <c r="BC57" s="1280"/>
      <c r="BD57" s="1280"/>
      <c r="BE57" s="1280"/>
      <c r="BF57" s="1280"/>
      <c r="BG57" s="1280"/>
      <c r="BH57" s="1280"/>
      <c r="BI57" s="1280"/>
      <c r="BJ57" s="1280"/>
      <c r="BK57" s="1280"/>
      <c r="BL57" s="1280"/>
      <c r="BM57" s="1280"/>
      <c r="BN57" s="1280"/>
      <c r="BO57" s="1280"/>
      <c r="BP57" s="1277">
        <v>59.4</v>
      </c>
      <c r="BQ57" s="1277"/>
      <c r="BR57" s="1277"/>
      <c r="BS57" s="1277"/>
      <c r="BT57" s="1277"/>
      <c r="BU57" s="1277"/>
      <c r="BV57" s="1277"/>
      <c r="BW57" s="1277"/>
      <c r="BX57" s="1277">
        <v>60</v>
      </c>
      <c r="BY57" s="1277"/>
      <c r="BZ57" s="1277"/>
      <c r="CA57" s="1277"/>
      <c r="CB57" s="1277"/>
      <c r="CC57" s="1277"/>
      <c r="CD57" s="1277"/>
      <c r="CE57" s="1277"/>
      <c r="CF57" s="1277">
        <v>61.2</v>
      </c>
      <c r="CG57" s="1277"/>
      <c r="CH57" s="1277"/>
      <c r="CI57" s="1277"/>
      <c r="CJ57" s="1277"/>
      <c r="CK57" s="1277"/>
      <c r="CL57" s="1277"/>
      <c r="CM57" s="1277"/>
      <c r="CN57" s="1277">
        <v>62</v>
      </c>
      <c r="CO57" s="1277"/>
      <c r="CP57" s="1277"/>
      <c r="CQ57" s="1277"/>
      <c r="CR57" s="1277"/>
      <c r="CS57" s="1277"/>
      <c r="CT57" s="1277"/>
      <c r="CU57" s="1277"/>
      <c r="CV57" s="1277">
        <v>62.9</v>
      </c>
      <c r="CW57" s="1277"/>
      <c r="CX57" s="1277"/>
      <c r="CY57" s="1277"/>
      <c r="CZ57" s="1277"/>
      <c r="DA57" s="1277"/>
      <c r="DB57" s="1277"/>
      <c r="DC57" s="1277"/>
      <c r="DD57" s="389"/>
      <c r="DE57" s="388"/>
    </row>
    <row r="58" spans="1:109" s="384" customFormat="1" x14ac:dyDescent="0.15">
      <c r="A58" s="370"/>
      <c r="B58" s="388"/>
      <c r="G58" s="1283"/>
      <c r="H58" s="1283"/>
      <c r="I58" s="1278"/>
      <c r="J58" s="1278"/>
      <c r="K58" s="1284"/>
      <c r="L58" s="1284"/>
      <c r="M58" s="1284"/>
      <c r="N58" s="1284"/>
      <c r="AM58" s="370"/>
      <c r="AN58" s="1282"/>
      <c r="AO58" s="1282"/>
      <c r="AP58" s="1282"/>
      <c r="AQ58" s="1282"/>
      <c r="AR58" s="1282"/>
      <c r="AS58" s="1282"/>
      <c r="AT58" s="1282"/>
      <c r="AU58" s="1282"/>
      <c r="AV58" s="1282"/>
      <c r="AW58" s="1282"/>
      <c r="AX58" s="1282"/>
      <c r="AY58" s="1282"/>
      <c r="AZ58" s="1282"/>
      <c r="BA58" s="1282"/>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9"/>
      <c r="DE58" s="388"/>
    </row>
    <row r="59" spans="1:109" s="384" customFormat="1" x14ac:dyDescent="0.15">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x14ac:dyDescent="0.15">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x14ac:dyDescent="0.15">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x14ac:dyDescent="0.15">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x14ac:dyDescent="0.15">
      <c r="B63" s="395" t="s">
        <v>602</v>
      </c>
    </row>
    <row r="64" spans="1:109" x14ac:dyDescent="0.15">
      <c r="B64" s="376"/>
      <c r="G64" s="383"/>
      <c r="I64" s="396"/>
      <c r="J64" s="396"/>
      <c r="K64" s="396"/>
      <c r="L64" s="396"/>
      <c r="M64" s="396"/>
      <c r="N64" s="397"/>
      <c r="AM64" s="383"/>
      <c r="AN64" s="383" t="s">
        <v>595</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x14ac:dyDescent="0.15">
      <c r="B65" s="376"/>
      <c r="AN65" s="1289" t="s">
        <v>603</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376"/>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376"/>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376"/>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376"/>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x14ac:dyDescent="0.15">
      <c r="B71" s="376"/>
      <c r="G71" s="401"/>
      <c r="I71" s="402"/>
      <c r="J71" s="399"/>
      <c r="K71" s="399"/>
      <c r="L71" s="400"/>
      <c r="M71" s="399"/>
      <c r="N71" s="400"/>
      <c r="AM71" s="401"/>
      <c r="AN71" s="370" t="s">
        <v>597</v>
      </c>
    </row>
    <row r="72" spans="2:107" x14ac:dyDescent="0.15">
      <c r="B72" s="376"/>
      <c r="G72" s="1283"/>
      <c r="H72" s="1283"/>
      <c r="I72" s="1283"/>
      <c r="J72" s="1283"/>
      <c r="K72" s="386"/>
      <c r="L72" s="386"/>
      <c r="M72" s="387"/>
      <c r="N72" s="387"/>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2" t="s">
        <v>552</v>
      </c>
      <c r="BQ72" s="1282"/>
      <c r="BR72" s="1282"/>
      <c r="BS72" s="1282"/>
      <c r="BT72" s="1282"/>
      <c r="BU72" s="1282"/>
      <c r="BV72" s="1282"/>
      <c r="BW72" s="1282"/>
      <c r="BX72" s="1282" t="s">
        <v>553</v>
      </c>
      <c r="BY72" s="1282"/>
      <c r="BZ72" s="1282"/>
      <c r="CA72" s="1282"/>
      <c r="CB72" s="1282"/>
      <c r="CC72" s="1282"/>
      <c r="CD72" s="1282"/>
      <c r="CE72" s="1282"/>
      <c r="CF72" s="1282" t="s">
        <v>554</v>
      </c>
      <c r="CG72" s="1282"/>
      <c r="CH72" s="1282"/>
      <c r="CI72" s="1282"/>
      <c r="CJ72" s="1282"/>
      <c r="CK72" s="1282"/>
      <c r="CL72" s="1282"/>
      <c r="CM72" s="1282"/>
      <c r="CN72" s="1282" t="s">
        <v>555</v>
      </c>
      <c r="CO72" s="1282"/>
      <c r="CP72" s="1282"/>
      <c r="CQ72" s="1282"/>
      <c r="CR72" s="1282"/>
      <c r="CS72" s="1282"/>
      <c r="CT72" s="1282"/>
      <c r="CU72" s="1282"/>
      <c r="CV72" s="1282" t="s">
        <v>556</v>
      </c>
      <c r="CW72" s="1282"/>
      <c r="CX72" s="1282"/>
      <c r="CY72" s="1282"/>
      <c r="CZ72" s="1282"/>
      <c r="DA72" s="1282"/>
      <c r="DB72" s="1282"/>
      <c r="DC72" s="1282"/>
    </row>
    <row r="73" spans="2:107" x14ac:dyDescent="0.15">
      <c r="B73" s="376"/>
      <c r="G73" s="1285"/>
      <c r="H73" s="1285"/>
      <c r="I73" s="1285"/>
      <c r="J73" s="1285"/>
      <c r="K73" s="1281"/>
      <c r="L73" s="1281"/>
      <c r="M73" s="1281"/>
      <c r="N73" s="1281"/>
      <c r="AM73" s="385"/>
      <c r="AN73" s="1280" t="s">
        <v>598</v>
      </c>
      <c r="AO73" s="1280"/>
      <c r="AP73" s="1280"/>
      <c r="AQ73" s="1280"/>
      <c r="AR73" s="1280"/>
      <c r="AS73" s="1280"/>
      <c r="AT73" s="1280"/>
      <c r="AU73" s="1280"/>
      <c r="AV73" s="1280"/>
      <c r="AW73" s="1280"/>
      <c r="AX73" s="1280"/>
      <c r="AY73" s="1280"/>
      <c r="AZ73" s="1280"/>
      <c r="BA73" s="1280"/>
      <c r="BB73" s="1280" t="s">
        <v>599</v>
      </c>
      <c r="BC73" s="1280"/>
      <c r="BD73" s="1280"/>
      <c r="BE73" s="1280"/>
      <c r="BF73" s="1280"/>
      <c r="BG73" s="1280"/>
      <c r="BH73" s="1280"/>
      <c r="BI73" s="1280"/>
      <c r="BJ73" s="1280"/>
      <c r="BK73" s="1280"/>
      <c r="BL73" s="1280"/>
      <c r="BM73" s="1280"/>
      <c r="BN73" s="1280"/>
      <c r="BO73" s="1280"/>
      <c r="BP73" s="1277">
        <v>53.2</v>
      </c>
      <c r="BQ73" s="1277"/>
      <c r="BR73" s="1277"/>
      <c r="BS73" s="1277"/>
      <c r="BT73" s="1277"/>
      <c r="BU73" s="1277"/>
      <c r="BV73" s="1277"/>
      <c r="BW73" s="1277"/>
      <c r="BX73" s="1277">
        <v>28.7</v>
      </c>
      <c r="BY73" s="1277"/>
      <c r="BZ73" s="1277"/>
      <c r="CA73" s="1277"/>
      <c r="CB73" s="1277"/>
      <c r="CC73" s="1277"/>
      <c r="CD73" s="1277"/>
      <c r="CE73" s="1277"/>
      <c r="CF73" s="1277">
        <v>21.7</v>
      </c>
      <c r="CG73" s="1277"/>
      <c r="CH73" s="1277"/>
      <c r="CI73" s="1277"/>
      <c r="CJ73" s="1277"/>
      <c r="CK73" s="1277"/>
      <c r="CL73" s="1277"/>
      <c r="CM73" s="1277"/>
      <c r="CN73" s="1277">
        <v>13.1</v>
      </c>
      <c r="CO73" s="1277"/>
      <c r="CP73" s="1277"/>
      <c r="CQ73" s="1277"/>
      <c r="CR73" s="1277"/>
      <c r="CS73" s="1277"/>
      <c r="CT73" s="1277"/>
      <c r="CU73" s="1277"/>
      <c r="CV73" s="1277">
        <v>6.7</v>
      </c>
      <c r="CW73" s="1277"/>
      <c r="CX73" s="1277"/>
      <c r="CY73" s="1277"/>
      <c r="CZ73" s="1277"/>
      <c r="DA73" s="1277"/>
      <c r="DB73" s="1277"/>
      <c r="DC73" s="1277"/>
    </row>
    <row r="74" spans="2:107" x14ac:dyDescent="0.15">
      <c r="B74" s="376"/>
      <c r="G74" s="1285"/>
      <c r="H74" s="1285"/>
      <c r="I74" s="1285"/>
      <c r="J74" s="1285"/>
      <c r="K74" s="1281"/>
      <c r="L74" s="1281"/>
      <c r="M74" s="1281"/>
      <c r="N74" s="1281"/>
      <c r="AM74" s="385"/>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6"/>
      <c r="G75" s="1285"/>
      <c r="H75" s="1285"/>
      <c r="I75" s="1283"/>
      <c r="J75" s="1283"/>
      <c r="K75" s="1284"/>
      <c r="L75" s="1284"/>
      <c r="M75" s="1284"/>
      <c r="N75" s="1284"/>
      <c r="AM75" s="385"/>
      <c r="AN75" s="1280"/>
      <c r="AO75" s="1280"/>
      <c r="AP75" s="1280"/>
      <c r="AQ75" s="1280"/>
      <c r="AR75" s="1280"/>
      <c r="AS75" s="1280"/>
      <c r="AT75" s="1280"/>
      <c r="AU75" s="1280"/>
      <c r="AV75" s="1280"/>
      <c r="AW75" s="1280"/>
      <c r="AX75" s="1280"/>
      <c r="AY75" s="1280"/>
      <c r="AZ75" s="1280"/>
      <c r="BA75" s="1280"/>
      <c r="BB75" s="1280" t="s">
        <v>604</v>
      </c>
      <c r="BC75" s="1280"/>
      <c r="BD75" s="1280"/>
      <c r="BE75" s="1280"/>
      <c r="BF75" s="1280"/>
      <c r="BG75" s="1280"/>
      <c r="BH75" s="1280"/>
      <c r="BI75" s="1280"/>
      <c r="BJ75" s="1280"/>
      <c r="BK75" s="1280"/>
      <c r="BL75" s="1280"/>
      <c r="BM75" s="1280"/>
      <c r="BN75" s="1280"/>
      <c r="BO75" s="1280"/>
      <c r="BP75" s="1277">
        <v>9.1</v>
      </c>
      <c r="BQ75" s="1277"/>
      <c r="BR75" s="1277"/>
      <c r="BS75" s="1277"/>
      <c r="BT75" s="1277"/>
      <c r="BU75" s="1277"/>
      <c r="BV75" s="1277"/>
      <c r="BW75" s="1277"/>
      <c r="BX75" s="1277">
        <v>7.8</v>
      </c>
      <c r="BY75" s="1277"/>
      <c r="BZ75" s="1277"/>
      <c r="CA75" s="1277"/>
      <c r="CB75" s="1277"/>
      <c r="CC75" s="1277"/>
      <c r="CD75" s="1277"/>
      <c r="CE75" s="1277"/>
      <c r="CF75" s="1277">
        <v>7.9</v>
      </c>
      <c r="CG75" s="1277"/>
      <c r="CH75" s="1277"/>
      <c r="CI75" s="1277"/>
      <c r="CJ75" s="1277"/>
      <c r="CK75" s="1277"/>
      <c r="CL75" s="1277"/>
      <c r="CM75" s="1277"/>
      <c r="CN75" s="1277">
        <v>7</v>
      </c>
      <c r="CO75" s="1277"/>
      <c r="CP75" s="1277"/>
      <c r="CQ75" s="1277"/>
      <c r="CR75" s="1277"/>
      <c r="CS75" s="1277"/>
      <c r="CT75" s="1277"/>
      <c r="CU75" s="1277"/>
      <c r="CV75" s="1277">
        <v>7.4</v>
      </c>
      <c r="CW75" s="1277"/>
      <c r="CX75" s="1277"/>
      <c r="CY75" s="1277"/>
      <c r="CZ75" s="1277"/>
      <c r="DA75" s="1277"/>
      <c r="DB75" s="1277"/>
      <c r="DC75" s="1277"/>
    </row>
    <row r="76" spans="2:107" x14ac:dyDescent="0.15">
      <c r="B76" s="376"/>
      <c r="G76" s="1285"/>
      <c r="H76" s="1285"/>
      <c r="I76" s="1283"/>
      <c r="J76" s="1283"/>
      <c r="K76" s="1284"/>
      <c r="L76" s="1284"/>
      <c r="M76" s="1284"/>
      <c r="N76" s="1284"/>
      <c r="AM76" s="385"/>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6"/>
      <c r="G77" s="1283"/>
      <c r="H77" s="1283"/>
      <c r="I77" s="1283"/>
      <c r="J77" s="1283"/>
      <c r="K77" s="1281"/>
      <c r="L77" s="1281"/>
      <c r="M77" s="1281"/>
      <c r="N77" s="1281"/>
      <c r="AN77" s="1282" t="s">
        <v>601</v>
      </c>
      <c r="AO77" s="1282"/>
      <c r="AP77" s="1282"/>
      <c r="AQ77" s="1282"/>
      <c r="AR77" s="1282"/>
      <c r="AS77" s="1282"/>
      <c r="AT77" s="1282"/>
      <c r="AU77" s="1282"/>
      <c r="AV77" s="1282"/>
      <c r="AW77" s="1282"/>
      <c r="AX77" s="1282"/>
      <c r="AY77" s="1282"/>
      <c r="AZ77" s="1282"/>
      <c r="BA77" s="1282"/>
      <c r="BB77" s="1280" t="s">
        <v>599</v>
      </c>
      <c r="BC77" s="1280"/>
      <c r="BD77" s="1280"/>
      <c r="BE77" s="1280"/>
      <c r="BF77" s="1280"/>
      <c r="BG77" s="1280"/>
      <c r="BH77" s="1280"/>
      <c r="BI77" s="1280"/>
      <c r="BJ77" s="1280"/>
      <c r="BK77" s="1280"/>
      <c r="BL77" s="1280"/>
      <c r="BM77" s="1280"/>
      <c r="BN77" s="1280"/>
      <c r="BO77" s="1280"/>
      <c r="BP77" s="1277">
        <v>0</v>
      </c>
      <c r="BQ77" s="1277"/>
      <c r="BR77" s="1277"/>
      <c r="BS77" s="1277"/>
      <c r="BT77" s="1277"/>
      <c r="BU77" s="1277"/>
      <c r="BV77" s="1277"/>
      <c r="BW77" s="1277"/>
      <c r="BX77" s="1277">
        <v>0</v>
      </c>
      <c r="BY77" s="1277"/>
      <c r="BZ77" s="1277"/>
      <c r="CA77" s="1277"/>
      <c r="CB77" s="1277"/>
      <c r="CC77" s="1277"/>
      <c r="CD77" s="1277"/>
      <c r="CE77" s="1277"/>
      <c r="CF77" s="1277">
        <v>3.1</v>
      </c>
      <c r="CG77" s="1277"/>
      <c r="CH77" s="1277"/>
      <c r="CI77" s="1277"/>
      <c r="CJ77" s="1277"/>
      <c r="CK77" s="1277"/>
      <c r="CL77" s="1277"/>
      <c r="CM77" s="1277"/>
      <c r="CN77" s="1277">
        <v>13.7</v>
      </c>
      <c r="CO77" s="1277"/>
      <c r="CP77" s="1277"/>
      <c r="CQ77" s="1277"/>
      <c r="CR77" s="1277"/>
      <c r="CS77" s="1277"/>
      <c r="CT77" s="1277"/>
      <c r="CU77" s="1277"/>
      <c r="CV77" s="1277">
        <v>6.9</v>
      </c>
      <c r="CW77" s="1277"/>
      <c r="CX77" s="1277"/>
      <c r="CY77" s="1277"/>
      <c r="CZ77" s="1277"/>
      <c r="DA77" s="1277"/>
      <c r="DB77" s="1277"/>
      <c r="DC77" s="1277"/>
    </row>
    <row r="78" spans="2:107" x14ac:dyDescent="0.15">
      <c r="B78" s="376"/>
      <c r="G78" s="1283"/>
      <c r="H78" s="1283"/>
      <c r="I78" s="1283"/>
      <c r="J78" s="1283"/>
      <c r="K78" s="1281"/>
      <c r="L78" s="1281"/>
      <c r="M78" s="1281"/>
      <c r="N78" s="1281"/>
      <c r="AN78" s="1282"/>
      <c r="AO78" s="1282"/>
      <c r="AP78" s="1282"/>
      <c r="AQ78" s="1282"/>
      <c r="AR78" s="1282"/>
      <c r="AS78" s="1282"/>
      <c r="AT78" s="1282"/>
      <c r="AU78" s="1282"/>
      <c r="AV78" s="1282"/>
      <c r="AW78" s="1282"/>
      <c r="AX78" s="1282"/>
      <c r="AY78" s="1282"/>
      <c r="AZ78" s="1282"/>
      <c r="BA78" s="1282"/>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6"/>
      <c r="G79" s="1283"/>
      <c r="H79" s="1283"/>
      <c r="I79" s="1278"/>
      <c r="J79" s="1278"/>
      <c r="K79" s="1279"/>
      <c r="L79" s="1279"/>
      <c r="M79" s="1279"/>
      <c r="N79" s="1279"/>
      <c r="AN79" s="1282"/>
      <c r="AO79" s="1282"/>
      <c r="AP79" s="1282"/>
      <c r="AQ79" s="1282"/>
      <c r="AR79" s="1282"/>
      <c r="AS79" s="1282"/>
      <c r="AT79" s="1282"/>
      <c r="AU79" s="1282"/>
      <c r="AV79" s="1282"/>
      <c r="AW79" s="1282"/>
      <c r="AX79" s="1282"/>
      <c r="AY79" s="1282"/>
      <c r="AZ79" s="1282"/>
      <c r="BA79" s="1282"/>
      <c r="BB79" s="1280" t="s">
        <v>604</v>
      </c>
      <c r="BC79" s="1280"/>
      <c r="BD79" s="1280"/>
      <c r="BE79" s="1280"/>
      <c r="BF79" s="1280"/>
      <c r="BG79" s="1280"/>
      <c r="BH79" s="1280"/>
      <c r="BI79" s="1280"/>
      <c r="BJ79" s="1280"/>
      <c r="BK79" s="1280"/>
      <c r="BL79" s="1280"/>
      <c r="BM79" s="1280"/>
      <c r="BN79" s="1280"/>
      <c r="BO79" s="1280"/>
      <c r="BP79" s="1277">
        <v>7.9</v>
      </c>
      <c r="BQ79" s="1277"/>
      <c r="BR79" s="1277"/>
      <c r="BS79" s="1277"/>
      <c r="BT79" s="1277"/>
      <c r="BU79" s="1277"/>
      <c r="BV79" s="1277"/>
      <c r="BW79" s="1277"/>
      <c r="BX79" s="1277">
        <v>7.8</v>
      </c>
      <c r="BY79" s="1277"/>
      <c r="BZ79" s="1277"/>
      <c r="CA79" s="1277"/>
      <c r="CB79" s="1277"/>
      <c r="CC79" s="1277"/>
      <c r="CD79" s="1277"/>
      <c r="CE79" s="1277"/>
      <c r="CF79" s="1277">
        <v>7.9</v>
      </c>
      <c r="CG79" s="1277"/>
      <c r="CH79" s="1277"/>
      <c r="CI79" s="1277"/>
      <c r="CJ79" s="1277"/>
      <c r="CK79" s="1277"/>
      <c r="CL79" s="1277"/>
      <c r="CM79" s="1277"/>
      <c r="CN79" s="1277">
        <v>7.9</v>
      </c>
      <c r="CO79" s="1277"/>
      <c r="CP79" s="1277"/>
      <c r="CQ79" s="1277"/>
      <c r="CR79" s="1277"/>
      <c r="CS79" s="1277"/>
      <c r="CT79" s="1277"/>
      <c r="CU79" s="1277"/>
      <c r="CV79" s="1277">
        <v>8</v>
      </c>
      <c r="CW79" s="1277"/>
      <c r="CX79" s="1277"/>
      <c r="CY79" s="1277"/>
      <c r="CZ79" s="1277"/>
      <c r="DA79" s="1277"/>
      <c r="DB79" s="1277"/>
      <c r="DC79" s="1277"/>
    </row>
    <row r="80" spans="2:107" x14ac:dyDescent="0.15">
      <c r="B80" s="376"/>
      <c r="G80" s="1283"/>
      <c r="H80" s="1283"/>
      <c r="I80" s="1278"/>
      <c r="J80" s="1278"/>
      <c r="K80" s="1279"/>
      <c r="L80" s="1279"/>
      <c r="M80" s="1279"/>
      <c r="N80" s="1279"/>
      <c r="AN80" s="1282"/>
      <c r="AO80" s="1282"/>
      <c r="AP80" s="1282"/>
      <c r="AQ80" s="1282"/>
      <c r="AR80" s="1282"/>
      <c r="AS80" s="1282"/>
      <c r="AT80" s="1282"/>
      <c r="AU80" s="1282"/>
      <c r="AV80" s="1282"/>
      <c r="AW80" s="1282"/>
      <c r="AX80" s="1282"/>
      <c r="AY80" s="1282"/>
      <c r="AZ80" s="1282"/>
      <c r="BA80" s="1282"/>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6"/>
    </row>
    <row r="82" spans="2:109" ht="17.25" x14ac:dyDescent="0.1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x14ac:dyDescent="0.15">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x14ac:dyDescent="0.15">
      <c r="DD84" s="370"/>
      <c r="DE84" s="370"/>
    </row>
    <row r="85" spans="2:109" x14ac:dyDescent="0.15">
      <c r="DD85" s="370"/>
      <c r="DE85" s="370"/>
    </row>
  </sheetData>
  <sheetProtection algorithmName="SHA-512" hashValue="6VdLTD3DYHtH57uGXZ/1DGcnTrcWFT06iN7o75TrHLg5Y6HNR9uhYXuat4xZ77SLc4NQ7gJ5OXzeo+s6gvC6ew==" saltValue="Oy9Ak8wefEMU+JIrueIBL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4"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499</v>
      </c>
    </row>
  </sheetData>
  <sheetProtection algorithmName="SHA-512" hashValue="cDRUrAMngKX648bhIZexYZs42jrhMfm6GGyf6uzy3WtAPOyPSg7PtRrnSOftm0u7UHhvMG9yzg7XGhzZPb6wOw==" saltValue="l5OpgovoMUR1UR0wbDbECA==" spinCount="100000" sheet="1" objects="1" scenarios="1"/>
  <dataConsolidate/>
  <phoneticPr fontId="2"/>
  <printOptions horizontalCentered="1" verticalCentered="1"/>
  <pageMargins left="0" right="0" top="0.19685039370078741" bottom="0.31496062992125984"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499</v>
      </c>
    </row>
  </sheetData>
  <sheetProtection algorithmName="SHA-512" hashValue="LpGwDS0CXtJN7exRK+y46Xtd/ob6U3/Zi7iPzgvQurZa0LpDb4DryiRBeOyJqRTuQbluqYcloY7JRNnm3GB9og==" saltValue="EumHl4+nOlu67KckHNQPmw==" spinCount="100000" sheet="1" objects="1" scenarios="1"/>
  <dataConsolidate/>
  <phoneticPr fontId="2"/>
  <printOptions horizontalCentered="1" verticalCentered="1"/>
  <pageMargins left="0" right="0" top="0.19685039370078741" bottom="0.31496062992125984"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549</v>
      </c>
      <c r="G2" s="148"/>
      <c r="H2" s="149"/>
    </row>
    <row r="3" spans="1:8" x14ac:dyDescent="0.15">
      <c r="A3" s="145" t="s">
        <v>542</v>
      </c>
      <c r="B3" s="150"/>
      <c r="C3" s="151"/>
      <c r="D3" s="152">
        <v>147787</v>
      </c>
      <c r="E3" s="153"/>
      <c r="F3" s="154">
        <v>90072</v>
      </c>
      <c r="G3" s="155"/>
      <c r="H3" s="156"/>
    </row>
    <row r="4" spans="1:8" x14ac:dyDescent="0.15">
      <c r="A4" s="157"/>
      <c r="B4" s="158"/>
      <c r="C4" s="159"/>
      <c r="D4" s="160">
        <v>17753</v>
      </c>
      <c r="E4" s="161"/>
      <c r="F4" s="162">
        <v>46083</v>
      </c>
      <c r="G4" s="163"/>
      <c r="H4" s="164"/>
    </row>
    <row r="5" spans="1:8" x14ac:dyDescent="0.15">
      <c r="A5" s="145" t="s">
        <v>544</v>
      </c>
      <c r="B5" s="150"/>
      <c r="C5" s="151"/>
      <c r="D5" s="152">
        <v>135996</v>
      </c>
      <c r="E5" s="153"/>
      <c r="F5" s="154">
        <v>88328</v>
      </c>
      <c r="G5" s="155"/>
      <c r="H5" s="156"/>
    </row>
    <row r="6" spans="1:8" x14ac:dyDescent="0.15">
      <c r="A6" s="157"/>
      <c r="B6" s="158"/>
      <c r="C6" s="159"/>
      <c r="D6" s="160">
        <v>11784</v>
      </c>
      <c r="E6" s="161"/>
      <c r="F6" s="162">
        <v>49013</v>
      </c>
      <c r="G6" s="163"/>
      <c r="H6" s="164"/>
    </row>
    <row r="7" spans="1:8" x14ac:dyDescent="0.15">
      <c r="A7" s="145" t="s">
        <v>545</v>
      </c>
      <c r="B7" s="150"/>
      <c r="C7" s="151"/>
      <c r="D7" s="152">
        <v>140647</v>
      </c>
      <c r="E7" s="153"/>
      <c r="F7" s="154">
        <v>103390</v>
      </c>
      <c r="G7" s="155"/>
      <c r="H7" s="156"/>
    </row>
    <row r="8" spans="1:8" x14ac:dyDescent="0.15">
      <c r="A8" s="157"/>
      <c r="B8" s="158"/>
      <c r="C8" s="159"/>
      <c r="D8" s="160">
        <v>8675</v>
      </c>
      <c r="E8" s="161"/>
      <c r="F8" s="162">
        <v>51269</v>
      </c>
      <c r="G8" s="163"/>
      <c r="H8" s="164"/>
    </row>
    <row r="9" spans="1:8" x14ac:dyDescent="0.15">
      <c r="A9" s="145" t="s">
        <v>546</v>
      </c>
      <c r="B9" s="150"/>
      <c r="C9" s="151"/>
      <c r="D9" s="152">
        <v>146339</v>
      </c>
      <c r="E9" s="153"/>
      <c r="F9" s="154">
        <v>117234</v>
      </c>
      <c r="G9" s="155"/>
      <c r="H9" s="156"/>
    </row>
    <row r="10" spans="1:8" x14ac:dyDescent="0.15">
      <c r="A10" s="157"/>
      <c r="B10" s="158"/>
      <c r="C10" s="159"/>
      <c r="D10" s="160">
        <v>12426</v>
      </c>
      <c r="E10" s="161"/>
      <c r="F10" s="162">
        <v>59796</v>
      </c>
      <c r="G10" s="163"/>
      <c r="H10" s="164"/>
    </row>
    <row r="11" spans="1:8" x14ac:dyDescent="0.15">
      <c r="A11" s="145" t="s">
        <v>547</v>
      </c>
      <c r="B11" s="150"/>
      <c r="C11" s="151"/>
      <c r="D11" s="152">
        <v>33018</v>
      </c>
      <c r="E11" s="153"/>
      <c r="F11" s="154">
        <v>97758</v>
      </c>
      <c r="G11" s="155"/>
      <c r="H11" s="156"/>
    </row>
    <row r="12" spans="1:8" x14ac:dyDescent="0.15">
      <c r="A12" s="157"/>
      <c r="B12" s="158"/>
      <c r="C12" s="165"/>
      <c r="D12" s="160">
        <v>14857</v>
      </c>
      <c r="E12" s="161"/>
      <c r="F12" s="162">
        <v>45946</v>
      </c>
      <c r="G12" s="163"/>
      <c r="H12" s="164"/>
    </row>
    <row r="13" spans="1:8" x14ac:dyDescent="0.15">
      <c r="A13" s="145"/>
      <c r="B13" s="150"/>
      <c r="C13" s="166"/>
      <c r="D13" s="167">
        <v>120757</v>
      </c>
      <c r="E13" s="168"/>
      <c r="F13" s="169">
        <v>99356</v>
      </c>
      <c r="G13" s="170"/>
      <c r="H13" s="156"/>
    </row>
    <row r="14" spans="1:8" x14ac:dyDescent="0.15">
      <c r="A14" s="157"/>
      <c r="B14" s="158"/>
      <c r="C14" s="159"/>
      <c r="D14" s="160">
        <v>13099</v>
      </c>
      <c r="E14" s="161"/>
      <c r="F14" s="162">
        <v>50421</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11.27</v>
      </c>
      <c r="C19" s="171">
        <f>ROUND(VALUE(SUBSTITUTE(実質収支比率等に係る経年分析!G$48,"▲","-")),2)</f>
        <v>14.16</v>
      </c>
      <c r="D19" s="171">
        <f>ROUND(VALUE(SUBSTITUTE(実質収支比率等に係る経年分析!H$48,"▲","-")),2)</f>
        <v>8.35</v>
      </c>
      <c r="E19" s="171">
        <f>ROUND(VALUE(SUBSTITUTE(実質収支比率等に係る経年分析!I$48,"▲","-")),2)</f>
        <v>9.74</v>
      </c>
      <c r="F19" s="171">
        <f>ROUND(VALUE(SUBSTITUTE(実質収支比率等に係る経年分析!J$48,"▲","-")),2)</f>
        <v>8.92</v>
      </c>
    </row>
    <row r="20" spans="1:11" x14ac:dyDescent="0.15">
      <c r="A20" s="171" t="s">
        <v>55</v>
      </c>
      <c r="B20" s="171">
        <f>ROUND(VALUE(SUBSTITUTE(実質収支比率等に係る経年分析!F$47,"▲","-")),2)</f>
        <v>44.54</v>
      </c>
      <c r="C20" s="171">
        <f>ROUND(VALUE(SUBSTITUTE(実質収支比率等に係る経年分析!G$47,"▲","-")),2)</f>
        <v>37.56</v>
      </c>
      <c r="D20" s="171">
        <f>ROUND(VALUE(SUBSTITUTE(実質収支比率等に係る経年分析!H$47,"▲","-")),2)</f>
        <v>31.26</v>
      </c>
      <c r="E20" s="171">
        <f>ROUND(VALUE(SUBSTITUTE(実質収支比率等に係る経年分析!I$47,"▲","-")),2)</f>
        <v>30.12</v>
      </c>
      <c r="F20" s="171">
        <f>ROUND(VALUE(SUBSTITUTE(実質収支比率等に係る経年分析!J$47,"▲","-")),2)</f>
        <v>32.799999999999997</v>
      </c>
    </row>
    <row r="21" spans="1:11" x14ac:dyDescent="0.15">
      <c r="A21" s="171" t="s">
        <v>56</v>
      </c>
      <c r="B21" s="171">
        <f>IF(ISNUMBER(VALUE(SUBSTITUTE(実質収支比率等に係る経年分析!F$49,"▲","-"))),ROUND(VALUE(SUBSTITUTE(実質収支比率等に係る経年分析!F$49,"▲","-")),2),NA())</f>
        <v>-109.33</v>
      </c>
      <c r="C21" s="171">
        <f>IF(ISNUMBER(VALUE(SUBSTITUTE(実質収支比率等に係る経年分析!G$49,"▲","-"))),ROUND(VALUE(SUBSTITUTE(実質収支比率等に係る経年分析!G$49,"▲","-")),2),NA())</f>
        <v>-9.69</v>
      </c>
      <c r="D21" s="171">
        <f>IF(ISNUMBER(VALUE(SUBSTITUTE(実質収支比率等に係る経年分析!H$49,"▲","-"))),ROUND(VALUE(SUBSTITUTE(実質収支比率等に係る経年分析!H$49,"▲","-")),2),NA())</f>
        <v>-19.579999999999998</v>
      </c>
      <c r="E21" s="171">
        <f>IF(ISNUMBER(VALUE(SUBSTITUTE(実質収支比率等に係る経年分析!I$49,"▲","-"))),ROUND(VALUE(SUBSTITUTE(実質収支比率等に係る経年分析!I$49,"▲","-")),2),NA())</f>
        <v>-2.04</v>
      </c>
      <c r="F21" s="171">
        <f>IF(ISNUMBER(VALUE(SUBSTITUTE(実質収支比率等に係る経年分析!J$49,"▲","-"))),ROUND(VALUE(SUBSTITUTE(実質収支比率等に係る経年分析!J$49,"▲","-")),2),NA())</f>
        <v>-0.48</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松島町松島区外区有財産特別会計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0.44</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松島町後期高齢者医療特別会計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0.03</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0.04</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0.01</v>
      </c>
    </row>
    <row r="31" spans="1:11" x14ac:dyDescent="0.15">
      <c r="A31" s="172" t="str">
        <f>IF(連結実質赤字比率に係る赤字・黒字の構成分析!C$39="",NA(),連結実質赤字比率に係る赤字・黒字の構成分析!C$39)</f>
        <v>松島町観瀾亭等特別会計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0.8</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0.54</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0.38</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0.19</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0.21</v>
      </c>
    </row>
    <row r="32" spans="1:11" x14ac:dyDescent="0.15">
      <c r="A32" s="172" t="str">
        <f>IF(連結実質赤字比率に係る赤字・黒字の構成分析!C$38="",NA(),連結実質赤字比率に係る赤字・黒字の構成分析!C$38)</f>
        <v>松島町下水道事業特別会計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6.67</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3.58</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4.37</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0.66</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0.36</v>
      </c>
    </row>
    <row r="33" spans="1:16" x14ac:dyDescent="0.15">
      <c r="A33" s="172" t="str">
        <f>IF(連結実質赤字比率に係る赤字・黒字の構成分析!C$37="",NA(),連結実質赤字比率に係る赤字・黒字の構成分析!C$37)</f>
        <v>松島町国民健康保険特別会計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4.8</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1.08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1.92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1.02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1.51</v>
      </c>
    </row>
    <row r="34" spans="1:16" x14ac:dyDescent="0.15">
      <c r="A34" s="172" t="str">
        <f>IF(連結実質赤字比率に係る赤字・黒字の構成分析!C$36="",NA(),連結実質赤字比率に係る赤字・黒字の構成分析!C$36)</f>
        <v>松島町介護保険特別会計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1.27</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1.37</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0.81</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1.29</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2.69</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11.26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14.15</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7.91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9.74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8.91</v>
      </c>
    </row>
    <row r="36" spans="1:16" x14ac:dyDescent="0.15">
      <c r="A36" s="172" t="str">
        <f>IF(連結実質赤字比率に係る赤字・黒字の構成分析!C$34="",NA(),連結実質赤字比率に係る赤字・黒字の構成分析!C$34)</f>
        <v>松島町水道事業会計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37.18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39.92</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41.88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39.49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37.61</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571</v>
      </c>
      <c r="E42" s="173"/>
      <c r="F42" s="173"/>
      <c r="G42" s="173">
        <f>'実質公債費比率（分子）の構造'!L$52</f>
        <v>541</v>
      </c>
      <c r="H42" s="173"/>
      <c r="I42" s="173"/>
      <c r="J42" s="173">
        <f>'実質公債費比率（分子）の構造'!M$52</f>
        <v>522</v>
      </c>
      <c r="K42" s="173"/>
      <c r="L42" s="173"/>
      <c r="M42" s="173">
        <f>'実質公債費比率（分子）の構造'!N$52</f>
        <v>491</v>
      </c>
      <c r="N42" s="173"/>
      <c r="O42" s="173"/>
      <c r="P42" s="173">
        <f>'実質公債費比率（分子）の構造'!O$52</f>
        <v>512</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0</v>
      </c>
      <c r="C44" s="173"/>
      <c r="D44" s="173"/>
      <c r="E44" s="173">
        <f>'実質公債費比率（分子）の構造'!L$50</f>
        <v>0</v>
      </c>
      <c r="F44" s="173"/>
      <c r="G44" s="173"/>
      <c r="H44" s="173">
        <f>'実質公債費比率（分子）の構造'!M$50</f>
        <v>0</v>
      </c>
      <c r="I44" s="173"/>
      <c r="J44" s="173"/>
      <c r="K44" s="173">
        <f>'実質公債費比率（分子）の構造'!N$50</f>
        <v>0</v>
      </c>
      <c r="L44" s="173"/>
      <c r="M44" s="173"/>
      <c r="N44" s="173">
        <f>'実質公債費比率（分子）の構造'!O$50</f>
        <v>0</v>
      </c>
      <c r="O44" s="173"/>
      <c r="P44" s="173"/>
    </row>
    <row r="45" spans="1:16" x14ac:dyDescent="0.15">
      <c r="A45" s="173" t="s">
        <v>66</v>
      </c>
      <c r="B45" s="173">
        <f>'実質公債費比率（分子）の構造'!K$49</f>
        <v>6</v>
      </c>
      <c r="C45" s="173"/>
      <c r="D45" s="173"/>
      <c r="E45" s="173">
        <f>'実質公債費比率（分子）の構造'!L$49</f>
        <v>4</v>
      </c>
      <c r="F45" s="173"/>
      <c r="G45" s="173"/>
      <c r="H45" s="173">
        <f>'実質公債費比率（分子）の構造'!M$49</f>
        <v>5</v>
      </c>
      <c r="I45" s="173"/>
      <c r="J45" s="173"/>
      <c r="K45" s="173">
        <f>'実質公債費比率（分子）の構造'!N$49</f>
        <v>8</v>
      </c>
      <c r="L45" s="173"/>
      <c r="M45" s="173"/>
      <c r="N45" s="173">
        <f>'実質公債費比率（分子）の構造'!O$49</f>
        <v>17</v>
      </c>
      <c r="O45" s="173"/>
      <c r="P45" s="173"/>
    </row>
    <row r="46" spans="1:16" x14ac:dyDescent="0.15">
      <c r="A46" s="173" t="s">
        <v>67</v>
      </c>
      <c r="B46" s="173">
        <f>'実質公債費比率（分子）の構造'!K$48</f>
        <v>316</v>
      </c>
      <c r="C46" s="173"/>
      <c r="D46" s="173"/>
      <c r="E46" s="173">
        <f>'実質公債費比率（分子）の構造'!L$48</f>
        <v>178</v>
      </c>
      <c r="F46" s="173"/>
      <c r="G46" s="173"/>
      <c r="H46" s="173">
        <f>'実質公債費比率（分子）の構造'!M$48</f>
        <v>321</v>
      </c>
      <c r="I46" s="173"/>
      <c r="J46" s="173"/>
      <c r="K46" s="173">
        <f>'実質公債費比率（分子）の構造'!N$48</f>
        <v>186</v>
      </c>
      <c r="L46" s="173"/>
      <c r="M46" s="173"/>
      <c r="N46" s="173">
        <f>'実質公債費比率（分子）の構造'!O$48</f>
        <v>244</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535</v>
      </c>
      <c r="C49" s="173"/>
      <c r="D49" s="173"/>
      <c r="E49" s="173">
        <f>'実質公債費比率（分子）の構造'!L$45</f>
        <v>540</v>
      </c>
      <c r="F49" s="173"/>
      <c r="G49" s="173"/>
      <c r="H49" s="173">
        <f>'実質公債費比率（分子）の構造'!M$45</f>
        <v>526</v>
      </c>
      <c r="I49" s="173"/>
      <c r="J49" s="173"/>
      <c r="K49" s="173">
        <f>'実質公債費比率（分子）の構造'!N$45</f>
        <v>507</v>
      </c>
      <c r="L49" s="173"/>
      <c r="M49" s="173"/>
      <c r="N49" s="173">
        <f>'実質公債費比率（分子）の構造'!O$45</f>
        <v>506</v>
      </c>
      <c r="O49" s="173"/>
      <c r="P49" s="173"/>
    </row>
    <row r="50" spans="1:16" x14ac:dyDescent="0.15">
      <c r="A50" s="173" t="s">
        <v>71</v>
      </c>
      <c r="B50" s="173" t="e">
        <f>NA()</f>
        <v>#N/A</v>
      </c>
      <c r="C50" s="173">
        <f>IF(ISNUMBER('実質公債費比率（分子）の構造'!K$53),'実質公債費比率（分子）の構造'!K$53,NA())</f>
        <v>286</v>
      </c>
      <c r="D50" s="173" t="e">
        <f>NA()</f>
        <v>#N/A</v>
      </c>
      <c r="E50" s="173" t="e">
        <f>NA()</f>
        <v>#N/A</v>
      </c>
      <c r="F50" s="173">
        <f>IF(ISNUMBER('実質公債費比率（分子）の構造'!L$53),'実質公債費比率（分子）の構造'!L$53,NA())</f>
        <v>181</v>
      </c>
      <c r="G50" s="173" t="e">
        <f>NA()</f>
        <v>#N/A</v>
      </c>
      <c r="H50" s="173" t="e">
        <f>NA()</f>
        <v>#N/A</v>
      </c>
      <c r="I50" s="173">
        <f>IF(ISNUMBER('実質公債費比率（分子）の構造'!M$53),'実質公債費比率（分子）の構造'!M$53,NA())</f>
        <v>330</v>
      </c>
      <c r="J50" s="173" t="e">
        <f>NA()</f>
        <v>#N/A</v>
      </c>
      <c r="K50" s="173" t="e">
        <f>NA()</f>
        <v>#N/A</v>
      </c>
      <c r="L50" s="173">
        <f>IF(ISNUMBER('実質公債費比率（分子）の構造'!N$53),'実質公債費比率（分子）の構造'!N$53,NA())</f>
        <v>210</v>
      </c>
      <c r="M50" s="173" t="e">
        <f>NA()</f>
        <v>#N/A</v>
      </c>
      <c r="N50" s="173" t="e">
        <f>NA()</f>
        <v>#N/A</v>
      </c>
      <c r="O50" s="173">
        <f>IF(ISNUMBER('実質公債費比率（分子）の構造'!O$53),'実質公債費比率（分子）の構造'!O$53,NA())</f>
        <v>255</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5847</v>
      </c>
      <c r="E56" s="172"/>
      <c r="F56" s="172"/>
      <c r="G56" s="172">
        <f>'将来負担比率（分子）の構造'!J$52</f>
        <v>5667</v>
      </c>
      <c r="H56" s="172"/>
      <c r="I56" s="172"/>
      <c r="J56" s="172">
        <f>'将来負担比率（分子）の構造'!K$52</f>
        <v>5485</v>
      </c>
      <c r="K56" s="172"/>
      <c r="L56" s="172"/>
      <c r="M56" s="172">
        <f>'将来負担比率（分子）の構造'!L$52</f>
        <v>5395</v>
      </c>
      <c r="N56" s="172"/>
      <c r="O56" s="172"/>
      <c r="P56" s="172">
        <f>'将来負担比率（分子）の構造'!M$52</f>
        <v>5084</v>
      </c>
    </row>
    <row r="57" spans="1:16" x14ac:dyDescent="0.15">
      <c r="A57" s="172" t="s">
        <v>42</v>
      </c>
      <c r="B57" s="172"/>
      <c r="C57" s="172"/>
      <c r="D57" s="172">
        <f>'将来負担比率（分子）の構造'!I$51</f>
        <v>392</v>
      </c>
      <c r="E57" s="172"/>
      <c r="F57" s="172"/>
      <c r="G57" s="172">
        <f>'将来負担比率（分子）の構造'!J$51</f>
        <v>347</v>
      </c>
      <c r="H57" s="172"/>
      <c r="I57" s="172"/>
      <c r="J57" s="172">
        <f>'将来負担比率（分子）の構造'!K$51</f>
        <v>357</v>
      </c>
      <c r="K57" s="172"/>
      <c r="L57" s="172"/>
      <c r="M57" s="172">
        <f>'将来負担比率（分子）の構造'!L$51</f>
        <v>322</v>
      </c>
      <c r="N57" s="172"/>
      <c r="O57" s="172"/>
      <c r="P57" s="172">
        <f>'将来負担比率（分子）の構造'!M$51</f>
        <v>471</v>
      </c>
    </row>
    <row r="58" spans="1:16" x14ac:dyDescent="0.15">
      <c r="A58" s="172" t="s">
        <v>41</v>
      </c>
      <c r="B58" s="172"/>
      <c r="C58" s="172"/>
      <c r="D58" s="172">
        <f>'将来負担比率（分子）の構造'!I$50</f>
        <v>3113</v>
      </c>
      <c r="E58" s="172"/>
      <c r="F58" s="172"/>
      <c r="G58" s="172">
        <f>'将来負担比率（分子）の構造'!J$50</f>
        <v>3048</v>
      </c>
      <c r="H58" s="172"/>
      <c r="I58" s="172"/>
      <c r="J58" s="172">
        <f>'将来負担比率（分子）の構造'!K$50</f>
        <v>3116</v>
      </c>
      <c r="K58" s="172"/>
      <c r="L58" s="172"/>
      <c r="M58" s="172">
        <f>'将来負担比率（分子）の構造'!L$50</f>
        <v>3152</v>
      </c>
      <c r="N58" s="172"/>
      <c r="O58" s="172"/>
      <c r="P58" s="172">
        <f>'将来負担比率（分子）の構造'!M$50</f>
        <v>3508</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4</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941</v>
      </c>
      <c r="C62" s="172"/>
      <c r="D62" s="172"/>
      <c r="E62" s="172">
        <f>'将来負担比率（分子）の構造'!J$45</f>
        <v>897</v>
      </c>
      <c r="F62" s="172"/>
      <c r="G62" s="172"/>
      <c r="H62" s="172">
        <f>'将来負担比率（分子）の構造'!K$45</f>
        <v>855</v>
      </c>
      <c r="I62" s="172"/>
      <c r="J62" s="172"/>
      <c r="K62" s="172">
        <f>'将来負担比率（分子）の構造'!L$45</f>
        <v>821</v>
      </c>
      <c r="L62" s="172"/>
      <c r="M62" s="172"/>
      <c r="N62" s="172">
        <f>'将来負担比率（分子）の構造'!M$45</f>
        <v>812</v>
      </c>
      <c r="O62" s="172"/>
      <c r="P62" s="172"/>
    </row>
    <row r="63" spans="1:16" x14ac:dyDescent="0.15">
      <c r="A63" s="172" t="s">
        <v>34</v>
      </c>
      <c r="B63" s="172">
        <f>'将来負担比率（分子）の構造'!I$44</f>
        <v>31</v>
      </c>
      <c r="C63" s="172"/>
      <c r="D63" s="172"/>
      <c r="E63" s="172">
        <f>'将来負担比率（分子）の構造'!J$44</f>
        <v>33</v>
      </c>
      <c r="F63" s="172"/>
      <c r="G63" s="172"/>
      <c r="H63" s="172">
        <f>'将来負担比率（分子）の構造'!K$44</f>
        <v>66</v>
      </c>
      <c r="I63" s="172"/>
      <c r="J63" s="172"/>
      <c r="K63" s="172">
        <f>'将来負担比率（分子）の構造'!L$44</f>
        <v>203</v>
      </c>
      <c r="L63" s="172"/>
      <c r="M63" s="172"/>
      <c r="N63" s="172">
        <f>'将来負担比率（分子）の構造'!M$44</f>
        <v>209</v>
      </c>
      <c r="O63" s="172"/>
      <c r="P63" s="172"/>
    </row>
    <row r="64" spans="1:16" x14ac:dyDescent="0.15">
      <c r="A64" s="172" t="s">
        <v>33</v>
      </c>
      <c r="B64" s="172">
        <f>'将来負担比率（分子）の構造'!I$43</f>
        <v>4257</v>
      </c>
      <c r="C64" s="172"/>
      <c r="D64" s="172"/>
      <c r="E64" s="172">
        <f>'将来負担比率（分子）の構造'!J$43</f>
        <v>3418</v>
      </c>
      <c r="F64" s="172"/>
      <c r="G64" s="172"/>
      <c r="H64" s="172">
        <f>'将来負担比率（分子）の構造'!K$43</f>
        <v>3279</v>
      </c>
      <c r="I64" s="172"/>
      <c r="J64" s="172"/>
      <c r="K64" s="172">
        <f>'将来負担比率（分子）の構造'!L$43</f>
        <v>2901</v>
      </c>
      <c r="L64" s="172"/>
      <c r="M64" s="172"/>
      <c r="N64" s="172">
        <f>'将来負担比率（分子）の構造'!M$43</f>
        <v>3088</v>
      </c>
      <c r="O64" s="172"/>
      <c r="P64" s="172"/>
    </row>
    <row r="65" spans="1:16" x14ac:dyDescent="0.15">
      <c r="A65" s="172" t="s">
        <v>32</v>
      </c>
      <c r="B65" s="172">
        <f>'将来負担比率（分子）の構造'!I$42</f>
        <v>25</v>
      </c>
      <c r="C65" s="172"/>
      <c r="D65" s="172"/>
      <c r="E65" s="172">
        <f>'将来負担比率（分子）の構造'!J$42</f>
        <v>16</v>
      </c>
      <c r="F65" s="172"/>
      <c r="G65" s="172"/>
      <c r="H65" s="172">
        <f>'将来負担比率（分子）の構造'!K$42</f>
        <v>7</v>
      </c>
      <c r="I65" s="172"/>
      <c r="J65" s="172"/>
      <c r="K65" s="172">
        <f>'将来負担比率（分子）の構造'!L$42</f>
        <v>2</v>
      </c>
      <c r="L65" s="172"/>
      <c r="M65" s="172"/>
      <c r="N65" s="172" t="str">
        <f>'将来負担比率（分子）の構造'!M$42</f>
        <v>-</v>
      </c>
      <c r="O65" s="172"/>
      <c r="P65" s="172"/>
    </row>
    <row r="66" spans="1:16" x14ac:dyDescent="0.15">
      <c r="A66" s="172" t="s">
        <v>31</v>
      </c>
      <c r="B66" s="172">
        <f>'将来負担比率（分子）の構造'!I$41</f>
        <v>5870</v>
      </c>
      <c r="C66" s="172"/>
      <c r="D66" s="172"/>
      <c r="E66" s="172">
        <f>'将来負担比率（分子）の構造'!J$41</f>
        <v>5661</v>
      </c>
      <c r="F66" s="172"/>
      <c r="G66" s="172"/>
      <c r="H66" s="172">
        <f>'将来負担比率（分子）の構造'!K$41</f>
        <v>5482</v>
      </c>
      <c r="I66" s="172"/>
      <c r="J66" s="172"/>
      <c r="K66" s="172">
        <f>'将来負担比率（分子）の構造'!L$41</f>
        <v>5411</v>
      </c>
      <c r="L66" s="172"/>
      <c r="M66" s="172"/>
      <c r="N66" s="172">
        <f>'将来負担比率（分子）の構造'!M$41</f>
        <v>5217</v>
      </c>
      <c r="O66" s="172"/>
      <c r="P66" s="172"/>
    </row>
    <row r="67" spans="1:16" x14ac:dyDescent="0.15">
      <c r="A67" s="172" t="s">
        <v>75</v>
      </c>
      <c r="B67" s="172" t="e">
        <f>NA()</f>
        <v>#N/A</v>
      </c>
      <c r="C67" s="172">
        <f>IF(ISNUMBER('将来負担比率（分子）の構造'!I$53), IF('将来負担比率（分子）の構造'!I$53 &lt; 0, 0, '将来負担比率（分子）の構造'!I$53), NA())</f>
        <v>1775</v>
      </c>
      <c r="D67" s="172" t="e">
        <f>NA()</f>
        <v>#N/A</v>
      </c>
      <c r="E67" s="172" t="e">
        <f>NA()</f>
        <v>#N/A</v>
      </c>
      <c r="F67" s="172">
        <f>IF(ISNUMBER('将来負担比率（分子）の構造'!J$53), IF('将来負担比率（分子）の構造'!J$53 &lt; 0, 0, '将来負担比率（分子）の構造'!J$53), NA())</f>
        <v>964</v>
      </c>
      <c r="G67" s="172" t="e">
        <f>NA()</f>
        <v>#N/A</v>
      </c>
      <c r="H67" s="172" t="e">
        <f>NA()</f>
        <v>#N/A</v>
      </c>
      <c r="I67" s="172">
        <f>IF(ISNUMBER('将来負担比率（分子）の構造'!K$53), IF('将来負担比率（分子）の構造'!K$53 &lt; 0, 0, '将来負担比率（分子）の構造'!K$53), NA())</f>
        <v>732</v>
      </c>
      <c r="J67" s="172" t="e">
        <f>NA()</f>
        <v>#N/A</v>
      </c>
      <c r="K67" s="172" t="e">
        <f>NA()</f>
        <v>#N/A</v>
      </c>
      <c r="L67" s="172">
        <f>IF(ISNUMBER('将来負担比率（分子）の構造'!L$53), IF('将来負担比率（分子）の構造'!L$53 &lt; 0, 0, '将来負担比率（分子）の構造'!L$53), NA())</f>
        <v>470</v>
      </c>
      <c r="M67" s="172" t="e">
        <f>NA()</f>
        <v>#N/A</v>
      </c>
      <c r="N67" s="172" t="e">
        <f>NA()</f>
        <v>#N/A</v>
      </c>
      <c r="O67" s="172">
        <f>IF(ISNUMBER('将来負担比率（分子）の構造'!M$53), IF('将来負担比率（分子）の構造'!M$53 &lt; 0, 0, '将来負担比率（分子）の構造'!M$53), NA())</f>
        <v>261</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1206</v>
      </c>
      <c r="C72" s="176">
        <f>基金残高に係る経年分析!G55</f>
        <v>1215</v>
      </c>
      <c r="D72" s="176">
        <f>基金残高に係る経年分析!H55</f>
        <v>1421</v>
      </c>
    </row>
    <row r="73" spans="1:16" x14ac:dyDescent="0.15">
      <c r="A73" s="175" t="s">
        <v>78</v>
      </c>
      <c r="B73" s="176">
        <f>基金残高に係る経年分析!F56</f>
        <v>301</v>
      </c>
      <c r="C73" s="176">
        <f>基金残高に係る経年分析!G56</f>
        <v>281</v>
      </c>
      <c r="D73" s="176">
        <f>基金残高に係る経年分析!H56</f>
        <v>361</v>
      </c>
    </row>
    <row r="74" spans="1:16" x14ac:dyDescent="0.15">
      <c r="A74" s="175" t="s">
        <v>79</v>
      </c>
      <c r="B74" s="176">
        <f>基金残高に係る経年分析!F57</f>
        <v>2581</v>
      </c>
      <c r="C74" s="176">
        <f>基金残高に係る経年分析!G57</f>
        <v>1892</v>
      </c>
      <c r="D74" s="176">
        <f>基金残高に係る経年分析!H57</f>
        <v>1007</v>
      </c>
    </row>
  </sheetData>
  <sheetProtection algorithmName="SHA-512" hashValue="ritZh2QmVba2IEFMlpi4GfmHM5ZP1c0jSFUsCEAorHbdU6eyuD4HC+Yw5QU9QPK9h/ocI7JzrwmAEvK+VpE7Lw==" saltValue="yb+cmDF7EUl0Y1i21vygy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2" t="s">
        <v>214</v>
      </c>
      <c r="DI1" s="643"/>
      <c r="DJ1" s="643"/>
      <c r="DK1" s="643"/>
      <c r="DL1" s="643"/>
      <c r="DM1" s="643"/>
      <c r="DN1" s="644"/>
      <c r="DO1" s="212"/>
      <c r="DP1" s="642" t="s">
        <v>215</v>
      </c>
      <c r="DQ1" s="643"/>
      <c r="DR1" s="643"/>
      <c r="DS1" s="643"/>
      <c r="DT1" s="643"/>
      <c r="DU1" s="643"/>
      <c r="DV1" s="643"/>
      <c r="DW1" s="643"/>
      <c r="DX1" s="643"/>
      <c r="DY1" s="643"/>
      <c r="DZ1" s="643"/>
      <c r="EA1" s="643"/>
      <c r="EB1" s="643"/>
      <c r="EC1" s="644"/>
      <c r="ED1" s="210"/>
      <c r="EE1" s="210"/>
      <c r="EF1" s="210"/>
      <c r="EG1" s="210"/>
      <c r="EH1" s="210"/>
      <c r="EI1" s="210"/>
      <c r="EJ1" s="210"/>
      <c r="EK1" s="210"/>
      <c r="EL1" s="210"/>
      <c r="EM1" s="210"/>
    </row>
    <row r="2" spans="2:143" ht="22.5" customHeight="1" x14ac:dyDescent="0.15">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5" t="s">
        <v>217</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5" t="s">
        <v>218</v>
      </c>
      <c r="AQ3" s="646"/>
      <c r="AR3" s="646"/>
      <c r="AS3" s="646"/>
      <c r="AT3" s="646"/>
      <c r="AU3" s="646"/>
      <c r="AV3" s="646"/>
      <c r="AW3" s="646"/>
      <c r="AX3" s="646"/>
      <c r="AY3" s="646"/>
      <c r="AZ3" s="646"/>
      <c r="BA3" s="646"/>
      <c r="BB3" s="646"/>
      <c r="BC3" s="646"/>
      <c r="BD3" s="646"/>
      <c r="BE3" s="646"/>
      <c r="BF3" s="646"/>
      <c r="BG3" s="646"/>
      <c r="BH3" s="646"/>
      <c r="BI3" s="646"/>
      <c r="BJ3" s="646"/>
      <c r="BK3" s="646"/>
      <c r="BL3" s="646"/>
      <c r="BM3" s="646"/>
      <c r="BN3" s="646"/>
      <c r="BO3" s="646"/>
      <c r="BP3" s="646"/>
      <c r="BQ3" s="646"/>
      <c r="BR3" s="646"/>
      <c r="BS3" s="646"/>
      <c r="BT3" s="646"/>
      <c r="BU3" s="646"/>
      <c r="BV3" s="646"/>
      <c r="BW3" s="646"/>
      <c r="BX3" s="646"/>
      <c r="BY3" s="646"/>
      <c r="BZ3" s="646"/>
      <c r="CA3" s="646"/>
      <c r="CB3" s="647"/>
      <c r="CD3" s="648" t="s">
        <v>219</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x14ac:dyDescent="0.15">
      <c r="B4" s="645" t="s">
        <v>1</v>
      </c>
      <c r="C4" s="646"/>
      <c r="D4" s="646"/>
      <c r="E4" s="646"/>
      <c r="F4" s="646"/>
      <c r="G4" s="646"/>
      <c r="H4" s="646"/>
      <c r="I4" s="646"/>
      <c r="J4" s="646"/>
      <c r="K4" s="646"/>
      <c r="L4" s="646"/>
      <c r="M4" s="646"/>
      <c r="N4" s="646"/>
      <c r="O4" s="646"/>
      <c r="P4" s="646"/>
      <c r="Q4" s="647"/>
      <c r="R4" s="645" t="s">
        <v>220</v>
      </c>
      <c r="S4" s="646"/>
      <c r="T4" s="646"/>
      <c r="U4" s="646"/>
      <c r="V4" s="646"/>
      <c r="W4" s="646"/>
      <c r="X4" s="646"/>
      <c r="Y4" s="647"/>
      <c r="Z4" s="645" t="s">
        <v>221</v>
      </c>
      <c r="AA4" s="646"/>
      <c r="AB4" s="646"/>
      <c r="AC4" s="647"/>
      <c r="AD4" s="645" t="s">
        <v>222</v>
      </c>
      <c r="AE4" s="646"/>
      <c r="AF4" s="646"/>
      <c r="AG4" s="646"/>
      <c r="AH4" s="646"/>
      <c r="AI4" s="646"/>
      <c r="AJ4" s="646"/>
      <c r="AK4" s="647"/>
      <c r="AL4" s="645" t="s">
        <v>221</v>
      </c>
      <c r="AM4" s="646"/>
      <c r="AN4" s="646"/>
      <c r="AO4" s="647"/>
      <c r="AP4" s="651" t="s">
        <v>223</v>
      </c>
      <c r="AQ4" s="651"/>
      <c r="AR4" s="651"/>
      <c r="AS4" s="651"/>
      <c r="AT4" s="651"/>
      <c r="AU4" s="651"/>
      <c r="AV4" s="651"/>
      <c r="AW4" s="651"/>
      <c r="AX4" s="651"/>
      <c r="AY4" s="651"/>
      <c r="AZ4" s="651"/>
      <c r="BA4" s="651"/>
      <c r="BB4" s="651"/>
      <c r="BC4" s="651"/>
      <c r="BD4" s="651"/>
      <c r="BE4" s="651"/>
      <c r="BF4" s="651"/>
      <c r="BG4" s="651" t="s">
        <v>224</v>
      </c>
      <c r="BH4" s="651"/>
      <c r="BI4" s="651"/>
      <c r="BJ4" s="651"/>
      <c r="BK4" s="651"/>
      <c r="BL4" s="651"/>
      <c r="BM4" s="651"/>
      <c r="BN4" s="651"/>
      <c r="BO4" s="651" t="s">
        <v>221</v>
      </c>
      <c r="BP4" s="651"/>
      <c r="BQ4" s="651"/>
      <c r="BR4" s="651"/>
      <c r="BS4" s="651" t="s">
        <v>225</v>
      </c>
      <c r="BT4" s="651"/>
      <c r="BU4" s="651"/>
      <c r="BV4" s="651"/>
      <c r="BW4" s="651"/>
      <c r="BX4" s="651"/>
      <c r="BY4" s="651"/>
      <c r="BZ4" s="651"/>
      <c r="CA4" s="651"/>
      <c r="CB4" s="651"/>
      <c r="CD4" s="648" t="s">
        <v>226</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363" customFormat="1" ht="11.25" customHeight="1" x14ac:dyDescent="0.15">
      <c r="B5" s="652" t="s">
        <v>227</v>
      </c>
      <c r="C5" s="653"/>
      <c r="D5" s="653"/>
      <c r="E5" s="653"/>
      <c r="F5" s="653"/>
      <c r="G5" s="653"/>
      <c r="H5" s="653"/>
      <c r="I5" s="653"/>
      <c r="J5" s="653"/>
      <c r="K5" s="653"/>
      <c r="L5" s="653"/>
      <c r="M5" s="653"/>
      <c r="N5" s="653"/>
      <c r="O5" s="653"/>
      <c r="P5" s="653"/>
      <c r="Q5" s="654"/>
      <c r="R5" s="655">
        <v>1677901</v>
      </c>
      <c r="S5" s="656"/>
      <c r="T5" s="656"/>
      <c r="U5" s="656"/>
      <c r="V5" s="656"/>
      <c r="W5" s="656"/>
      <c r="X5" s="656"/>
      <c r="Y5" s="657"/>
      <c r="Z5" s="658">
        <v>19.3</v>
      </c>
      <c r="AA5" s="658"/>
      <c r="AB5" s="658"/>
      <c r="AC5" s="658"/>
      <c r="AD5" s="659">
        <v>1615451</v>
      </c>
      <c r="AE5" s="659"/>
      <c r="AF5" s="659"/>
      <c r="AG5" s="659"/>
      <c r="AH5" s="659"/>
      <c r="AI5" s="659"/>
      <c r="AJ5" s="659"/>
      <c r="AK5" s="659"/>
      <c r="AL5" s="660">
        <v>37.9</v>
      </c>
      <c r="AM5" s="661"/>
      <c r="AN5" s="661"/>
      <c r="AO5" s="662"/>
      <c r="AP5" s="652" t="s">
        <v>228</v>
      </c>
      <c r="AQ5" s="653"/>
      <c r="AR5" s="653"/>
      <c r="AS5" s="653"/>
      <c r="AT5" s="653"/>
      <c r="AU5" s="653"/>
      <c r="AV5" s="653"/>
      <c r="AW5" s="653"/>
      <c r="AX5" s="653"/>
      <c r="AY5" s="653"/>
      <c r="AZ5" s="653"/>
      <c r="BA5" s="653"/>
      <c r="BB5" s="653"/>
      <c r="BC5" s="653"/>
      <c r="BD5" s="653"/>
      <c r="BE5" s="653"/>
      <c r="BF5" s="654"/>
      <c r="BG5" s="666">
        <v>1594349</v>
      </c>
      <c r="BH5" s="667"/>
      <c r="BI5" s="667"/>
      <c r="BJ5" s="667"/>
      <c r="BK5" s="667"/>
      <c r="BL5" s="667"/>
      <c r="BM5" s="667"/>
      <c r="BN5" s="668"/>
      <c r="BO5" s="669">
        <v>95</v>
      </c>
      <c r="BP5" s="669"/>
      <c r="BQ5" s="669"/>
      <c r="BR5" s="669"/>
      <c r="BS5" s="670" t="s">
        <v>128</v>
      </c>
      <c r="BT5" s="670"/>
      <c r="BU5" s="670"/>
      <c r="BV5" s="670"/>
      <c r="BW5" s="670"/>
      <c r="BX5" s="670"/>
      <c r="BY5" s="670"/>
      <c r="BZ5" s="670"/>
      <c r="CA5" s="670"/>
      <c r="CB5" s="674"/>
      <c r="CD5" s="648" t="s">
        <v>223</v>
      </c>
      <c r="CE5" s="649"/>
      <c r="CF5" s="649"/>
      <c r="CG5" s="649"/>
      <c r="CH5" s="649"/>
      <c r="CI5" s="649"/>
      <c r="CJ5" s="649"/>
      <c r="CK5" s="649"/>
      <c r="CL5" s="649"/>
      <c r="CM5" s="649"/>
      <c r="CN5" s="649"/>
      <c r="CO5" s="649"/>
      <c r="CP5" s="649"/>
      <c r="CQ5" s="650"/>
      <c r="CR5" s="648" t="s">
        <v>229</v>
      </c>
      <c r="CS5" s="649"/>
      <c r="CT5" s="649"/>
      <c r="CU5" s="649"/>
      <c r="CV5" s="649"/>
      <c r="CW5" s="649"/>
      <c r="CX5" s="649"/>
      <c r="CY5" s="650"/>
      <c r="CZ5" s="648" t="s">
        <v>221</v>
      </c>
      <c r="DA5" s="649"/>
      <c r="DB5" s="649"/>
      <c r="DC5" s="650"/>
      <c r="DD5" s="648" t="s">
        <v>230</v>
      </c>
      <c r="DE5" s="649"/>
      <c r="DF5" s="649"/>
      <c r="DG5" s="649"/>
      <c r="DH5" s="649"/>
      <c r="DI5" s="649"/>
      <c r="DJ5" s="649"/>
      <c r="DK5" s="649"/>
      <c r="DL5" s="649"/>
      <c r="DM5" s="649"/>
      <c r="DN5" s="649"/>
      <c r="DO5" s="649"/>
      <c r="DP5" s="650"/>
      <c r="DQ5" s="648" t="s">
        <v>231</v>
      </c>
      <c r="DR5" s="649"/>
      <c r="DS5" s="649"/>
      <c r="DT5" s="649"/>
      <c r="DU5" s="649"/>
      <c r="DV5" s="649"/>
      <c r="DW5" s="649"/>
      <c r="DX5" s="649"/>
      <c r="DY5" s="649"/>
      <c r="DZ5" s="649"/>
      <c r="EA5" s="649"/>
      <c r="EB5" s="649"/>
      <c r="EC5" s="650"/>
    </row>
    <row r="6" spans="2:143" ht="11.25" customHeight="1" x14ac:dyDescent="0.15">
      <c r="B6" s="663" t="s">
        <v>232</v>
      </c>
      <c r="C6" s="664"/>
      <c r="D6" s="664"/>
      <c r="E6" s="664"/>
      <c r="F6" s="664"/>
      <c r="G6" s="664"/>
      <c r="H6" s="664"/>
      <c r="I6" s="664"/>
      <c r="J6" s="664"/>
      <c r="K6" s="664"/>
      <c r="L6" s="664"/>
      <c r="M6" s="664"/>
      <c r="N6" s="664"/>
      <c r="O6" s="664"/>
      <c r="P6" s="664"/>
      <c r="Q6" s="665"/>
      <c r="R6" s="666">
        <v>54595</v>
      </c>
      <c r="S6" s="667"/>
      <c r="T6" s="667"/>
      <c r="U6" s="667"/>
      <c r="V6" s="667"/>
      <c r="W6" s="667"/>
      <c r="X6" s="667"/>
      <c r="Y6" s="668"/>
      <c r="Z6" s="669">
        <v>0.6</v>
      </c>
      <c r="AA6" s="669"/>
      <c r="AB6" s="669"/>
      <c r="AC6" s="669"/>
      <c r="AD6" s="670">
        <v>54595</v>
      </c>
      <c r="AE6" s="670"/>
      <c r="AF6" s="670"/>
      <c r="AG6" s="670"/>
      <c r="AH6" s="670"/>
      <c r="AI6" s="670"/>
      <c r="AJ6" s="670"/>
      <c r="AK6" s="670"/>
      <c r="AL6" s="671">
        <v>1.3</v>
      </c>
      <c r="AM6" s="672"/>
      <c r="AN6" s="672"/>
      <c r="AO6" s="673"/>
      <c r="AP6" s="663" t="s">
        <v>233</v>
      </c>
      <c r="AQ6" s="664"/>
      <c r="AR6" s="664"/>
      <c r="AS6" s="664"/>
      <c r="AT6" s="664"/>
      <c r="AU6" s="664"/>
      <c r="AV6" s="664"/>
      <c r="AW6" s="664"/>
      <c r="AX6" s="664"/>
      <c r="AY6" s="664"/>
      <c r="AZ6" s="664"/>
      <c r="BA6" s="664"/>
      <c r="BB6" s="664"/>
      <c r="BC6" s="664"/>
      <c r="BD6" s="664"/>
      <c r="BE6" s="664"/>
      <c r="BF6" s="665"/>
      <c r="BG6" s="666">
        <v>1594349</v>
      </c>
      <c r="BH6" s="667"/>
      <c r="BI6" s="667"/>
      <c r="BJ6" s="667"/>
      <c r="BK6" s="667"/>
      <c r="BL6" s="667"/>
      <c r="BM6" s="667"/>
      <c r="BN6" s="668"/>
      <c r="BO6" s="669">
        <v>95</v>
      </c>
      <c r="BP6" s="669"/>
      <c r="BQ6" s="669"/>
      <c r="BR6" s="669"/>
      <c r="BS6" s="670" t="s">
        <v>128</v>
      </c>
      <c r="BT6" s="670"/>
      <c r="BU6" s="670"/>
      <c r="BV6" s="670"/>
      <c r="BW6" s="670"/>
      <c r="BX6" s="670"/>
      <c r="BY6" s="670"/>
      <c r="BZ6" s="670"/>
      <c r="CA6" s="670"/>
      <c r="CB6" s="674"/>
      <c r="CD6" s="677" t="s">
        <v>234</v>
      </c>
      <c r="CE6" s="678"/>
      <c r="CF6" s="678"/>
      <c r="CG6" s="678"/>
      <c r="CH6" s="678"/>
      <c r="CI6" s="678"/>
      <c r="CJ6" s="678"/>
      <c r="CK6" s="678"/>
      <c r="CL6" s="678"/>
      <c r="CM6" s="678"/>
      <c r="CN6" s="678"/>
      <c r="CO6" s="678"/>
      <c r="CP6" s="678"/>
      <c r="CQ6" s="679"/>
      <c r="CR6" s="666">
        <v>109467</v>
      </c>
      <c r="CS6" s="667"/>
      <c r="CT6" s="667"/>
      <c r="CU6" s="667"/>
      <c r="CV6" s="667"/>
      <c r="CW6" s="667"/>
      <c r="CX6" s="667"/>
      <c r="CY6" s="668"/>
      <c r="CZ6" s="660">
        <v>1.3</v>
      </c>
      <c r="DA6" s="661"/>
      <c r="DB6" s="661"/>
      <c r="DC6" s="680"/>
      <c r="DD6" s="675" t="s">
        <v>128</v>
      </c>
      <c r="DE6" s="667"/>
      <c r="DF6" s="667"/>
      <c r="DG6" s="667"/>
      <c r="DH6" s="667"/>
      <c r="DI6" s="667"/>
      <c r="DJ6" s="667"/>
      <c r="DK6" s="667"/>
      <c r="DL6" s="667"/>
      <c r="DM6" s="667"/>
      <c r="DN6" s="667"/>
      <c r="DO6" s="667"/>
      <c r="DP6" s="668"/>
      <c r="DQ6" s="675">
        <v>109467</v>
      </c>
      <c r="DR6" s="667"/>
      <c r="DS6" s="667"/>
      <c r="DT6" s="667"/>
      <c r="DU6" s="667"/>
      <c r="DV6" s="667"/>
      <c r="DW6" s="667"/>
      <c r="DX6" s="667"/>
      <c r="DY6" s="667"/>
      <c r="DZ6" s="667"/>
      <c r="EA6" s="667"/>
      <c r="EB6" s="667"/>
      <c r="EC6" s="676"/>
    </row>
    <row r="7" spans="2:143" ht="11.25" customHeight="1" x14ac:dyDescent="0.15">
      <c r="B7" s="663" t="s">
        <v>235</v>
      </c>
      <c r="C7" s="664"/>
      <c r="D7" s="664"/>
      <c r="E7" s="664"/>
      <c r="F7" s="664"/>
      <c r="G7" s="664"/>
      <c r="H7" s="664"/>
      <c r="I7" s="664"/>
      <c r="J7" s="664"/>
      <c r="K7" s="664"/>
      <c r="L7" s="664"/>
      <c r="M7" s="664"/>
      <c r="N7" s="664"/>
      <c r="O7" s="664"/>
      <c r="P7" s="664"/>
      <c r="Q7" s="665"/>
      <c r="R7" s="666">
        <v>579</v>
      </c>
      <c r="S7" s="667"/>
      <c r="T7" s="667"/>
      <c r="U7" s="667"/>
      <c r="V7" s="667"/>
      <c r="W7" s="667"/>
      <c r="X7" s="667"/>
      <c r="Y7" s="668"/>
      <c r="Z7" s="669">
        <v>0</v>
      </c>
      <c r="AA7" s="669"/>
      <c r="AB7" s="669"/>
      <c r="AC7" s="669"/>
      <c r="AD7" s="670">
        <v>579</v>
      </c>
      <c r="AE7" s="670"/>
      <c r="AF7" s="670"/>
      <c r="AG7" s="670"/>
      <c r="AH7" s="670"/>
      <c r="AI7" s="670"/>
      <c r="AJ7" s="670"/>
      <c r="AK7" s="670"/>
      <c r="AL7" s="671">
        <v>0</v>
      </c>
      <c r="AM7" s="672"/>
      <c r="AN7" s="672"/>
      <c r="AO7" s="673"/>
      <c r="AP7" s="663" t="s">
        <v>236</v>
      </c>
      <c r="AQ7" s="664"/>
      <c r="AR7" s="664"/>
      <c r="AS7" s="664"/>
      <c r="AT7" s="664"/>
      <c r="AU7" s="664"/>
      <c r="AV7" s="664"/>
      <c r="AW7" s="664"/>
      <c r="AX7" s="664"/>
      <c r="AY7" s="664"/>
      <c r="AZ7" s="664"/>
      <c r="BA7" s="664"/>
      <c r="BB7" s="664"/>
      <c r="BC7" s="664"/>
      <c r="BD7" s="664"/>
      <c r="BE7" s="664"/>
      <c r="BF7" s="665"/>
      <c r="BG7" s="666">
        <v>551487</v>
      </c>
      <c r="BH7" s="667"/>
      <c r="BI7" s="667"/>
      <c r="BJ7" s="667"/>
      <c r="BK7" s="667"/>
      <c r="BL7" s="667"/>
      <c r="BM7" s="667"/>
      <c r="BN7" s="668"/>
      <c r="BO7" s="669">
        <v>32.9</v>
      </c>
      <c r="BP7" s="669"/>
      <c r="BQ7" s="669"/>
      <c r="BR7" s="669"/>
      <c r="BS7" s="670" t="s">
        <v>128</v>
      </c>
      <c r="BT7" s="670"/>
      <c r="BU7" s="670"/>
      <c r="BV7" s="670"/>
      <c r="BW7" s="670"/>
      <c r="BX7" s="670"/>
      <c r="BY7" s="670"/>
      <c r="BZ7" s="670"/>
      <c r="CA7" s="670"/>
      <c r="CB7" s="674"/>
      <c r="CD7" s="681" t="s">
        <v>237</v>
      </c>
      <c r="CE7" s="682"/>
      <c r="CF7" s="682"/>
      <c r="CG7" s="682"/>
      <c r="CH7" s="682"/>
      <c r="CI7" s="682"/>
      <c r="CJ7" s="682"/>
      <c r="CK7" s="682"/>
      <c r="CL7" s="682"/>
      <c r="CM7" s="682"/>
      <c r="CN7" s="682"/>
      <c r="CO7" s="682"/>
      <c r="CP7" s="682"/>
      <c r="CQ7" s="683"/>
      <c r="CR7" s="666">
        <v>2577896</v>
      </c>
      <c r="CS7" s="667"/>
      <c r="CT7" s="667"/>
      <c r="CU7" s="667"/>
      <c r="CV7" s="667"/>
      <c r="CW7" s="667"/>
      <c r="CX7" s="667"/>
      <c r="CY7" s="668"/>
      <c r="CZ7" s="669">
        <v>31.1</v>
      </c>
      <c r="DA7" s="669"/>
      <c r="DB7" s="669"/>
      <c r="DC7" s="669"/>
      <c r="DD7" s="675">
        <v>15079</v>
      </c>
      <c r="DE7" s="667"/>
      <c r="DF7" s="667"/>
      <c r="DG7" s="667"/>
      <c r="DH7" s="667"/>
      <c r="DI7" s="667"/>
      <c r="DJ7" s="667"/>
      <c r="DK7" s="667"/>
      <c r="DL7" s="667"/>
      <c r="DM7" s="667"/>
      <c r="DN7" s="667"/>
      <c r="DO7" s="667"/>
      <c r="DP7" s="668"/>
      <c r="DQ7" s="675">
        <v>1123843</v>
      </c>
      <c r="DR7" s="667"/>
      <c r="DS7" s="667"/>
      <c r="DT7" s="667"/>
      <c r="DU7" s="667"/>
      <c r="DV7" s="667"/>
      <c r="DW7" s="667"/>
      <c r="DX7" s="667"/>
      <c r="DY7" s="667"/>
      <c r="DZ7" s="667"/>
      <c r="EA7" s="667"/>
      <c r="EB7" s="667"/>
      <c r="EC7" s="676"/>
    </row>
    <row r="8" spans="2:143" ht="11.25" customHeight="1" x14ac:dyDescent="0.15">
      <c r="B8" s="663" t="s">
        <v>238</v>
      </c>
      <c r="C8" s="664"/>
      <c r="D8" s="664"/>
      <c r="E8" s="664"/>
      <c r="F8" s="664"/>
      <c r="G8" s="664"/>
      <c r="H8" s="664"/>
      <c r="I8" s="664"/>
      <c r="J8" s="664"/>
      <c r="K8" s="664"/>
      <c r="L8" s="664"/>
      <c r="M8" s="664"/>
      <c r="N8" s="664"/>
      <c r="O8" s="664"/>
      <c r="P8" s="664"/>
      <c r="Q8" s="665"/>
      <c r="R8" s="666">
        <v>5219</v>
      </c>
      <c r="S8" s="667"/>
      <c r="T8" s="667"/>
      <c r="U8" s="667"/>
      <c r="V8" s="667"/>
      <c r="W8" s="667"/>
      <c r="X8" s="667"/>
      <c r="Y8" s="668"/>
      <c r="Z8" s="669">
        <v>0.1</v>
      </c>
      <c r="AA8" s="669"/>
      <c r="AB8" s="669"/>
      <c r="AC8" s="669"/>
      <c r="AD8" s="670">
        <v>5219</v>
      </c>
      <c r="AE8" s="670"/>
      <c r="AF8" s="670"/>
      <c r="AG8" s="670"/>
      <c r="AH8" s="670"/>
      <c r="AI8" s="670"/>
      <c r="AJ8" s="670"/>
      <c r="AK8" s="670"/>
      <c r="AL8" s="671">
        <v>0.1</v>
      </c>
      <c r="AM8" s="672"/>
      <c r="AN8" s="672"/>
      <c r="AO8" s="673"/>
      <c r="AP8" s="663" t="s">
        <v>239</v>
      </c>
      <c r="AQ8" s="664"/>
      <c r="AR8" s="664"/>
      <c r="AS8" s="664"/>
      <c r="AT8" s="664"/>
      <c r="AU8" s="664"/>
      <c r="AV8" s="664"/>
      <c r="AW8" s="664"/>
      <c r="AX8" s="664"/>
      <c r="AY8" s="664"/>
      <c r="AZ8" s="664"/>
      <c r="BA8" s="664"/>
      <c r="BB8" s="664"/>
      <c r="BC8" s="664"/>
      <c r="BD8" s="664"/>
      <c r="BE8" s="664"/>
      <c r="BF8" s="665"/>
      <c r="BG8" s="666">
        <v>18204</v>
      </c>
      <c r="BH8" s="667"/>
      <c r="BI8" s="667"/>
      <c r="BJ8" s="667"/>
      <c r="BK8" s="667"/>
      <c r="BL8" s="667"/>
      <c r="BM8" s="667"/>
      <c r="BN8" s="668"/>
      <c r="BO8" s="669">
        <v>1.1000000000000001</v>
      </c>
      <c r="BP8" s="669"/>
      <c r="BQ8" s="669"/>
      <c r="BR8" s="669"/>
      <c r="BS8" s="670" t="s">
        <v>128</v>
      </c>
      <c r="BT8" s="670"/>
      <c r="BU8" s="670"/>
      <c r="BV8" s="670"/>
      <c r="BW8" s="670"/>
      <c r="BX8" s="670"/>
      <c r="BY8" s="670"/>
      <c r="BZ8" s="670"/>
      <c r="CA8" s="670"/>
      <c r="CB8" s="674"/>
      <c r="CD8" s="681" t="s">
        <v>240</v>
      </c>
      <c r="CE8" s="682"/>
      <c r="CF8" s="682"/>
      <c r="CG8" s="682"/>
      <c r="CH8" s="682"/>
      <c r="CI8" s="682"/>
      <c r="CJ8" s="682"/>
      <c r="CK8" s="682"/>
      <c r="CL8" s="682"/>
      <c r="CM8" s="682"/>
      <c r="CN8" s="682"/>
      <c r="CO8" s="682"/>
      <c r="CP8" s="682"/>
      <c r="CQ8" s="683"/>
      <c r="CR8" s="666">
        <v>2201413</v>
      </c>
      <c r="CS8" s="667"/>
      <c r="CT8" s="667"/>
      <c r="CU8" s="667"/>
      <c r="CV8" s="667"/>
      <c r="CW8" s="667"/>
      <c r="CX8" s="667"/>
      <c r="CY8" s="668"/>
      <c r="CZ8" s="669">
        <v>26.6</v>
      </c>
      <c r="DA8" s="669"/>
      <c r="DB8" s="669"/>
      <c r="DC8" s="669"/>
      <c r="DD8" s="675">
        <v>112425</v>
      </c>
      <c r="DE8" s="667"/>
      <c r="DF8" s="667"/>
      <c r="DG8" s="667"/>
      <c r="DH8" s="667"/>
      <c r="DI8" s="667"/>
      <c r="DJ8" s="667"/>
      <c r="DK8" s="667"/>
      <c r="DL8" s="667"/>
      <c r="DM8" s="667"/>
      <c r="DN8" s="667"/>
      <c r="DO8" s="667"/>
      <c r="DP8" s="668"/>
      <c r="DQ8" s="675">
        <v>1326773</v>
      </c>
      <c r="DR8" s="667"/>
      <c r="DS8" s="667"/>
      <c r="DT8" s="667"/>
      <c r="DU8" s="667"/>
      <c r="DV8" s="667"/>
      <c r="DW8" s="667"/>
      <c r="DX8" s="667"/>
      <c r="DY8" s="667"/>
      <c r="DZ8" s="667"/>
      <c r="EA8" s="667"/>
      <c r="EB8" s="667"/>
      <c r="EC8" s="676"/>
    </row>
    <row r="9" spans="2:143" ht="11.25" customHeight="1" x14ac:dyDescent="0.15">
      <c r="B9" s="663" t="s">
        <v>241</v>
      </c>
      <c r="C9" s="664"/>
      <c r="D9" s="664"/>
      <c r="E9" s="664"/>
      <c r="F9" s="664"/>
      <c r="G9" s="664"/>
      <c r="H9" s="664"/>
      <c r="I9" s="664"/>
      <c r="J9" s="664"/>
      <c r="K9" s="664"/>
      <c r="L9" s="664"/>
      <c r="M9" s="664"/>
      <c r="N9" s="664"/>
      <c r="O9" s="664"/>
      <c r="P9" s="664"/>
      <c r="Q9" s="665"/>
      <c r="R9" s="666">
        <v>5965</v>
      </c>
      <c r="S9" s="667"/>
      <c r="T9" s="667"/>
      <c r="U9" s="667"/>
      <c r="V9" s="667"/>
      <c r="W9" s="667"/>
      <c r="X9" s="667"/>
      <c r="Y9" s="668"/>
      <c r="Z9" s="669">
        <v>0.1</v>
      </c>
      <c r="AA9" s="669"/>
      <c r="AB9" s="669"/>
      <c r="AC9" s="669"/>
      <c r="AD9" s="670">
        <v>5965</v>
      </c>
      <c r="AE9" s="670"/>
      <c r="AF9" s="670"/>
      <c r="AG9" s="670"/>
      <c r="AH9" s="670"/>
      <c r="AI9" s="670"/>
      <c r="AJ9" s="670"/>
      <c r="AK9" s="670"/>
      <c r="AL9" s="671">
        <v>0.1</v>
      </c>
      <c r="AM9" s="672"/>
      <c r="AN9" s="672"/>
      <c r="AO9" s="673"/>
      <c r="AP9" s="663" t="s">
        <v>242</v>
      </c>
      <c r="AQ9" s="664"/>
      <c r="AR9" s="664"/>
      <c r="AS9" s="664"/>
      <c r="AT9" s="664"/>
      <c r="AU9" s="664"/>
      <c r="AV9" s="664"/>
      <c r="AW9" s="664"/>
      <c r="AX9" s="664"/>
      <c r="AY9" s="664"/>
      <c r="AZ9" s="664"/>
      <c r="BA9" s="664"/>
      <c r="BB9" s="664"/>
      <c r="BC9" s="664"/>
      <c r="BD9" s="664"/>
      <c r="BE9" s="664"/>
      <c r="BF9" s="665"/>
      <c r="BG9" s="666">
        <v>487460</v>
      </c>
      <c r="BH9" s="667"/>
      <c r="BI9" s="667"/>
      <c r="BJ9" s="667"/>
      <c r="BK9" s="667"/>
      <c r="BL9" s="667"/>
      <c r="BM9" s="667"/>
      <c r="BN9" s="668"/>
      <c r="BO9" s="669">
        <v>29.1</v>
      </c>
      <c r="BP9" s="669"/>
      <c r="BQ9" s="669"/>
      <c r="BR9" s="669"/>
      <c r="BS9" s="670" t="s">
        <v>128</v>
      </c>
      <c r="BT9" s="670"/>
      <c r="BU9" s="670"/>
      <c r="BV9" s="670"/>
      <c r="BW9" s="670"/>
      <c r="BX9" s="670"/>
      <c r="BY9" s="670"/>
      <c r="BZ9" s="670"/>
      <c r="CA9" s="670"/>
      <c r="CB9" s="674"/>
      <c r="CD9" s="681" t="s">
        <v>243</v>
      </c>
      <c r="CE9" s="682"/>
      <c r="CF9" s="682"/>
      <c r="CG9" s="682"/>
      <c r="CH9" s="682"/>
      <c r="CI9" s="682"/>
      <c r="CJ9" s="682"/>
      <c r="CK9" s="682"/>
      <c r="CL9" s="682"/>
      <c r="CM9" s="682"/>
      <c r="CN9" s="682"/>
      <c r="CO9" s="682"/>
      <c r="CP9" s="682"/>
      <c r="CQ9" s="683"/>
      <c r="CR9" s="666">
        <v>568465</v>
      </c>
      <c r="CS9" s="667"/>
      <c r="CT9" s="667"/>
      <c r="CU9" s="667"/>
      <c r="CV9" s="667"/>
      <c r="CW9" s="667"/>
      <c r="CX9" s="667"/>
      <c r="CY9" s="668"/>
      <c r="CZ9" s="669">
        <v>6.9</v>
      </c>
      <c r="DA9" s="669"/>
      <c r="DB9" s="669"/>
      <c r="DC9" s="669"/>
      <c r="DD9" s="675">
        <v>3533</v>
      </c>
      <c r="DE9" s="667"/>
      <c r="DF9" s="667"/>
      <c r="DG9" s="667"/>
      <c r="DH9" s="667"/>
      <c r="DI9" s="667"/>
      <c r="DJ9" s="667"/>
      <c r="DK9" s="667"/>
      <c r="DL9" s="667"/>
      <c r="DM9" s="667"/>
      <c r="DN9" s="667"/>
      <c r="DO9" s="667"/>
      <c r="DP9" s="668"/>
      <c r="DQ9" s="675">
        <v>435269</v>
      </c>
      <c r="DR9" s="667"/>
      <c r="DS9" s="667"/>
      <c r="DT9" s="667"/>
      <c r="DU9" s="667"/>
      <c r="DV9" s="667"/>
      <c r="DW9" s="667"/>
      <c r="DX9" s="667"/>
      <c r="DY9" s="667"/>
      <c r="DZ9" s="667"/>
      <c r="EA9" s="667"/>
      <c r="EB9" s="667"/>
      <c r="EC9" s="676"/>
    </row>
    <row r="10" spans="2:143" ht="11.25" customHeight="1" x14ac:dyDescent="0.15">
      <c r="B10" s="663" t="s">
        <v>244</v>
      </c>
      <c r="C10" s="664"/>
      <c r="D10" s="664"/>
      <c r="E10" s="664"/>
      <c r="F10" s="664"/>
      <c r="G10" s="664"/>
      <c r="H10" s="664"/>
      <c r="I10" s="664"/>
      <c r="J10" s="664"/>
      <c r="K10" s="664"/>
      <c r="L10" s="664"/>
      <c r="M10" s="664"/>
      <c r="N10" s="664"/>
      <c r="O10" s="664"/>
      <c r="P10" s="664"/>
      <c r="Q10" s="665"/>
      <c r="R10" s="666" t="s">
        <v>128</v>
      </c>
      <c r="S10" s="667"/>
      <c r="T10" s="667"/>
      <c r="U10" s="667"/>
      <c r="V10" s="667"/>
      <c r="W10" s="667"/>
      <c r="X10" s="667"/>
      <c r="Y10" s="668"/>
      <c r="Z10" s="669" t="s">
        <v>128</v>
      </c>
      <c r="AA10" s="669"/>
      <c r="AB10" s="669"/>
      <c r="AC10" s="669"/>
      <c r="AD10" s="670" t="s">
        <v>128</v>
      </c>
      <c r="AE10" s="670"/>
      <c r="AF10" s="670"/>
      <c r="AG10" s="670"/>
      <c r="AH10" s="670"/>
      <c r="AI10" s="670"/>
      <c r="AJ10" s="670"/>
      <c r="AK10" s="670"/>
      <c r="AL10" s="671" t="s">
        <v>128</v>
      </c>
      <c r="AM10" s="672"/>
      <c r="AN10" s="672"/>
      <c r="AO10" s="673"/>
      <c r="AP10" s="663" t="s">
        <v>245</v>
      </c>
      <c r="AQ10" s="664"/>
      <c r="AR10" s="664"/>
      <c r="AS10" s="664"/>
      <c r="AT10" s="664"/>
      <c r="AU10" s="664"/>
      <c r="AV10" s="664"/>
      <c r="AW10" s="664"/>
      <c r="AX10" s="664"/>
      <c r="AY10" s="664"/>
      <c r="AZ10" s="664"/>
      <c r="BA10" s="664"/>
      <c r="BB10" s="664"/>
      <c r="BC10" s="664"/>
      <c r="BD10" s="664"/>
      <c r="BE10" s="664"/>
      <c r="BF10" s="665"/>
      <c r="BG10" s="666">
        <v>32677</v>
      </c>
      <c r="BH10" s="667"/>
      <c r="BI10" s="667"/>
      <c r="BJ10" s="667"/>
      <c r="BK10" s="667"/>
      <c r="BL10" s="667"/>
      <c r="BM10" s="667"/>
      <c r="BN10" s="668"/>
      <c r="BO10" s="669">
        <v>1.9</v>
      </c>
      <c r="BP10" s="669"/>
      <c r="BQ10" s="669"/>
      <c r="BR10" s="669"/>
      <c r="BS10" s="670" t="s">
        <v>128</v>
      </c>
      <c r="BT10" s="670"/>
      <c r="BU10" s="670"/>
      <c r="BV10" s="670"/>
      <c r="BW10" s="670"/>
      <c r="BX10" s="670"/>
      <c r="BY10" s="670"/>
      <c r="BZ10" s="670"/>
      <c r="CA10" s="670"/>
      <c r="CB10" s="674"/>
      <c r="CD10" s="681" t="s">
        <v>246</v>
      </c>
      <c r="CE10" s="682"/>
      <c r="CF10" s="682"/>
      <c r="CG10" s="682"/>
      <c r="CH10" s="682"/>
      <c r="CI10" s="682"/>
      <c r="CJ10" s="682"/>
      <c r="CK10" s="682"/>
      <c r="CL10" s="682"/>
      <c r="CM10" s="682"/>
      <c r="CN10" s="682"/>
      <c r="CO10" s="682"/>
      <c r="CP10" s="682"/>
      <c r="CQ10" s="683"/>
      <c r="CR10" s="666">
        <v>49725</v>
      </c>
      <c r="CS10" s="667"/>
      <c r="CT10" s="667"/>
      <c r="CU10" s="667"/>
      <c r="CV10" s="667"/>
      <c r="CW10" s="667"/>
      <c r="CX10" s="667"/>
      <c r="CY10" s="668"/>
      <c r="CZ10" s="669">
        <v>0.6</v>
      </c>
      <c r="DA10" s="669"/>
      <c r="DB10" s="669"/>
      <c r="DC10" s="669"/>
      <c r="DD10" s="675" t="s">
        <v>128</v>
      </c>
      <c r="DE10" s="667"/>
      <c r="DF10" s="667"/>
      <c r="DG10" s="667"/>
      <c r="DH10" s="667"/>
      <c r="DI10" s="667"/>
      <c r="DJ10" s="667"/>
      <c r="DK10" s="667"/>
      <c r="DL10" s="667"/>
      <c r="DM10" s="667"/>
      <c r="DN10" s="667"/>
      <c r="DO10" s="667"/>
      <c r="DP10" s="668"/>
      <c r="DQ10" s="675">
        <v>16274</v>
      </c>
      <c r="DR10" s="667"/>
      <c r="DS10" s="667"/>
      <c r="DT10" s="667"/>
      <c r="DU10" s="667"/>
      <c r="DV10" s="667"/>
      <c r="DW10" s="667"/>
      <c r="DX10" s="667"/>
      <c r="DY10" s="667"/>
      <c r="DZ10" s="667"/>
      <c r="EA10" s="667"/>
      <c r="EB10" s="667"/>
      <c r="EC10" s="676"/>
    </row>
    <row r="11" spans="2:143" ht="11.25" customHeight="1" x14ac:dyDescent="0.15">
      <c r="B11" s="663" t="s">
        <v>247</v>
      </c>
      <c r="C11" s="664"/>
      <c r="D11" s="664"/>
      <c r="E11" s="664"/>
      <c r="F11" s="664"/>
      <c r="G11" s="664"/>
      <c r="H11" s="664"/>
      <c r="I11" s="664"/>
      <c r="J11" s="664"/>
      <c r="K11" s="664"/>
      <c r="L11" s="664"/>
      <c r="M11" s="664"/>
      <c r="N11" s="664"/>
      <c r="O11" s="664"/>
      <c r="P11" s="664"/>
      <c r="Q11" s="665"/>
      <c r="R11" s="666">
        <v>320571</v>
      </c>
      <c r="S11" s="667"/>
      <c r="T11" s="667"/>
      <c r="U11" s="667"/>
      <c r="V11" s="667"/>
      <c r="W11" s="667"/>
      <c r="X11" s="667"/>
      <c r="Y11" s="668"/>
      <c r="Z11" s="671">
        <v>3.7</v>
      </c>
      <c r="AA11" s="672"/>
      <c r="AB11" s="672"/>
      <c r="AC11" s="684"/>
      <c r="AD11" s="675">
        <v>320571</v>
      </c>
      <c r="AE11" s="667"/>
      <c r="AF11" s="667"/>
      <c r="AG11" s="667"/>
      <c r="AH11" s="667"/>
      <c r="AI11" s="667"/>
      <c r="AJ11" s="667"/>
      <c r="AK11" s="668"/>
      <c r="AL11" s="671">
        <v>7.5</v>
      </c>
      <c r="AM11" s="672"/>
      <c r="AN11" s="672"/>
      <c r="AO11" s="673"/>
      <c r="AP11" s="663" t="s">
        <v>248</v>
      </c>
      <c r="AQ11" s="664"/>
      <c r="AR11" s="664"/>
      <c r="AS11" s="664"/>
      <c r="AT11" s="664"/>
      <c r="AU11" s="664"/>
      <c r="AV11" s="664"/>
      <c r="AW11" s="664"/>
      <c r="AX11" s="664"/>
      <c r="AY11" s="664"/>
      <c r="AZ11" s="664"/>
      <c r="BA11" s="664"/>
      <c r="BB11" s="664"/>
      <c r="BC11" s="664"/>
      <c r="BD11" s="664"/>
      <c r="BE11" s="664"/>
      <c r="BF11" s="665"/>
      <c r="BG11" s="666">
        <v>13146</v>
      </c>
      <c r="BH11" s="667"/>
      <c r="BI11" s="667"/>
      <c r="BJ11" s="667"/>
      <c r="BK11" s="667"/>
      <c r="BL11" s="667"/>
      <c r="BM11" s="667"/>
      <c r="BN11" s="668"/>
      <c r="BO11" s="669">
        <v>0.8</v>
      </c>
      <c r="BP11" s="669"/>
      <c r="BQ11" s="669"/>
      <c r="BR11" s="669"/>
      <c r="BS11" s="670" t="s">
        <v>128</v>
      </c>
      <c r="BT11" s="670"/>
      <c r="BU11" s="670"/>
      <c r="BV11" s="670"/>
      <c r="BW11" s="670"/>
      <c r="BX11" s="670"/>
      <c r="BY11" s="670"/>
      <c r="BZ11" s="670"/>
      <c r="CA11" s="670"/>
      <c r="CB11" s="674"/>
      <c r="CD11" s="681" t="s">
        <v>249</v>
      </c>
      <c r="CE11" s="682"/>
      <c r="CF11" s="682"/>
      <c r="CG11" s="682"/>
      <c r="CH11" s="682"/>
      <c r="CI11" s="682"/>
      <c r="CJ11" s="682"/>
      <c r="CK11" s="682"/>
      <c r="CL11" s="682"/>
      <c r="CM11" s="682"/>
      <c r="CN11" s="682"/>
      <c r="CO11" s="682"/>
      <c r="CP11" s="682"/>
      <c r="CQ11" s="683"/>
      <c r="CR11" s="666">
        <v>164558</v>
      </c>
      <c r="CS11" s="667"/>
      <c r="CT11" s="667"/>
      <c r="CU11" s="667"/>
      <c r="CV11" s="667"/>
      <c r="CW11" s="667"/>
      <c r="CX11" s="667"/>
      <c r="CY11" s="668"/>
      <c r="CZ11" s="669">
        <v>2</v>
      </c>
      <c r="DA11" s="669"/>
      <c r="DB11" s="669"/>
      <c r="DC11" s="669"/>
      <c r="DD11" s="675">
        <v>13005</v>
      </c>
      <c r="DE11" s="667"/>
      <c r="DF11" s="667"/>
      <c r="DG11" s="667"/>
      <c r="DH11" s="667"/>
      <c r="DI11" s="667"/>
      <c r="DJ11" s="667"/>
      <c r="DK11" s="667"/>
      <c r="DL11" s="667"/>
      <c r="DM11" s="667"/>
      <c r="DN11" s="667"/>
      <c r="DO11" s="667"/>
      <c r="DP11" s="668"/>
      <c r="DQ11" s="675">
        <v>113174</v>
      </c>
      <c r="DR11" s="667"/>
      <c r="DS11" s="667"/>
      <c r="DT11" s="667"/>
      <c r="DU11" s="667"/>
      <c r="DV11" s="667"/>
      <c r="DW11" s="667"/>
      <c r="DX11" s="667"/>
      <c r="DY11" s="667"/>
      <c r="DZ11" s="667"/>
      <c r="EA11" s="667"/>
      <c r="EB11" s="667"/>
      <c r="EC11" s="676"/>
    </row>
    <row r="12" spans="2:143" ht="11.25" customHeight="1" x14ac:dyDescent="0.15">
      <c r="B12" s="663" t="s">
        <v>250</v>
      </c>
      <c r="C12" s="664"/>
      <c r="D12" s="664"/>
      <c r="E12" s="664"/>
      <c r="F12" s="664"/>
      <c r="G12" s="664"/>
      <c r="H12" s="664"/>
      <c r="I12" s="664"/>
      <c r="J12" s="664"/>
      <c r="K12" s="664"/>
      <c r="L12" s="664"/>
      <c r="M12" s="664"/>
      <c r="N12" s="664"/>
      <c r="O12" s="664"/>
      <c r="P12" s="664"/>
      <c r="Q12" s="665"/>
      <c r="R12" s="666">
        <v>19519</v>
      </c>
      <c r="S12" s="667"/>
      <c r="T12" s="667"/>
      <c r="U12" s="667"/>
      <c r="V12" s="667"/>
      <c r="W12" s="667"/>
      <c r="X12" s="667"/>
      <c r="Y12" s="668"/>
      <c r="Z12" s="669">
        <v>0.2</v>
      </c>
      <c r="AA12" s="669"/>
      <c r="AB12" s="669"/>
      <c r="AC12" s="669"/>
      <c r="AD12" s="670">
        <v>19519</v>
      </c>
      <c r="AE12" s="670"/>
      <c r="AF12" s="670"/>
      <c r="AG12" s="670"/>
      <c r="AH12" s="670"/>
      <c r="AI12" s="670"/>
      <c r="AJ12" s="670"/>
      <c r="AK12" s="670"/>
      <c r="AL12" s="671">
        <v>0.5</v>
      </c>
      <c r="AM12" s="672"/>
      <c r="AN12" s="672"/>
      <c r="AO12" s="673"/>
      <c r="AP12" s="663" t="s">
        <v>251</v>
      </c>
      <c r="AQ12" s="664"/>
      <c r="AR12" s="664"/>
      <c r="AS12" s="664"/>
      <c r="AT12" s="664"/>
      <c r="AU12" s="664"/>
      <c r="AV12" s="664"/>
      <c r="AW12" s="664"/>
      <c r="AX12" s="664"/>
      <c r="AY12" s="664"/>
      <c r="AZ12" s="664"/>
      <c r="BA12" s="664"/>
      <c r="BB12" s="664"/>
      <c r="BC12" s="664"/>
      <c r="BD12" s="664"/>
      <c r="BE12" s="664"/>
      <c r="BF12" s="665"/>
      <c r="BG12" s="666">
        <v>919546</v>
      </c>
      <c r="BH12" s="667"/>
      <c r="BI12" s="667"/>
      <c r="BJ12" s="667"/>
      <c r="BK12" s="667"/>
      <c r="BL12" s="667"/>
      <c r="BM12" s="667"/>
      <c r="BN12" s="668"/>
      <c r="BO12" s="669">
        <v>54.8</v>
      </c>
      <c r="BP12" s="669"/>
      <c r="BQ12" s="669"/>
      <c r="BR12" s="669"/>
      <c r="BS12" s="670" t="s">
        <v>128</v>
      </c>
      <c r="BT12" s="670"/>
      <c r="BU12" s="670"/>
      <c r="BV12" s="670"/>
      <c r="BW12" s="670"/>
      <c r="BX12" s="670"/>
      <c r="BY12" s="670"/>
      <c r="BZ12" s="670"/>
      <c r="CA12" s="670"/>
      <c r="CB12" s="674"/>
      <c r="CD12" s="681" t="s">
        <v>252</v>
      </c>
      <c r="CE12" s="682"/>
      <c r="CF12" s="682"/>
      <c r="CG12" s="682"/>
      <c r="CH12" s="682"/>
      <c r="CI12" s="682"/>
      <c r="CJ12" s="682"/>
      <c r="CK12" s="682"/>
      <c r="CL12" s="682"/>
      <c r="CM12" s="682"/>
      <c r="CN12" s="682"/>
      <c r="CO12" s="682"/>
      <c r="CP12" s="682"/>
      <c r="CQ12" s="683"/>
      <c r="CR12" s="666">
        <v>411523</v>
      </c>
      <c r="CS12" s="667"/>
      <c r="CT12" s="667"/>
      <c r="CU12" s="667"/>
      <c r="CV12" s="667"/>
      <c r="CW12" s="667"/>
      <c r="CX12" s="667"/>
      <c r="CY12" s="668"/>
      <c r="CZ12" s="669">
        <v>5</v>
      </c>
      <c r="DA12" s="669"/>
      <c r="DB12" s="669"/>
      <c r="DC12" s="669"/>
      <c r="DD12" s="675" t="s">
        <v>128</v>
      </c>
      <c r="DE12" s="667"/>
      <c r="DF12" s="667"/>
      <c r="DG12" s="667"/>
      <c r="DH12" s="667"/>
      <c r="DI12" s="667"/>
      <c r="DJ12" s="667"/>
      <c r="DK12" s="667"/>
      <c r="DL12" s="667"/>
      <c r="DM12" s="667"/>
      <c r="DN12" s="667"/>
      <c r="DO12" s="667"/>
      <c r="DP12" s="668"/>
      <c r="DQ12" s="675">
        <v>138850</v>
      </c>
      <c r="DR12" s="667"/>
      <c r="DS12" s="667"/>
      <c r="DT12" s="667"/>
      <c r="DU12" s="667"/>
      <c r="DV12" s="667"/>
      <c r="DW12" s="667"/>
      <c r="DX12" s="667"/>
      <c r="DY12" s="667"/>
      <c r="DZ12" s="667"/>
      <c r="EA12" s="667"/>
      <c r="EB12" s="667"/>
      <c r="EC12" s="676"/>
    </row>
    <row r="13" spans="2:143" ht="11.25" customHeight="1" x14ac:dyDescent="0.15">
      <c r="B13" s="663" t="s">
        <v>253</v>
      </c>
      <c r="C13" s="664"/>
      <c r="D13" s="664"/>
      <c r="E13" s="664"/>
      <c r="F13" s="664"/>
      <c r="G13" s="664"/>
      <c r="H13" s="664"/>
      <c r="I13" s="664"/>
      <c r="J13" s="664"/>
      <c r="K13" s="664"/>
      <c r="L13" s="664"/>
      <c r="M13" s="664"/>
      <c r="N13" s="664"/>
      <c r="O13" s="664"/>
      <c r="P13" s="664"/>
      <c r="Q13" s="665"/>
      <c r="R13" s="666" t="s">
        <v>128</v>
      </c>
      <c r="S13" s="667"/>
      <c r="T13" s="667"/>
      <c r="U13" s="667"/>
      <c r="V13" s="667"/>
      <c r="W13" s="667"/>
      <c r="X13" s="667"/>
      <c r="Y13" s="668"/>
      <c r="Z13" s="669" t="s">
        <v>128</v>
      </c>
      <c r="AA13" s="669"/>
      <c r="AB13" s="669"/>
      <c r="AC13" s="669"/>
      <c r="AD13" s="670" t="s">
        <v>128</v>
      </c>
      <c r="AE13" s="670"/>
      <c r="AF13" s="670"/>
      <c r="AG13" s="670"/>
      <c r="AH13" s="670"/>
      <c r="AI13" s="670"/>
      <c r="AJ13" s="670"/>
      <c r="AK13" s="670"/>
      <c r="AL13" s="671" t="s">
        <v>128</v>
      </c>
      <c r="AM13" s="672"/>
      <c r="AN13" s="672"/>
      <c r="AO13" s="673"/>
      <c r="AP13" s="663" t="s">
        <v>254</v>
      </c>
      <c r="AQ13" s="664"/>
      <c r="AR13" s="664"/>
      <c r="AS13" s="664"/>
      <c r="AT13" s="664"/>
      <c r="AU13" s="664"/>
      <c r="AV13" s="664"/>
      <c r="AW13" s="664"/>
      <c r="AX13" s="664"/>
      <c r="AY13" s="664"/>
      <c r="AZ13" s="664"/>
      <c r="BA13" s="664"/>
      <c r="BB13" s="664"/>
      <c r="BC13" s="664"/>
      <c r="BD13" s="664"/>
      <c r="BE13" s="664"/>
      <c r="BF13" s="665"/>
      <c r="BG13" s="666">
        <v>918711</v>
      </c>
      <c r="BH13" s="667"/>
      <c r="BI13" s="667"/>
      <c r="BJ13" s="667"/>
      <c r="BK13" s="667"/>
      <c r="BL13" s="667"/>
      <c r="BM13" s="667"/>
      <c r="BN13" s="668"/>
      <c r="BO13" s="669">
        <v>54.8</v>
      </c>
      <c r="BP13" s="669"/>
      <c r="BQ13" s="669"/>
      <c r="BR13" s="669"/>
      <c r="BS13" s="670" t="s">
        <v>128</v>
      </c>
      <c r="BT13" s="670"/>
      <c r="BU13" s="670"/>
      <c r="BV13" s="670"/>
      <c r="BW13" s="670"/>
      <c r="BX13" s="670"/>
      <c r="BY13" s="670"/>
      <c r="BZ13" s="670"/>
      <c r="CA13" s="670"/>
      <c r="CB13" s="674"/>
      <c r="CD13" s="681" t="s">
        <v>255</v>
      </c>
      <c r="CE13" s="682"/>
      <c r="CF13" s="682"/>
      <c r="CG13" s="682"/>
      <c r="CH13" s="682"/>
      <c r="CI13" s="682"/>
      <c r="CJ13" s="682"/>
      <c r="CK13" s="682"/>
      <c r="CL13" s="682"/>
      <c r="CM13" s="682"/>
      <c r="CN13" s="682"/>
      <c r="CO13" s="682"/>
      <c r="CP13" s="682"/>
      <c r="CQ13" s="683"/>
      <c r="CR13" s="666">
        <v>775212</v>
      </c>
      <c r="CS13" s="667"/>
      <c r="CT13" s="667"/>
      <c r="CU13" s="667"/>
      <c r="CV13" s="667"/>
      <c r="CW13" s="667"/>
      <c r="CX13" s="667"/>
      <c r="CY13" s="668"/>
      <c r="CZ13" s="669">
        <v>9.3000000000000007</v>
      </c>
      <c r="DA13" s="669"/>
      <c r="DB13" s="669"/>
      <c r="DC13" s="669"/>
      <c r="DD13" s="675">
        <v>232635</v>
      </c>
      <c r="DE13" s="667"/>
      <c r="DF13" s="667"/>
      <c r="DG13" s="667"/>
      <c r="DH13" s="667"/>
      <c r="DI13" s="667"/>
      <c r="DJ13" s="667"/>
      <c r="DK13" s="667"/>
      <c r="DL13" s="667"/>
      <c r="DM13" s="667"/>
      <c r="DN13" s="667"/>
      <c r="DO13" s="667"/>
      <c r="DP13" s="668"/>
      <c r="DQ13" s="675">
        <v>526187</v>
      </c>
      <c r="DR13" s="667"/>
      <c r="DS13" s="667"/>
      <c r="DT13" s="667"/>
      <c r="DU13" s="667"/>
      <c r="DV13" s="667"/>
      <c r="DW13" s="667"/>
      <c r="DX13" s="667"/>
      <c r="DY13" s="667"/>
      <c r="DZ13" s="667"/>
      <c r="EA13" s="667"/>
      <c r="EB13" s="667"/>
      <c r="EC13" s="676"/>
    </row>
    <row r="14" spans="2:143" ht="11.25" customHeight="1" x14ac:dyDescent="0.15">
      <c r="B14" s="663" t="s">
        <v>256</v>
      </c>
      <c r="C14" s="664"/>
      <c r="D14" s="664"/>
      <c r="E14" s="664"/>
      <c r="F14" s="664"/>
      <c r="G14" s="664"/>
      <c r="H14" s="664"/>
      <c r="I14" s="664"/>
      <c r="J14" s="664"/>
      <c r="K14" s="664"/>
      <c r="L14" s="664"/>
      <c r="M14" s="664"/>
      <c r="N14" s="664"/>
      <c r="O14" s="664"/>
      <c r="P14" s="664"/>
      <c r="Q14" s="665"/>
      <c r="R14" s="666" t="s">
        <v>128</v>
      </c>
      <c r="S14" s="667"/>
      <c r="T14" s="667"/>
      <c r="U14" s="667"/>
      <c r="V14" s="667"/>
      <c r="W14" s="667"/>
      <c r="X14" s="667"/>
      <c r="Y14" s="668"/>
      <c r="Z14" s="669" t="s">
        <v>128</v>
      </c>
      <c r="AA14" s="669"/>
      <c r="AB14" s="669"/>
      <c r="AC14" s="669"/>
      <c r="AD14" s="670" t="s">
        <v>128</v>
      </c>
      <c r="AE14" s="670"/>
      <c r="AF14" s="670"/>
      <c r="AG14" s="670"/>
      <c r="AH14" s="670"/>
      <c r="AI14" s="670"/>
      <c r="AJ14" s="670"/>
      <c r="AK14" s="670"/>
      <c r="AL14" s="671" t="s">
        <v>128</v>
      </c>
      <c r="AM14" s="672"/>
      <c r="AN14" s="672"/>
      <c r="AO14" s="673"/>
      <c r="AP14" s="663" t="s">
        <v>257</v>
      </c>
      <c r="AQ14" s="664"/>
      <c r="AR14" s="664"/>
      <c r="AS14" s="664"/>
      <c r="AT14" s="664"/>
      <c r="AU14" s="664"/>
      <c r="AV14" s="664"/>
      <c r="AW14" s="664"/>
      <c r="AX14" s="664"/>
      <c r="AY14" s="664"/>
      <c r="AZ14" s="664"/>
      <c r="BA14" s="664"/>
      <c r="BB14" s="664"/>
      <c r="BC14" s="664"/>
      <c r="BD14" s="664"/>
      <c r="BE14" s="664"/>
      <c r="BF14" s="665"/>
      <c r="BG14" s="666">
        <v>37034</v>
      </c>
      <c r="BH14" s="667"/>
      <c r="BI14" s="667"/>
      <c r="BJ14" s="667"/>
      <c r="BK14" s="667"/>
      <c r="BL14" s="667"/>
      <c r="BM14" s="667"/>
      <c r="BN14" s="668"/>
      <c r="BO14" s="669">
        <v>2.2000000000000002</v>
      </c>
      <c r="BP14" s="669"/>
      <c r="BQ14" s="669"/>
      <c r="BR14" s="669"/>
      <c r="BS14" s="670" t="s">
        <v>128</v>
      </c>
      <c r="BT14" s="670"/>
      <c r="BU14" s="670"/>
      <c r="BV14" s="670"/>
      <c r="BW14" s="670"/>
      <c r="BX14" s="670"/>
      <c r="BY14" s="670"/>
      <c r="BZ14" s="670"/>
      <c r="CA14" s="670"/>
      <c r="CB14" s="674"/>
      <c r="CD14" s="681" t="s">
        <v>258</v>
      </c>
      <c r="CE14" s="682"/>
      <c r="CF14" s="682"/>
      <c r="CG14" s="682"/>
      <c r="CH14" s="682"/>
      <c r="CI14" s="682"/>
      <c r="CJ14" s="682"/>
      <c r="CK14" s="682"/>
      <c r="CL14" s="682"/>
      <c r="CM14" s="682"/>
      <c r="CN14" s="682"/>
      <c r="CO14" s="682"/>
      <c r="CP14" s="682"/>
      <c r="CQ14" s="683"/>
      <c r="CR14" s="666">
        <v>252673</v>
      </c>
      <c r="CS14" s="667"/>
      <c r="CT14" s="667"/>
      <c r="CU14" s="667"/>
      <c r="CV14" s="667"/>
      <c r="CW14" s="667"/>
      <c r="CX14" s="667"/>
      <c r="CY14" s="668"/>
      <c r="CZ14" s="669">
        <v>3</v>
      </c>
      <c r="DA14" s="669"/>
      <c r="DB14" s="669"/>
      <c r="DC14" s="669"/>
      <c r="DD14" s="675">
        <v>14505</v>
      </c>
      <c r="DE14" s="667"/>
      <c r="DF14" s="667"/>
      <c r="DG14" s="667"/>
      <c r="DH14" s="667"/>
      <c r="DI14" s="667"/>
      <c r="DJ14" s="667"/>
      <c r="DK14" s="667"/>
      <c r="DL14" s="667"/>
      <c r="DM14" s="667"/>
      <c r="DN14" s="667"/>
      <c r="DO14" s="667"/>
      <c r="DP14" s="668"/>
      <c r="DQ14" s="675">
        <v>239392</v>
      </c>
      <c r="DR14" s="667"/>
      <c r="DS14" s="667"/>
      <c r="DT14" s="667"/>
      <c r="DU14" s="667"/>
      <c r="DV14" s="667"/>
      <c r="DW14" s="667"/>
      <c r="DX14" s="667"/>
      <c r="DY14" s="667"/>
      <c r="DZ14" s="667"/>
      <c r="EA14" s="667"/>
      <c r="EB14" s="667"/>
      <c r="EC14" s="676"/>
    </row>
    <row r="15" spans="2:143" ht="11.25" customHeight="1" x14ac:dyDescent="0.15">
      <c r="B15" s="663" t="s">
        <v>259</v>
      </c>
      <c r="C15" s="664"/>
      <c r="D15" s="664"/>
      <c r="E15" s="664"/>
      <c r="F15" s="664"/>
      <c r="G15" s="664"/>
      <c r="H15" s="664"/>
      <c r="I15" s="664"/>
      <c r="J15" s="664"/>
      <c r="K15" s="664"/>
      <c r="L15" s="664"/>
      <c r="M15" s="664"/>
      <c r="N15" s="664"/>
      <c r="O15" s="664"/>
      <c r="P15" s="664"/>
      <c r="Q15" s="665"/>
      <c r="R15" s="666" t="s">
        <v>128</v>
      </c>
      <c r="S15" s="667"/>
      <c r="T15" s="667"/>
      <c r="U15" s="667"/>
      <c r="V15" s="667"/>
      <c r="W15" s="667"/>
      <c r="X15" s="667"/>
      <c r="Y15" s="668"/>
      <c r="Z15" s="669" t="s">
        <v>128</v>
      </c>
      <c r="AA15" s="669"/>
      <c r="AB15" s="669"/>
      <c r="AC15" s="669"/>
      <c r="AD15" s="670" t="s">
        <v>128</v>
      </c>
      <c r="AE15" s="670"/>
      <c r="AF15" s="670"/>
      <c r="AG15" s="670"/>
      <c r="AH15" s="670"/>
      <c r="AI15" s="670"/>
      <c r="AJ15" s="670"/>
      <c r="AK15" s="670"/>
      <c r="AL15" s="671" t="s">
        <v>128</v>
      </c>
      <c r="AM15" s="672"/>
      <c r="AN15" s="672"/>
      <c r="AO15" s="673"/>
      <c r="AP15" s="663" t="s">
        <v>260</v>
      </c>
      <c r="AQ15" s="664"/>
      <c r="AR15" s="664"/>
      <c r="AS15" s="664"/>
      <c r="AT15" s="664"/>
      <c r="AU15" s="664"/>
      <c r="AV15" s="664"/>
      <c r="AW15" s="664"/>
      <c r="AX15" s="664"/>
      <c r="AY15" s="664"/>
      <c r="AZ15" s="664"/>
      <c r="BA15" s="664"/>
      <c r="BB15" s="664"/>
      <c r="BC15" s="664"/>
      <c r="BD15" s="664"/>
      <c r="BE15" s="664"/>
      <c r="BF15" s="665"/>
      <c r="BG15" s="666">
        <v>86282</v>
      </c>
      <c r="BH15" s="667"/>
      <c r="BI15" s="667"/>
      <c r="BJ15" s="667"/>
      <c r="BK15" s="667"/>
      <c r="BL15" s="667"/>
      <c r="BM15" s="667"/>
      <c r="BN15" s="668"/>
      <c r="BO15" s="669">
        <v>5.0999999999999996</v>
      </c>
      <c r="BP15" s="669"/>
      <c r="BQ15" s="669"/>
      <c r="BR15" s="669"/>
      <c r="BS15" s="670" t="s">
        <v>128</v>
      </c>
      <c r="BT15" s="670"/>
      <c r="BU15" s="670"/>
      <c r="BV15" s="670"/>
      <c r="BW15" s="670"/>
      <c r="BX15" s="670"/>
      <c r="BY15" s="670"/>
      <c r="BZ15" s="670"/>
      <c r="CA15" s="670"/>
      <c r="CB15" s="674"/>
      <c r="CD15" s="681" t="s">
        <v>261</v>
      </c>
      <c r="CE15" s="682"/>
      <c r="CF15" s="682"/>
      <c r="CG15" s="682"/>
      <c r="CH15" s="682"/>
      <c r="CI15" s="682"/>
      <c r="CJ15" s="682"/>
      <c r="CK15" s="682"/>
      <c r="CL15" s="682"/>
      <c r="CM15" s="682"/>
      <c r="CN15" s="682"/>
      <c r="CO15" s="682"/>
      <c r="CP15" s="682"/>
      <c r="CQ15" s="683"/>
      <c r="CR15" s="666">
        <v>626237</v>
      </c>
      <c r="CS15" s="667"/>
      <c r="CT15" s="667"/>
      <c r="CU15" s="667"/>
      <c r="CV15" s="667"/>
      <c r="CW15" s="667"/>
      <c r="CX15" s="667"/>
      <c r="CY15" s="668"/>
      <c r="CZ15" s="669">
        <v>7.6</v>
      </c>
      <c r="DA15" s="669"/>
      <c r="DB15" s="669"/>
      <c r="DC15" s="669"/>
      <c r="DD15" s="675">
        <v>54621</v>
      </c>
      <c r="DE15" s="667"/>
      <c r="DF15" s="667"/>
      <c r="DG15" s="667"/>
      <c r="DH15" s="667"/>
      <c r="DI15" s="667"/>
      <c r="DJ15" s="667"/>
      <c r="DK15" s="667"/>
      <c r="DL15" s="667"/>
      <c r="DM15" s="667"/>
      <c r="DN15" s="667"/>
      <c r="DO15" s="667"/>
      <c r="DP15" s="668"/>
      <c r="DQ15" s="675">
        <v>539318</v>
      </c>
      <c r="DR15" s="667"/>
      <c r="DS15" s="667"/>
      <c r="DT15" s="667"/>
      <c r="DU15" s="667"/>
      <c r="DV15" s="667"/>
      <c r="DW15" s="667"/>
      <c r="DX15" s="667"/>
      <c r="DY15" s="667"/>
      <c r="DZ15" s="667"/>
      <c r="EA15" s="667"/>
      <c r="EB15" s="667"/>
      <c r="EC15" s="676"/>
    </row>
    <row r="16" spans="2:143" ht="11.25" customHeight="1" x14ac:dyDescent="0.15">
      <c r="B16" s="663" t="s">
        <v>262</v>
      </c>
      <c r="C16" s="664"/>
      <c r="D16" s="664"/>
      <c r="E16" s="664"/>
      <c r="F16" s="664"/>
      <c r="G16" s="664"/>
      <c r="H16" s="664"/>
      <c r="I16" s="664"/>
      <c r="J16" s="664"/>
      <c r="K16" s="664"/>
      <c r="L16" s="664"/>
      <c r="M16" s="664"/>
      <c r="N16" s="664"/>
      <c r="O16" s="664"/>
      <c r="P16" s="664"/>
      <c r="Q16" s="665"/>
      <c r="R16" s="666">
        <v>5086</v>
      </c>
      <c r="S16" s="667"/>
      <c r="T16" s="667"/>
      <c r="U16" s="667"/>
      <c r="V16" s="667"/>
      <c r="W16" s="667"/>
      <c r="X16" s="667"/>
      <c r="Y16" s="668"/>
      <c r="Z16" s="669">
        <v>0.1</v>
      </c>
      <c r="AA16" s="669"/>
      <c r="AB16" s="669"/>
      <c r="AC16" s="669"/>
      <c r="AD16" s="670">
        <v>5086</v>
      </c>
      <c r="AE16" s="670"/>
      <c r="AF16" s="670"/>
      <c r="AG16" s="670"/>
      <c r="AH16" s="670"/>
      <c r="AI16" s="670"/>
      <c r="AJ16" s="670"/>
      <c r="AK16" s="670"/>
      <c r="AL16" s="671">
        <v>0.1</v>
      </c>
      <c r="AM16" s="672"/>
      <c r="AN16" s="672"/>
      <c r="AO16" s="673"/>
      <c r="AP16" s="663" t="s">
        <v>263</v>
      </c>
      <c r="AQ16" s="664"/>
      <c r="AR16" s="664"/>
      <c r="AS16" s="664"/>
      <c r="AT16" s="664"/>
      <c r="AU16" s="664"/>
      <c r="AV16" s="664"/>
      <c r="AW16" s="664"/>
      <c r="AX16" s="664"/>
      <c r="AY16" s="664"/>
      <c r="AZ16" s="664"/>
      <c r="BA16" s="664"/>
      <c r="BB16" s="664"/>
      <c r="BC16" s="664"/>
      <c r="BD16" s="664"/>
      <c r="BE16" s="664"/>
      <c r="BF16" s="665"/>
      <c r="BG16" s="666" t="s">
        <v>128</v>
      </c>
      <c r="BH16" s="667"/>
      <c r="BI16" s="667"/>
      <c r="BJ16" s="667"/>
      <c r="BK16" s="667"/>
      <c r="BL16" s="667"/>
      <c r="BM16" s="667"/>
      <c r="BN16" s="668"/>
      <c r="BO16" s="669" t="s">
        <v>128</v>
      </c>
      <c r="BP16" s="669"/>
      <c r="BQ16" s="669"/>
      <c r="BR16" s="669"/>
      <c r="BS16" s="670" t="s">
        <v>128</v>
      </c>
      <c r="BT16" s="670"/>
      <c r="BU16" s="670"/>
      <c r="BV16" s="670"/>
      <c r="BW16" s="670"/>
      <c r="BX16" s="670"/>
      <c r="BY16" s="670"/>
      <c r="BZ16" s="670"/>
      <c r="CA16" s="670"/>
      <c r="CB16" s="674"/>
      <c r="CD16" s="681" t="s">
        <v>264</v>
      </c>
      <c r="CE16" s="682"/>
      <c r="CF16" s="682"/>
      <c r="CG16" s="682"/>
      <c r="CH16" s="682"/>
      <c r="CI16" s="682"/>
      <c r="CJ16" s="682"/>
      <c r="CK16" s="682"/>
      <c r="CL16" s="682"/>
      <c r="CM16" s="682"/>
      <c r="CN16" s="682"/>
      <c r="CO16" s="682"/>
      <c r="CP16" s="682"/>
      <c r="CQ16" s="683"/>
      <c r="CR16" s="666">
        <v>47722</v>
      </c>
      <c r="CS16" s="667"/>
      <c r="CT16" s="667"/>
      <c r="CU16" s="667"/>
      <c r="CV16" s="667"/>
      <c r="CW16" s="667"/>
      <c r="CX16" s="667"/>
      <c r="CY16" s="668"/>
      <c r="CZ16" s="669">
        <v>0.6</v>
      </c>
      <c r="DA16" s="669"/>
      <c r="DB16" s="669"/>
      <c r="DC16" s="669"/>
      <c r="DD16" s="675" t="s">
        <v>128</v>
      </c>
      <c r="DE16" s="667"/>
      <c r="DF16" s="667"/>
      <c r="DG16" s="667"/>
      <c r="DH16" s="667"/>
      <c r="DI16" s="667"/>
      <c r="DJ16" s="667"/>
      <c r="DK16" s="667"/>
      <c r="DL16" s="667"/>
      <c r="DM16" s="667"/>
      <c r="DN16" s="667"/>
      <c r="DO16" s="667"/>
      <c r="DP16" s="668"/>
      <c r="DQ16" s="675">
        <v>16612</v>
      </c>
      <c r="DR16" s="667"/>
      <c r="DS16" s="667"/>
      <c r="DT16" s="667"/>
      <c r="DU16" s="667"/>
      <c r="DV16" s="667"/>
      <c r="DW16" s="667"/>
      <c r="DX16" s="667"/>
      <c r="DY16" s="667"/>
      <c r="DZ16" s="667"/>
      <c r="EA16" s="667"/>
      <c r="EB16" s="667"/>
      <c r="EC16" s="676"/>
    </row>
    <row r="17" spans="2:133" ht="11.25" customHeight="1" x14ac:dyDescent="0.15">
      <c r="B17" s="663" t="s">
        <v>265</v>
      </c>
      <c r="C17" s="664"/>
      <c r="D17" s="664"/>
      <c r="E17" s="664"/>
      <c r="F17" s="664"/>
      <c r="G17" s="664"/>
      <c r="H17" s="664"/>
      <c r="I17" s="664"/>
      <c r="J17" s="664"/>
      <c r="K17" s="664"/>
      <c r="L17" s="664"/>
      <c r="M17" s="664"/>
      <c r="N17" s="664"/>
      <c r="O17" s="664"/>
      <c r="P17" s="664"/>
      <c r="Q17" s="665"/>
      <c r="R17" s="666">
        <v>16271</v>
      </c>
      <c r="S17" s="667"/>
      <c r="T17" s="667"/>
      <c r="U17" s="667"/>
      <c r="V17" s="667"/>
      <c r="W17" s="667"/>
      <c r="X17" s="667"/>
      <c r="Y17" s="668"/>
      <c r="Z17" s="669">
        <v>0.2</v>
      </c>
      <c r="AA17" s="669"/>
      <c r="AB17" s="669"/>
      <c r="AC17" s="669"/>
      <c r="AD17" s="670">
        <v>16271</v>
      </c>
      <c r="AE17" s="670"/>
      <c r="AF17" s="670"/>
      <c r="AG17" s="670"/>
      <c r="AH17" s="670"/>
      <c r="AI17" s="670"/>
      <c r="AJ17" s="670"/>
      <c r="AK17" s="670"/>
      <c r="AL17" s="671">
        <v>0.4</v>
      </c>
      <c r="AM17" s="672"/>
      <c r="AN17" s="672"/>
      <c r="AO17" s="673"/>
      <c r="AP17" s="663" t="s">
        <v>266</v>
      </c>
      <c r="AQ17" s="664"/>
      <c r="AR17" s="664"/>
      <c r="AS17" s="664"/>
      <c r="AT17" s="664"/>
      <c r="AU17" s="664"/>
      <c r="AV17" s="664"/>
      <c r="AW17" s="664"/>
      <c r="AX17" s="664"/>
      <c r="AY17" s="664"/>
      <c r="AZ17" s="664"/>
      <c r="BA17" s="664"/>
      <c r="BB17" s="664"/>
      <c r="BC17" s="664"/>
      <c r="BD17" s="664"/>
      <c r="BE17" s="664"/>
      <c r="BF17" s="665"/>
      <c r="BG17" s="666" t="s">
        <v>128</v>
      </c>
      <c r="BH17" s="667"/>
      <c r="BI17" s="667"/>
      <c r="BJ17" s="667"/>
      <c r="BK17" s="667"/>
      <c r="BL17" s="667"/>
      <c r="BM17" s="667"/>
      <c r="BN17" s="668"/>
      <c r="BO17" s="669" t="s">
        <v>128</v>
      </c>
      <c r="BP17" s="669"/>
      <c r="BQ17" s="669"/>
      <c r="BR17" s="669"/>
      <c r="BS17" s="670" t="s">
        <v>128</v>
      </c>
      <c r="BT17" s="670"/>
      <c r="BU17" s="670"/>
      <c r="BV17" s="670"/>
      <c r="BW17" s="670"/>
      <c r="BX17" s="670"/>
      <c r="BY17" s="670"/>
      <c r="BZ17" s="670"/>
      <c r="CA17" s="670"/>
      <c r="CB17" s="674"/>
      <c r="CD17" s="681" t="s">
        <v>267</v>
      </c>
      <c r="CE17" s="682"/>
      <c r="CF17" s="682"/>
      <c r="CG17" s="682"/>
      <c r="CH17" s="682"/>
      <c r="CI17" s="682"/>
      <c r="CJ17" s="682"/>
      <c r="CK17" s="682"/>
      <c r="CL17" s="682"/>
      <c r="CM17" s="682"/>
      <c r="CN17" s="682"/>
      <c r="CO17" s="682"/>
      <c r="CP17" s="682"/>
      <c r="CQ17" s="683"/>
      <c r="CR17" s="666">
        <v>506373</v>
      </c>
      <c r="CS17" s="667"/>
      <c r="CT17" s="667"/>
      <c r="CU17" s="667"/>
      <c r="CV17" s="667"/>
      <c r="CW17" s="667"/>
      <c r="CX17" s="667"/>
      <c r="CY17" s="668"/>
      <c r="CZ17" s="669">
        <v>6.1</v>
      </c>
      <c r="DA17" s="669"/>
      <c r="DB17" s="669"/>
      <c r="DC17" s="669"/>
      <c r="DD17" s="675" t="s">
        <v>128</v>
      </c>
      <c r="DE17" s="667"/>
      <c r="DF17" s="667"/>
      <c r="DG17" s="667"/>
      <c r="DH17" s="667"/>
      <c r="DI17" s="667"/>
      <c r="DJ17" s="667"/>
      <c r="DK17" s="667"/>
      <c r="DL17" s="667"/>
      <c r="DM17" s="667"/>
      <c r="DN17" s="667"/>
      <c r="DO17" s="667"/>
      <c r="DP17" s="668"/>
      <c r="DQ17" s="675">
        <v>495275</v>
      </c>
      <c r="DR17" s="667"/>
      <c r="DS17" s="667"/>
      <c r="DT17" s="667"/>
      <c r="DU17" s="667"/>
      <c r="DV17" s="667"/>
      <c r="DW17" s="667"/>
      <c r="DX17" s="667"/>
      <c r="DY17" s="667"/>
      <c r="DZ17" s="667"/>
      <c r="EA17" s="667"/>
      <c r="EB17" s="667"/>
      <c r="EC17" s="676"/>
    </row>
    <row r="18" spans="2:133" ht="11.25" customHeight="1" x14ac:dyDescent="0.15">
      <c r="B18" s="663" t="s">
        <v>268</v>
      </c>
      <c r="C18" s="664"/>
      <c r="D18" s="664"/>
      <c r="E18" s="664"/>
      <c r="F18" s="664"/>
      <c r="G18" s="664"/>
      <c r="H18" s="664"/>
      <c r="I18" s="664"/>
      <c r="J18" s="664"/>
      <c r="K18" s="664"/>
      <c r="L18" s="664"/>
      <c r="M18" s="664"/>
      <c r="N18" s="664"/>
      <c r="O18" s="664"/>
      <c r="P18" s="664"/>
      <c r="Q18" s="665"/>
      <c r="R18" s="666">
        <v>165513</v>
      </c>
      <c r="S18" s="667"/>
      <c r="T18" s="667"/>
      <c r="U18" s="667"/>
      <c r="V18" s="667"/>
      <c r="W18" s="667"/>
      <c r="X18" s="667"/>
      <c r="Y18" s="668"/>
      <c r="Z18" s="669">
        <v>1.9</v>
      </c>
      <c r="AA18" s="669"/>
      <c r="AB18" s="669"/>
      <c r="AC18" s="669"/>
      <c r="AD18" s="670">
        <v>154738</v>
      </c>
      <c r="AE18" s="670"/>
      <c r="AF18" s="670"/>
      <c r="AG18" s="670"/>
      <c r="AH18" s="670"/>
      <c r="AI18" s="670"/>
      <c r="AJ18" s="670"/>
      <c r="AK18" s="670"/>
      <c r="AL18" s="671">
        <v>3.5999999046325684</v>
      </c>
      <c r="AM18" s="672"/>
      <c r="AN18" s="672"/>
      <c r="AO18" s="673"/>
      <c r="AP18" s="663" t="s">
        <v>269</v>
      </c>
      <c r="AQ18" s="664"/>
      <c r="AR18" s="664"/>
      <c r="AS18" s="664"/>
      <c r="AT18" s="664"/>
      <c r="AU18" s="664"/>
      <c r="AV18" s="664"/>
      <c r="AW18" s="664"/>
      <c r="AX18" s="664"/>
      <c r="AY18" s="664"/>
      <c r="AZ18" s="664"/>
      <c r="BA18" s="664"/>
      <c r="BB18" s="664"/>
      <c r="BC18" s="664"/>
      <c r="BD18" s="664"/>
      <c r="BE18" s="664"/>
      <c r="BF18" s="665"/>
      <c r="BG18" s="666" t="s">
        <v>128</v>
      </c>
      <c r="BH18" s="667"/>
      <c r="BI18" s="667"/>
      <c r="BJ18" s="667"/>
      <c r="BK18" s="667"/>
      <c r="BL18" s="667"/>
      <c r="BM18" s="667"/>
      <c r="BN18" s="668"/>
      <c r="BO18" s="669" t="s">
        <v>128</v>
      </c>
      <c r="BP18" s="669"/>
      <c r="BQ18" s="669"/>
      <c r="BR18" s="669"/>
      <c r="BS18" s="670" t="s">
        <v>128</v>
      </c>
      <c r="BT18" s="670"/>
      <c r="BU18" s="670"/>
      <c r="BV18" s="670"/>
      <c r="BW18" s="670"/>
      <c r="BX18" s="670"/>
      <c r="BY18" s="670"/>
      <c r="BZ18" s="670"/>
      <c r="CA18" s="670"/>
      <c r="CB18" s="674"/>
      <c r="CD18" s="681" t="s">
        <v>270</v>
      </c>
      <c r="CE18" s="682"/>
      <c r="CF18" s="682"/>
      <c r="CG18" s="682"/>
      <c r="CH18" s="682"/>
      <c r="CI18" s="682"/>
      <c r="CJ18" s="682"/>
      <c r="CK18" s="682"/>
      <c r="CL18" s="682"/>
      <c r="CM18" s="682"/>
      <c r="CN18" s="682"/>
      <c r="CO18" s="682"/>
      <c r="CP18" s="682"/>
      <c r="CQ18" s="683"/>
      <c r="CR18" s="666" t="s">
        <v>128</v>
      </c>
      <c r="CS18" s="667"/>
      <c r="CT18" s="667"/>
      <c r="CU18" s="667"/>
      <c r="CV18" s="667"/>
      <c r="CW18" s="667"/>
      <c r="CX18" s="667"/>
      <c r="CY18" s="668"/>
      <c r="CZ18" s="669" t="s">
        <v>128</v>
      </c>
      <c r="DA18" s="669"/>
      <c r="DB18" s="669"/>
      <c r="DC18" s="669"/>
      <c r="DD18" s="675" t="s">
        <v>128</v>
      </c>
      <c r="DE18" s="667"/>
      <c r="DF18" s="667"/>
      <c r="DG18" s="667"/>
      <c r="DH18" s="667"/>
      <c r="DI18" s="667"/>
      <c r="DJ18" s="667"/>
      <c r="DK18" s="667"/>
      <c r="DL18" s="667"/>
      <c r="DM18" s="667"/>
      <c r="DN18" s="667"/>
      <c r="DO18" s="667"/>
      <c r="DP18" s="668"/>
      <c r="DQ18" s="675" t="s">
        <v>128</v>
      </c>
      <c r="DR18" s="667"/>
      <c r="DS18" s="667"/>
      <c r="DT18" s="667"/>
      <c r="DU18" s="667"/>
      <c r="DV18" s="667"/>
      <c r="DW18" s="667"/>
      <c r="DX18" s="667"/>
      <c r="DY18" s="667"/>
      <c r="DZ18" s="667"/>
      <c r="EA18" s="667"/>
      <c r="EB18" s="667"/>
      <c r="EC18" s="676"/>
    </row>
    <row r="19" spans="2:133" ht="11.25" customHeight="1" x14ac:dyDescent="0.15">
      <c r="B19" s="663" t="s">
        <v>271</v>
      </c>
      <c r="C19" s="664"/>
      <c r="D19" s="664"/>
      <c r="E19" s="664"/>
      <c r="F19" s="664"/>
      <c r="G19" s="664"/>
      <c r="H19" s="664"/>
      <c r="I19" s="664"/>
      <c r="J19" s="664"/>
      <c r="K19" s="664"/>
      <c r="L19" s="664"/>
      <c r="M19" s="664"/>
      <c r="N19" s="664"/>
      <c r="O19" s="664"/>
      <c r="P19" s="664"/>
      <c r="Q19" s="665"/>
      <c r="R19" s="666">
        <v>10735</v>
      </c>
      <c r="S19" s="667"/>
      <c r="T19" s="667"/>
      <c r="U19" s="667"/>
      <c r="V19" s="667"/>
      <c r="W19" s="667"/>
      <c r="X19" s="667"/>
      <c r="Y19" s="668"/>
      <c r="Z19" s="669">
        <v>0.1</v>
      </c>
      <c r="AA19" s="669"/>
      <c r="AB19" s="669"/>
      <c r="AC19" s="669"/>
      <c r="AD19" s="670">
        <v>10735</v>
      </c>
      <c r="AE19" s="670"/>
      <c r="AF19" s="670"/>
      <c r="AG19" s="670"/>
      <c r="AH19" s="670"/>
      <c r="AI19" s="670"/>
      <c r="AJ19" s="670"/>
      <c r="AK19" s="670"/>
      <c r="AL19" s="671">
        <v>0.3</v>
      </c>
      <c r="AM19" s="672"/>
      <c r="AN19" s="672"/>
      <c r="AO19" s="673"/>
      <c r="AP19" s="663" t="s">
        <v>272</v>
      </c>
      <c r="AQ19" s="664"/>
      <c r="AR19" s="664"/>
      <c r="AS19" s="664"/>
      <c r="AT19" s="664"/>
      <c r="AU19" s="664"/>
      <c r="AV19" s="664"/>
      <c r="AW19" s="664"/>
      <c r="AX19" s="664"/>
      <c r="AY19" s="664"/>
      <c r="AZ19" s="664"/>
      <c r="BA19" s="664"/>
      <c r="BB19" s="664"/>
      <c r="BC19" s="664"/>
      <c r="BD19" s="664"/>
      <c r="BE19" s="664"/>
      <c r="BF19" s="665"/>
      <c r="BG19" s="666">
        <v>83552</v>
      </c>
      <c r="BH19" s="667"/>
      <c r="BI19" s="667"/>
      <c r="BJ19" s="667"/>
      <c r="BK19" s="667"/>
      <c r="BL19" s="667"/>
      <c r="BM19" s="667"/>
      <c r="BN19" s="668"/>
      <c r="BO19" s="669">
        <v>5</v>
      </c>
      <c r="BP19" s="669"/>
      <c r="BQ19" s="669"/>
      <c r="BR19" s="669"/>
      <c r="BS19" s="670" t="s">
        <v>128</v>
      </c>
      <c r="BT19" s="670"/>
      <c r="BU19" s="670"/>
      <c r="BV19" s="670"/>
      <c r="BW19" s="670"/>
      <c r="BX19" s="670"/>
      <c r="BY19" s="670"/>
      <c r="BZ19" s="670"/>
      <c r="CA19" s="670"/>
      <c r="CB19" s="674"/>
      <c r="CD19" s="681" t="s">
        <v>273</v>
      </c>
      <c r="CE19" s="682"/>
      <c r="CF19" s="682"/>
      <c r="CG19" s="682"/>
      <c r="CH19" s="682"/>
      <c r="CI19" s="682"/>
      <c r="CJ19" s="682"/>
      <c r="CK19" s="682"/>
      <c r="CL19" s="682"/>
      <c r="CM19" s="682"/>
      <c r="CN19" s="682"/>
      <c r="CO19" s="682"/>
      <c r="CP19" s="682"/>
      <c r="CQ19" s="683"/>
      <c r="CR19" s="666" t="s">
        <v>128</v>
      </c>
      <c r="CS19" s="667"/>
      <c r="CT19" s="667"/>
      <c r="CU19" s="667"/>
      <c r="CV19" s="667"/>
      <c r="CW19" s="667"/>
      <c r="CX19" s="667"/>
      <c r="CY19" s="668"/>
      <c r="CZ19" s="669" t="s">
        <v>128</v>
      </c>
      <c r="DA19" s="669"/>
      <c r="DB19" s="669"/>
      <c r="DC19" s="669"/>
      <c r="DD19" s="675" t="s">
        <v>128</v>
      </c>
      <c r="DE19" s="667"/>
      <c r="DF19" s="667"/>
      <c r="DG19" s="667"/>
      <c r="DH19" s="667"/>
      <c r="DI19" s="667"/>
      <c r="DJ19" s="667"/>
      <c r="DK19" s="667"/>
      <c r="DL19" s="667"/>
      <c r="DM19" s="667"/>
      <c r="DN19" s="667"/>
      <c r="DO19" s="667"/>
      <c r="DP19" s="668"/>
      <c r="DQ19" s="675" t="s">
        <v>128</v>
      </c>
      <c r="DR19" s="667"/>
      <c r="DS19" s="667"/>
      <c r="DT19" s="667"/>
      <c r="DU19" s="667"/>
      <c r="DV19" s="667"/>
      <c r="DW19" s="667"/>
      <c r="DX19" s="667"/>
      <c r="DY19" s="667"/>
      <c r="DZ19" s="667"/>
      <c r="EA19" s="667"/>
      <c r="EB19" s="667"/>
      <c r="EC19" s="676"/>
    </row>
    <row r="20" spans="2:133" ht="11.25" customHeight="1" x14ac:dyDescent="0.15">
      <c r="B20" s="663" t="s">
        <v>274</v>
      </c>
      <c r="C20" s="664"/>
      <c r="D20" s="664"/>
      <c r="E20" s="664"/>
      <c r="F20" s="664"/>
      <c r="G20" s="664"/>
      <c r="H20" s="664"/>
      <c r="I20" s="664"/>
      <c r="J20" s="664"/>
      <c r="K20" s="664"/>
      <c r="L20" s="664"/>
      <c r="M20" s="664"/>
      <c r="N20" s="664"/>
      <c r="O20" s="664"/>
      <c r="P20" s="664"/>
      <c r="Q20" s="665"/>
      <c r="R20" s="666">
        <v>1424</v>
      </c>
      <c r="S20" s="667"/>
      <c r="T20" s="667"/>
      <c r="U20" s="667"/>
      <c r="V20" s="667"/>
      <c r="W20" s="667"/>
      <c r="X20" s="667"/>
      <c r="Y20" s="668"/>
      <c r="Z20" s="669">
        <v>0</v>
      </c>
      <c r="AA20" s="669"/>
      <c r="AB20" s="669"/>
      <c r="AC20" s="669"/>
      <c r="AD20" s="670">
        <v>1424</v>
      </c>
      <c r="AE20" s="670"/>
      <c r="AF20" s="670"/>
      <c r="AG20" s="670"/>
      <c r="AH20" s="670"/>
      <c r="AI20" s="670"/>
      <c r="AJ20" s="670"/>
      <c r="AK20" s="670"/>
      <c r="AL20" s="671">
        <v>0</v>
      </c>
      <c r="AM20" s="672"/>
      <c r="AN20" s="672"/>
      <c r="AO20" s="673"/>
      <c r="AP20" s="663" t="s">
        <v>275</v>
      </c>
      <c r="AQ20" s="664"/>
      <c r="AR20" s="664"/>
      <c r="AS20" s="664"/>
      <c r="AT20" s="664"/>
      <c r="AU20" s="664"/>
      <c r="AV20" s="664"/>
      <c r="AW20" s="664"/>
      <c r="AX20" s="664"/>
      <c r="AY20" s="664"/>
      <c r="AZ20" s="664"/>
      <c r="BA20" s="664"/>
      <c r="BB20" s="664"/>
      <c r="BC20" s="664"/>
      <c r="BD20" s="664"/>
      <c r="BE20" s="664"/>
      <c r="BF20" s="665"/>
      <c r="BG20" s="666">
        <v>83552</v>
      </c>
      <c r="BH20" s="667"/>
      <c r="BI20" s="667"/>
      <c r="BJ20" s="667"/>
      <c r="BK20" s="667"/>
      <c r="BL20" s="667"/>
      <c r="BM20" s="667"/>
      <c r="BN20" s="668"/>
      <c r="BO20" s="669">
        <v>5</v>
      </c>
      <c r="BP20" s="669"/>
      <c r="BQ20" s="669"/>
      <c r="BR20" s="669"/>
      <c r="BS20" s="670" t="s">
        <v>128</v>
      </c>
      <c r="BT20" s="670"/>
      <c r="BU20" s="670"/>
      <c r="BV20" s="670"/>
      <c r="BW20" s="670"/>
      <c r="BX20" s="670"/>
      <c r="BY20" s="670"/>
      <c r="BZ20" s="670"/>
      <c r="CA20" s="670"/>
      <c r="CB20" s="674"/>
      <c r="CD20" s="681" t="s">
        <v>276</v>
      </c>
      <c r="CE20" s="682"/>
      <c r="CF20" s="682"/>
      <c r="CG20" s="682"/>
      <c r="CH20" s="682"/>
      <c r="CI20" s="682"/>
      <c r="CJ20" s="682"/>
      <c r="CK20" s="682"/>
      <c r="CL20" s="682"/>
      <c r="CM20" s="682"/>
      <c r="CN20" s="682"/>
      <c r="CO20" s="682"/>
      <c r="CP20" s="682"/>
      <c r="CQ20" s="683"/>
      <c r="CR20" s="666">
        <v>8291264</v>
      </c>
      <c r="CS20" s="667"/>
      <c r="CT20" s="667"/>
      <c r="CU20" s="667"/>
      <c r="CV20" s="667"/>
      <c r="CW20" s="667"/>
      <c r="CX20" s="667"/>
      <c r="CY20" s="668"/>
      <c r="CZ20" s="669">
        <v>100</v>
      </c>
      <c r="DA20" s="669"/>
      <c r="DB20" s="669"/>
      <c r="DC20" s="669"/>
      <c r="DD20" s="675">
        <v>445803</v>
      </c>
      <c r="DE20" s="667"/>
      <c r="DF20" s="667"/>
      <c r="DG20" s="667"/>
      <c r="DH20" s="667"/>
      <c r="DI20" s="667"/>
      <c r="DJ20" s="667"/>
      <c r="DK20" s="667"/>
      <c r="DL20" s="667"/>
      <c r="DM20" s="667"/>
      <c r="DN20" s="667"/>
      <c r="DO20" s="667"/>
      <c r="DP20" s="668"/>
      <c r="DQ20" s="675">
        <v>5080434</v>
      </c>
      <c r="DR20" s="667"/>
      <c r="DS20" s="667"/>
      <c r="DT20" s="667"/>
      <c r="DU20" s="667"/>
      <c r="DV20" s="667"/>
      <c r="DW20" s="667"/>
      <c r="DX20" s="667"/>
      <c r="DY20" s="667"/>
      <c r="DZ20" s="667"/>
      <c r="EA20" s="667"/>
      <c r="EB20" s="667"/>
      <c r="EC20" s="676"/>
    </row>
    <row r="21" spans="2:133" ht="11.25" customHeight="1" x14ac:dyDescent="0.15">
      <c r="B21" s="663" t="s">
        <v>277</v>
      </c>
      <c r="C21" s="664"/>
      <c r="D21" s="664"/>
      <c r="E21" s="664"/>
      <c r="F21" s="664"/>
      <c r="G21" s="664"/>
      <c r="H21" s="664"/>
      <c r="I21" s="664"/>
      <c r="J21" s="664"/>
      <c r="K21" s="664"/>
      <c r="L21" s="664"/>
      <c r="M21" s="664"/>
      <c r="N21" s="664"/>
      <c r="O21" s="664"/>
      <c r="P21" s="664"/>
      <c r="Q21" s="665"/>
      <c r="R21" s="666">
        <v>579</v>
      </c>
      <c r="S21" s="667"/>
      <c r="T21" s="667"/>
      <c r="U21" s="667"/>
      <c r="V21" s="667"/>
      <c r="W21" s="667"/>
      <c r="X21" s="667"/>
      <c r="Y21" s="668"/>
      <c r="Z21" s="669">
        <v>0</v>
      </c>
      <c r="AA21" s="669"/>
      <c r="AB21" s="669"/>
      <c r="AC21" s="669"/>
      <c r="AD21" s="670">
        <v>579</v>
      </c>
      <c r="AE21" s="670"/>
      <c r="AF21" s="670"/>
      <c r="AG21" s="670"/>
      <c r="AH21" s="670"/>
      <c r="AI21" s="670"/>
      <c r="AJ21" s="670"/>
      <c r="AK21" s="670"/>
      <c r="AL21" s="671">
        <v>0</v>
      </c>
      <c r="AM21" s="672"/>
      <c r="AN21" s="672"/>
      <c r="AO21" s="673"/>
      <c r="AP21" s="685" t="s">
        <v>278</v>
      </c>
      <c r="AQ21" s="686"/>
      <c r="AR21" s="686"/>
      <c r="AS21" s="686"/>
      <c r="AT21" s="686"/>
      <c r="AU21" s="686"/>
      <c r="AV21" s="686"/>
      <c r="AW21" s="686"/>
      <c r="AX21" s="686"/>
      <c r="AY21" s="686"/>
      <c r="AZ21" s="686"/>
      <c r="BA21" s="686"/>
      <c r="BB21" s="686"/>
      <c r="BC21" s="686"/>
      <c r="BD21" s="686"/>
      <c r="BE21" s="686"/>
      <c r="BF21" s="687"/>
      <c r="BG21" s="666">
        <v>21102</v>
      </c>
      <c r="BH21" s="667"/>
      <c r="BI21" s="667"/>
      <c r="BJ21" s="667"/>
      <c r="BK21" s="667"/>
      <c r="BL21" s="667"/>
      <c r="BM21" s="667"/>
      <c r="BN21" s="668"/>
      <c r="BO21" s="669">
        <v>1.3</v>
      </c>
      <c r="BP21" s="669"/>
      <c r="BQ21" s="669"/>
      <c r="BR21" s="669"/>
      <c r="BS21" s="670" t="s">
        <v>128</v>
      </c>
      <c r="BT21" s="670"/>
      <c r="BU21" s="670"/>
      <c r="BV21" s="670"/>
      <c r="BW21" s="670"/>
      <c r="BX21" s="670"/>
      <c r="BY21" s="670"/>
      <c r="BZ21" s="670"/>
      <c r="CA21" s="670"/>
      <c r="CB21" s="674"/>
      <c r="CD21" s="694"/>
      <c r="CE21" s="695"/>
      <c r="CF21" s="695"/>
      <c r="CG21" s="695"/>
      <c r="CH21" s="695"/>
      <c r="CI21" s="695"/>
      <c r="CJ21" s="695"/>
      <c r="CK21" s="695"/>
      <c r="CL21" s="695"/>
      <c r="CM21" s="695"/>
      <c r="CN21" s="695"/>
      <c r="CO21" s="695"/>
      <c r="CP21" s="695"/>
      <c r="CQ21" s="696"/>
      <c r="CR21" s="697"/>
      <c r="CS21" s="689"/>
      <c r="CT21" s="689"/>
      <c r="CU21" s="689"/>
      <c r="CV21" s="689"/>
      <c r="CW21" s="689"/>
      <c r="CX21" s="689"/>
      <c r="CY21" s="698"/>
      <c r="CZ21" s="699"/>
      <c r="DA21" s="699"/>
      <c r="DB21" s="699"/>
      <c r="DC21" s="699"/>
      <c r="DD21" s="688"/>
      <c r="DE21" s="689"/>
      <c r="DF21" s="689"/>
      <c r="DG21" s="689"/>
      <c r="DH21" s="689"/>
      <c r="DI21" s="689"/>
      <c r="DJ21" s="689"/>
      <c r="DK21" s="689"/>
      <c r="DL21" s="689"/>
      <c r="DM21" s="689"/>
      <c r="DN21" s="689"/>
      <c r="DO21" s="689"/>
      <c r="DP21" s="698"/>
      <c r="DQ21" s="688"/>
      <c r="DR21" s="689"/>
      <c r="DS21" s="689"/>
      <c r="DT21" s="689"/>
      <c r="DU21" s="689"/>
      <c r="DV21" s="689"/>
      <c r="DW21" s="689"/>
      <c r="DX21" s="689"/>
      <c r="DY21" s="689"/>
      <c r="DZ21" s="689"/>
      <c r="EA21" s="689"/>
      <c r="EB21" s="689"/>
      <c r="EC21" s="690"/>
    </row>
    <row r="22" spans="2:133" ht="11.25" customHeight="1" x14ac:dyDescent="0.15">
      <c r="B22" s="691" t="s">
        <v>279</v>
      </c>
      <c r="C22" s="692"/>
      <c r="D22" s="692"/>
      <c r="E22" s="692"/>
      <c r="F22" s="692"/>
      <c r="G22" s="692"/>
      <c r="H22" s="692"/>
      <c r="I22" s="692"/>
      <c r="J22" s="692"/>
      <c r="K22" s="692"/>
      <c r="L22" s="692"/>
      <c r="M22" s="692"/>
      <c r="N22" s="692"/>
      <c r="O22" s="692"/>
      <c r="P22" s="692"/>
      <c r="Q22" s="693"/>
      <c r="R22" s="666">
        <v>152775</v>
      </c>
      <c r="S22" s="667"/>
      <c r="T22" s="667"/>
      <c r="U22" s="667"/>
      <c r="V22" s="667"/>
      <c r="W22" s="667"/>
      <c r="X22" s="667"/>
      <c r="Y22" s="668"/>
      <c r="Z22" s="669">
        <v>1.8</v>
      </c>
      <c r="AA22" s="669"/>
      <c r="AB22" s="669"/>
      <c r="AC22" s="669"/>
      <c r="AD22" s="670">
        <v>142000</v>
      </c>
      <c r="AE22" s="670"/>
      <c r="AF22" s="670"/>
      <c r="AG22" s="670"/>
      <c r="AH22" s="670"/>
      <c r="AI22" s="670"/>
      <c r="AJ22" s="670"/>
      <c r="AK22" s="670"/>
      <c r="AL22" s="671">
        <v>3.2999999523162842</v>
      </c>
      <c r="AM22" s="672"/>
      <c r="AN22" s="672"/>
      <c r="AO22" s="673"/>
      <c r="AP22" s="685" t="s">
        <v>280</v>
      </c>
      <c r="AQ22" s="686"/>
      <c r="AR22" s="686"/>
      <c r="AS22" s="686"/>
      <c r="AT22" s="686"/>
      <c r="AU22" s="686"/>
      <c r="AV22" s="686"/>
      <c r="AW22" s="686"/>
      <c r="AX22" s="686"/>
      <c r="AY22" s="686"/>
      <c r="AZ22" s="686"/>
      <c r="BA22" s="686"/>
      <c r="BB22" s="686"/>
      <c r="BC22" s="686"/>
      <c r="BD22" s="686"/>
      <c r="BE22" s="686"/>
      <c r="BF22" s="687"/>
      <c r="BG22" s="666" t="s">
        <v>128</v>
      </c>
      <c r="BH22" s="667"/>
      <c r="BI22" s="667"/>
      <c r="BJ22" s="667"/>
      <c r="BK22" s="667"/>
      <c r="BL22" s="667"/>
      <c r="BM22" s="667"/>
      <c r="BN22" s="668"/>
      <c r="BO22" s="669" t="s">
        <v>128</v>
      </c>
      <c r="BP22" s="669"/>
      <c r="BQ22" s="669"/>
      <c r="BR22" s="669"/>
      <c r="BS22" s="670" t="s">
        <v>128</v>
      </c>
      <c r="BT22" s="670"/>
      <c r="BU22" s="670"/>
      <c r="BV22" s="670"/>
      <c r="BW22" s="670"/>
      <c r="BX22" s="670"/>
      <c r="BY22" s="670"/>
      <c r="BZ22" s="670"/>
      <c r="CA22" s="670"/>
      <c r="CB22" s="674"/>
      <c r="CD22" s="648" t="s">
        <v>281</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x14ac:dyDescent="0.15">
      <c r="B23" s="663" t="s">
        <v>282</v>
      </c>
      <c r="C23" s="664"/>
      <c r="D23" s="664"/>
      <c r="E23" s="664"/>
      <c r="F23" s="664"/>
      <c r="G23" s="664"/>
      <c r="H23" s="664"/>
      <c r="I23" s="664"/>
      <c r="J23" s="664"/>
      <c r="K23" s="664"/>
      <c r="L23" s="664"/>
      <c r="M23" s="664"/>
      <c r="N23" s="664"/>
      <c r="O23" s="664"/>
      <c r="P23" s="664"/>
      <c r="Q23" s="665"/>
      <c r="R23" s="666">
        <v>2288974</v>
      </c>
      <c r="S23" s="667"/>
      <c r="T23" s="667"/>
      <c r="U23" s="667"/>
      <c r="V23" s="667"/>
      <c r="W23" s="667"/>
      <c r="X23" s="667"/>
      <c r="Y23" s="668"/>
      <c r="Z23" s="669">
        <v>26.3</v>
      </c>
      <c r="AA23" s="669"/>
      <c r="AB23" s="669"/>
      <c r="AC23" s="669"/>
      <c r="AD23" s="670">
        <v>2029325</v>
      </c>
      <c r="AE23" s="670"/>
      <c r="AF23" s="670"/>
      <c r="AG23" s="670"/>
      <c r="AH23" s="670"/>
      <c r="AI23" s="670"/>
      <c r="AJ23" s="670"/>
      <c r="AK23" s="670"/>
      <c r="AL23" s="671">
        <v>47.6</v>
      </c>
      <c r="AM23" s="672"/>
      <c r="AN23" s="672"/>
      <c r="AO23" s="673"/>
      <c r="AP23" s="685" t="s">
        <v>283</v>
      </c>
      <c r="AQ23" s="686"/>
      <c r="AR23" s="686"/>
      <c r="AS23" s="686"/>
      <c r="AT23" s="686"/>
      <c r="AU23" s="686"/>
      <c r="AV23" s="686"/>
      <c r="AW23" s="686"/>
      <c r="AX23" s="686"/>
      <c r="AY23" s="686"/>
      <c r="AZ23" s="686"/>
      <c r="BA23" s="686"/>
      <c r="BB23" s="686"/>
      <c r="BC23" s="686"/>
      <c r="BD23" s="686"/>
      <c r="BE23" s="686"/>
      <c r="BF23" s="687"/>
      <c r="BG23" s="666">
        <v>62450</v>
      </c>
      <c r="BH23" s="667"/>
      <c r="BI23" s="667"/>
      <c r="BJ23" s="667"/>
      <c r="BK23" s="667"/>
      <c r="BL23" s="667"/>
      <c r="BM23" s="667"/>
      <c r="BN23" s="668"/>
      <c r="BO23" s="669">
        <v>3.7</v>
      </c>
      <c r="BP23" s="669"/>
      <c r="BQ23" s="669"/>
      <c r="BR23" s="669"/>
      <c r="BS23" s="670" t="s">
        <v>128</v>
      </c>
      <c r="BT23" s="670"/>
      <c r="BU23" s="670"/>
      <c r="BV23" s="670"/>
      <c r="BW23" s="670"/>
      <c r="BX23" s="670"/>
      <c r="BY23" s="670"/>
      <c r="BZ23" s="670"/>
      <c r="CA23" s="670"/>
      <c r="CB23" s="674"/>
      <c r="CD23" s="648" t="s">
        <v>223</v>
      </c>
      <c r="CE23" s="649"/>
      <c r="CF23" s="649"/>
      <c r="CG23" s="649"/>
      <c r="CH23" s="649"/>
      <c r="CI23" s="649"/>
      <c r="CJ23" s="649"/>
      <c r="CK23" s="649"/>
      <c r="CL23" s="649"/>
      <c r="CM23" s="649"/>
      <c r="CN23" s="649"/>
      <c r="CO23" s="649"/>
      <c r="CP23" s="649"/>
      <c r="CQ23" s="650"/>
      <c r="CR23" s="648" t="s">
        <v>284</v>
      </c>
      <c r="CS23" s="649"/>
      <c r="CT23" s="649"/>
      <c r="CU23" s="649"/>
      <c r="CV23" s="649"/>
      <c r="CW23" s="649"/>
      <c r="CX23" s="649"/>
      <c r="CY23" s="650"/>
      <c r="CZ23" s="648" t="s">
        <v>285</v>
      </c>
      <c r="DA23" s="649"/>
      <c r="DB23" s="649"/>
      <c r="DC23" s="650"/>
      <c r="DD23" s="648" t="s">
        <v>286</v>
      </c>
      <c r="DE23" s="649"/>
      <c r="DF23" s="649"/>
      <c r="DG23" s="649"/>
      <c r="DH23" s="649"/>
      <c r="DI23" s="649"/>
      <c r="DJ23" s="649"/>
      <c r="DK23" s="650"/>
      <c r="DL23" s="700" t="s">
        <v>287</v>
      </c>
      <c r="DM23" s="701"/>
      <c r="DN23" s="701"/>
      <c r="DO23" s="701"/>
      <c r="DP23" s="701"/>
      <c r="DQ23" s="701"/>
      <c r="DR23" s="701"/>
      <c r="DS23" s="701"/>
      <c r="DT23" s="701"/>
      <c r="DU23" s="701"/>
      <c r="DV23" s="702"/>
      <c r="DW23" s="648" t="s">
        <v>288</v>
      </c>
      <c r="DX23" s="649"/>
      <c r="DY23" s="649"/>
      <c r="DZ23" s="649"/>
      <c r="EA23" s="649"/>
      <c r="EB23" s="649"/>
      <c r="EC23" s="650"/>
    </row>
    <row r="24" spans="2:133" ht="11.25" customHeight="1" x14ac:dyDescent="0.15">
      <c r="B24" s="663" t="s">
        <v>289</v>
      </c>
      <c r="C24" s="664"/>
      <c r="D24" s="664"/>
      <c r="E24" s="664"/>
      <c r="F24" s="664"/>
      <c r="G24" s="664"/>
      <c r="H24" s="664"/>
      <c r="I24" s="664"/>
      <c r="J24" s="664"/>
      <c r="K24" s="664"/>
      <c r="L24" s="664"/>
      <c r="M24" s="664"/>
      <c r="N24" s="664"/>
      <c r="O24" s="664"/>
      <c r="P24" s="664"/>
      <c r="Q24" s="665"/>
      <c r="R24" s="666">
        <v>2029325</v>
      </c>
      <c r="S24" s="667"/>
      <c r="T24" s="667"/>
      <c r="U24" s="667"/>
      <c r="V24" s="667"/>
      <c r="W24" s="667"/>
      <c r="X24" s="667"/>
      <c r="Y24" s="668"/>
      <c r="Z24" s="669">
        <v>23.3</v>
      </c>
      <c r="AA24" s="669"/>
      <c r="AB24" s="669"/>
      <c r="AC24" s="669"/>
      <c r="AD24" s="670">
        <v>2029325</v>
      </c>
      <c r="AE24" s="670"/>
      <c r="AF24" s="670"/>
      <c r="AG24" s="670"/>
      <c r="AH24" s="670"/>
      <c r="AI24" s="670"/>
      <c r="AJ24" s="670"/>
      <c r="AK24" s="670"/>
      <c r="AL24" s="671">
        <v>47.6</v>
      </c>
      <c r="AM24" s="672"/>
      <c r="AN24" s="672"/>
      <c r="AO24" s="673"/>
      <c r="AP24" s="685" t="s">
        <v>290</v>
      </c>
      <c r="AQ24" s="686"/>
      <c r="AR24" s="686"/>
      <c r="AS24" s="686"/>
      <c r="AT24" s="686"/>
      <c r="AU24" s="686"/>
      <c r="AV24" s="686"/>
      <c r="AW24" s="686"/>
      <c r="AX24" s="686"/>
      <c r="AY24" s="686"/>
      <c r="AZ24" s="686"/>
      <c r="BA24" s="686"/>
      <c r="BB24" s="686"/>
      <c r="BC24" s="686"/>
      <c r="BD24" s="686"/>
      <c r="BE24" s="686"/>
      <c r="BF24" s="687"/>
      <c r="BG24" s="666" t="s">
        <v>128</v>
      </c>
      <c r="BH24" s="667"/>
      <c r="BI24" s="667"/>
      <c r="BJ24" s="667"/>
      <c r="BK24" s="667"/>
      <c r="BL24" s="667"/>
      <c r="BM24" s="667"/>
      <c r="BN24" s="668"/>
      <c r="BO24" s="669" t="s">
        <v>128</v>
      </c>
      <c r="BP24" s="669"/>
      <c r="BQ24" s="669"/>
      <c r="BR24" s="669"/>
      <c r="BS24" s="670" t="s">
        <v>128</v>
      </c>
      <c r="BT24" s="670"/>
      <c r="BU24" s="670"/>
      <c r="BV24" s="670"/>
      <c r="BW24" s="670"/>
      <c r="BX24" s="670"/>
      <c r="BY24" s="670"/>
      <c r="BZ24" s="670"/>
      <c r="CA24" s="670"/>
      <c r="CB24" s="674"/>
      <c r="CD24" s="677" t="s">
        <v>291</v>
      </c>
      <c r="CE24" s="678"/>
      <c r="CF24" s="678"/>
      <c r="CG24" s="678"/>
      <c r="CH24" s="678"/>
      <c r="CI24" s="678"/>
      <c r="CJ24" s="678"/>
      <c r="CK24" s="678"/>
      <c r="CL24" s="678"/>
      <c r="CM24" s="678"/>
      <c r="CN24" s="678"/>
      <c r="CO24" s="678"/>
      <c r="CP24" s="678"/>
      <c r="CQ24" s="679"/>
      <c r="CR24" s="655">
        <v>2602779</v>
      </c>
      <c r="CS24" s="656"/>
      <c r="CT24" s="656"/>
      <c r="CU24" s="656"/>
      <c r="CV24" s="656"/>
      <c r="CW24" s="656"/>
      <c r="CX24" s="656"/>
      <c r="CY24" s="657"/>
      <c r="CZ24" s="660">
        <v>31.4</v>
      </c>
      <c r="DA24" s="661"/>
      <c r="DB24" s="661"/>
      <c r="DC24" s="680"/>
      <c r="DD24" s="703">
        <v>1918545</v>
      </c>
      <c r="DE24" s="656"/>
      <c r="DF24" s="656"/>
      <c r="DG24" s="656"/>
      <c r="DH24" s="656"/>
      <c r="DI24" s="656"/>
      <c r="DJ24" s="656"/>
      <c r="DK24" s="657"/>
      <c r="DL24" s="703">
        <v>1650655</v>
      </c>
      <c r="DM24" s="656"/>
      <c r="DN24" s="656"/>
      <c r="DO24" s="656"/>
      <c r="DP24" s="656"/>
      <c r="DQ24" s="656"/>
      <c r="DR24" s="656"/>
      <c r="DS24" s="656"/>
      <c r="DT24" s="656"/>
      <c r="DU24" s="656"/>
      <c r="DV24" s="657"/>
      <c r="DW24" s="660">
        <v>36.799999999999997</v>
      </c>
      <c r="DX24" s="661"/>
      <c r="DY24" s="661"/>
      <c r="DZ24" s="661"/>
      <c r="EA24" s="661"/>
      <c r="EB24" s="661"/>
      <c r="EC24" s="662"/>
    </row>
    <row r="25" spans="2:133" ht="11.25" customHeight="1" x14ac:dyDescent="0.15">
      <c r="B25" s="663" t="s">
        <v>292</v>
      </c>
      <c r="C25" s="664"/>
      <c r="D25" s="664"/>
      <c r="E25" s="664"/>
      <c r="F25" s="664"/>
      <c r="G25" s="664"/>
      <c r="H25" s="664"/>
      <c r="I25" s="664"/>
      <c r="J25" s="664"/>
      <c r="K25" s="664"/>
      <c r="L25" s="664"/>
      <c r="M25" s="664"/>
      <c r="N25" s="664"/>
      <c r="O25" s="664"/>
      <c r="P25" s="664"/>
      <c r="Q25" s="665"/>
      <c r="R25" s="666">
        <v>247836</v>
      </c>
      <c r="S25" s="667"/>
      <c r="T25" s="667"/>
      <c r="U25" s="667"/>
      <c r="V25" s="667"/>
      <c r="W25" s="667"/>
      <c r="X25" s="667"/>
      <c r="Y25" s="668"/>
      <c r="Z25" s="669">
        <v>2.8</v>
      </c>
      <c r="AA25" s="669"/>
      <c r="AB25" s="669"/>
      <c r="AC25" s="669"/>
      <c r="AD25" s="670" t="s">
        <v>128</v>
      </c>
      <c r="AE25" s="670"/>
      <c r="AF25" s="670"/>
      <c r="AG25" s="670"/>
      <c r="AH25" s="670"/>
      <c r="AI25" s="670"/>
      <c r="AJ25" s="670"/>
      <c r="AK25" s="670"/>
      <c r="AL25" s="671" t="s">
        <v>128</v>
      </c>
      <c r="AM25" s="672"/>
      <c r="AN25" s="672"/>
      <c r="AO25" s="673"/>
      <c r="AP25" s="685" t="s">
        <v>293</v>
      </c>
      <c r="AQ25" s="686"/>
      <c r="AR25" s="686"/>
      <c r="AS25" s="686"/>
      <c r="AT25" s="686"/>
      <c r="AU25" s="686"/>
      <c r="AV25" s="686"/>
      <c r="AW25" s="686"/>
      <c r="AX25" s="686"/>
      <c r="AY25" s="686"/>
      <c r="AZ25" s="686"/>
      <c r="BA25" s="686"/>
      <c r="BB25" s="686"/>
      <c r="BC25" s="686"/>
      <c r="BD25" s="686"/>
      <c r="BE25" s="686"/>
      <c r="BF25" s="687"/>
      <c r="BG25" s="666" t="s">
        <v>128</v>
      </c>
      <c r="BH25" s="667"/>
      <c r="BI25" s="667"/>
      <c r="BJ25" s="667"/>
      <c r="BK25" s="667"/>
      <c r="BL25" s="667"/>
      <c r="BM25" s="667"/>
      <c r="BN25" s="668"/>
      <c r="BO25" s="669" t="s">
        <v>128</v>
      </c>
      <c r="BP25" s="669"/>
      <c r="BQ25" s="669"/>
      <c r="BR25" s="669"/>
      <c r="BS25" s="670" t="s">
        <v>128</v>
      </c>
      <c r="BT25" s="670"/>
      <c r="BU25" s="670"/>
      <c r="BV25" s="670"/>
      <c r="BW25" s="670"/>
      <c r="BX25" s="670"/>
      <c r="BY25" s="670"/>
      <c r="BZ25" s="670"/>
      <c r="CA25" s="670"/>
      <c r="CB25" s="674"/>
      <c r="CD25" s="681" t="s">
        <v>294</v>
      </c>
      <c r="CE25" s="682"/>
      <c r="CF25" s="682"/>
      <c r="CG25" s="682"/>
      <c r="CH25" s="682"/>
      <c r="CI25" s="682"/>
      <c r="CJ25" s="682"/>
      <c r="CK25" s="682"/>
      <c r="CL25" s="682"/>
      <c r="CM25" s="682"/>
      <c r="CN25" s="682"/>
      <c r="CO25" s="682"/>
      <c r="CP25" s="682"/>
      <c r="CQ25" s="683"/>
      <c r="CR25" s="666">
        <v>1225693</v>
      </c>
      <c r="CS25" s="704"/>
      <c r="CT25" s="704"/>
      <c r="CU25" s="704"/>
      <c r="CV25" s="704"/>
      <c r="CW25" s="704"/>
      <c r="CX25" s="704"/>
      <c r="CY25" s="705"/>
      <c r="CZ25" s="671">
        <v>14.8</v>
      </c>
      <c r="DA25" s="706"/>
      <c r="DB25" s="706"/>
      <c r="DC25" s="709"/>
      <c r="DD25" s="675">
        <v>1118610</v>
      </c>
      <c r="DE25" s="704"/>
      <c r="DF25" s="704"/>
      <c r="DG25" s="704"/>
      <c r="DH25" s="704"/>
      <c r="DI25" s="704"/>
      <c r="DJ25" s="704"/>
      <c r="DK25" s="705"/>
      <c r="DL25" s="675">
        <v>982062</v>
      </c>
      <c r="DM25" s="704"/>
      <c r="DN25" s="704"/>
      <c r="DO25" s="704"/>
      <c r="DP25" s="704"/>
      <c r="DQ25" s="704"/>
      <c r="DR25" s="704"/>
      <c r="DS25" s="704"/>
      <c r="DT25" s="704"/>
      <c r="DU25" s="704"/>
      <c r="DV25" s="705"/>
      <c r="DW25" s="671">
        <v>21.9</v>
      </c>
      <c r="DX25" s="706"/>
      <c r="DY25" s="706"/>
      <c r="DZ25" s="706"/>
      <c r="EA25" s="706"/>
      <c r="EB25" s="706"/>
      <c r="EC25" s="707"/>
    </row>
    <row r="26" spans="2:133" ht="11.25" customHeight="1" x14ac:dyDescent="0.15">
      <c r="B26" s="663" t="s">
        <v>295</v>
      </c>
      <c r="C26" s="664"/>
      <c r="D26" s="664"/>
      <c r="E26" s="664"/>
      <c r="F26" s="664"/>
      <c r="G26" s="664"/>
      <c r="H26" s="664"/>
      <c r="I26" s="664"/>
      <c r="J26" s="664"/>
      <c r="K26" s="664"/>
      <c r="L26" s="664"/>
      <c r="M26" s="664"/>
      <c r="N26" s="664"/>
      <c r="O26" s="664"/>
      <c r="P26" s="664"/>
      <c r="Q26" s="665"/>
      <c r="R26" s="666">
        <v>11813</v>
      </c>
      <c r="S26" s="667"/>
      <c r="T26" s="667"/>
      <c r="U26" s="667"/>
      <c r="V26" s="667"/>
      <c r="W26" s="667"/>
      <c r="X26" s="667"/>
      <c r="Y26" s="668"/>
      <c r="Z26" s="669">
        <v>0.1</v>
      </c>
      <c r="AA26" s="669"/>
      <c r="AB26" s="669"/>
      <c r="AC26" s="669"/>
      <c r="AD26" s="670" t="s">
        <v>128</v>
      </c>
      <c r="AE26" s="670"/>
      <c r="AF26" s="670"/>
      <c r="AG26" s="670"/>
      <c r="AH26" s="670"/>
      <c r="AI26" s="670"/>
      <c r="AJ26" s="670"/>
      <c r="AK26" s="670"/>
      <c r="AL26" s="671" t="s">
        <v>128</v>
      </c>
      <c r="AM26" s="672"/>
      <c r="AN26" s="672"/>
      <c r="AO26" s="673"/>
      <c r="AP26" s="685" t="s">
        <v>296</v>
      </c>
      <c r="AQ26" s="708"/>
      <c r="AR26" s="708"/>
      <c r="AS26" s="708"/>
      <c r="AT26" s="708"/>
      <c r="AU26" s="708"/>
      <c r="AV26" s="708"/>
      <c r="AW26" s="708"/>
      <c r="AX26" s="708"/>
      <c r="AY26" s="708"/>
      <c r="AZ26" s="708"/>
      <c r="BA26" s="708"/>
      <c r="BB26" s="708"/>
      <c r="BC26" s="708"/>
      <c r="BD26" s="708"/>
      <c r="BE26" s="708"/>
      <c r="BF26" s="687"/>
      <c r="BG26" s="666" t="s">
        <v>128</v>
      </c>
      <c r="BH26" s="667"/>
      <c r="BI26" s="667"/>
      <c r="BJ26" s="667"/>
      <c r="BK26" s="667"/>
      <c r="BL26" s="667"/>
      <c r="BM26" s="667"/>
      <c r="BN26" s="668"/>
      <c r="BO26" s="669" t="s">
        <v>128</v>
      </c>
      <c r="BP26" s="669"/>
      <c r="BQ26" s="669"/>
      <c r="BR26" s="669"/>
      <c r="BS26" s="670" t="s">
        <v>128</v>
      </c>
      <c r="BT26" s="670"/>
      <c r="BU26" s="670"/>
      <c r="BV26" s="670"/>
      <c r="BW26" s="670"/>
      <c r="BX26" s="670"/>
      <c r="BY26" s="670"/>
      <c r="BZ26" s="670"/>
      <c r="CA26" s="670"/>
      <c r="CB26" s="674"/>
      <c r="CD26" s="681" t="s">
        <v>297</v>
      </c>
      <c r="CE26" s="682"/>
      <c r="CF26" s="682"/>
      <c r="CG26" s="682"/>
      <c r="CH26" s="682"/>
      <c r="CI26" s="682"/>
      <c r="CJ26" s="682"/>
      <c r="CK26" s="682"/>
      <c r="CL26" s="682"/>
      <c r="CM26" s="682"/>
      <c r="CN26" s="682"/>
      <c r="CO26" s="682"/>
      <c r="CP26" s="682"/>
      <c r="CQ26" s="683"/>
      <c r="CR26" s="666">
        <v>709950</v>
      </c>
      <c r="CS26" s="667"/>
      <c r="CT26" s="667"/>
      <c r="CU26" s="667"/>
      <c r="CV26" s="667"/>
      <c r="CW26" s="667"/>
      <c r="CX26" s="667"/>
      <c r="CY26" s="668"/>
      <c r="CZ26" s="671">
        <v>8.6</v>
      </c>
      <c r="DA26" s="706"/>
      <c r="DB26" s="706"/>
      <c r="DC26" s="709"/>
      <c r="DD26" s="675">
        <v>632302</v>
      </c>
      <c r="DE26" s="667"/>
      <c r="DF26" s="667"/>
      <c r="DG26" s="667"/>
      <c r="DH26" s="667"/>
      <c r="DI26" s="667"/>
      <c r="DJ26" s="667"/>
      <c r="DK26" s="668"/>
      <c r="DL26" s="675" t="s">
        <v>128</v>
      </c>
      <c r="DM26" s="667"/>
      <c r="DN26" s="667"/>
      <c r="DO26" s="667"/>
      <c r="DP26" s="667"/>
      <c r="DQ26" s="667"/>
      <c r="DR26" s="667"/>
      <c r="DS26" s="667"/>
      <c r="DT26" s="667"/>
      <c r="DU26" s="667"/>
      <c r="DV26" s="668"/>
      <c r="DW26" s="671" t="s">
        <v>128</v>
      </c>
      <c r="DX26" s="706"/>
      <c r="DY26" s="706"/>
      <c r="DZ26" s="706"/>
      <c r="EA26" s="706"/>
      <c r="EB26" s="706"/>
      <c r="EC26" s="707"/>
    </row>
    <row r="27" spans="2:133" ht="11.25" customHeight="1" x14ac:dyDescent="0.15">
      <c r="B27" s="663" t="s">
        <v>298</v>
      </c>
      <c r="C27" s="664"/>
      <c r="D27" s="664"/>
      <c r="E27" s="664"/>
      <c r="F27" s="664"/>
      <c r="G27" s="664"/>
      <c r="H27" s="664"/>
      <c r="I27" s="664"/>
      <c r="J27" s="664"/>
      <c r="K27" s="664"/>
      <c r="L27" s="664"/>
      <c r="M27" s="664"/>
      <c r="N27" s="664"/>
      <c r="O27" s="664"/>
      <c r="P27" s="664"/>
      <c r="Q27" s="665"/>
      <c r="R27" s="666">
        <v>4560193</v>
      </c>
      <c r="S27" s="667"/>
      <c r="T27" s="667"/>
      <c r="U27" s="667"/>
      <c r="V27" s="667"/>
      <c r="W27" s="667"/>
      <c r="X27" s="667"/>
      <c r="Y27" s="668"/>
      <c r="Z27" s="669">
        <v>52.4</v>
      </c>
      <c r="AA27" s="669"/>
      <c r="AB27" s="669"/>
      <c r="AC27" s="669"/>
      <c r="AD27" s="670">
        <v>4227319</v>
      </c>
      <c r="AE27" s="670"/>
      <c r="AF27" s="670"/>
      <c r="AG27" s="670"/>
      <c r="AH27" s="670"/>
      <c r="AI27" s="670"/>
      <c r="AJ27" s="670"/>
      <c r="AK27" s="670"/>
      <c r="AL27" s="671">
        <v>99.099998474121094</v>
      </c>
      <c r="AM27" s="672"/>
      <c r="AN27" s="672"/>
      <c r="AO27" s="673"/>
      <c r="AP27" s="663" t="s">
        <v>299</v>
      </c>
      <c r="AQ27" s="664"/>
      <c r="AR27" s="664"/>
      <c r="AS27" s="664"/>
      <c r="AT27" s="664"/>
      <c r="AU27" s="664"/>
      <c r="AV27" s="664"/>
      <c r="AW27" s="664"/>
      <c r="AX27" s="664"/>
      <c r="AY27" s="664"/>
      <c r="AZ27" s="664"/>
      <c r="BA27" s="664"/>
      <c r="BB27" s="664"/>
      <c r="BC27" s="664"/>
      <c r="BD27" s="664"/>
      <c r="BE27" s="664"/>
      <c r="BF27" s="665"/>
      <c r="BG27" s="666">
        <v>1677901</v>
      </c>
      <c r="BH27" s="667"/>
      <c r="BI27" s="667"/>
      <c r="BJ27" s="667"/>
      <c r="BK27" s="667"/>
      <c r="BL27" s="667"/>
      <c r="BM27" s="667"/>
      <c r="BN27" s="668"/>
      <c r="BO27" s="669">
        <v>100</v>
      </c>
      <c r="BP27" s="669"/>
      <c r="BQ27" s="669"/>
      <c r="BR27" s="669"/>
      <c r="BS27" s="670" t="s">
        <v>128</v>
      </c>
      <c r="BT27" s="670"/>
      <c r="BU27" s="670"/>
      <c r="BV27" s="670"/>
      <c r="BW27" s="670"/>
      <c r="BX27" s="670"/>
      <c r="BY27" s="670"/>
      <c r="BZ27" s="670"/>
      <c r="CA27" s="670"/>
      <c r="CB27" s="674"/>
      <c r="CD27" s="681" t="s">
        <v>300</v>
      </c>
      <c r="CE27" s="682"/>
      <c r="CF27" s="682"/>
      <c r="CG27" s="682"/>
      <c r="CH27" s="682"/>
      <c r="CI27" s="682"/>
      <c r="CJ27" s="682"/>
      <c r="CK27" s="682"/>
      <c r="CL27" s="682"/>
      <c r="CM27" s="682"/>
      <c r="CN27" s="682"/>
      <c r="CO27" s="682"/>
      <c r="CP27" s="682"/>
      <c r="CQ27" s="683"/>
      <c r="CR27" s="666">
        <v>870713</v>
      </c>
      <c r="CS27" s="704"/>
      <c r="CT27" s="704"/>
      <c r="CU27" s="704"/>
      <c r="CV27" s="704"/>
      <c r="CW27" s="704"/>
      <c r="CX27" s="704"/>
      <c r="CY27" s="705"/>
      <c r="CZ27" s="671">
        <v>10.5</v>
      </c>
      <c r="DA27" s="706"/>
      <c r="DB27" s="706"/>
      <c r="DC27" s="709"/>
      <c r="DD27" s="675">
        <v>304660</v>
      </c>
      <c r="DE27" s="704"/>
      <c r="DF27" s="704"/>
      <c r="DG27" s="704"/>
      <c r="DH27" s="704"/>
      <c r="DI27" s="704"/>
      <c r="DJ27" s="704"/>
      <c r="DK27" s="705"/>
      <c r="DL27" s="675">
        <v>173318</v>
      </c>
      <c r="DM27" s="704"/>
      <c r="DN27" s="704"/>
      <c r="DO27" s="704"/>
      <c r="DP27" s="704"/>
      <c r="DQ27" s="704"/>
      <c r="DR27" s="704"/>
      <c r="DS27" s="704"/>
      <c r="DT27" s="704"/>
      <c r="DU27" s="704"/>
      <c r="DV27" s="705"/>
      <c r="DW27" s="671">
        <v>3.9</v>
      </c>
      <c r="DX27" s="706"/>
      <c r="DY27" s="706"/>
      <c r="DZ27" s="706"/>
      <c r="EA27" s="706"/>
      <c r="EB27" s="706"/>
      <c r="EC27" s="707"/>
    </row>
    <row r="28" spans="2:133" ht="11.25" customHeight="1" x14ac:dyDescent="0.15">
      <c r="B28" s="663" t="s">
        <v>301</v>
      </c>
      <c r="C28" s="664"/>
      <c r="D28" s="664"/>
      <c r="E28" s="664"/>
      <c r="F28" s="664"/>
      <c r="G28" s="664"/>
      <c r="H28" s="664"/>
      <c r="I28" s="664"/>
      <c r="J28" s="664"/>
      <c r="K28" s="664"/>
      <c r="L28" s="664"/>
      <c r="M28" s="664"/>
      <c r="N28" s="664"/>
      <c r="O28" s="664"/>
      <c r="P28" s="664"/>
      <c r="Q28" s="665"/>
      <c r="R28" s="666">
        <v>1818</v>
      </c>
      <c r="S28" s="667"/>
      <c r="T28" s="667"/>
      <c r="U28" s="667"/>
      <c r="V28" s="667"/>
      <c r="W28" s="667"/>
      <c r="X28" s="667"/>
      <c r="Y28" s="668"/>
      <c r="Z28" s="669">
        <v>0</v>
      </c>
      <c r="AA28" s="669"/>
      <c r="AB28" s="669"/>
      <c r="AC28" s="669"/>
      <c r="AD28" s="670">
        <v>1818</v>
      </c>
      <c r="AE28" s="670"/>
      <c r="AF28" s="670"/>
      <c r="AG28" s="670"/>
      <c r="AH28" s="670"/>
      <c r="AI28" s="670"/>
      <c r="AJ28" s="670"/>
      <c r="AK28" s="670"/>
      <c r="AL28" s="671">
        <v>0</v>
      </c>
      <c r="AM28" s="672"/>
      <c r="AN28" s="672"/>
      <c r="AO28" s="673"/>
      <c r="AP28" s="663"/>
      <c r="AQ28" s="664"/>
      <c r="AR28" s="664"/>
      <c r="AS28" s="664"/>
      <c r="AT28" s="664"/>
      <c r="AU28" s="664"/>
      <c r="AV28" s="664"/>
      <c r="AW28" s="664"/>
      <c r="AX28" s="664"/>
      <c r="AY28" s="664"/>
      <c r="AZ28" s="664"/>
      <c r="BA28" s="664"/>
      <c r="BB28" s="664"/>
      <c r="BC28" s="664"/>
      <c r="BD28" s="664"/>
      <c r="BE28" s="664"/>
      <c r="BF28" s="665"/>
      <c r="BG28" s="666"/>
      <c r="BH28" s="667"/>
      <c r="BI28" s="667"/>
      <c r="BJ28" s="667"/>
      <c r="BK28" s="667"/>
      <c r="BL28" s="667"/>
      <c r="BM28" s="667"/>
      <c r="BN28" s="668"/>
      <c r="BO28" s="669"/>
      <c r="BP28" s="669"/>
      <c r="BQ28" s="669"/>
      <c r="BR28" s="669"/>
      <c r="BS28" s="675"/>
      <c r="BT28" s="667"/>
      <c r="BU28" s="667"/>
      <c r="BV28" s="667"/>
      <c r="BW28" s="667"/>
      <c r="BX28" s="667"/>
      <c r="BY28" s="667"/>
      <c r="BZ28" s="667"/>
      <c r="CA28" s="667"/>
      <c r="CB28" s="676"/>
      <c r="CD28" s="681" t="s">
        <v>302</v>
      </c>
      <c r="CE28" s="682"/>
      <c r="CF28" s="682"/>
      <c r="CG28" s="682"/>
      <c r="CH28" s="682"/>
      <c r="CI28" s="682"/>
      <c r="CJ28" s="682"/>
      <c r="CK28" s="682"/>
      <c r="CL28" s="682"/>
      <c r="CM28" s="682"/>
      <c r="CN28" s="682"/>
      <c r="CO28" s="682"/>
      <c r="CP28" s="682"/>
      <c r="CQ28" s="683"/>
      <c r="CR28" s="666">
        <v>506373</v>
      </c>
      <c r="CS28" s="667"/>
      <c r="CT28" s="667"/>
      <c r="CU28" s="667"/>
      <c r="CV28" s="667"/>
      <c r="CW28" s="667"/>
      <c r="CX28" s="667"/>
      <c r="CY28" s="668"/>
      <c r="CZ28" s="671">
        <v>6.1</v>
      </c>
      <c r="DA28" s="706"/>
      <c r="DB28" s="706"/>
      <c r="DC28" s="709"/>
      <c r="DD28" s="675">
        <v>495275</v>
      </c>
      <c r="DE28" s="667"/>
      <c r="DF28" s="667"/>
      <c r="DG28" s="667"/>
      <c r="DH28" s="667"/>
      <c r="DI28" s="667"/>
      <c r="DJ28" s="667"/>
      <c r="DK28" s="668"/>
      <c r="DL28" s="675">
        <v>495275</v>
      </c>
      <c r="DM28" s="667"/>
      <c r="DN28" s="667"/>
      <c r="DO28" s="667"/>
      <c r="DP28" s="667"/>
      <c r="DQ28" s="667"/>
      <c r="DR28" s="667"/>
      <c r="DS28" s="667"/>
      <c r="DT28" s="667"/>
      <c r="DU28" s="667"/>
      <c r="DV28" s="668"/>
      <c r="DW28" s="671">
        <v>11.1</v>
      </c>
      <c r="DX28" s="706"/>
      <c r="DY28" s="706"/>
      <c r="DZ28" s="706"/>
      <c r="EA28" s="706"/>
      <c r="EB28" s="706"/>
      <c r="EC28" s="707"/>
    </row>
    <row r="29" spans="2:133" ht="11.25" customHeight="1" x14ac:dyDescent="0.15">
      <c r="B29" s="663" t="s">
        <v>303</v>
      </c>
      <c r="C29" s="664"/>
      <c r="D29" s="664"/>
      <c r="E29" s="664"/>
      <c r="F29" s="664"/>
      <c r="G29" s="664"/>
      <c r="H29" s="664"/>
      <c r="I29" s="664"/>
      <c r="J29" s="664"/>
      <c r="K29" s="664"/>
      <c r="L29" s="664"/>
      <c r="M29" s="664"/>
      <c r="N29" s="664"/>
      <c r="O29" s="664"/>
      <c r="P29" s="664"/>
      <c r="Q29" s="665"/>
      <c r="R29" s="666">
        <v>2470</v>
      </c>
      <c r="S29" s="667"/>
      <c r="T29" s="667"/>
      <c r="U29" s="667"/>
      <c r="V29" s="667"/>
      <c r="W29" s="667"/>
      <c r="X29" s="667"/>
      <c r="Y29" s="668"/>
      <c r="Z29" s="669">
        <v>0</v>
      </c>
      <c r="AA29" s="669"/>
      <c r="AB29" s="669"/>
      <c r="AC29" s="669"/>
      <c r="AD29" s="670">
        <v>528</v>
      </c>
      <c r="AE29" s="670"/>
      <c r="AF29" s="670"/>
      <c r="AG29" s="670"/>
      <c r="AH29" s="670"/>
      <c r="AI29" s="670"/>
      <c r="AJ29" s="670"/>
      <c r="AK29" s="670"/>
      <c r="AL29" s="671">
        <v>0</v>
      </c>
      <c r="AM29" s="672"/>
      <c r="AN29" s="672"/>
      <c r="AO29" s="673"/>
      <c r="AP29" s="710"/>
      <c r="AQ29" s="711"/>
      <c r="AR29" s="711"/>
      <c r="AS29" s="711"/>
      <c r="AT29" s="711"/>
      <c r="AU29" s="711"/>
      <c r="AV29" s="711"/>
      <c r="AW29" s="711"/>
      <c r="AX29" s="711"/>
      <c r="AY29" s="711"/>
      <c r="AZ29" s="711"/>
      <c r="BA29" s="711"/>
      <c r="BB29" s="711"/>
      <c r="BC29" s="711"/>
      <c r="BD29" s="711"/>
      <c r="BE29" s="711"/>
      <c r="BF29" s="712"/>
      <c r="BG29" s="666"/>
      <c r="BH29" s="667"/>
      <c r="BI29" s="667"/>
      <c r="BJ29" s="667"/>
      <c r="BK29" s="667"/>
      <c r="BL29" s="667"/>
      <c r="BM29" s="667"/>
      <c r="BN29" s="668"/>
      <c r="BO29" s="669"/>
      <c r="BP29" s="669"/>
      <c r="BQ29" s="669"/>
      <c r="BR29" s="669"/>
      <c r="BS29" s="670"/>
      <c r="BT29" s="670"/>
      <c r="BU29" s="670"/>
      <c r="BV29" s="670"/>
      <c r="BW29" s="670"/>
      <c r="BX29" s="670"/>
      <c r="BY29" s="670"/>
      <c r="BZ29" s="670"/>
      <c r="CA29" s="670"/>
      <c r="CB29" s="674"/>
      <c r="CD29" s="715" t="s">
        <v>304</v>
      </c>
      <c r="CE29" s="716"/>
      <c r="CF29" s="681" t="s">
        <v>70</v>
      </c>
      <c r="CG29" s="682"/>
      <c r="CH29" s="682"/>
      <c r="CI29" s="682"/>
      <c r="CJ29" s="682"/>
      <c r="CK29" s="682"/>
      <c r="CL29" s="682"/>
      <c r="CM29" s="682"/>
      <c r="CN29" s="682"/>
      <c r="CO29" s="682"/>
      <c r="CP29" s="682"/>
      <c r="CQ29" s="683"/>
      <c r="CR29" s="666">
        <v>506373</v>
      </c>
      <c r="CS29" s="704"/>
      <c r="CT29" s="704"/>
      <c r="CU29" s="704"/>
      <c r="CV29" s="704"/>
      <c r="CW29" s="704"/>
      <c r="CX29" s="704"/>
      <c r="CY29" s="705"/>
      <c r="CZ29" s="671">
        <v>6.1</v>
      </c>
      <c r="DA29" s="706"/>
      <c r="DB29" s="706"/>
      <c r="DC29" s="709"/>
      <c r="DD29" s="675">
        <v>495275</v>
      </c>
      <c r="DE29" s="704"/>
      <c r="DF29" s="704"/>
      <c r="DG29" s="704"/>
      <c r="DH29" s="704"/>
      <c r="DI29" s="704"/>
      <c r="DJ29" s="704"/>
      <c r="DK29" s="705"/>
      <c r="DL29" s="675">
        <v>495275</v>
      </c>
      <c r="DM29" s="704"/>
      <c r="DN29" s="704"/>
      <c r="DO29" s="704"/>
      <c r="DP29" s="704"/>
      <c r="DQ29" s="704"/>
      <c r="DR29" s="704"/>
      <c r="DS29" s="704"/>
      <c r="DT29" s="704"/>
      <c r="DU29" s="704"/>
      <c r="DV29" s="705"/>
      <c r="DW29" s="671">
        <v>11.1</v>
      </c>
      <c r="DX29" s="706"/>
      <c r="DY29" s="706"/>
      <c r="DZ29" s="706"/>
      <c r="EA29" s="706"/>
      <c r="EB29" s="706"/>
      <c r="EC29" s="707"/>
    </row>
    <row r="30" spans="2:133" ht="11.25" customHeight="1" x14ac:dyDescent="0.15">
      <c r="B30" s="663" t="s">
        <v>305</v>
      </c>
      <c r="C30" s="664"/>
      <c r="D30" s="664"/>
      <c r="E30" s="664"/>
      <c r="F30" s="664"/>
      <c r="G30" s="664"/>
      <c r="H30" s="664"/>
      <c r="I30" s="664"/>
      <c r="J30" s="664"/>
      <c r="K30" s="664"/>
      <c r="L30" s="664"/>
      <c r="M30" s="664"/>
      <c r="N30" s="664"/>
      <c r="O30" s="664"/>
      <c r="P30" s="664"/>
      <c r="Q30" s="665"/>
      <c r="R30" s="666">
        <v>80596</v>
      </c>
      <c r="S30" s="667"/>
      <c r="T30" s="667"/>
      <c r="U30" s="667"/>
      <c r="V30" s="667"/>
      <c r="W30" s="667"/>
      <c r="X30" s="667"/>
      <c r="Y30" s="668"/>
      <c r="Z30" s="669">
        <v>0.9</v>
      </c>
      <c r="AA30" s="669"/>
      <c r="AB30" s="669"/>
      <c r="AC30" s="669"/>
      <c r="AD30" s="670">
        <v>6969</v>
      </c>
      <c r="AE30" s="670"/>
      <c r="AF30" s="670"/>
      <c r="AG30" s="670"/>
      <c r="AH30" s="670"/>
      <c r="AI30" s="670"/>
      <c r="AJ30" s="670"/>
      <c r="AK30" s="670"/>
      <c r="AL30" s="671">
        <v>0.2</v>
      </c>
      <c r="AM30" s="672"/>
      <c r="AN30" s="672"/>
      <c r="AO30" s="673"/>
      <c r="AP30" s="645" t="s">
        <v>223</v>
      </c>
      <c r="AQ30" s="646"/>
      <c r="AR30" s="646"/>
      <c r="AS30" s="646"/>
      <c r="AT30" s="646"/>
      <c r="AU30" s="646"/>
      <c r="AV30" s="646"/>
      <c r="AW30" s="646"/>
      <c r="AX30" s="646"/>
      <c r="AY30" s="646"/>
      <c r="AZ30" s="646"/>
      <c r="BA30" s="646"/>
      <c r="BB30" s="646"/>
      <c r="BC30" s="646"/>
      <c r="BD30" s="646"/>
      <c r="BE30" s="646"/>
      <c r="BF30" s="647"/>
      <c r="BG30" s="645" t="s">
        <v>306</v>
      </c>
      <c r="BH30" s="713"/>
      <c r="BI30" s="713"/>
      <c r="BJ30" s="713"/>
      <c r="BK30" s="713"/>
      <c r="BL30" s="713"/>
      <c r="BM30" s="713"/>
      <c r="BN30" s="713"/>
      <c r="BO30" s="713"/>
      <c r="BP30" s="713"/>
      <c r="BQ30" s="714"/>
      <c r="BR30" s="645" t="s">
        <v>307</v>
      </c>
      <c r="BS30" s="713"/>
      <c r="BT30" s="713"/>
      <c r="BU30" s="713"/>
      <c r="BV30" s="713"/>
      <c r="BW30" s="713"/>
      <c r="BX30" s="713"/>
      <c r="BY30" s="713"/>
      <c r="BZ30" s="713"/>
      <c r="CA30" s="713"/>
      <c r="CB30" s="714"/>
      <c r="CD30" s="717"/>
      <c r="CE30" s="718"/>
      <c r="CF30" s="681" t="s">
        <v>308</v>
      </c>
      <c r="CG30" s="682"/>
      <c r="CH30" s="682"/>
      <c r="CI30" s="682"/>
      <c r="CJ30" s="682"/>
      <c r="CK30" s="682"/>
      <c r="CL30" s="682"/>
      <c r="CM30" s="682"/>
      <c r="CN30" s="682"/>
      <c r="CO30" s="682"/>
      <c r="CP30" s="682"/>
      <c r="CQ30" s="683"/>
      <c r="CR30" s="666">
        <v>475065</v>
      </c>
      <c r="CS30" s="667"/>
      <c r="CT30" s="667"/>
      <c r="CU30" s="667"/>
      <c r="CV30" s="667"/>
      <c r="CW30" s="667"/>
      <c r="CX30" s="667"/>
      <c r="CY30" s="668"/>
      <c r="CZ30" s="671">
        <v>5.7</v>
      </c>
      <c r="DA30" s="706"/>
      <c r="DB30" s="706"/>
      <c r="DC30" s="709"/>
      <c r="DD30" s="675">
        <v>464898</v>
      </c>
      <c r="DE30" s="667"/>
      <c r="DF30" s="667"/>
      <c r="DG30" s="667"/>
      <c r="DH30" s="667"/>
      <c r="DI30" s="667"/>
      <c r="DJ30" s="667"/>
      <c r="DK30" s="668"/>
      <c r="DL30" s="675">
        <v>464898</v>
      </c>
      <c r="DM30" s="667"/>
      <c r="DN30" s="667"/>
      <c r="DO30" s="667"/>
      <c r="DP30" s="667"/>
      <c r="DQ30" s="667"/>
      <c r="DR30" s="667"/>
      <c r="DS30" s="667"/>
      <c r="DT30" s="667"/>
      <c r="DU30" s="667"/>
      <c r="DV30" s="668"/>
      <c r="DW30" s="671">
        <v>10.4</v>
      </c>
      <c r="DX30" s="706"/>
      <c r="DY30" s="706"/>
      <c r="DZ30" s="706"/>
      <c r="EA30" s="706"/>
      <c r="EB30" s="706"/>
      <c r="EC30" s="707"/>
    </row>
    <row r="31" spans="2:133" ht="11.25" customHeight="1" x14ac:dyDescent="0.15">
      <c r="B31" s="663" t="s">
        <v>309</v>
      </c>
      <c r="C31" s="664"/>
      <c r="D31" s="664"/>
      <c r="E31" s="664"/>
      <c r="F31" s="664"/>
      <c r="G31" s="664"/>
      <c r="H31" s="664"/>
      <c r="I31" s="664"/>
      <c r="J31" s="664"/>
      <c r="K31" s="664"/>
      <c r="L31" s="664"/>
      <c r="M31" s="664"/>
      <c r="N31" s="664"/>
      <c r="O31" s="664"/>
      <c r="P31" s="664"/>
      <c r="Q31" s="665"/>
      <c r="R31" s="666">
        <v>26142</v>
      </c>
      <c r="S31" s="667"/>
      <c r="T31" s="667"/>
      <c r="U31" s="667"/>
      <c r="V31" s="667"/>
      <c r="W31" s="667"/>
      <c r="X31" s="667"/>
      <c r="Y31" s="668"/>
      <c r="Z31" s="669">
        <v>0.3</v>
      </c>
      <c r="AA31" s="669"/>
      <c r="AB31" s="669"/>
      <c r="AC31" s="669"/>
      <c r="AD31" s="670" t="s">
        <v>128</v>
      </c>
      <c r="AE31" s="670"/>
      <c r="AF31" s="670"/>
      <c r="AG31" s="670"/>
      <c r="AH31" s="670"/>
      <c r="AI31" s="670"/>
      <c r="AJ31" s="670"/>
      <c r="AK31" s="670"/>
      <c r="AL31" s="671" t="s">
        <v>128</v>
      </c>
      <c r="AM31" s="672"/>
      <c r="AN31" s="672"/>
      <c r="AO31" s="673"/>
      <c r="AP31" s="721" t="s">
        <v>310</v>
      </c>
      <c r="AQ31" s="722"/>
      <c r="AR31" s="722"/>
      <c r="AS31" s="722"/>
      <c r="AT31" s="727" t="s">
        <v>311</v>
      </c>
      <c r="AU31" s="367"/>
      <c r="AV31" s="367"/>
      <c r="AW31" s="367"/>
      <c r="AX31" s="652" t="s">
        <v>188</v>
      </c>
      <c r="AY31" s="653"/>
      <c r="AZ31" s="653"/>
      <c r="BA31" s="653"/>
      <c r="BB31" s="653"/>
      <c r="BC31" s="653"/>
      <c r="BD31" s="653"/>
      <c r="BE31" s="653"/>
      <c r="BF31" s="654"/>
      <c r="BG31" s="730">
        <v>99.7</v>
      </c>
      <c r="BH31" s="731"/>
      <c r="BI31" s="731"/>
      <c r="BJ31" s="731"/>
      <c r="BK31" s="731"/>
      <c r="BL31" s="731"/>
      <c r="BM31" s="661">
        <v>96.5</v>
      </c>
      <c r="BN31" s="731"/>
      <c r="BO31" s="731"/>
      <c r="BP31" s="731"/>
      <c r="BQ31" s="732"/>
      <c r="BR31" s="730">
        <v>94.3</v>
      </c>
      <c r="BS31" s="731"/>
      <c r="BT31" s="731"/>
      <c r="BU31" s="731"/>
      <c r="BV31" s="731"/>
      <c r="BW31" s="731"/>
      <c r="BX31" s="661">
        <v>92.7</v>
      </c>
      <c r="BY31" s="731"/>
      <c r="BZ31" s="731"/>
      <c r="CA31" s="731"/>
      <c r="CB31" s="732"/>
      <c r="CD31" s="717"/>
      <c r="CE31" s="718"/>
      <c r="CF31" s="681" t="s">
        <v>312</v>
      </c>
      <c r="CG31" s="682"/>
      <c r="CH31" s="682"/>
      <c r="CI31" s="682"/>
      <c r="CJ31" s="682"/>
      <c r="CK31" s="682"/>
      <c r="CL31" s="682"/>
      <c r="CM31" s="682"/>
      <c r="CN31" s="682"/>
      <c r="CO31" s="682"/>
      <c r="CP31" s="682"/>
      <c r="CQ31" s="683"/>
      <c r="CR31" s="666">
        <v>31308</v>
      </c>
      <c r="CS31" s="704"/>
      <c r="CT31" s="704"/>
      <c r="CU31" s="704"/>
      <c r="CV31" s="704"/>
      <c r="CW31" s="704"/>
      <c r="CX31" s="704"/>
      <c r="CY31" s="705"/>
      <c r="CZ31" s="671">
        <v>0.4</v>
      </c>
      <c r="DA31" s="706"/>
      <c r="DB31" s="706"/>
      <c r="DC31" s="709"/>
      <c r="DD31" s="675">
        <v>30377</v>
      </c>
      <c r="DE31" s="704"/>
      <c r="DF31" s="704"/>
      <c r="DG31" s="704"/>
      <c r="DH31" s="704"/>
      <c r="DI31" s="704"/>
      <c r="DJ31" s="704"/>
      <c r="DK31" s="705"/>
      <c r="DL31" s="675">
        <v>30377</v>
      </c>
      <c r="DM31" s="704"/>
      <c r="DN31" s="704"/>
      <c r="DO31" s="704"/>
      <c r="DP31" s="704"/>
      <c r="DQ31" s="704"/>
      <c r="DR31" s="704"/>
      <c r="DS31" s="704"/>
      <c r="DT31" s="704"/>
      <c r="DU31" s="704"/>
      <c r="DV31" s="705"/>
      <c r="DW31" s="671">
        <v>0.7</v>
      </c>
      <c r="DX31" s="706"/>
      <c r="DY31" s="706"/>
      <c r="DZ31" s="706"/>
      <c r="EA31" s="706"/>
      <c r="EB31" s="706"/>
      <c r="EC31" s="707"/>
    </row>
    <row r="32" spans="2:133" ht="11.25" customHeight="1" x14ac:dyDescent="0.15">
      <c r="B32" s="663" t="s">
        <v>313</v>
      </c>
      <c r="C32" s="664"/>
      <c r="D32" s="664"/>
      <c r="E32" s="664"/>
      <c r="F32" s="664"/>
      <c r="G32" s="664"/>
      <c r="H32" s="664"/>
      <c r="I32" s="664"/>
      <c r="J32" s="664"/>
      <c r="K32" s="664"/>
      <c r="L32" s="664"/>
      <c r="M32" s="664"/>
      <c r="N32" s="664"/>
      <c r="O32" s="664"/>
      <c r="P32" s="664"/>
      <c r="Q32" s="665"/>
      <c r="R32" s="666">
        <v>1005432</v>
      </c>
      <c r="S32" s="667"/>
      <c r="T32" s="667"/>
      <c r="U32" s="667"/>
      <c r="V32" s="667"/>
      <c r="W32" s="667"/>
      <c r="X32" s="667"/>
      <c r="Y32" s="668"/>
      <c r="Z32" s="669">
        <v>11.6</v>
      </c>
      <c r="AA32" s="669"/>
      <c r="AB32" s="669"/>
      <c r="AC32" s="669"/>
      <c r="AD32" s="670" t="s">
        <v>128</v>
      </c>
      <c r="AE32" s="670"/>
      <c r="AF32" s="670"/>
      <c r="AG32" s="670"/>
      <c r="AH32" s="670"/>
      <c r="AI32" s="670"/>
      <c r="AJ32" s="670"/>
      <c r="AK32" s="670"/>
      <c r="AL32" s="671" t="s">
        <v>128</v>
      </c>
      <c r="AM32" s="672"/>
      <c r="AN32" s="672"/>
      <c r="AO32" s="673"/>
      <c r="AP32" s="723"/>
      <c r="AQ32" s="724"/>
      <c r="AR32" s="724"/>
      <c r="AS32" s="724"/>
      <c r="AT32" s="728"/>
      <c r="AU32" s="363" t="s">
        <v>314</v>
      </c>
      <c r="AV32" s="363"/>
      <c r="AW32" s="363"/>
      <c r="AX32" s="663" t="s">
        <v>315</v>
      </c>
      <c r="AY32" s="664"/>
      <c r="AZ32" s="664"/>
      <c r="BA32" s="664"/>
      <c r="BB32" s="664"/>
      <c r="BC32" s="664"/>
      <c r="BD32" s="664"/>
      <c r="BE32" s="664"/>
      <c r="BF32" s="665"/>
      <c r="BG32" s="733">
        <v>99.6</v>
      </c>
      <c r="BH32" s="704"/>
      <c r="BI32" s="704"/>
      <c r="BJ32" s="704"/>
      <c r="BK32" s="704"/>
      <c r="BL32" s="704"/>
      <c r="BM32" s="672">
        <v>97.6</v>
      </c>
      <c r="BN32" s="734"/>
      <c r="BO32" s="734"/>
      <c r="BP32" s="734"/>
      <c r="BQ32" s="735"/>
      <c r="BR32" s="733">
        <v>99.4</v>
      </c>
      <c r="BS32" s="704"/>
      <c r="BT32" s="704"/>
      <c r="BU32" s="704"/>
      <c r="BV32" s="704"/>
      <c r="BW32" s="704"/>
      <c r="BX32" s="672">
        <v>96.9</v>
      </c>
      <c r="BY32" s="734"/>
      <c r="BZ32" s="734"/>
      <c r="CA32" s="734"/>
      <c r="CB32" s="735"/>
      <c r="CD32" s="719"/>
      <c r="CE32" s="720"/>
      <c r="CF32" s="681" t="s">
        <v>316</v>
      </c>
      <c r="CG32" s="682"/>
      <c r="CH32" s="682"/>
      <c r="CI32" s="682"/>
      <c r="CJ32" s="682"/>
      <c r="CK32" s="682"/>
      <c r="CL32" s="682"/>
      <c r="CM32" s="682"/>
      <c r="CN32" s="682"/>
      <c r="CO32" s="682"/>
      <c r="CP32" s="682"/>
      <c r="CQ32" s="683"/>
      <c r="CR32" s="666" t="s">
        <v>128</v>
      </c>
      <c r="CS32" s="667"/>
      <c r="CT32" s="667"/>
      <c r="CU32" s="667"/>
      <c r="CV32" s="667"/>
      <c r="CW32" s="667"/>
      <c r="CX32" s="667"/>
      <c r="CY32" s="668"/>
      <c r="CZ32" s="671" t="s">
        <v>128</v>
      </c>
      <c r="DA32" s="706"/>
      <c r="DB32" s="706"/>
      <c r="DC32" s="709"/>
      <c r="DD32" s="675" t="s">
        <v>128</v>
      </c>
      <c r="DE32" s="667"/>
      <c r="DF32" s="667"/>
      <c r="DG32" s="667"/>
      <c r="DH32" s="667"/>
      <c r="DI32" s="667"/>
      <c r="DJ32" s="667"/>
      <c r="DK32" s="668"/>
      <c r="DL32" s="675" t="s">
        <v>128</v>
      </c>
      <c r="DM32" s="667"/>
      <c r="DN32" s="667"/>
      <c r="DO32" s="667"/>
      <c r="DP32" s="667"/>
      <c r="DQ32" s="667"/>
      <c r="DR32" s="667"/>
      <c r="DS32" s="667"/>
      <c r="DT32" s="667"/>
      <c r="DU32" s="667"/>
      <c r="DV32" s="668"/>
      <c r="DW32" s="671" t="s">
        <v>128</v>
      </c>
      <c r="DX32" s="706"/>
      <c r="DY32" s="706"/>
      <c r="DZ32" s="706"/>
      <c r="EA32" s="706"/>
      <c r="EB32" s="706"/>
      <c r="EC32" s="707"/>
    </row>
    <row r="33" spans="2:133" ht="11.25" customHeight="1" x14ac:dyDescent="0.15">
      <c r="B33" s="691" t="s">
        <v>317</v>
      </c>
      <c r="C33" s="692"/>
      <c r="D33" s="692"/>
      <c r="E33" s="692"/>
      <c r="F33" s="692"/>
      <c r="G33" s="692"/>
      <c r="H33" s="692"/>
      <c r="I33" s="692"/>
      <c r="J33" s="692"/>
      <c r="K33" s="692"/>
      <c r="L33" s="692"/>
      <c r="M33" s="692"/>
      <c r="N33" s="692"/>
      <c r="O33" s="692"/>
      <c r="P33" s="692"/>
      <c r="Q33" s="693"/>
      <c r="R33" s="666">
        <v>18455</v>
      </c>
      <c r="S33" s="667"/>
      <c r="T33" s="667"/>
      <c r="U33" s="667"/>
      <c r="V33" s="667"/>
      <c r="W33" s="667"/>
      <c r="X33" s="667"/>
      <c r="Y33" s="668"/>
      <c r="Z33" s="669">
        <v>0.2</v>
      </c>
      <c r="AA33" s="669"/>
      <c r="AB33" s="669"/>
      <c r="AC33" s="669"/>
      <c r="AD33" s="670">
        <v>18455</v>
      </c>
      <c r="AE33" s="670"/>
      <c r="AF33" s="670"/>
      <c r="AG33" s="670"/>
      <c r="AH33" s="670"/>
      <c r="AI33" s="670"/>
      <c r="AJ33" s="670"/>
      <c r="AK33" s="670"/>
      <c r="AL33" s="671">
        <v>0.4</v>
      </c>
      <c r="AM33" s="672"/>
      <c r="AN33" s="672"/>
      <c r="AO33" s="673"/>
      <c r="AP33" s="725"/>
      <c r="AQ33" s="726"/>
      <c r="AR33" s="726"/>
      <c r="AS33" s="726"/>
      <c r="AT33" s="729"/>
      <c r="AU33" s="361"/>
      <c r="AV33" s="361"/>
      <c r="AW33" s="361"/>
      <c r="AX33" s="710" t="s">
        <v>318</v>
      </c>
      <c r="AY33" s="711"/>
      <c r="AZ33" s="711"/>
      <c r="BA33" s="711"/>
      <c r="BB33" s="711"/>
      <c r="BC33" s="711"/>
      <c r="BD33" s="711"/>
      <c r="BE33" s="711"/>
      <c r="BF33" s="712"/>
      <c r="BG33" s="736">
        <v>99.7</v>
      </c>
      <c r="BH33" s="737"/>
      <c r="BI33" s="737"/>
      <c r="BJ33" s="737"/>
      <c r="BK33" s="737"/>
      <c r="BL33" s="737"/>
      <c r="BM33" s="738">
        <v>95.4</v>
      </c>
      <c r="BN33" s="737"/>
      <c r="BO33" s="737"/>
      <c r="BP33" s="737"/>
      <c r="BQ33" s="739"/>
      <c r="BR33" s="736">
        <v>90.2</v>
      </c>
      <c r="BS33" s="737"/>
      <c r="BT33" s="737"/>
      <c r="BU33" s="737"/>
      <c r="BV33" s="737"/>
      <c r="BW33" s="737"/>
      <c r="BX33" s="738">
        <v>88.8</v>
      </c>
      <c r="BY33" s="737"/>
      <c r="BZ33" s="737"/>
      <c r="CA33" s="737"/>
      <c r="CB33" s="739"/>
      <c r="CD33" s="681" t="s">
        <v>319</v>
      </c>
      <c r="CE33" s="682"/>
      <c r="CF33" s="682"/>
      <c r="CG33" s="682"/>
      <c r="CH33" s="682"/>
      <c r="CI33" s="682"/>
      <c r="CJ33" s="682"/>
      <c r="CK33" s="682"/>
      <c r="CL33" s="682"/>
      <c r="CM33" s="682"/>
      <c r="CN33" s="682"/>
      <c r="CO33" s="682"/>
      <c r="CP33" s="682"/>
      <c r="CQ33" s="683"/>
      <c r="CR33" s="666">
        <v>5194960</v>
      </c>
      <c r="CS33" s="704"/>
      <c r="CT33" s="704"/>
      <c r="CU33" s="704"/>
      <c r="CV33" s="704"/>
      <c r="CW33" s="704"/>
      <c r="CX33" s="704"/>
      <c r="CY33" s="705"/>
      <c r="CZ33" s="671">
        <v>62.7</v>
      </c>
      <c r="DA33" s="706"/>
      <c r="DB33" s="706"/>
      <c r="DC33" s="709"/>
      <c r="DD33" s="675">
        <v>2964954</v>
      </c>
      <c r="DE33" s="704"/>
      <c r="DF33" s="704"/>
      <c r="DG33" s="704"/>
      <c r="DH33" s="704"/>
      <c r="DI33" s="704"/>
      <c r="DJ33" s="704"/>
      <c r="DK33" s="705"/>
      <c r="DL33" s="675">
        <v>2278791</v>
      </c>
      <c r="DM33" s="704"/>
      <c r="DN33" s="704"/>
      <c r="DO33" s="704"/>
      <c r="DP33" s="704"/>
      <c r="DQ33" s="704"/>
      <c r="DR33" s="704"/>
      <c r="DS33" s="704"/>
      <c r="DT33" s="704"/>
      <c r="DU33" s="704"/>
      <c r="DV33" s="705"/>
      <c r="DW33" s="671">
        <v>50.9</v>
      </c>
      <c r="DX33" s="706"/>
      <c r="DY33" s="706"/>
      <c r="DZ33" s="706"/>
      <c r="EA33" s="706"/>
      <c r="EB33" s="706"/>
      <c r="EC33" s="707"/>
    </row>
    <row r="34" spans="2:133" ht="11.25" customHeight="1" x14ac:dyDescent="0.15">
      <c r="B34" s="663" t="s">
        <v>320</v>
      </c>
      <c r="C34" s="664"/>
      <c r="D34" s="664"/>
      <c r="E34" s="664"/>
      <c r="F34" s="664"/>
      <c r="G34" s="664"/>
      <c r="H34" s="664"/>
      <c r="I34" s="664"/>
      <c r="J34" s="664"/>
      <c r="K34" s="664"/>
      <c r="L34" s="664"/>
      <c r="M34" s="664"/>
      <c r="N34" s="664"/>
      <c r="O34" s="664"/>
      <c r="P34" s="664"/>
      <c r="Q34" s="665"/>
      <c r="R34" s="666">
        <v>625154</v>
      </c>
      <c r="S34" s="667"/>
      <c r="T34" s="667"/>
      <c r="U34" s="667"/>
      <c r="V34" s="667"/>
      <c r="W34" s="667"/>
      <c r="X34" s="667"/>
      <c r="Y34" s="668"/>
      <c r="Z34" s="669">
        <v>7.2</v>
      </c>
      <c r="AA34" s="669"/>
      <c r="AB34" s="669"/>
      <c r="AC34" s="669"/>
      <c r="AD34" s="670" t="s">
        <v>128</v>
      </c>
      <c r="AE34" s="670"/>
      <c r="AF34" s="670"/>
      <c r="AG34" s="670"/>
      <c r="AH34" s="670"/>
      <c r="AI34" s="670"/>
      <c r="AJ34" s="670"/>
      <c r="AK34" s="670"/>
      <c r="AL34" s="671" t="s">
        <v>128</v>
      </c>
      <c r="AM34" s="672"/>
      <c r="AN34" s="672"/>
      <c r="AO34" s="673"/>
      <c r="AP34" s="216"/>
      <c r="AQ34" s="217"/>
      <c r="AR34" s="363"/>
      <c r="AS34" s="367"/>
      <c r="AT34" s="367"/>
      <c r="AU34" s="367"/>
      <c r="AV34" s="367"/>
      <c r="AW34" s="367"/>
      <c r="AX34" s="367"/>
      <c r="AY34" s="367"/>
      <c r="AZ34" s="367"/>
      <c r="BA34" s="367"/>
      <c r="BB34" s="367"/>
      <c r="BC34" s="367"/>
      <c r="BD34" s="367"/>
      <c r="BE34" s="367"/>
      <c r="BF34" s="367"/>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1" t="s">
        <v>321</v>
      </c>
      <c r="CE34" s="682"/>
      <c r="CF34" s="682"/>
      <c r="CG34" s="682"/>
      <c r="CH34" s="682"/>
      <c r="CI34" s="682"/>
      <c r="CJ34" s="682"/>
      <c r="CK34" s="682"/>
      <c r="CL34" s="682"/>
      <c r="CM34" s="682"/>
      <c r="CN34" s="682"/>
      <c r="CO34" s="682"/>
      <c r="CP34" s="682"/>
      <c r="CQ34" s="683"/>
      <c r="CR34" s="666">
        <v>1284156</v>
      </c>
      <c r="CS34" s="667"/>
      <c r="CT34" s="667"/>
      <c r="CU34" s="667"/>
      <c r="CV34" s="667"/>
      <c r="CW34" s="667"/>
      <c r="CX34" s="667"/>
      <c r="CY34" s="668"/>
      <c r="CZ34" s="671">
        <v>15.5</v>
      </c>
      <c r="DA34" s="706"/>
      <c r="DB34" s="706"/>
      <c r="DC34" s="709"/>
      <c r="DD34" s="675">
        <v>1028437</v>
      </c>
      <c r="DE34" s="667"/>
      <c r="DF34" s="667"/>
      <c r="DG34" s="667"/>
      <c r="DH34" s="667"/>
      <c r="DI34" s="667"/>
      <c r="DJ34" s="667"/>
      <c r="DK34" s="668"/>
      <c r="DL34" s="675">
        <v>906321</v>
      </c>
      <c r="DM34" s="667"/>
      <c r="DN34" s="667"/>
      <c r="DO34" s="667"/>
      <c r="DP34" s="667"/>
      <c r="DQ34" s="667"/>
      <c r="DR34" s="667"/>
      <c r="DS34" s="667"/>
      <c r="DT34" s="667"/>
      <c r="DU34" s="667"/>
      <c r="DV34" s="668"/>
      <c r="DW34" s="671">
        <v>20.2</v>
      </c>
      <c r="DX34" s="706"/>
      <c r="DY34" s="706"/>
      <c r="DZ34" s="706"/>
      <c r="EA34" s="706"/>
      <c r="EB34" s="706"/>
      <c r="EC34" s="707"/>
    </row>
    <row r="35" spans="2:133" ht="11.25" customHeight="1" x14ac:dyDescent="0.15">
      <c r="B35" s="663" t="s">
        <v>322</v>
      </c>
      <c r="C35" s="664"/>
      <c r="D35" s="664"/>
      <c r="E35" s="664"/>
      <c r="F35" s="664"/>
      <c r="G35" s="664"/>
      <c r="H35" s="664"/>
      <c r="I35" s="664"/>
      <c r="J35" s="664"/>
      <c r="K35" s="664"/>
      <c r="L35" s="664"/>
      <c r="M35" s="664"/>
      <c r="N35" s="664"/>
      <c r="O35" s="664"/>
      <c r="P35" s="664"/>
      <c r="Q35" s="665"/>
      <c r="R35" s="666">
        <v>11147</v>
      </c>
      <c r="S35" s="667"/>
      <c r="T35" s="667"/>
      <c r="U35" s="667"/>
      <c r="V35" s="667"/>
      <c r="W35" s="667"/>
      <c r="X35" s="667"/>
      <c r="Y35" s="668"/>
      <c r="Z35" s="669">
        <v>0.1</v>
      </c>
      <c r="AA35" s="669"/>
      <c r="AB35" s="669"/>
      <c r="AC35" s="669"/>
      <c r="AD35" s="670">
        <v>3917</v>
      </c>
      <c r="AE35" s="670"/>
      <c r="AF35" s="670"/>
      <c r="AG35" s="670"/>
      <c r="AH35" s="670"/>
      <c r="AI35" s="670"/>
      <c r="AJ35" s="670"/>
      <c r="AK35" s="670"/>
      <c r="AL35" s="671">
        <v>0.1</v>
      </c>
      <c r="AM35" s="672"/>
      <c r="AN35" s="672"/>
      <c r="AO35" s="673"/>
      <c r="AP35" s="218"/>
      <c r="AQ35" s="645" t="s">
        <v>323</v>
      </c>
      <c r="AR35" s="646"/>
      <c r="AS35" s="646"/>
      <c r="AT35" s="646"/>
      <c r="AU35" s="646"/>
      <c r="AV35" s="646"/>
      <c r="AW35" s="646"/>
      <c r="AX35" s="646"/>
      <c r="AY35" s="646"/>
      <c r="AZ35" s="646"/>
      <c r="BA35" s="646"/>
      <c r="BB35" s="646"/>
      <c r="BC35" s="646"/>
      <c r="BD35" s="646"/>
      <c r="BE35" s="646"/>
      <c r="BF35" s="647"/>
      <c r="BG35" s="645" t="s">
        <v>324</v>
      </c>
      <c r="BH35" s="646"/>
      <c r="BI35" s="646"/>
      <c r="BJ35" s="646"/>
      <c r="BK35" s="646"/>
      <c r="BL35" s="646"/>
      <c r="BM35" s="646"/>
      <c r="BN35" s="646"/>
      <c r="BO35" s="646"/>
      <c r="BP35" s="646"/>
      <c r="BQ35" s="646"/>
      <c r="BR35" s="646"/>
      <c r="BS35" s="646"/>
      <c r="BT35" s="646"/>
      <c r="BU35" s="646"/>
      <c r="BV35" s="646"/>
      <c r="BW35" s="646"/>
      <c r="BX35" s="646"/>
      <c r="BY35" s="646"/>
      <c r="BZ35" s="646"/>
      <c r="CA35" s="646"/>
      <c r="CB35" s="647"/>
      <c r="CD35" s="681" t="s">
        <v>325</v>
      </c>
      <c r="CE35" s="682"/>
      <c r="CF35" s="682"/>
      <c r="CG35" s="682"/>
      <c r="CH35" s="682"/>
      <c r="CI35" s="682"/>
      <c r="CJ35" s="682"/>
      <c r="CK35" s="682"/>
      <c r="CL35" s="682"/>
      <c r="CM35" s="682"/>
      <c r="CN35" s="682"/>
      <c r="CO35" s="682"/>
      <c r="CP35" s="682"/>
      <c r="CQ35" s="683"/>
      <c r="CR35" s="666">
        <v>19137</v>
      </c>
      <c r="CS35" s="704"/>
      <c r="CT35" s="704"/>
      <c r="CU35" s="704"/>
      <c r="CV35" s="704"/>
      <c r="CW35" s="704"/>
      <c r="CX35" s="704"/>
      <c r="CY35" s="705"/>
      <c r="CZ35" s="671">
        <v>0.2</v>
      </c>
      <c r="DA35" s="706"/>
      <c r="DB35" s="706"/>
      <c r="DC35" s="709"/>
      <c r="DD35" s="675">
        <v>15645</v>
      </c>
      <c r="DE35" s="704"/>
      <c r="DF35" s="704"/>
      <c r="DG35" s="704"/>
      <c r="DH35" s="704"/>
      <c r="DI35" s="704"/>
      <c r="DJ35" s="704"/>
      <c r="DK35" s="705"/>
      <c r="DL35" s="675">
        <v>15645</v>
      </c>
      <c r="DM35" s="704"/>
      <c r="DN35" s="704"/>
      <c r="DO35" s="704"/>
      <c r="DP35" s="704"/>
      <c r="DQ35" s="704"/>
      <c r="DR35" s="704"/>
      <c r="DS35" s="704"/>
      <c r="DT35" s="704"/>
      <c r="DU35" s="704"/>
      <c r="DV35" s="705"/>
      <c r="DW35" s="671">
        <v>0.3</v>
      </c>
      <c r="DX35" s="706"/>
      <c r="DY35" s="706"/>
      <c r="DZ35" s="706"/>
      <c r="EA35" s="706"/>
      <c r="EB35" s="706"/>
      <c r="EC35" s="707"/>
    </row>
    <row r="36" spans="2:133" ht="11.25" customHeight="1" x14ac:dyDescent="0.15">
      <c r="B36" s="663" t="s">
        <v>326</v>
      </c>
      <c r="C36" s="664"/>
      <c r="D36" s="664"/>
      <c r="E36" s="664"/>
      <c r="F36" s="664"/>
      <c r="G36" s="664"/>
      <c r="H36" s="664"/>
      <c r="I36" s="664"/>
      <c r="J36" s="664"/>
      <c r="K36" s="664"/>
      <c r="L36" s="664"/>
      <c r="M36" s="664"/>
      <c r="N36" s="664"/>
      <c r="O36" s="664"/>
      <c r="P36" s="664"/>
      <c r="Q36" s="665"/>
      <c r="R36" s="666">
        <v>53817</v>
      </c>
      <c r="S36" s="667"/>
      <c r="T36" s="667"/>
      <c r="U36" s="667"/>
      <c r="V36" s="667"/>
      <c r="W36" s="667"/>
      <c r="X36" s="667"/>
      <c r="Y36" s="668"/>
      <c r="Z36" s="669">
        <v>0.6</v>
      </c>
      <c r="AA36" s="669"/>
      <c r="AB36" s="669"/>
      <c r="AC36" s="669"/>
      <c r="AD36" s="670" t="s">
        <v>128</v>
      </c>
      <c r="AE36" s="670"/>
      <c r="AF36" s="670"/>
      <c r="AG36" s="670"/>
      <c r="AH36" s="670"/>
      <c r="AI36" s="670"/>
      <c r="AJ36" s="670"/>
      <c r="AK36" s="670"/>
      <c r="AL36" s="671" t="s">
        <v>128</v>
      </c>
      <c r="AM36" s="672"/>
      <c r="AN36" s="672"/>
      <c r="AO36" s="673"/>
      <c r="AP36" s="218"/>
      <c r="AQ36" s="740" t="s">
        <v>327</v>
      </c>
      <c r="AR36" s="741"/>
      <c r="AS36" s="741"/>
      <c r="AT36" s="741"/>
      <c r="AU36" s="741"/>
      <c r="AV36" s="741"/>
      <c r="AW36" s="741"/>
      <c r="AX36" s="741"/>
      <c r="AY36" s="742"/>
      <c r="AZ36" s="655">
        <v>1102299</v>
      </c>
      <c r="BA36" s="656"/>
      <c r="BB36" s="656"/>
      <c r="BC36" s="656"/>
      <c r="BD36" s="656"/>
      <c r="BE36" s="656"/>
      <c r="BF36" s="743"/>
      <c r="BG36" s="677" t="s">
        <v>328</v>
      </c>
      <c r="BH36" s="678"/>
      <c r="BI36" s="678"/>
      <c r="BJ36" s="678"/>
      <c r="BK36" s="678"/>
      <c r="BL36" s="678"/>
      <c r="BM36" s="678"/>
      <c r="BN36" s="678"/>
      <c r="BO36" s="678"/>
      <c r="BP36" s="678"/>
      <c r="BQ36" s="678"/>
      <c r="BR36" s="678"/>
      <c r="BS36" s="678"/>
      <c r="BT36" s="678"/>
      <c r="BU36" s="679"/>
      <c r="BV36" s="655">
        <v>65659</v>
      </c>
      <c r="BW36" s="656"/>
      <c r="BX36" s="656"/>
      <c r="BY36" s="656"/>
      <c r="BZ36" s="656"/>
      <c r="CA36" s="656"/>
      <c r="CB36" s="743"/>
      <c r="CD36" s="681" t="s">
        <v>329</v>
      </c>
      <c r="CE36" s="682"/>
      <c r="CF36" s="682"/>
      <c r="CG36" s="682"/>
      <c r="CH36" s="682"/>
      <c r="CI36" s="682"/>
      <c r="CJ36" s="682"/>
      <c r="CK36" s="682"/>
      <c r="CL36" s="682"/>
      <c r="CM36" s="682"/>
      <c r="CN36" s="682"/>
      <c r="CO36" s="682"/>
      <c r="CP36" s="682"/>
      <c r="CQ36" s="683"/>
      <c r="CR36" s="666">
        <v>2243350</v>
      </c>
      <c r="CS36" s="667"/>
      <c r="CT36" s="667"/>
      <c r="CU36" s="667"/>
      <c r="CV36" s="667"/>
      <c r="CW36" s="667"/>
      <c r="CX36" s="667"/>
      <c r="CY36" s="668"/>
      <c r="CZ36" s="671">
        <v>27.1</v>
      </c>
      <c r="DA36" s="706"/>
      <c r="DB36" s="706"/>
      <c r="DC36" s="709"/>
      <c r="DD36" s="675">
        <v>517319</v>
      </c>
      <c r="DE36" s="667"/>
      <c r="DF36" s="667"/>
      <c r="DG36" s="667"/>
      <c r="DH36" s="667"/>
      <c r="DI36" s="667"/>
      <c r="DJ36" s="667"/>
      <c r="DK36" s="668"/>
      <c r="DL36" s="675">
        <v>502429</v>
      </c>
      <c r="DM36" s="667"/>
      <c r="DN36" s="667"/>
      <c r="DO36" s="667"/>
      <c r="DP36" s="667"/>
      <c r="DQ36" s="667"/>
      <c r="DR36" s="667"/>
      <c r="DS36" s="667"/>
      <c r="DT36" s="667"/>
      <c r="DU36" s="667"/>
      <c r="DV36" s="668"/>
      <c r="DW36" s="671">
        <v>11.2</v>
      </c>
      <c r="DX36" s="706"/>
      <c r="DY36" s="706"/>
      <c r="DZ36" s="706"/>
      <c r="EA36" s="706"/>
      <c r="EB36" s="706"/>
      <c r="EC36" s="707"/>
    </row>
    <row r="37" spans="2:133" ht="11.25" customHeight="1" x14ac:dyDescent="0.15">
      <c r="B37" s="663" t="s">
        <v>330</v>
      </c>
      <c r="C37" s="664"/>
      <c r="D37" s="664"/>
      <c r="E37" s="664"/>
      <c r="F37" s="664"/>
      <c r="G37" s="664"/>
      <c r="H37" s="664"/>
      <c r="I37" s="664"/>
      <c r="J37" s="664"/>
      <c r="K37" s="664"/>
      <c r="L37" s="664"/>
      <c r="M37" s="664"/>
      <c r="N37" s="664"/>
      <c r="O37" s="664"/>
      <c r="P37" s="664"/>
      <c r="Q37" s="665"/>
      <c r="R37" s="666">
        <v>1331249</v>
      </c>
      <c r="S37" s="667"/>
      <c r="T37" s="667"/>
      <c r="U37" s="667"/>
      <c r="V37" s="667"/>
      <c r="W37" s="667"/>
      <c r="X37" s="667"/>
      <c r="Y37" s="668"/>
      <c r="Z37" s="669">
        <v>15.3</v>
      </c>
      <c r="AA37" s="669"/>
      <c r="AB37" s="669"/>
      <c r="AC37" s="669"/>
      <c r="AD37" s="670" t="s">
        <v>128</v>
      </c>
      <c r="AE37" s="670"/>
      <c r="AF37" s="670"/>
      <c r="AG37" s="670"/>
      <c r="AH37" s="670"/>
      <c r="AI37" s="670"/>
      <c r="AJ37" s="670"/>
      <c r="AK37" s="670"/>
      <c r="AL37" s="671" t="s">
        <v>128</v>
      </c>
      <c r="AM37" s="672"/>
      <c r="AN37" s="672"/>
      <c r="AO37" s="673"/>
      <c r="AQ37" s="744" t="s">
        <v>331</v>
      </c>
      <c r="AR37" s="745"/>
      <c r="AS37" s="745"/>
      <c r="AT37" s="745"/>
      <c r="AU37" s="745"/>
      <c r="AV37" s="745"/>
      <c r="AW37" s="745"/>
      <c r="AX37" s="745"/>
      <c r="AY37" s="746"/>
      <c r="AZ37" s="666">
        <v>398732</v>
      </c>
      <c r="BA37" s="667"/>
      <c r="BB37" s="667"/>
      <c r="BC37" s="667"/>
      <c r="BD37" s="704"/>
      <c r="BE37" s="704"/>
      <c r="BF37" s="735"/>
      <c r="BG37" s="681" t="s">
        <v>332</v>
      </c>
      <c r="BH37" s="682"/>
      <c r="BI37" s="682"/>
      <c r="BJ37" s="682"/>
      <c r="BK37" s="682"/>
      <c r="BL37" s="682"/>
      <c r="BM37" s="682"/>
      <c r="BN37" s="682"/>
      <c r="BO37" s="682"/>
      <c r="BP37" s="682"/>
      <c r="BQ37" s="682"/>
      <c r="BR37" s="682"/>
      <c r="BS37" s="682"/>
      <c r="BT37" s="682"/>
      <c r="BU37" s="683"/>
      <c r="BV37" s="666">
        <v>45538</v>
      </c>
      <c r="BW37" s="667"/>
      <c r="BX37" s="667"/>
      <c r="BY37" s="667"/>
      <c r="BZ37" s="667"/>
      <c r="CA37" s="667"/>
      <c r="CB37" s="676"/>
      <c r="CD37" s="681" t="s">
        <v>333</v>
      </c>
      <c r="CE37" s="682"/>
      <c r="CF37" s="682"/>
      <c r="CG37" s="682"/>
      <c r="CH37" s="682"/>
      <c r="CI37" s="682"/>
      <c r="CJ37" s="682"/>
      <c r="CK37" s="682"/>
      <c r="CL37" s="682"/>
      <c r="CM37" s="682"/>
      <c r="CN37" s="682"/>
      <c r="CO37" s="682"/>
      <c r="CP37" s="682"/>
      <c r="CQ37" s="683"/>
      <c r="CR37" s="666">
        <v>382308</v>
      </c>
      <c r="CS37" s="704"/>
      <c r="CT37" s="704"/>
      <c r="CU37" s="704"/>
      <c r="CV37" s="704"/>
      <c r="CW37" s="704"/>
      <c r="CX37" s="704"/>
      <c r="CY37" s="705"/>
      <c r="CZ37" s="671">
        <v>4.5999999999999996</v>
      </c>
      <c r="DA37" s="706"/>
      <c r="DB37" s="706"/>
      <c r="DC37" s="709"/>
      <c r="DD37" s="675">
        <v>361925</v>
      </c>
      <c r="DE37" s="704"/>
      <c r="DF37" s="704"/>
      <c r="DG37" s="704"/>
      <c r="DH37" s="704"/>
      <c r="DI37" s="704"/>
      <c r="DJ37" s="704"/>
      <c r="DK37" s="705"/>
      <c r="DL37" s="675">
        <v>361396</v>
      </c>
      <c r="DM37" s="704"/>
      <c r="DN37" s="704"/>
      <c r="DO37" s="704"/>
      <c r="DP37" s="704"/>
      <c r="DQ37" s="704"/>
      <c r="DR37" s="704"/>
      <c r="DS37" s="704"/>
      <c r="DT37" s="704"/>
      <c r="DU37" s="704"/>
      <c r="DV37" s="705"/>
      <c r="DW37" s="671">
        <v>8.1</v>
      </c>
      <c r="DX37" s="706"/>
      <c r="DY37" s="706"/>
      <c r="DZ37" s="706"/>
      <c r="EA37" s="706"/>
      <c r="EB37" s="706"/>
      <c r="EC37" s="707"/>
    </row>
    <row r="38" spans="2:133" ht="11.25" customHeight="1" x14ac:dyDescent="0.15">
      <c r="B38" s="663" t="s">
        <v>334</v>
      </c>
      <c r="C38" s="664"/>
      <c r="D38" s="664"/>
      <c r="E38" s="664"/>
      <c r="F38" s="664"/>
      <c r="G38" s="664"/>
      <c r="H38" s="664"/>
      <c r="I38" s="664"/>
      <c r="J38" s="664"/>
      <c r="K38" s="664"/>
      <c r="L38" s="664"/>
      <c r="M38" s="664"/>
      <c r="N38" s="664"/>
      <c r="O38" s="664"/>
      <c r="P38" s="664"/>
      <c r="Q38" s="665"/>
      <c r="R38" s="666">
        <v>486051</v>
      </c>
      <c r="S38" s="667"/>
      <c r="T38" s="667"/>
      <c r="U38" s="667"/>
      <c r="V38" s="667"/>
      <c r="W38" s="667"/>
      <c r="X38" s="667"/>
      <c r="Y38" s="668"/>
      <c r="Z38" s="669">
        <v>5.6</v>
      </c>
      <c r="AA38" s="669"/>
      <c r="AB38" s="669"/>
      <c r="AC38" s="669"/>
      <c r="AD38" s="670" t="s">
        <v>128</v>
      </c>
      <c r="AE38" s="670"/>
      <c r="AF38" s="670"/>
      <c r="AG38" s="670"/>
      <c r="AH38" s="670"/>
      <c r="AI38" s="670"/>
      <c r="AJ38" s="670"/>
      <c r="AK38" s="670"/>
      <c r="AL38" s="671" t="s">
        <v>128</v>
      </c>
      <c r="AM38" s="672"/>
      <c r="AN38" s="672"/>
      <c r="AO38" s="673"/>
      <c r="AQ38" s="744" t="s">
        <v>335</v>
      </c>
      <c r="AR38" s="745"/>
      <c r="AS38" s="745"/>
      <c r="AT38" s="745"/>
      <c r="AU38" s="745"/>
      <c r="AV38" s="745"/>
      <c r="AW38" s="745"/>
      <c r="AX38" s="745"/>
      <c r="AY38" s="746"/>
      <c r="AZ38" s="666">
        <v>2370</v>
      </c>
      <c r="BA38" s="667"/>
      <c r="BB38" s="667"/>
      <c r="BC38" s="667"/>
      <c r="BD38" s="704"/>
      <c r="BE38" s="704"/>
      <c r="BF38" s="735"/>
      <c r="BG38" s="681" t="s">
        <v>336</v>
      </c>
      <c r="BH38" s="682"/>
      <c r="BI38" s="682"/>
      <c r="BJ38" s="682"/>
      <c r="BK38" s="682"/>
      <c r="BL38" s="682"/>
      <c r="BM38" s="682"/>
      <c r="BN38" s="682"/>
      <c r="BO38" s="682"/>
      <c r="BP38" s="682"/>
      <c r="BQ38" s="682"/>
      <c r="BR38" s="682"/>
      <c r="BS38" s="682"/>
      <c r="BT38" s="682"/>
      <c r="BU38" s="683"/>
      <c r="BV38" s="666">
        <v>1971</v>
      </c>
      <c r="BW38" s="667"/>
      <c r="BX38" s="667"/>
      <c r="BY38" s="667"/>
      <c r="BZ38" s="667"/>
      <c r="CA38" s="667"/>
      <c r="CB38" s="676"/>
      <c r="CD38" s="681" t="s">
        <v>337</v>
      </c>
      <c r="CE38" s="682"/>
      <c r="CF38" s="682"/>
      <c r="CG38" s="682"/>
      <c r="CH38" s="682"/>
      <c r="CI38" s="682"/>
      <c r="CJ38" s="682"/>
      <c r="CK38" s="682"/>
      <c r="CL38" s="682"/>
      <c r="CM38" s="682"/>
      <c r="CN38" s="682"/>
      <c r="CO38" s="682"/>
      <c r="CP38" s="682"/>
      <c r="CQ38" s="683"/>
      <c r="CR38" s="666">
        <v>1099929</v>
      </c>
      <c r="CS38" s="667"/>
      <c r="CT38" s="667"/>
      <c r="CU38" s="667"/>
      <c r="CV38" s="667"/>
      <c r="CW38" s="667"/>
      <c r="CX38" s="667"/>
      <c r="CY38" s="668"/>
      <c r="CZ38" s="671">
        <v>13.3</v>
      </c>
      <c r="DA38" s="706"/>
      <c r="DB38" s="706"/>
      <c r="DC38" s="709"/>
      <c r="DD38" s="675">
        <v>1000936</v>
      </c>
      <c r="DE38" s="667"/>
      <c r="DF38" s="667"/>
      <c r="DG38" s="667"/>
      <c r="DH38" s="667"/>
      <c r="DI38" s="667"/>
      <c r="DJ38" s="667"/>
      <c r="DK38" s="668"/>
      <c r="DL38" s="675">
        <v>854396</v>
      </c>
      <c r="DM38" s="667"/>
      <c r="DN38" s="667"/>
      <c r="DO38" s="667"/>
      <c r="DP38" s="667"/>
      <c r="DQ38" s="667"/>
      <c r="DR38" s="667"/>
      <c r="DS38" s="667"/>
      <c r="DT38" s="667"/>
      <c r="DU38" s="667"/>
      <c r="DV38" s="668"/>
      <c r="DW38" s="671">
        <v>19.100000000000001</v>
      </c>
      <c r="DX38" s="706"/>
      <c r="DY38" s="706"/>
      <c r="DZ38" s="706"/>
      <c r="EA38" s="706"/>
      <c r="EB38" s="706"/>
      <c r="EC38" s="707"/>
    </row>
    <row r="39" spans="2:133" ht="11.25" customHeight="1" x14ac:dyDescent="0.15">
      <c r="B39" s="663" t="s">
        <v>338</v>
      </c>
      <c r="C39" s="664"/>
      <c r="D39" s="664"/>
      <c r="E39" s="664"/>
      <c r="F39" s="664"/>
      <c r="G39" s="664"/>
      <c r="H39" s="664"/>
      <c r="I39" s="664"/>
      <c r="J39" s="664"/>
      <c r="K39" s="664"/>
      <c r="L39" s="664"/>
      <c r="M39" s="664"/>
      <c r="N39" s="664"/>
      <c r="O39" s="664"/>
      <c r="P39" s="664"/>
      <c r="Q39" s="665"/>
      <c r="R39" s="666">
        <v>217790</v>
      </c>
      <c r="S39" s="667"/>
      <c r="T39" s="667"/>
      <c r="U39" s="667"/>
      <c r="V39" s="667"/>
      <c r="W39" s="667"/>
      <c r="X39" s="667"/>
      <c r="Y39" s="668"/>
      <c r="Z39" s="669">
        <v>2.5</v>
      </c>
      <c r="AA39" s="669"/>
      <c r="AB39" s="669"/>
      <c r="AC39" s="669"/>
      <c r="AD39" s="670">
        <v>8191</v>
      </c>
      <c r="AE39" s="670"/>
      <c r="AF39" s="670"/>
      <c r="AG39" s="670"/>
      <c r="AH39" s="670"/>
      <c r="AI39" s="670"/>
      <c r="AJ39" s="670"/>
      <c r="AK39" s="670"/>
      <c r="AL39" s="671">
        <v>0.2</v>
      </c>
      <c r="AM39" s="672"/>
      <c r="AN39" s="672"/>
      <c r="AO39" s="673"/>
      <c r="AQ39" s="744" t="s">
        <v>339</v>
      </c>
      <c r="AR39" s="745"/>
      <c r="AS39" s="745"/>
      <c r="AT39" s="745"/>
      <c r="AU39" s="745"/>
      <c r="AV39" s="745"/>
      <c r="AW39" s="745"/>
      <c r="AX39" s="745"/>
      <c r="AY39" s="746"/>
      <c r="AZ39" s="666" t="s">
        <v>128</v>
      </c>
      <c r="BA39" s="667"/>
      <c r="BB39" s="667"/>
      <c r="BC39" s="667"/>
      <c r="BD39" s="704"/>
      <c r="BE39" s="704"/>
      <c r="BF39" s="735"/>
      <c r="BG39" s="681" t="s">
        <v>340</v>
      </c>
      <c r="BH39" s="682"/>
      <c r="BI39" s="682"/>
      <c r="BJ39" s="682"/>
      <c r="BK39" s="682"/>
      <c r="BL39" s="682"/>
      <c r="BM39" s="682"/>
      <c r="BN39" s="682"/>
      <c r="BO39" s="682"/>
      <c r="BP39" s="682"/>
      <c r="BQ39" s="682"/>
      <c r="BR39" s="682"/>
      <c r="BS39" s="682"/>
      <c r="BT39" s="682"/>
      <c r="BU39" s="683"/>
      <c r="BV39" s="666">
        <v>2986</v>
      </c>
      <c r="BW39" s="667"/>
      <c r="BX39" s="667"/>
      <c r="BY39" s="667"/>
      <c r="BZ39" s="667"/>
      <c r="CA39" s="667"/>
      <c r="CB39" s="676"/>
      <c r="CD39" s="681" t="s">
        <v>341</v>
      </c>
      <c r="CE39" s="682"/>
      <c r="CF39" s="682"/>
      <c r="CG39" s="682"/>
      <c r="CH39" s="682"/>
      <c r="CI39" s="682"/>
      <c r="CJ39" s="682"/>
      <c r="CK39" s="682"/>
      <c r="CL39" s="682"/>
      <c r="CM39" s="682"/>
      <c r="CN39" s="682"/>
      <c r="CO39" s="682"/>
      <c r="CP39" s="682"/>
      <c r="CQ39" s="683"/>
      <c r="CR39" s="666">
        <v>473388</v>
      </c>
      <c r="CS39" s="704"/>
      <c r="CT39" s="704"/>
      <c r="CU39" s="704"/>
      <c r="CV39" s="704"/>
      <c r="CW39" s="704"/>
      <c r="CX39" s="704"/>
      <c r="CY39" s="705"/>
      <c r="CZ39" s="671">
        <v>5.7</v>
      </c>
      <c r="DA39" s="706"/>
      <c r="DB39" s="706"/>
      <c r="DC39" s="709"/>
      <c r="DD39" s="675">
        <v>402617</v>
      </c>
      <c r="DE39" s="704"/>
      <c r="DF39" s="704"/>
      <c r="DG39" s="704"/>
      <c r="DH39" s="704"/>
      <c r="DI39" s="704"/>
      <c r="DJ39" s="704"/>
      <c r="DK39" s="705"/>
      <c r="DL39" s="675" t="s">
        <v>128</v>
      </c>
      <c r="DM39" s="704"/>
      <c r="DN39" s="704"/>
      <c r="DO39" s="704"/>
      <c r="DP39" s="704"/>
      <c r="DQ39" s="704"/>
      <c r="DR39" s="704"/>
      <c r="DS39" s="704"/>
      <c r="DT39" s="704"/>
      <c r="DU39" s="704"/>
      <c r="DV39" s="705"/>
      <c r="DW39" s="671" t="s">
        <v>128</v>
      </c>
      <c r="DX39" s="706"/>
      <c r="DY39" s="706"/>
      <c r="DZ39" s="706"/>
      <c r="EA39" s="706"/>
      <c r="EB39" s="706"/>
      <c r="EC39" s="707"/>
    </row>
    <row r="40" spans="2:133" ht="11.25" customHeight="1" x14ac:dyDescent="0.15">
      <c r="B40" s="663" t="s">
        <v>342</v>
      </c>
      <c r="C40" s="664"/>
      <c r="D40" s="664"/>
      <c r="E40" s="664"/>
      <c r="F40" s="664"/>
      <c r="G40" s="664"/>
      <c r="H40" s="664"/>
      <c r="I40" s="664"/>
      <c r="J40" s="664"/>
      <c r="K40" s="664"/>
      <c r="L40" s="664"/>
      <c r="M40" s="664"/>
      <c r="N40" s="664"/>
      <c r="O40" s="664"/>
      <c r="P40" s="664"/>
      <c r="Q40" s="665"/>
      <c r="R40" s="666">
        <v>280770</v>
      </c>
      <c r="S40" s="667"/>
      <c r="T40" s="667"/>
      <c r="U40" s="667"/>
      <c r="V40" s="667"/>
      <c r="W40" s="667"/>
      <c r="X40" s="667"/>
      <c r="Y40" s="668"/>
      <c r="Z40" s="669">
        <v>3.2</v>
      </c>
      <c r="AA40" s="669"/>
      <c r="AB40" s="669"/>
      <c r="AC40" s="669"/>
      <c r="AD40" s="670" t="s">
        <v>128</v>
      </c>
      <c r="AE40" s="670"/>
      <c r="AF40" s="670"/>
      <c r="AG40" s="670"/>
      <c r="AH40" s="670"/>
      <c r="AI40" s="670"/>
      <c r="AJ40" s="670"/>
      <c r="AK40" s="670"/>
      <c r="AL40" s="671" t="s">
        <v>128</v>
      </c>
      <c r="AM40" s="672"/>
      <c r="AN40" s="672"/>
      <c r="AO40" s="673"/>
      <c r="AQ40" s="744" t="s">
        <v>343</v>
      </c>
      <c r="AR40" s="745"/>
      <c r="AS40" s="745"/>
      <c r="AT40" s="745"/>
      <c r="AU40" s="745"/>
      <c r="AV40" s="745"/>
      <c r="AW40" s="745"/>
      <c r="AX40" s="745"/>
      <c r="AY40" s="746"/>
      <c r="AZ40" s="666" t="s">
        <v>128</v>
      </c>
      <c r="BA40" s="667"/>
      <c r="BB40" s="667"/>
      <c r="BC40" s="667"/>
      <c r="BD40" s="704"/>
      <c r="BE40" s="704"/>
      <c r="BF40" s="735"/>
      <c r="BG40" s="747" t="s">
        <v>344</v>
      </c>
      <c r="BH40" s="748"/>
      <c r="BI40" s="748"/>
      <c r="BJ40" s="748"/>
      <c r="BK40" s="748"/>
      <c r="BL40" s="365"/>
      <c r="BM40" s="682" t="s">
        <v>345</v>
      </c>
      <c r="BN40" s="682"/>
      <c r="BO40" s="682"/>
      <c r="BP40" s="682"/>
      <c r="BQ40" s="682"/>
      <c r="BR40" s="682"/>
      <c r="BS40" s="682"/>
      <c r="BT40" s="682"/>
      <c r="BU40" s="683"/>
      <c r="BV40" s="666">
        <v>72</v>
      </c>
      <c r="BW40" s="667"/>
      <c r="BX40" s="667"/>
      <c r="BY40" s="667"/>
      <c r="BZ40" s="667"/>
      <c r="CA40" s="667"/>
      <c r="CB40" s="676"/>
      <c r="CD40" s="681" t="s">
        <v>346</v>
      </c>
      <c r="CE40" s="682"/>
      <c r="CF40" s="682"/>
      <c r="CG40" s="682"/>
      <c r="CH40" s="682"/>
      <c r="CI40" s="682"/>
      <c r="CJ40" s="682"/>
      <c r="CK40" s="682"/>
      <c r="CL40" s="682"/>
      <c r="CM40" s="682"/>
      <c r="CN40" s="682"/>
      <c r="CO40" s="682"/>
      <c r="CP40" s="682"/>
      <c r="CQ40" s="683"/>
      <c r="CR40" s="666">
        <v>75000</v>
      </c>
      <c r="CS40" s="667"/>
      <c r="CT40" s="667"/>
      <c r="CU40" s="667"/>
      <c r="CV40" s="667"/>
      <c r="CW40" s="667"/>
      <c r="CX40" s="667"/>
      <c r="CY40" s="668"/>
      <c r="CZ40" s="671">
        <v>0.9</v>
      </c>
      <c r="DA40" s="706"/>
      <c r="DB40" s="706"/>
      <c r="DC40" s="709"/>
      <c r="DD40" s="675" t="s">
        <v>128</v>
      </c>
      <c r="DE40" s="667"/>
      <c r="DF40" s="667"/>
      <c r="DG40" s="667"/>
      <c r="DH40" s="667"/>
      <c r="DI40" s="667"/>
      <c r="DJ40" s="667"/>
      <c r="DK40" s="668"/>
      <c r="DL40" s="675" t="s">
        <v>128</v>
      </c>
      <c r="DM40" s="667"/>
      <c r="DN40" s="667"/>
      <c r="DO40" s="667"/>
      <c r="DP40" s="667"/>
      <c r="DQ40" s="667"/>
      <c r="DR40" s="667"/>
      <c r="DS40" s="667"/>
      <c r="DT40" s="667"/>
      <c r="DU40" s="667"/>
      <c r="DV40" s="668"/>
      <c r="DW40" s="671" t="s">
        <v>128</v>
      </c>
      <c r="DX40" s="706"/>
      <c r="DY40" s="706"/>
      <c r="DZ40" s="706"/>
      <c r="EA40" s="706"/>
      <c r="EB40" s="706"/>
      <c r="EC40" s="707"/>
    </row>
    <row r="41" spans="2:133" ht="11.25" customHeight="1" x14ac:dyDescent="0.15">
      <c r="B41" s="663" t="s">
        <v>347</v>
      </c>
      <c r="C41" s="664"/>
      <c r="D41" s="664"/>
      <c r="E41" s="664"/>
      <c r="F41" s="664"/>
      <c r="G41" s="664"/>
      <c r="H41" s="664"/>
      <c r="I41" s="664"/>
      <c r="J41" s="664"/>
      <c r="K41" s="664"/>
      <c r="L41" s="664"/>
      <c r="M41" s="664"/>
      <c r="N41" s="664"/>
      <c r="O41" s="664"/>
      <c r="P41" s="664"/>
      <c r="Q41" s="665"/>
      <c r="R41" s="666" t="s">
        <v>128</v>
      </c>
      <c r="S41" s="667"/>
      <c r="T41" s="667"/>
      <c r="U41" s="667"/>
      <c r="V41" s="667"/>
      <c r="W41" s="667"/>
      <c r="X41" s="667"/>
      <c r="Y41" s="668"/>
      <c r="Z41" s="669" t="s">
        <v>128</v>
      </c>
      <c r="AA41" s="669"/>
      <c r="AB41" s="669"/>
      <c r="AC41" s="669"/>
      <c r="AD41" s="670" t="s">
        <v>128</v>
      </c>
      <c r="AE41" s="670"/>
      <c r="AF41" s="670"/>
      <c r="AG41" s="670"/>
      <c r="AH41" s="670"/>
      <c r="AI41" s="670"/>
      <c r="AJ41" s="670"/>
      <c r="AK41" s="670"/>
      <c r="AL41" s="671" t="s">
        <v>128</v>
      </c>
      <c r="AM41" s="672"/>
      <c r="AN41" s="672"/>
      <c r="AO41" s="673"/>
      <c r="AQ41" s="744" t="s">
        <v>348</v>
      </c>
      <c r="AR41" s="745"/>
      <c r="AS41" s="745"/>
      <c r="AT41" s="745"/>
      <c r="AU41" s="745"/>
      <c r="AV41" s="745"/>
      <c r="AW41" s="745"/>
      <c r="AX41" s="745"/>
      <c r="AY41" s="746"/>
      <c r="AZ41" s="666">
        <v>124647</v>
      </c>
      <c r="BA41" s="667"/>
      <c r="BB41" s="667"/>
      <c r="BC41" s="667"/>
      <c r="BD41" s="704"/>
      <c r="BE41" s="704"/>
      <c r="BF41" s="735"/>
      <c r="BG41" s="747"/>
      <c r="BH41" s="748"/>
      <c r="BI41" s="748"/>
      <c r="BJ41" s="748"/>
      <c r="BK41" s="748"/>
      <c r="BL41" s="365"/>
      <c r="BM41" s="682" t="s">
        <v>349</v>
      </c>
      <c r="BN41" s="682"/>
      <c r="BO41" s="682"/>
      <c r="BP41" s="682"/>
      <c r="BQ41" s="682"/>
      <c r="BR41" s="682"/>
      <c r="BS41" s="682"/>
      <c r="BT41" s="682"/>
      <c r="BU41" s="683"/>
      <c r="BV41" s="666">
        <v>2</v>
      </c>
      <c r="BW41" s="667"/>
      <c r="BX41" s="667"/>
      <c r="BY41" s="667"/>
      <c r="BZ41" s="667"/>
      <c r="CA41" s="667"/>
      <c r="CB41" s="676"/>
      <c r="CD41" s="681" t="s">
        <v>350</v>
      </c>
      <c r="CE41" s="682"/>
      <c r="CF41" s="682"/>
      <c r="CG41" s="682"/>
      <c r="CH41" s="682"/>
      <c r="CI41" s="682"/>
      <c r="CJ41" s="682"/>
      <c r="CK41" s="682"/>
      <c r="CL41" s="682"/>
      <c r="CM41" s="682"/>
      <c r="CN41" s="682"/>
      <c r="CO41" s="682"/>
      <c r="CP41" s="682"/>
      <c r="CQ41" s="683"/>
      <c r="CR41" s="666" t="s">
        <v>128</v>
      </c>
      <c r="CS41" s="704"/>
      <c r="CT41" s="704"/>
      <c r="CU41" s="704"/>
      <c r="CV41" s="704"/>
      <c r="CW41" s="704"/>
      <c r="CX41" s="704"/>
      <c r="CY41" s="705"/>
      <c r="CZ41" s="671" t="s">
        <v>128</v>
      </c>
      <c r="DA41" s="706"/>
      <c r="DB41" s="706"/>
      <c r="DC41" s="709"/>
      <c r="DD41" s="675" t="s">
        <v>128</v>
      </c>
      <c r="DE41" s="704"/>
      <c r="DF41" s="704"/>
      <c r="DG41" s="704"/>
      <c r="DH41" s="704"/>
      <c r="DI41" s="704"/>
      <c r="DJ41" s="704"/>
      <c r="DK41" s="705"/>
      <c r="DL41" s="757"/>
      <c r="DM41" s="758"/>
      <c r="DN41" s="758"/>
      <c r="DO41" s="758"/>
      <c r="DP41" s="758"/>
      <c r="DQ41" s="758"/>
      <c r="DR41" s="758"/>
      <c r="DS41" s="758"/>
      <c r="DT41" s="758"/>
      <c r="DU41" s="758"/>
      <c r="DV41" s="759"/>
      <c r="DW41" s="751"/>
      <c r="DX41" s="752"/>
      <c r="DY41" s="752"/>
      <c r="DZ41" s="752"/>
      <c r="EA41" s="752"/>
      <c r="EB41" s="752"/>
      <c r="EC41" s="753"/>
    </row>
    <row r="42" spans="2:133" ht="11.25" customHeight="1" x14ac:dyDescent="0.15">
      <c r="B42" s="663" t="s">
        <v>351</v>
      </c>
      <c r="C42" s="664"/>
      <c r="D42" s="664"/>
      <c r="E42" s="664"/>
      <c r="F42" s="664"/>
      <c r="G42" s="664"/>
      <c r="H42" s="664"/>
      <c r="I42" s="664"/>
      <c r="J42" s="664"/>
      <c r="K42" s="664"/>
      <c r="L42" s="664"/>
      <c r="M42" s="664"/>
      <c r="N42" s="664"/>
      <c r="O42" s="664"/>
      <c r="P42" s="664"/>
      <c r="Q42" s="665"/>
      <c r="R42" s="666" t="s">
        <v>128</v>
      </c>
      <c r="S42" s="667"/>
      <c r="T42" s="667"/>
      <c r="U42" s="667"/>
      <c r="V42" s="667"/>
      <c r="W42" s="667"/>
      <c r="X42" s="667"/>
      <c r="Y42" s="668"/>
      <c r="Z42" s="669" t="s">
        <v>128</v>
      </c>
      <c r="AA42" s="669"/>
      <c r="AB42" s="669"/>
      <c r="AC42" s="669"/>
      <c r="AD42" s="670" t="s">
        <v>128</v>
      </c>
      <c r="AE42" s="670"/>
      <c r="AF42" s="670"/>
      <c r="AG42" s="670"/>
      <c r="AH42" s="670"/>
      <c r="AI42" s="670"/>
      <c r="AJ42" s="670"/>
      <c r="AK42" s="670"/>
      <c r="AL42" s="671" t="s">
        <v>128</v>
      </c>
      <c r="AM42" s="672"/>
      <c r="AN42" s="672"/>
      <c r="AO42" s="673"/>
      <c r="AQ42" s="754" t="s">
        <v>352</v>
      </c>
      <c r="AR42" s="755"/>
      <c r="AS42" s="755"/>
      <c r="AT42" s="755"/>
      <c r="AU42" s="755"/>
      <c r="AV42" s="755"/>
      <c r="AW42" s="755"/>
      <c r="AX42" s="755"/>
      <c r="AY42" s="756"/>
      <c r="AZ42" s="760">
        <v>576550</v>
      </c>
      <c r="BA42" s="761"/>
      <c r="BB42" s="761"/>
      <c r="BC42" s="761"/>
      <c r="BD42" s="737"/>
      <c r="BE42" s="737"/>
      <c r="BF42" s="739"/>
      <c r="BG42" s="749"/>
      <c r="BH42" s="750"/>
      <c r="BI42" s="750"/>
      <c r="BJ42" s="750"/>
      <c r="BK42" s="750"/>
      <c r="BL42" s="366"/>
      <c r="BM42" s="695" t="s">
        <v>353</v>
      </c>
      <c r="BN42" s="695"/>
      <c r="BO42" s="695"/>
      <c r="BP42" s="695"/>
      <c r="BQ42" s="695"/>
      <c r="BR42" s="695"/>
      <c r="BS42" s="695"/>
      <c r="BT42" s="695"/>
      <c r="BU42" s="696"/>
      <c r="BV42" s="760">
        <v>439</v>
      </c>
      <c r="BW42" s="761"/>
      <c r="BX42" s="761"/>
      <c r="BY42" s="761"/>
      <c r="BZ42" s="761"/>
      <c r="CA42" s="761"/>
      <c r="CB42" s="773"/>
      <c r="CD42" s="663" t="s">
        <v>354</v>
      </c>
      <c r="CE42" s="664"/>
      <c r="CF42" s="664"/>
      <c r="CG42" s="664"/>
      <c r="CH42" s="664"/>
      <c r="CI42" s="664"/>
      <c r="CJ42" s="664"/>
      <c r="CK42" s="664"/>
      <c r="CL42" s="664"/>
      <c r="CM42" s="664"/>
      <c r="CN42" s="664"/>
      <c r="CO42" s="664"/>
      <c r="CP42" s="664"/>
      <c r="CQ42" s="665"/>
      <c r="CR42" s="666">
        <v>493525</v>
      </c>
      <c r="CS42" s="704"/>
      <c r="CT42" s="704"/>
      <c r="CU42" s="704"/>
      <c r="CV42" s="704"/>
      <c r="CW42" s="704"/>
      <c r="CX42" s="704"/>
      <c r="CY42" s="705"/>
      <c r="CZ42" s="671">
        <v>6</v>
      </c>
      <c r="DA42" s="706"/>
      <c r="DB42" s="706"/>
      <c r="DC42" s="709"/>
      <c r="DD42" s="675">
        <v>196935</v>
      </c>
      <c r="DE42" s="704"/>
      <c r="DF42" s="704"/>
      <c r="DG42" s="704"/>
      <c r="DH42" s="704"/>
      <c r="DI42" s="704"/>
      <c r="DJ42" s="704"/>
      <c r="DK42" s="705"/>
      <c r="DL42" s="757"/>
      <c r="DM42" s="758"/>
      <c r="DN42" s="758"/>
      <c r="DO42" s="758"/>
      <c r="DP42" s="758"/>
      <c r="DQ42" s="758"/>
      <c r="DR42" s="758"/>
      <c r="DS42" s="758"/>
      <c r="DT42" s="758"/>
      <c r="DU42" s="758"/>
      <c r="DV42" s="759"/>
      <c r="DW42" s="751"/>
      <c r="DX42" s="752"/>
      <c r="DY42" s="752"/>
      <c r="DZ42" s="752"/>
      <c r="EA42" s="752"/>
      <c r="EB42" s="752"/>
      <c r="EC42" s="753"/>
    </row>
    <row r="43" spans="2:133" ht="11.25" customHeight="1" x14ac:dyDescent="0.15">
      <c r="B43" s="663" t="s">
        <v>355</v>
      </c>
      <c r="C43" s="664"/>
      <c r="D43" s="664"/>
      <c r="E43" s="664"/>
      <c r="F43" s="664"/>
      <c r="G43" s="664"/>
      <c r="H43" s="664"/>
      <c r="I43" s="664"/>
      <c r="J43" s="664"/>
      <c r="K43" s="664"/>
      <c r="L43" s="664"/>
      <c r="M43" s="664"/>
      <c r="N43" s="664"/>
      <c r="O43" s="664"/>
      <c r="P43" s="664"/>
      <c r="Q43" s="665"/>
      <c r="R43" s="666">
        <v>213970</v>
      </c>
      <c r="S43" s="667"/>
      <c r="T43" s="667"/>
      <c r="U43" s="667"/>
      <c r="V43" s="667"/>
      <c r="W43" s="667"/>
      <c r="X43" s="667"/>
      <c r="Y43" s="668"/>
      <c r="Z43" s="669">
        <v>2.5</v>
      </c>
      <c r="AA43" s="669"/>
      <c r="AB43" s="669"/>
      <c r="AC43" s="669"/>
      <c r="AD43" s="670" t="s">
        <v>128</v>
      </c>
      <c r="AE43" s="670"/>
      <c r="AF43" s="670"/>
      <c r="AG43" s="670"/>
      <c r="AH43" s="670"/>
      <c r="AI43" s="670"/>
      <c r="AJ43" s="670"/>
      <c r="AK43" s="670"/>
      <c r="AL43" s="671" t="s">
        <v>128</v>
      </c>
      <c r="AM43" s="672"/>
      <c r="AN43" s="672"/>
      <c r="AO43" s="673"/>
      <c r="BV43" s="219"/>
      <c r="BW43" s="219"/>
      <c r="BX43" s="219"/>
      <c r="BY43" s="219"/>
      <c r="BZ43" s="219"/>
      <c r="CA43" s="219"/>
      <c r="CB43" s="219"/>
      <c r="CD43" s="663" t="s">
        <v>356</v>
      </c>
      <c r="CE43" s="664"/>
      <c r="CF43" s="664"/>
      <c r="CG43" s="664"/>
      <c r="CH43" s="664"/>
      <c r="CI43" s="664"/>
      <c r="CJ43" s="664"/>
      <c r="CK43" s="664"/>
      <c r="CL43" s="664"/>
      <c r="CM43" s="664"/>
      <c r="CN43" s="664"/>
      <c r="CO43" s="664"/>
      <c r="CP43" s="664"/>
      <c r="CQ43" s="665"/>
      <c r="CR43" s="666">
        <v>40545</v>
      </c>
      <c r="CS43" s="704"/>
      <c r="CT43" s="704"/>
      <c r="CU43" s="704"/>
      <c r="CV43" s="704"/>
      <c r="CW43" s="704"/>
      <c r="CX43" s="704"/>
      <c r="CY43" s="705"/>
      <c r="CZ43" s="671">
        <v>0.5</v>
      </c>
      <c r="DA43" s="706"/>
      <c r="DB43" s="706"/>
      <c r="DC43" s="709"/>
      <c r="DD43" s="675">
        <v>40545</v>
      </c>
      <c r="DE43" s="704"/>
      <c r="DF43" s="704"/>
      <c r="DG43" s="704"/>
      <c r="DH43" s="704"/>
      <c r="DI43" s="704"/>
      <c r="DJ43" s="704"/>
      <c r="DK43" s="705"/>
      <c r="DL43" s="757"/>
      <c r="DM43" s="758"/>
      <c r="DN43" s="758"/>
      <c r="DO43" s="758"/>
      <c r="DP43" s="758"/>
      <c r="DQ43" s="758"/>
      <c r="DR43" s="758"/>
      <c r="DS43" s="758"/>
      <c r="DT43" s="758"/>
      <c r="DU43" s="758"/>
      <c r="DV43" s="759"/>
      <c r="DW43" s="751"/>
      <c r="DX43" s="752"/>
      <c r="DY43" s="752"/>
      <c r="DZ43" s="752"/>
      <c r="EA43" s="752"/>
      <c r="EB43" s="752"/>
      <c r="EC43" s="753"/>
    </row>
    <row r="44" spans="2:133" ht="11.25" customHeight="1" x14ac:dyDescent="0.15">
      <c r="B44" s="710" t="s">
        <v>357</v>
      </c>
      <c r="C44" s="711"/>
      <c r="D44" s="711"/>
      <c r="E44" s="711"/>
      <c r="F44" s="711"/>
      <c r="G44" s="711"/>
      <c r="H44" s="711"/>
      <c r="I44" s="711"/>
      <c r="J44" s="711"/>
      <c r="K44" s="711"/>
      <c r="L44" s="711"/>
      <c r="M44" s="711"/>
      <c r="N44" s="711"/>
      <c r="O44" s="711"/>
      <c r="P44" s="711"/>
      <c r="Q44" s="712"/>
      <c r="R44" s="760">
        <v>8701084</v>
      </c>
      <c r="S44" s="761"/>
      <c r="T44" s="761"/>
      <c r="U44" s="761"/>
      <c r="V44" s="761"/>
      <c r="W44" s="761"/>
      <c r="X44" s="761"/>
      <c r="Y44" s="762"/>
      <c r="Z44" s="763">
        <v>100</v>
      </c>
      <c r="AA44" s="763"/>
      <c r="AB44" s="763"/>
      <c r="AC44" s="763"/>
      <c r="AD44" s="764">
        <v>4267197</v>
      </c>
      <c r="AE44" s="764"/>
      <c r="AF44" s="764"/>
      <c r="AG44" s="764"/>
      <c r="AH44" s="764"/>
      <c r="AI44" s="764"/>
      <c r="AJ44" s="764"/>
      <c r="AK44" s="764"/>
      <c r="AL44" s="765">
        <v>100</v>
      </c>
      <c r="AM44" s="738"/>
      <c r="AN44" s="738"/>
      <c r="AO44" s="766"/>
      <c r="CD44" s="767" t="s">
        <v>304</v>
      </c>
      <c r="CE44" s="768"/>
      <c r="CF44" s="663" t="s">
        <v>358</v>
      </c>
      <c r="CG44" s="664"/>
      <c r="CH44" s="664"/>
      <c r="CI44" s="664"/>
      <c r="CJ44" s="664"/>
      <c r="CK44" s="664"/>
      <c r="CL44" s="664"/>
      <c r="CM44" s="664"/>
      <c r="CN44" s="664"/>
      <c r="CO44" s="664"/>
      <c r="CP44" s="664"/>
      <c r="CQ44" s="665"/>
      <c r="CR44" s="666">
        <v>445803</v>
      </c>
      <c r="CS44" s="667"/>
      <c r="CT44" s="667"/>
      <c r="CU44" s="667"/>
      <c r="CV44" s="667"/>
      <c r="CW44" s="667"/>
      <c r="CX44" s="667"/>
      <c r="CY44" s="668"/>
      <c r="CZ44" s="671">
        <v>5.4</v>
      </c>
      <c r="DA44" s="672"/>
      <c r="DB44" s="672"/>
      <c r="DC44" s="684"/>
      <c r="DD44" s="675">
        <v>180323</v>
      </c>
      <c r="DE44" s="667"/>
      <c r="DF44" s="667"/>
      <c r="DG44" s="667"/>
      <c r="DH44" s="667"/>
      <c r="DI44" s="667"/>
      <c r="DJ44" s="667"/>
      <c r="DK44" s="668"/>
      <c r="DL44" s="757"/>
      <c r="DM44" s="758"/>
      <c r="DN44" s="758"/>
      <c r="DO44" s="758"/>
      <c r="DP44" s="758"/>
      <c r="DQ44" s="758"/>
      <c r="DR44" s="758"/>
      <c r="DS44" s="758"/>
      <c r="DT44" s="758"/>
      <c r="DU44" s="758"/>
      <c r="DV44" s="759"/>
      <c r="DW44" s="751"/>
      <c r="DX44" s="752"/>
      <c r="DY44" s="752"/>
      <c r="DZ44" s="752"/>
      <c r="EA44" s="752"/>
      <c r="EB44" s="752"/>
      <c r="EC44" s="753"/>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9"/>
      <c r="CE45" s="770"/>
      <c r="CF45" s="663" t="s">
        <v>359</v>
      </c>
      <c r="CG45" s="664"/>
      <c r="CH45" s="664"/>
      <c r="CI45" s="664"/>
      <c r="CJ45" s="664"/>
      <c r="CK45" s="664"/>
      <c r="CL45" s="664"/>
      <c r="CM45" s="664"/>
      <c r="CN45" s="664"/>
      <c r="CO45" s="664"/>
      <c r="CP45" s="664"/>
      <c r="CQ45" s="665"/>
      <c r="CR45" s="666">
        <v>240290</v>
      </c>
      <c r="CS45" s="704"/>
      <c r="CT45" s="704"/>
      <c r="CU45" s="704"/>
      <c r="CV45" s="704"/>
      <c r="CW45" s="704"/>
      <c r="CX45" s="704"/>
      <c r="CY45" s="705"/>
      <c r="CZ45" s="671">
        <v>2.9</v>
      </c>
      <c r="DA45" s="706"/>
      <c r="DB45" s="706"/>
      <c r="DC45" s="709"/>
      <c r="DD45" s="675">
        <v>30275</v>
      </c>
      <c r="DE45" s="704"/>
      <c r="DF45" s="704"/>
      <c r="DG45" s="704"/>
      <c r="DH45" s="704"/>
      <c r="DI45" s="704"/>
      <c r="DJ45" s="704"/>
      <c r="DK45" s="705"/>
      <c r="DL45" s="757"/>
      <c r="DM45" s="758"/>
      <c r="DN45" s="758"/>
      <c r="DO45" s="758"/>
      <c r="DP45" s="758"/>
      <c r="DQ45" s="758"/>
      <c r="DR45" s="758"/>
      <c r="DS45" s="758"/>
      <c r="DT45" s="758"/>
      <c r="DU45" s="758"/>
      <c r="DV45" s="759"/>
      <c r="DW45" s="751"/>
      <c r="DX45" s="752"/>
      <c r="DY45" s="752"/>
      <c r="DZ45" s="752"/>
      <c r="EA45" s="752"/>
      <c r="EB45" s="752"/>
      <c r="EC45" s="753"/>
    </row>
    <row r="46" spans="2:133" ht="11.25" customHeight="1" x14ac:dyDescent="0.15">
      <c r="B46" s="221" t="s">
        <v>360</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9"/>
      <c r="CE46" s="770"/>
      <c r="CF46" s="663" t="s">
        <v>361</v>
      </c>
      <c r="CG46" s="664"/>
      <c r="CH46" s="664"/>
      <c r="CI46" s="664"/>
      <c r="CJ46" s="664"/>
      <c r="CK46" s="664"/>
      <c r="CL46" s="664"/>
      <c r="CM46" s="664"/>
      <c r="CN46" s="664"/>
      <c r="CO46" s="664"/>
      <c r="CP46" s="664"/>
      <c r="CQ46" s="665"/>
      <c r="CR46" s="666">
        <v>200599</v>
      </c>
      <c r="CS46" s="667"/>
      <c r="CT46" s="667"/>
      <c r="CU46" s="667"/>
      <c r="CV46" s="667"/>
      <c r="CW46" s="667"/>
      <c r="CX46" s="667"/>
      <c r="CY46" s="668"/>
      <c r="CZ46" s="671">
        <v>2.4</v>
      </c>
      <c r="DA46" s="672"/>
      <c r="DB46" s="672"/>
      <c r="DC46" s="684"/>
      <c r="DD46" s="675">
        <v>149134</v>
      </c>
      <c r="DE46" s="667"/>
      <c r="DF46" s="667"/>
      <c r="DG46" s="667"/>
      <c r="DH46" s="667"/>
      <c r="DI46" s="667"/>
      <c r="DJ46" s="667"/>
      <c r="DK46" s="668"/>
      <c r="DL46" s="757"/>
      <c r="DM46" s="758"/>
      <c r="DN46" s="758"/>
      <c r="DO46" s="758"/>
      <c r="DP46" s="758"/>
      <c r="DQ46" s="758"/>
      <c r="DR46" s="758"/>
      <c r="DS46" s="758"/>
      <c r="DT46" s="758"/>
      <c r="DU46" s="758"/>
      <c r="DV46" s="759"/>
      <c r="DW46" s="751"/>
      <c r="DX46" s="752"/>
      <c r="DY46" s="752"/>
      <c r="DZ46" s="752"/>
      <c r="EA46" s="752"/>
      <c r="EB46" s="752"/>
      <c r="EC46" s="753"/>
    </row>
    <row r="47" spans="2:133" ht="11.25" customHeight="1" x14ac:dyDescent="0.15">
      <c r="B47" s="785" t="s">
        <v>362</v>
      </c>
      <c r="C47" s="785"/>
      <c r="D47" s="785"/>
      <c r="E47" s="785"/>
      <c r="F47" s="785"/>
      <c r="G47" s="785"/>
      <c r="H47" s="785"/>
      <c r="I47" s="785"/>
      <c r="J47" s="785"/>
      <c r="K47" s="785"/>
      <c r="L47" s="785"/>
      <c r="M47" s="785"/>
      <c r="N47" s="785"/>
      <c r="O47" s="785"/>
      <c r="P47" s="785"/>
      <c r="Q47" s="785"/>
      <c r="R47" s="785"/>
      <c r="S47" s="785"/>
      <c r="T47" s="785"/>
      <c r="U47" s="785"/>
      <c r="V47" s="785"/>
      <c r="W47" s="785"/>
      <c r="X47" s="785"/>
      <c r="Y47" s="785"/>
      <c r="Z47" s="785"/>
      <c r="AA47" s="785"/>
      <c r="AB47" s="785"/>
      <c r="AC47" s="785"/>
      <c r="AD47" s="785"/>
      <c r="AE47" s="785"/>
      <c r="AF47" s="785"/>
      <c r="AG47" s="785"/>
      <c r="AH47" s="785"/>
      <c r="AI47" s="785"/>
      <c r="AJ47" s="785"/>
      <c r="AK47" s="785"/>
      <c r="AL47" s="785"/>
      <c r="AM47" s="785"/>
      <c r="AN47" s="785"/>
      <c r="AO47" s="785"/>
      <c r="AP47" s="785"/>
      <c r="AQ47" s="785"/>
      <c r="AR47" s="785"/>
      <c r="AS47" s="785"/>
      <c r="AT47" s="785"/>
      <c r="AU47" s="785"/>
      <c r="AV47" s="785"/>
      <c r="AW47" s="785"/>
      <c r="AX47" s="785"/>
      <c r="AY47" s="785"/>
      <c r="AZ47" s="785"/>
      <c r="BA47" s="785"/>
      <c r="BB47" s="785"/>
      <c r="BC47" s="785"/>
      <c r="BD47" s="785"/>
      <c r="BE47" s="785"/>
      <c r="BF47" s="785"/>
      <c r="BG47" s="785"/>
      <c r="BH47" s="785"/>
      <c r="BI47" s="785"/>
      <c r="BJ47" s="785"/>
      <c r="BK47" s="785"/>
      <c r="BL47" s="785"/>
      <c r="BM47" s="785"/>
      <c r="BN47" s="785"/>
      <c r="BO47" s="785"/>
      <c r="BP47" s="785"/>
      <c r="BQ47" s="785"/>
      <c r="BR47" s="785"/>
      <c r="BS47" s="785"/>
      <c r="BT47" s="785"/>
      <c r="BU47" s="785"/>
      <c r="BV47" s="785"/>
      <c r="BW47" s="785"/>
      <c r="BX47" s="785"/>
      <c r="BY47" s="785"/>
      <c r="BZ47" s="785"/>
      <c r="CA47" s="785"/>
      <c r="CB47" s="785"/>
      <c r="CD47" s="769"/>
      <c r="CE47" s="770"/>
      <c r="CF47" s="663" t="s">
        <v>363</v>
      </c>
      <c r="CG47" s="664"/>
      <c r="CH47" s="664"/>
      <c r="CI47" s="664"/>
      <c r="CJ47" s="664"/>
      <c r="CK47" s="664"/>
      <c r="CL47" s="664"/>
      <c r="CM47" s="664"/>
      <c r="CN47" s="664"/>
      <c r="CO47" s="664"/>
      <c r="CP47" s="664"/>
      <c r="CQ47" s="665"/>
      <c r="CR47" s="666">
        <v>47722</v>
      </c>
      <c r="CS47" s="704"/>
      <c r="CT47" s="704"/>
      <c r="CU47" s="704"/>
      <c r="CV47" s="704"/>
      <c r="CW47" s="704"/>
      <c r="CX47" s="704"/>
      <c r="CY47" s="705"/>
      <c r="CZ47" s="671">
        <v>0.6</v>
      </c>
      <c r="DA47" s="706"/>
      <c r="DB47" s="706"/>
      <c r="DC47" s="709"/>
      <c r="DD47" s="675">
        <v>16612</v>
      </c>
      <c r="DE47" s="704"/>
      <c r="DF47" s="704"/>
      <c r="DG47" s="704"/>
      <c r="DH47" s="704"/>
      <c r="DI47" s="704"/>
      <c r="DJ47" s="704"/>
      <c r="DK47" s="705"/>
      <c r="DL47" s="757"/>
      <c r="DM47" s="758"/>
      <c r="DN47" s="758"/>
      <c r="DO47" s="758"/>
      <c r="DP47" s="758"/>
      <c r="DQ47" s="758"/>
      <c r="DR47" s="758"/>
      <c r="DS47" s="758"/>
      <c r="DT47" s="758"/>
      <c r="DU47" s="758"/>
      <c r="DV47" s="759"/>
      <c r="DW47" s="751"/>
      <c r="DX47" s="752"/>
      <c r="DY47" s="752"/>
      <c r="DZ47" s="752"/>
      <c r="EA47" s="752"/>
      <c r="EB47" s="752"/>
      <c r="EC47" s="753"/>
    </row>
    <row r="48" spans="2:133" x14ac:dyDescent="0.15">
      <c r="B48" s="784" t="s">
        <v>364</v>
      </c>
      <c r="C48" s="784"/>
      <c r="D48" s="784"/>
      <c r="E48" s="784"/>
      <c r="F48" s="784"/>
      <c r="G48" s="784"/>
      <c r="H48" s="784"/>
      <c r="I48" s="784"/>
      <c r="J48" s="784"/>
      <c r="K48" s="784"/>
      <c r="L48" s="784"/>
      <c r="M48" s="784"/>
      <c r="N48" s="784"/>
      <c r="O48" s="784"/>
      <c r="P48" s="784"/>
      <c r="Q48" s="784"/>
      <c r="R48" s="784"/>
      <c r="S48" s="784"/>
      <c r="T48" s="784"/>
      <c r="U48" s="784"/>
      <c r="V48" s="784"/>
      <c r="W48" s="784"/>
      <c r="X48" s="784"/>
      <c r="Y48" s="784"/>
      <c r="Z48" s="784"/>
      <c r="AA48" s="784"/>
      <c r="AB48" s="784"/>
      <c r="AC48" s="784"/>
      <c r="AD48" s="784"/>
      <c r="AE48" s="784"/>
      <c r="AF48" s="784"/>
      <c r="AG48" s="784"/>
      <c r="AH48" s="784"/>
      <c r="AI48" s="784"/>
      <c r="AJ48" s="784"/>
      <c r="AK48" s="784"/>
      <c r="AL48" s="784"/>
      <c r="AM48" s="784"/>
      <c r="AN48" s="784"/>
      <c r="AO48" s="784"/>
      <c r="AP48" s="784"/>
      <c r="AQ48" s="784"/>
      <c r="AR48" s="784"/>
      <c r="AS48" s="784"/>
      <c r="AT48" s="784"/>
      <c r="AU48" s="784"/>
      <c r="AV48" s="784"/>
      <c r="AW48" s="784"/>
      <c r="AX48" s="784"/>
      <c r="AY48" s="784"/>
      <c r="AZ48" s="784"/>
      <c r="BA48" s="784"/>
      <c r="BB48" s="784"/>
      <c r="BC48" s="784"/>
      <c r="BD48" s="784"/>
      <c r="BE48" s="784"/>
      <c r="BF48" s="784"/>
      <c r="BG48" s="784"/>
      <c r="BH48" s="784"/>
      <c r="BI48" s="784"/>
      <c r="BJ48" s="784"/>
      <c r="BK48" s="784"/>
      <c r="BL48" s="784"/>
      <c r="BM48" s="784"/>
      <c r="BN48" s="784"/>
      <c r="BO48" s="784"/>
      <c r="BP48" s="784"/>
      <c r="BQ48" s="784"/>
      <c r="BR48" s="784"/>
      <c r="BS48" s="784"/>
      <c r="BT48" s="784"/>
      <c r="BU48" s="784"/>
      <c r="BV48" s="784"/>
      <c r="BW48" s="784"/>
      <c r="BX48" s="784"/>
      <c r="BY48" s="784"/>
      <c r="BZ48" s="784"/>
      <c r="CA48" s="784"/>
      <c r="CB48" s="784"/>
      <c r="CD48" s="771"/>
      <c r="CE48" s="772"/>
      <c r="CF48" s="663" t="s">
        <v>365</v>
      </c>
      <c r="CG48" s="664"/>
      <c r="CH48" s="664"/>
      <c r="CI48" s="664"/>
      <c r="CJ48" s="664"/>
      <c r="CK48" s="664"/>
      <c r="CL48" s="664"/>
      <c r="CM48" s="664"/>
      <c r="CN48" s="664"/>
      <c r="CO48" s="664"/>
      <c r="CP48" s="664"/>
      <c r="CQ48" s="665"/>
      <c r="CR48" s="666" t="s">
        <v>128</v>
      </c>
      <c r="CS48" s="667"/>
      <c r="CT48" s="667"/>
      <c r="CU48" s="667"/>
      <c r="CV48" s="667"/>
      <c r="CW48" s="667"/>
      <c r="CX48" s="667"/>
      <c r="CY48" s="668"/>
      <c r="CZ48" s="671" t="s">
        <v>128</v>
      </c>
      <c r="DA48" s="672"/>
      <c r="DB48" s="672"/>
      <c r="DC48" s="684"/>
      <c r="DD48" s="675" t="s">
        <v>128</v>
      </c>
      <c r="DE48" s="667"/>
      <c r="DF48" s="667"/>
      <c r="DG48" s="667"/>
      <c r="DH48" s="667"/>
      <c r="DI48" s="667"/>
      <c r="DJ48" s="667"/>
      <c r="DK48" s="668"/>
      <c r="DL48" s="757"/>
      <c r="DM48" s="758"/>
      <c r="DN48" s="758"/>
      <c r="DO48" s="758"/>
      <c r="DP48" s="758"/>
      <c r="DQ48" s="758"/>
      <c r="DR48" s="758"/>
      <c r="DS48" s="758"/>
      <c r="DT48" s="758"/>
      <c r="DU48" s="758"/>
      <c r="DV48" s="759"/>
      <c r="DW48" s="751"/>
      <c r="DX48" s="752"/>
      <c r="DY48" s="752"/>
      <c r="DZ48" s="752"/>
      <c r="EA48" s="752"/>
      <c r="EB48" s="752"/>
      <c r="EC48" s="753"/>
    </row>
    <row r="49" spans="2:133" ht="11.25" customHeight="1" x14ac:dyDescent="0.15">
      <c r="B49" s="364"/>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10" t="s">
        <v>366</v>
      </c>
      <c r="CE49" s="711"/>
      <c r="CF49" s="711"/>
      <c r="CG49" s="711"/>
      <c r="CH49" s="711"/>
      <c r="CI49" s="711"/>
      <c r="CJ49" s="711"/>
      <c r="CK49" s="711"/>
      <c r="CL49" s="711"/>
      <c r="CM49" s="711"/>
      <c r="CN49" s="711"/>
      <c r="CO49" s="711"/>
      <c r="CP49" s="711"/>
      <c r="CQ49" s="712"/>
      <c r="CR49" s="760">
        <v>8291264</v>
      </c>
      <c r="CS49" s="737"/>
      <c r="CT49" s="737"/>
      <c r="CU49" s="737"/>
      <c r="CV49" s="737"/>
      <c r="CW49" s="737"/>
      <c r="CX49" s="737"/>
      <c r="CY49" s="774"/>
      <c r="CZ49" s="765">
        <v>100</v>
      </c>
      <c r="DA49" s="775"/>
      <c r="DB49" s="775"/>
      <c r="DC49" s="776"/>
      <c r="DD49" s="777">
        <v>5080434</v>
      </c>
      <c r="DE49" s="737"/>
      <c r="DF49" s="737"/>
      <c r="DG49" s="737"/>
      <c r="DH49" s="737"/>
      <c r="DI49" s="737"/>
      <c r="DJ49" s="737"/>
      <c r="DK49" s="774"/>
      <c r="DL49" s="778"/>
      <c r="DM49" s="779"/>
      <c r="DN49" s="779"/>
      <c r="DO49" s="779"/>
      <c r="DP49" s="779"/>
      <c r="DQ49" s="779"/>
      <c r="DR49" s="779"/>
      <c r="DS49" s="779"/>
      <c r="DT49" s="779"/>
      <c r="DU49" s="779"/>
      <c r="DV49" s="780"/>
      <c r="DW49" s="781"/>
      <c r="DX49" s="782"/>
      <c r="DY49" s="782"/>
      <c r="DZ49" s="782"/>
      <c r="EA49" s="782"/>
      <c r="EB49" s="782"/>
      <c r="EC49" s="783"/>
    </row>
    <row r="50" spans="2:133" hidden="1" x14ac:dyDescent="0.15">
      <c r="B50" s="362"/>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GsrgdWjLiDV6Cql/5CRrIux8ZoA38aaGHJhzAm3mTxFYZVuEWNmdeKFXVIemHQ097gGbk22HjTwhzXE1mYD1QA==" saltValue="Ig8YlS9/YBRe7vJl3itsk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86" t="s">
        <v>367</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786"/>
      <c r="AQ2" s="786"/>
      <c r="AR2" s="786"/>
      <c r="AS2" s="786"/>
      <c r="AT2" s="786"/>
      <c r="AU2" s="786"/>
      <c r="AV2" s="786"/>
      <c r="AW2" s="786"/>
      <c r="AX2" s="786"/>
      <c r="AY2" s="786"/>
      <c r="AZ2" s="786"/>
      <c r="BA2" s="786"/>
      <c r="BB2" s="786"/>
      <c r="BC2" s="786"/>
      <c r="BD2" s="786"/>
      <c r="BE2" s="786"/>
      <c r="BF2" s="786"/>
      <c r="BG2" s="786"/>
      <c r="BH2" s="786"/>
      <c r="BI2" s="786"/>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7" t="s">
        <v>368</v>
      </c>
      <c r="DK2" s="788"/>
      <c r="DL2" s="788"/>
      <c r="DM2" s="788"/>
      <c r="DN2" s="788"/>
      <c r="DO2" s="789"/>
      <c r="DP2" s="224"/>
      <c r="DQ2" s="787" t="s">
        <v>369</v>
      </c>
      <c r="DR2" s="788"/>
      <c r="DS2" s="788"/>
      <c r="DT2" s="788"/>
      <c r="DU2" s="788"/>
      <c r="DV2" s="788"/>
      <c r="DW2" s="788"/>
      <c r="DX2" s="788"/>
      <c r="DY2" s="788"/>
      <c r="DZ2" s="789"/>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90" t="s">
        <v>370</v>
      </c>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0"/>
      <c r="AS4" s="790"/>
      <c r="AT4" s="790"/>
      <c r="AU4" s="790"/>
      <c r="AV4" s="790"/>
      <c r="AW4" s="790"/>
      <c r="AX4" s="790"/>
      <c r="AY4" s="790"/>
      <c r="AZ4" s="228"/>
      <c r="BA4" s="228"/>
      <c r="BB4" s="228"/>
      <c r="BC4" s="228"/>
      <c r="BD4" s="228"/>
      <c r="BE4" s="229"/>
      <c r="BF4" s="229"/>
      <c r="BG4" s="229"/>
      <c r="BH4" s="229"/>
      <c r="BI4" s="229"/>
      <c r="BJ4" s="229"/>
      <c r="BK4" s="229"/>
      <c r="BL4" s="229"/>
      <c r="BM4" s="229"/>
      <c r="BN4" s="229"/>
      <c r="BO4" s="229"/>
      <c r="BP4" s="229"/>
      <c r="BQ4" s="791" t="s">
        <v>371</v>
      </c>
      <c r="BR4" s="791"/>
      <c r="BS4" s="791"/>
      <c r="BT4" s="791"/>
      <c r="BU4" s="791"/>
      <c r="BV4" s="791"/>
      <c r="BW4" s="791"/>
      <c r="BX4" s="791"/>
      <c r="BY4" s="791"/>
      <c r="BZ4" s="791"/>
      <c r="CA4" s="791"/>
      <c r="CB4" s="791"/>
      <c r="CC4" s="791"/>
      <c r="CD4" s="791"/>
      <c r="CE4" s="791"/>
      <c r="CF4" s="791"/>
      <c r="CG4" s="791"/>
      <c r="CH4" s="791"/>
      <c r="CI4" s="791"/>
      <c r="CJ4" s="791"/>
      <c r="CK4" s="791"/>
      <c r="CL4" s="791"/>
      <c r="CM4" s="791"/>
      <c r="CN4" s="791"/>
      <c r="CO4" s="791"/>
      <c r="CP4" s="791"/>
      <c r="CQ4" s="791"/>
      <c r="CR4" s="791"/>
      <c r="CS4" s="791"/>
      <c r="CT4" s="791"/>
      <c r="CU4" s="791"/>
      <c r="CV4" s="791"/>
      <c r="CW4" s="791"/>
      <c r="CX4" s="791"/>
      <c r="CY4" s="791"/>
      <c r="CZ4" s="791"/>
      <c r="DA4" s="791"/>
      <c r="DB4" s="791"/>
      <c r="DC4" s="791"/>
      <c r="DD4" s="791"/>
      <c r="DE4" s="791"/>
      <c r="DF4" s="791"/>
      <c r="DG4" s="791"/>
      <c r="DH4" s="791"/>
      <c r="DI4" s="791"/>
      <c r="DJ4" s="791"/>
      <c r="DK4" s="791"/>
      <c r="DL4" s="791"/>
      <c r="DM4" s="791"/>
      <c r="DN4" s="791"/>
      <c r="DO4" s="791"/>
      <c r="DP4" s="791"/>
      <c r="DQ4" s="791"/>
      <c r="DR4" s="791"/>
      <c r="DS4" s="791"/>
      <c r="DT4" s="791"/>
      <c r="DU4" s="791"/>
      <c r="DV4" s="791"/>
      <c r="DW4" s="791"/>
      <c r="DX4" s="791"/>
      <c r="DY4" s="791"/>
      <c r="DZ4" s="791"/>
      <c r="EA4" s="230"/>
    </row>
    <row r="5" spans="1:131" s="231" customFormat="1" ht="26.25" customHeight="1" x14ac:dyDescent="0.15">
      <c r="A5" s="792" t="s">
        <v>372</v>
      </c>
      <c r="B5" s="793"/>
      <c r="C5" s="793"/>
      <c r="D5" s="793"/>
      <c r="E5" s="793"/>
      <c r="F5" s="793"/>
      <c r="G5" s="793"/>
      <c r="H5" s="793"/>
      <c r="I5" s="793"/>
      <c r="J5" s="793"/>
      <c r="K5" s="793"/>
      <c r="L5" s="793"/>
      <c r="M5" s="793"/>
      <c r="N5" s="793"/>
      <c r="O5" s="793"/>
      <c r="P5" s="794"/>
      <c r="Q5" s="798" t="s">
        <v>373</v>
      </c>
      <c r="R5" s="799"/>
      <c r="S5" s="799"/>
      <c r="T5" s="799"/>
      <c r="U5" s="800"/>
      <c r="V5" s="798" t="s">
        <v>374</v>
      </c>
      <c r="W5" s="799"/>
      <c r="X5" s="799"/>
      <c r="Y5" s="799"/>
      <c r="Z5" s="800"/>
      <c r="AA5" s="798" t="s">
        <v>375</v>
      </c>
      <c r="AB5" s="799"/>
      <c r="AC5" s="799"/>
      <c r="AD5" s="799"/>
      <c r="AE5" s="799"/>
      <c r="AF5" s="804" t="s">
        <v>376</v>
      </c>
      <c r="AG5" s="799"/>
      <c r="AH5" s="799"/>
      <c r="AI5" s="799"/>
      <c r="AJ5" s="805"/>
      <c r="AK5" s="799" t="s">
        <v>377</v>
      </c>
      <c r="AL5" s="799"/>
      <c r="AM5" s="799"/>
      <c r="AN5" s="799"/>
      <c r="AO5" s="800"/>
      <c r="AP5" s="798" t="s">
        <v>378</v>
      </c>
      <c r="AQ5" s="799"/>
      <c r="AR5" s="799"/>
      <c r="AS5" s="799"/>
      <c r="AT5" s="800"/>
      <c r="AU5" s="798" t="s">
        <v>379</v>
      </c>
      <c r="AV5" s="799"/>
      <c r="AW5" s="799"/>
      <c r="AX5" s="799"/>
      <c r="AY5" s="805"/>
      <c r="AZ5" s="228"/>
      <c r="BA5" s="228"/>
      <c r="BB5" s="228"/>
      <c r="BC5" s="228"/>
      <c r="BD5" s="228"/>
      <c r="BE5" s="229"/>
      <c r="BF5" s="229"/>
      <c r="BG5" s="229"/>
      <c r="BH5" s="229"/>
      <c r="BI5" s="229"/>
      <c r="BJ5" s="229"/>
      <c r="BK5" s="229"/>
      <c r="BL5" s="229"/>
      <c r="BM5" s="229"/>
      <c r="BN5" s="229"/>
      <c r="BO5" s="229"/>
      <c r="BP5" s="229"/>
      <c r="BQ5" s="792" t="s">
        <v>380</v>
      </c>
      <c r="BR5" s="793"/>
      <c r="BS5" s="793"/>
      <c r="BT5" s="793"/>
      <c r="BU5" s="793"/>
      <c r="BV5" s="793"/>
      <c r="BW5" s="793"/>
      <c r="BX5" s="793"/>
      <c r="BY5" s="793"/>
      <c r="BZ5" s="793"/>
      <c r="CA5" s="793"/>
      <c r="CB5" s="793"/>
      <c r="CC5" s="793"/>
      <c r="CD5" s="793"/>
      <c r="CE5" s="793"/>
      <c r="CF5" s="793"/>
      <c r="CG5" s="794"/>
      <c r="CH5" s="798" t="s">
        <v>381</v>
      </c>
      <c r="CI5" s="799"/>
      <c r="CJ5" s="799"/>
      <c r="CK5" s="799"/>
      <c r="CL5" s="800"/>
      <c r="CM5" s="798" t="s">
        <v>382</v>
      </c>
      <c r="CN5" s="799"/>
      <c r="CO5" s="799"/>
      <c r="CP5" s="799"/>
      <c r="CQ5" s="800"/>
      <c r="CR5" s="798" t="s">
        <v>383</v>
      </c>
      <c r="CS5" s="799"/>
      <c r="CT5" s="799"/>
      <c r="CU5" s="799"/>
      <c r="CV5" s="800"/>
      <c r="CW5" s="798" t="s">
        <v>384</v>
      </c>
      <c r="CX5" s="799"/>
      <c r="CY5" s="799"/>
      <c r="CZ5" s="799"/>
      <c r="DA5" s="800"/>
      <c r="DB5" s="798" t="s">
        <v>385</v>
      </c>
      <c r="DC5" s="799"/>
      <c r="DD5" s="799"/>
      <c r="DE5" s="799"/>
      <c r="DF5" s="800"/>
      <c r="DG5" s="828" t="s">
        <v>386</v>
      </c>
      <c r="DH5" s="829"/>
      <c r="DI5" s="829"/>
      <c r="DJ5" s="829"/>
      <c r="DK5" s="830"/>
      <c r="DL5" s="828" t="s">
        <v>387</v>
      </c>
      <c r="DM5" s="829"/>
      <c r="DN5" s="829"/>
      <c r="DO5" s="829"/>
      <c r="DP5" s="830"/>
      <c r="DQ5" s="798" t="s">
        <v>388</v>
      </c>
      <c r="DR5" s="799"/>
      <c r="DS5" s="799"/>
      <c r="DT5" s="799"/>
      <c r="DU5" s="800"/>
      <c r="DV5" s="798" t="s">
        <v>379</v>
      </c>
      <c r="DW5" s="799"/>
      <c r="DX5" s="799"/>
      <c r="DY5" s="799"/>
      <c r="DZ5" s="805"/>
      <c r="EA5" s="230"/>
    </row>
    <row r="6" spans="1:131" s="231" customFormat="1" ht="26.25" customHeight="1" thickBot="1" x14ac:dyDescent="0.2">
      <c r="A6" s="795"/>
      <c r="B6" s="796"/>
      <c r="C6" s="796"/>
      <c r="D6" s="796"/>
      <c r="E6" s="796"/>
      <c r="F6" s="796"/>
      <c r="G6" s="796"/>
      <c r="H6" s="796"/>
      <c r="I6" s="796"/>
      <c r="J6" s="796"/>
      <c r="K6" s="796"/>
      <c r="L6" s="796"/>
      <c r="M6" s="796"/>
      <c r="N6" s="796"/>
      <c r="O6" s="796"/>
      <c r="P6" s="797"/>
      <c r="Q6" s="801"/>
      <c r="R6" s="802"/>
      <c r="S6" s="802"/>
      <c r="T6" s="802"/>
      <c r="U6" s="803"/>
      <c r="V6" s="801"/>
      <c r="W6" s="802"/>
      <c r="X6" s="802"/>
      <c r="Y6" s="802"/>
      <c r="Z6" s="803"/>
      <c r="AA6" s="801"/>
      <c r="AB6" s="802"/>
      <c r="AC6" s="802"/>
      <c r="AD6" s="802"/>
      <c r="AE6" s="802"/>
      <c r="AF6" s="806"/>
      <c r="AG6" s="802"/>
      <c r="AH6" s="802"/>
      <c r="AI6" s="802"/>
      <c r="AJ6" s="807"/>
      <c r="AK6" s="802"/>
      <c r="AL6" s="802"/>
      <c r="AM6" s="802"/>
      <c r="AN6" s="802"/>
      <c r="AO6" s="803"/>
      <c r="AP6" s="801"/>
      <c r="AQ6" s="802"/>
      <c r="AR6" s="802"/>
      <c r="AS6" s="802"/>
      <c r="AT6" s="803"/>
      <c r="AU6" s="801"/>
      <c r="AV6" s="802"/>
      <c r="AW6" s="802"/>
      <c r="AX6" s="802"/>
      <c r="AY6" s="807"/>
      <c r="AZ6" s="228"/>
      <c r="BA6" s="228"/>
      <c r="BB6" s="228"/>
      <c r="BC6" s="228"/>
      <c r="BD6" s="228"/>
      <c r="BE6" s="229"/>
      <c r="BF6" s="229"/>
      <c r="BG6" s="229"/>
      <c r="BH6" s="229"/>
      <c r="BI6" s="229"/>
      <c r="BJ6" s="229"/>
      <c r="BK6" s="229"/>
      <c r="BL6" s="229"/>
      <c r="BM6" s="229"/>
      <c r="BN6" s="229"/>
      <c r="BO6" s="229"/>
      <c r="BP6" s="229"/>
      <c r="BQ6" s="795"/>
      <c r="BR6" s="796"/>
      <c r="BS6" s="796"/>
      <c r="BT6" s="796"/>
      <c r="BU6" s="796"/>
      <c r="BV6" s="796"/>
      <c r="BW6" s="796"/>
      <c r="BX6" s="796"/>
      <c r="BY6" s="796"/>
      <c r="BZ6" s="796"/>
      <c r="CA6" s="796"/>
      <c r="CB6" s="796"/>
      <c r="CC6" s="796"/>
      <c r="CD6" s="796"/>
      <c r="CE6" s="796"/>
      <c r="CF6" s="796"/>
      <c r="CG6" s="797"/>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31"/>
      <c r="DH6" s="832"/>
      <c r="DI6" s="832"/>
      <c r="DJ6" s="832"/>
      <c r="DK6" s="833"/>
      <c r="DL6" s="831"/>
      <c r="DM6" s="832"/>
      <c r="DN6" s="832"/>
      <c r="DO6" s="832"/>
      <c r="DP6" s="833"/>
      <c r="DQ6" s="801"/>
      <c r="DR6" s="802"/>
      <c r="DS6" s="802"/>
      <c r="DT6" s="802"/>
      <c r="DU6" s="803"/>
      <c r="DV6" s="801"/>
      <c r="DW6" s="802"/>
      <c r="DX6" s="802"/>
      <c r="DY6" s="802"/>
      <c r="DZ6" s="807"/>
      <c r="EA6" s="230"/>
    </row>
    <row r="7" spans="1:131" s="231" customFormat="1" ht="26.25" customHeight="1" thickTop="1" x14ac:dyDescent="0.15">
      <c r="A7" s="232">
        <v>1</v>
      </c>
      <c r="B7" s="814" t="s">
        <v>389</v>
      </c>
      <c r="C7" s="815"/>
      <c r="D7" s="815"/>
      <c r="E7" s="815"/>
      <c r="F7" s="815"/>
      <c r="G7" s="815"/>
      <c r="H7" s="815"/>
      <c r="I7" s="815"/>
      <c r="J7" s="815"/>
      <c r="K7" s="815"/>
      <c r="L7" s="815"/>
      <c r="M7" s="815"/>
      <c r="N7" s="815"/>
      <c r="O7" s="815"/>
      <c r="P7" s="816"/>
      <c r="Q7" s="817">
        <v>8700</v>
      </c>
      <c r="R7" s="818"/>
      <c r="S7" s="818"/>
      <c r="T7" s="818"/>
      <c r="U7" s="818"/>
      <c r="V7" s="818">
        <v>8290</v>
      </c>
      <c r="W7" s="818"/>
      <c r="X7" s="818"/>
      <c r="Y7" s="818"/>
      <c r="Z7" s="818"/>
      <c r="AA7" s="818">
        <v>410</v>
      </c>
      <c r="AB7" s="818"/>
      <c r="AC7" s="818"/>
      <c r="AD7" s="818"/>
      <c r="AE7" s="819"/>
      <c r="AF7" s="820">
        <v>386</v>
      </c>
      <c r="AG7" s="821"/>
      <c r="AH7" s="821"/>
      <c r="AI7" s="821"/>
      <c r="AJ7" s="822"/>
      <c r="AK7" s="823">
        <v>1331</v>
      </c>
      <c r="AL7" s="824"/>
      <c r="AM7" s="824"/>
      <c r="AN7" s="824"/>
      <c r="AO7" s="824"/>
      <c r="AP7" s="824">
        <v>5217</v>
      </c>
      <c r="AQ7" s="824"/>
      <c r="AR7" s="824"/>
      <c r="AS7" s="824"/>
      <c r="AT7" s="824"/>
      <c r="AU7" s="825"/>
      <c r="AV7" s="825"/>
      <c r="AW7" s="825"/>
      <c r="AX7" s="825"/>
      <c r="AY7" s="826"/>
      <c r="AZ7" s="228"/>
      <c r="BA7" s="228"/>
      <c r="BB7" s="228"/>
      <c r="BC7" s="228"/>
      <c r="BD7" s="228"/>
      <c r="BE7" s="229"/>
      <c r="BF7" s="229"/>
      <c r="BG7" s="229"/>
      <c r="BH7" s="229"/>
      <c r="BI7" s="229"/>
      <c r="BJ7" s="229"/>
      <c r="BK7" s="229"/>
      <c r="BL7" s="229"/>
      <c r="BM7" s="229"/>
      <c r="BN7" s="229"/>
      <c r="BO7" s="229"/>
      <c r="BP7" s="229"/>
      <c r="BQ7" s="232">
        <v>1</v>
      </c>
      <c r="BR7" s="233"/>
      <c r="BS7" s="811" t="s">
        <v>579</v>
      </c>
      <c r="BT7" s="812"/>
      <c r="BU7" s="812"/>
      <c r="BV7" s="812"/>
      <c r="BW7" s="812"/>
      <c r="BX7" s="812"/>
      <c r="BY7" s="812"/>
      <c r="BZ7" s="812"/>
      <c r="CA7" s="812"/>
      <c r="CB7" s="812"/>
      <c r="CC7" s="812"/>
      <c r="CD7" s="812"/>
      <c r="CE7" s="812"/>
      <c r="CF7" s="812"/>
      <c r="CG7" s="827"/>
      <c r="CH7" s="808">
        <v>0</v>
      </c>
      <c r="CI7" s="809"/>
      <c r="CJ7" s="809"/>
      <c r="CK7" s="809"/>
      <c r="CL7" s="810"/>
      <c r="CM7" s="808">
        <v>1</v>
      </c>
      <c r="CN7" s="809"/>
      <c r="CO7" s="809"/>
      <c r="CP7" s="809"/>
      <c r="CQ7" s="810"/>
      <c r="CR7" s="808">
        <v>0</v>
      </c>
      <c r="CS7" s="809"/>
      <c r="CT7" s="809"/>
      <c r="CU7" s="809"/>
      <c r="CV7" s="810"/>
      <c r="CW7" s="808">
        <v>1</v>
      </c>
      <c r="CX7" s="809"/>
      <c r="CY7" s="809"/>
      <c r="CZ7" s="809"/>
      <c r="DA7" s="810"/>
      <c r="DB7" s="808">
        <v>0</v>
      </c>
      <c r="DC7" s="809"/>
      <c r="DD7" s="809"/>
      <c r="DE7" s="809"/>
      <c r="DF7" s="810"/>
      <c r="DG7" s="808">
        <v>0</v>
      </c>
      <c r="DH7" s="809"/>
      <c r="DI7" s="809"/>
      <c r="DJ7" s="809"/>
      <c r="DK7" s="810"/>
      <c r="DL7" s="808">
        <v>0</v>
      </c>
      <c r="DM7" s="809"/>
      <c r="DN7" s="809"/>
      <c r="DO7" s="809"/>
      <c r="DP7" s="810"/>
      <c r="DQ7" s="808">
        <v>0</v>
      </c>
      <c r="DR7" s="809"/>
      <c r="DS7" s="809"/>
      <c r="DT7" s="809"/>
      <c r="DU7" s="810"/>
      <c r="DV7" s="811"/>
      <c r="DW7" s="812"/>
      <c r="DX7" s="812"/>
      <c r="DY7" s="812"/>
      <c r="DZ7" s="813"/>
      <c r="EA7" s="230"/>
    </row>
    <row r="8" spans="1:131" s="231" customFormat="1" ht="26.25" customHeight="1" x14ac:dyDescent="0.15">
      <c r="A8" s="234">
        <v>2</v>
      </c>
      <c r="B8" s="845" t="s">
        <v>390</v>
      </c>
      <c r="C8" s="846"/>
      <c r="D8" s="846"/>
      <c r="E8" s="846"/>
      <c r="F8" s="846"/>
      <c r="G8" s="846"/>
      <c r="H8" s="846"/>
      <c r="I8" s="846"/>
      <c r="J8" s="846"/>
      <c r="K8" s="846"/>
      <c r="L8" s="846"/>
      <c r="M8" s="846"/>
      <c r="N8" s="846"/>
      <c r="O8" s="846"/>
      <c r="P8" s="847"/>
      <c r="Q8" s="848">
        <v>2</v>
      </c>
      <c r="R8" s="849"/>
      <c r="S8" s="849"/>
      <c r="T8" s="849"/>
      <c r="U8" s="849"/>
      <c r="V8" s="849">
        <v>1</v>
      </c>
      <c r="W8" s="849"/>
      <c r="X8" s="849"/>
      <c r="Y8" s="849"/>
      <c r="Z8" s="849"/>
      <c r="AA8" s="849">
        <v>0</v>
      </c>
      <c r="AB8" s="849"/>
      <c r="AC8" s="849"/>
      <c r="AD8" s="849"/>
      <c r="AE8" s="850"/>
      <c r="AF8" s="851">
        <v>0</v>
      </c>
      <c r="AG8" s="852"/>
      <c r="AH8" s="852"/>
      <c r="AI8" s="852"/>
      <c r="AJ8" s="853"/>
      <c r="AK8" s="834" t="s">
        <v>578</v>
      </c>
      <c r="AL8" s="835"/>
      <c r="AM8" s="835"/>
      <c r="AN8" s="835"/>
      <c r="AO8" s="835"/>
      <c r="AP8" s="835" t="s">
        <v>578</v>
      </c>
      <c r="AQ8" s="835"/>
      <c r="AR8" s="835"/>
      <c r="AS8" s="835"/>
      <c r="AT8" s="835"/>
      <c r="AU8" s="836"/>
      <c r="AV8" s="836"/>
      <c r="AW8" s="836"/>
      <c r="AX8" s="836"/>
      <c r="AY8" s="837"/>
      <c r="AZ8" s="228"/>
      <c r="BA8" s="228"/>
      <c r="BB8" s="228"/>
      <c r="BC8" s="228"/>
      <c r="BD8" s="228"/>
      <c r="BE8" s="229"/>
      <c r="BF8" s="229"/>
      <c r="BG8" s="229"/>
      <c r="BH8" s="229"/>
      <c r="BI8" s="229"/>
      <c r="BJ8" s="229"/>
      <c r="BK8" s="229"/>
      <c r="BL8" s="229"/>
      <c r="BM8" s="229"/>
      <c r="BN8" s="229"/>
      <c r="BO8" s="229"/>
      <c r="BP8" s="229"/>
      <c r="BQ8" s="234">
        <v>2</v>
      </c>
      <c r="BR8" s="235"/>
      <c r="BS8" s="838"/>
      <c r="BT8" s="839"/>
      <c r="BU8" s="839"/>
      <c r="BV8" s="839"/>
      <c r="BW8" s="839"/>
      <c r="BX8" s="839"/>
      <c r="BY8" s="839"/>
      <c r="BZ8" s="839"/>
      <c r="CA8" s="839"/>
      <c r="CB8" s="839"/>
      <c r="CC8" s="839"/>
      <c r="CD8" s="839"/>
      <c r="CE8" s="839"/>
      <c r="CF8" s="839"/>
      <c r="CG8" s="84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38"/>
      <c r="DW8" s="839"/>
      <c r="DX8" s="839"/>
      <c r="DY8" s="839"/>
      <c r="DZ8" s="844"/>
      <c r="EA8" s="230"/>
    </row>
    <row r="9" spans="1:131" s="231" customFormat="1" ht="26.25" customHeight="1" x14ac:dyDescent="0.15">
      <c r="A9" s="234">
        <v>3</v>
      </c>
      <c r="B9" s="845"/>
      <c r="C9" s="846"/>
      <c r="D9" s="846"/>
      <c r="E9" s="846"/>
      <c r="F9" s="846"/>
      <c r="G9" s="846"/>
      <c r="H9" s="846"/>
      <c r="I9" s="846"/>
      <c r="J9" s="846"/>
      <c r="K9" s="846"/>
      <c r="L9" s="846"/>
      <c r="M9" s="846"/>
      <c r="N9" s="846"/>
      <c r="O9" s="846"/>
      <c r="P9" s="847"/>
      <c r="Q9" s="848"/>
      <c r="R9" s="849"/>
      <c r="S9" s="849"/>
      <c r="T9" s="849"/>
      <c r="U9" s="849"/>
      <c r="V9" s="849"/>
      <c r="W9" s="849"/>
      <c r="X9" s="849"/>
      <c r="Y9" s="849"/>
      <c r="Z9" s="849"/>
      <c r="AA9" s="849"/>
      <c r="AB9" s="849"/>
      <c r="AC9" s="849"/>
      <c r="AD9" s="849"/>
      <c r="AE9" s="850"/>
      <c r="AF9" s="851"/>
      <c r="AG9" s="852"/>
      <c r="AH9" s="852"/>
      <c r="AI9" s="852"/>
      <c r="AJ9" s="853"/>
      <c r="AK9" s="834"/>
      <c r="AL9" s="835"/>
      <c r="AM9" s="835"/>
      <c r="AN9" s="835"/>
      <c r="AO9" s="835"/>
      <c r="AP9" s="835"/>
      <c r="AQ9" s="835"/>
      <c r="AR9" s="835"/>
      <c r="AS9" s="835"/>
      <c r="AT9" s="835"/>
      <c r="AU9" s="836"/>
      <c r="AV9" s="836"/>
      <c r="AW9" s="836"/>
      <c r="AX9" s="836"/>
      <c r="AY9" s="837"/>
      <c r="AZ9" s="228"/>
      <c r="BA9" s="228"/>
      <c r="BB9" s="228"/>
      <c r="BC9" s="228"/>
      <c r="BD9" s="228"/>
      <c r="BE9" s="229"/>
      <c r="BF9" s="229"/>
      <c r="BG9" s="229"/>
      <c r="BH9" s="229"/>
      <c r="BI9" s="229"/>
      <c r="BJ9" s="229"/>
      <c r="BK9" s="229"/>
      <c r="BL9" s="229"/>
      <c r="BM9" s="229"/>
      <c r="BN9" s="229"/>
      <c r="BO9" s="229"/>
      <c r="BP9" s="229"/>
      <c r="BQ9" s="234">
        <v>3</v>
      </c>
      <c r="BR9" s="235"/>
      <c r="BS9" s="838"/>
      <c r="BT9" s="839"/>
      <c r="BU9" s="839"/>
      <c r="BV9" s="839"/>
      <c r="BW9" s="839"/>
      <c r="BX9" s="839"/>
      <c r="BY9" s="839"/>
      <c r="BZ9" s="839"/>
      <c r="CA9" s="839"/>
      <c r="CB9" s="839"/>
      <c r="CC9" s="839"/>
      <c r="CD9" s="839"/>
      <c r="CE9" s="839"/>
      <c r="CF9" s="839"/>
      <c r="CG9" s="84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38"/>
      <c r="DW9" s="839"/>
      <c r="DX9" s="839"/>
      <c r="DY9" s="839"/>
      <c r="DZ9" s="844"/>
      <c r="EA9" s="230"/>
    </row>
    <row r="10" spans="1:131" s="231" customFormat="1" ht="26.25" customHeight="1" x14ac:dyDescent="0.15">
      <c r="A10" s="234">
        <v>4</v>
      </c>
      <c r="B10" s="845"/>
      <c r="C10" s="846"/>
      <c r="D10" s="846"/>
      <c r="E10" s="846"/>
      <c r="F10" s="846"/>
      <c r="G10" s="846"/>
      <c r="H10" s="846"/>
      <c r="I10" s="846"/>
      <c r="J10" s="846"/>
      <c r="K10" s="846"/>
      <c r="L10" s="846"/>
      <c r="M10" s="846"/>
      <c r="N10" s="846"/>
      <c r="O10" s="846"/>
      <c r="P10" s="847"/>
      <c r="Q10" s="848"/>
      <c r="R10" s="849"/>
      <c r="S10" s="849"/>
      <c r="T10" s="849"/>
      <c r="U10" s="849"/>
      <c r="V10" s="849"/>
      <c r="W10" s="849"/>
      <c r="X10" s="849"/>
      <c r="Y10" s="849"/>
      <c r="Z10" s="849"/>
      <c r="AA10" s="849"/>
      <c r="AB10" s="849"/>
      <c r="AC10" s="849"/>
      <c r="AD10" s="849"/>
      <c r="AE10" s="850"/>
      <c r="AF10" s="851"/>
      <c r="AG10" s="852"/>
      <c r="AH10" s="852"/>
      <c r="AI10" s="852"/>
      <c r="AJ10" s="853"/>
      <c r="AK10" s="834"/>
      <c r="AL10" s="835"/>
      <c r="AM10" s="835"/>
      <c r="AN10" s="835"/>
      <c r="AO10" s="835"/>
      <c r="AP10" s="835"/>
      <c r="AQ10" s="835"/>
      <c r="AR10" s="835"/>
      <c r="AS10" s="835"/>
      <c r="AT10" s="835"/>
      <c r="AU10" s="836"/>
      <c r="AV10" s="836"/>
      <c r="AW10" s="836"/>
      <c r="AX10" s="836"/>
      <c r="AY10" s="837"/>
      <c r="AZ10" s="228"/>
      <c r="BA10" s="228"/>
      <c r="BB10" s="228"/>
      <c r="BC10" s="228"/>
      <c r="BD10" s="228"/>
      <c r="BE10" s="229"/>
      <c r="BF10" s="229"/>
      <c r="BG10" s="229"/>
      <c r="BH10" s="229"/>
      <c r="BI10" s="229"/>
      <c r="BJ10" s="229"/>
      <c r="BK10" s="229"/>
      <c r="BL10" s="229"/>
      <c r="BM10" s="229"/>
      <c r="BN10" s="229"/>
      <c r="BO10" s="229"/>
      <c r="BP10" s="229"/>
      <c r="BQ10" s="234">
        <v>4</v>
      </c>
      <c r="BR10" s="235"/>
      <c r="BS10" s="838"/>
      <c r="BT10" s="839"/>
      <c r="BU10" s="839"/>
      <c r="BV10" s="839"/>
      <c r="BW10" s="839"/>
      <c r="BX10" s="839"/>
      <c r="BY10" s="839"/>
      <c r="BZ10" s="839"/>
      <c r="CA10" s="839"/>
      <c r="CB10" s="839"/>
      <c r="CC10" s="839"/>
      <c r="CD10" s="839"/>
      <c r="CE10" s="839"/>
      <c r="CF10" s="839"/>
      <c r="CG10" s="84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38"/>
      <c r="DW10" s="839"/>
      <c r="DX10" s="839"/>
      <c r="DY10" s="839"/>
      <c r="DZ10" s="844"/>
      <c r="EA10" s="230"/>
    </row>
    <row r="11" spans="1:131" s="231" customFormat="1" ht="26.25" customHeight="1" x14ac:dyDescent="0.15">
      <c r="A11" s="234">
        <v>5</v>
      </c>
      <c r="B11" s="845"/>
      <c r="C11" s="846"/>
      <c r="D11" s="846"/>
      <c r="E11" s="846"/>
      <c r="F11" s="846"/>
      <c r="G11" s="846"/>
      <c r="H11" s="846"/>
      <c r="I11" s="846"/>
      <c r="J11" s="846"/>
      <c r="K11" s="846"/>
      <c r="L11" s="846"/>
      <c r="M11" s="846"/>
      <c r="N11" s="846"/>
      <c r="O11" s="846"/>
      <c r="P11" s="847"/>
      <c r="Q11" s="848"/>
      <c r="R11" s="849"/>
      <c r="S11" s="849"/>
      <c r="T11" s="849"/>
      <c r="U11" s="849"/>
      <c r="V11" s="849"/>
      <c r="W11" s="849"/>
      <c r="X11" s="849"/>
      <c r="Y11" s="849"/>
      <c r="Z11" s="849"/>
      <c r="AA11" s="849"/>
      <c r="AB11" s="849"/>
      <c r="AC11" s="849"/>
      <c r="AD11" s="849"/>
      <c r="AE11" s="850"/>
      <c r="AF11" s="851"/>
      <c r="AG11" s="852"/>
      <c r="AH11" s="852"/>
      <c r="AI11" s="852"/>
      <c r="AJ11" s="853"/>
      <c r="AK11" s="834"/>
      <c r="AL11" s="835"/>
      <c r="AM11" s="835"/>
      <c r="AN11" s="835"/>
      <c r="AO11" s="835"/>
      <c r="AP11" s="835"/>
      <c r="AQ11" s="835"/>
      <c r="AR11" s="835"/>
      <c r="AS11" s="835"/>
      <c r="AT11" s="835"/>
      <c r="AU11" s="836"/>
      <c r="AV11" s="836"/>
      <c r="AW11" s="836"/>
      <c r="AX11" s="836"/>
      <c r="AY11" s="837"/>
      <c r="AZ11" s="228"/>
      <c r="BA11" s="228"/>
      <c r="BB11" s="228"/>
      <c r="BC11" s="228"/>
      <c r="BD11" s="228"/>
      <c r="BE11" s="229"/>
      <c r="BF11" s="229"/>
      <c r="BG11" s="229"/>
      <c r="BH11" s="229"/>
      <c r="BI11" s="229"/>
      <c r="BJ11" s="229"/>
      <c r="BK11" s="229"/>
      <c r="BL11" s="229"/>
      <c r="BM11" s="229"/>
      <c r="BN11" s="229"/>
      <c r="BO11" s="229"/>
      <c r="BP11" s="229"/>
      <c r="BQ11" s="234">
        <v>5</v>
      </c>
      <c r="BR11" s="235"/>
      <c r="BS11" s="838"/>
      <c r="BT11" s="839"/>
      <c r="BU11" s="839"/>
      <c r="BV11" s="839"/>
      <c r="BW11" s="839"/>
      <c r="BX11" s="839"/>
      <c r="BY11" s="839"/>
      <c r="BZ11" s="839"/>
      <c r="CA11" s="839"/>
      <c r="CB11" s="839"/>
      <c r="CC11" s="839"/>
      <c r="CD11" s="839"/>
      <c r="CE11" s="839"/>
      <c r="CF11" s="839"/>
      <c r="CG11" s="84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38"/>
      <c r="DW11" s="839"/>
      <c r="DX11" s="839"/>
      <c r="DY11" s="839"/>
      <c r="DZ11" s="844"/>
      <c r="EA11" s="230"/>
    </row>
    <row r="12" spans="1:131" s="231" customFormat="1" ht="26.25" customHeight="1" x14ac:dyDescent="0.15">
      <c r="A12" s="234">
        <v>6</v>
      </c>
      <c r="B12" s="845"/>
      <c r="C12" s="846"/>
      <c r="D12" s="846"/>
      <c r="E12" s="846"/>
      <c r="F12" s="846"/>
      <c r="G12" s="846"/>
      <c r="H12" s="846"/>
      <c r="I12" s="846"/>
      <c r="J12" s="846"/>
      <c r="K12" s="846"/>
      <c r="L12" s="846"/>
      <c r="M12" s="846"/>
      <c r="N12" s="846"/>
      <c r="O12" s="846"/>
      <c r="P12" s="847"/>
      <c r="Q12" s="848"/>
      <c r="R12" s="849"/>
      <c r="S12" s="849"/>
      <c r="T12" s="849"/>
      <c r="U12" s="849"/>
      <c r="V12" s="849"/>
      <c r="W12" s="849"/>
      <c r="X12" s="849"/>
      <c r="Y12" s="849"/>
      <c r="Z12" s="849"/>
      <c r="AA12" s="849"/>
      <c r="AB12" s="849"/>
      <c r="AC12" s="849"/>
      <c r="AD12" s="849"/>
      <c r="AE12" s="850"/>
      <c r="AF12" s="851"/>
      <c r="AG12" s="852"/>
      <c r="AH12" s="852"/>
      <c r="AI12" s="852"/>
      <c r="AJ12" s="853"/>
      <c r="AK12" s="834"/>
      <c r="AL12" s="835"/>
      <c r="AM12" s="835"/>
      <c r="AN12" s="835"/>
      <c r="AO12" s="835"/>
      <c r="AP12" s="835"/>
      <c r="AQ12" s="835"/>
      <c r="AR12" s="835"/>
      <c r="AS12" s="835"/>
      <c r="AT12" s="835"/>
      <c r="AU12" s="836"/>
      <c r="AV12" s="836"/>
      <c r="AW12" s="836"/>
      <c r="AX12" s="836"/>
      <c r="AY12" s="837"/>
      <c r="AZ12" s="228"/>
      <c r="BA12" s="228"/>
      <c r="BB12" s="228"/>
      <c r="BC12" s="228"/>
      <c r="BD12" s="228"/>
      <c r="BE12" s="229"/>
      <c r="BF12" s="229"/>
      <c r="BG12" s="229"/>
      <c r="BH12" s="229"/>
      <c r="BI12" s="229"/>
      <c r="BJ12" s="229"/>
      <c r="BK12" s="229"/>
      <c r="BL12" s="229"/>
      <c r="BM12" s="229"/>
      <c r="BN12" s="229"/>
      <c r="BO12" s="229"/>
      <c r="BP12" s="229"/>
      <c r="BQ12" s="234">
        <v>6</v>
      </c>
      <c r="BR12" s="235"/>
      <c r="BS12" s="838"/>
      <c r="BT12" s="839"/>
      <c r="BU12" s="839"/>
      <c r="BV12" s="839"/>
      <c r="BW12" s="839"/>
      <c r="BX12" s="839"/>
      <c r="BY12" s="839"/>
      <c r="BZ12" s="839"/>
      <c r="CA12" s="839"/>
      <c r="CB12" s="839"/>
      <c r="CC12" s="839"/>
      <c r="CD12" s="839"/>
      <c r="CE12" s="839"/>
      <c r="CF12" s="839"/>
      <c r="CG12" s="84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38"/>
      <c r="DW12" s="839"/>
      <c r="DX12" s="839"/>
      <c r="DY12" s="839"/>
      <c r="DZ12" s="844"/>
      <c r="EA12" s="230"/>
    </row>
    <row r="13" spans="1:131" s="231" customFormat="1" ht="26.25" customHeight="1" x14ac:dyDescent="0.15">
      <c r="A13" s="234">
        <v>7</v>
      </c>
      <c r="B13" s="845"/>
      <c r="C13" s="846"/>
      <c r="D13" s="846"/>
      <c r="E13" s="846"/>
      <c r="F13" s="846"/>
      <c r="G13" s="846"/>
      <c r="H13" s="846"/>
      <c r="I13" s="846"/>
      <c r="J13" s="846"/>
      <c r="K13" s="846"/>
      <c r="L13" s="846"/>
      <c r="M13" s="846"/>
      <c r="N13" s="846"/>
      <c r="O13" s="846"/>
      <c r="P13" s="847"/>
      <c r="Q13" s="848"/>
      <c r="R13" s="849"/>
      <c r="S13" s="849"/>
      <c r="T13" s="849"/>
      <c r="U13" s="849"/>
      <c r="V13" s="849"/>
      <c r="W13" s="849"/>
      <c r="X13" s="849"/>
      <c r="Y13" s="849"/>
      <c r="Z13" s="849"/>
      <c r="AA13" s="849"/>
      <c r="AB13" s="849"/>
      <c r="AC13" s="849"/>
      <c r="AD13" s="849"/>
      <c r="AE13" s="850"/>
      <c r="AF13" s="851"/>
      <c r="AG13" s="852"/>
      <c r="AH13" s="852"/>
      <c r="AI13" s="852"/>
      <c r="AJ13" s="853"/>
      <c r="AK13" s="834"/>
      <c r="AL13" s="835"/>
      <c r="AM13" s="835"/>
      <c r="AN13" s="835"/>
      <c r="AO13" s="835"/>
      <c r="AP13" s="835"/>
      <c r="AQ13" s="835"/>
      <c r="AR13" s="835"/>
      <c r="AS13" s="835"/>
      <c r="AT13" s="835"/>
      <c r="AU13" s="836"/>
      <c r="AV13" s="836"/>
      <c r="AW13" s="836"/>
      <c r="AX13" s="836"/>
      <c r="AY13" s="837"/>
      <c r="AZ13" s="228"/>
      <c r="BA13" s="228"/>
      <c r="BB13" s="228"/>
      <c r="BC13" s="228"/>
      <c r="BD13" s="228"/>
      <c r="BE13" s="229"/>
      <c r="BF13" s="229"/>
      <c r="BG13" s="229"/>
      <c r="BH13" s="229"/>
      <c r="BI13" s="229"/>
      <c r="BJ13" s="229"/>
      <c r="BK13" s="229"/>
      <c r="BL13" s="229"/>
      <c r="BM13" s="229"/>
      <c r="BN13" s="229"/>
      <c r="BO13" s="229"/>
      <c r="BP13" s="229"/>
      <c r="BQ13" s="234">
        <v>7</v>
      </c>
      <c r="BR13" s="235"/>
      <c r="BS13" s="838"/>
      <c r="BT13" s="839"/>
      <c r="BU13" s="839"/>
      <c r="BV13" s="839"/>
      <c r="BW13" s="839"/>
      <c r="BX13" s="839"/>
      <c r="BY13" s="839"/>
      <c r="BZ13" s="839"/>
      <c r="CA13" s="839"/>
      <c r="CB13" s="839"/>
      <c r="CC13" s="839"/>
      <c r="CD13" s="839"/>
      <c r="CE13" s="839"/>
      <c r="CF13" s="839"/>
      <c r="CG13" s="84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38"/>
      <c r="DW13" s="839"/>
      <c r="DX13" s="839"/>
      <c r="DY13" s="839"/>
      <c r="DZ13" s="844"/>
      <c r="EA13" s="230"/>
    </row>
    <row r="14" spans="1:131" s="231" customFormat="1" ht="26.25" customHeight="1" x14ac:dyDescent="0.15">
      <c r="A14" s="234">
        <v>8</v>
      </c>
      <c r="B14" s="845"/>
      <c r="C14" s="846"/>
      <c r="D14" s="846"/>
      <c r="E14" s="846"/>
      <c r="F14" s="846"/>
      <c r="G14" s="846"/>
      <c r="H14" s="846"/>
      <c r="I14" s="846"/>
      <c r="J14" s="846"/>
      <c r="K14" s="846"/>
      <c r="L14" s="846"/>
      <c r="M14" s="846"/>
      <c r="N14" s="846"/>
      <c r="O14" s="846"/>
      <c r="P14" s="847"/>
      <c r="Q14" s="848"/>
      <c r="R14" s="849"/>
      <c r="S14" s="849"/>
      <c r="T14" s="849"/>
      <c r="U14" s="849"/>
      <c r="V14" s="849"/>
      <c r="W14" s="849"/>
      <c r="X14" s="849"/>
      <c r="Y14" s="849"/>
      <c r="Z14" s="849"/>
      <c r="AA14" s="849"/>
      <c r="AB14" s="849"/>
      <c r="AC14" s="849"/>
      <c r="AD14" s="849"/>
      <c r="AE14" s="850"/>
      <c r="AF14" s="851"/>
      <c r="AG14" s="852"/>
      <c r="AH14" s="852"/>
      <c r="AI14" s="852"/>
      <c r="AJ14" s="853"/>
      <c r="AK14" s="834"/>
      <c r="AL14" s="835"/>
      <c r="AM14" s="835"/>
      <c r="AN14" s="835"/>
      <c r="AO14" s="835"/>
      <c r="AP14" s="835"/>
      <c r="AQ14" s="835"/>
      <c r="AR14" s="835"/>
      <c r="AS14" s="835"/>
      <c r="AT14" s="835"/>
      <c r="AU14" s="836"/>
      <c r="AV14" s="836"/>
      <c r="AW14" s="836"/>
      <c r="AX14" s="836"/>
      <c r="AY14" s="837"/>
      <c r="AZ14" s="228"/>
      <c r="BA14" s="228"/>
      <c r="BB14" s="228"/>
      <c r="BC14" s="228"/>
      <c r="BD14" s="228"/>
      <c r="BE14" s="229"/>
      <c r="BF14" s="229"/>
      <c r="BG14" s="229"/>
      <c r="BH14" s="229"/>
      <c r="BI14" s="229"/>
      <c r="BJ14" s="229"/>
      <c r="BK14" s="229"/>
      <c r="BL14" s="229"/>
      <c r="BM14" s="229"/>
      <c r="BN14" s="229"/>
      <c r="BO14" s="229"/>
      <c r="BP14" s="229"/>
      <c r="BQ14" s="234">
        <v>8</v>
      </c>
      <c r="BR14" s="235"/>
      <c r="BS14" s="838"/>
      <c r="BT14" s="839"/>
      <c r="BU14" s="839"/>
      <c r="BV14" s="839"/>
      <c r="BW14" s="839"/>
      <c r="BX14" s="839"/>
      <c r="BY14" s="839"/>
      <c r="BZ14" s="839"/>
      <c r="CA14" s="839"/>
      <c r="CB14" s="839"/>
      <c r="CC14" s="839"/>
      <c r="CD14" s="839"/>
      <c r="CE14" s="839"/>
      <c r="CF14" s="839"/>
      <c r="CG14" s="84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38"/>
      <c r="DW14" s="839"/>
      <c r="DX14" s="839"/>
      <c r="DY14" s="839"/>
      <c r="DZ14" s="844"/>
      <c r="EA14" s="230"/>
    </row>
    <row r="15" spans="1:131" s="231" customFormat="1" ht="26.25" customHeight="1" x14ac:dyDescent="0.15">
      <c r="A15" s="234">
        <v>9</v>
      </c>
      <c r="B15" s="845"/>
      <c r="C15" s="846"/>
      <c r="D15" s="846"/>
      <c r="E15" s="846"/>
      <c r="F15" s="846"/>
      <c r="G15" s="846"/>
      <c r="H15" s="846"/>
      <c r="I15" s="846"/>
      <c r="J15" s="846"/>
      <c r="K15" s="846"/>
      <c r="L15" s="846"/>
      <c r="M15" s="846"/>
      <c r="N15" s="846"/>
      <c r="O15" s="846"/>
      <c r="P15" s="847"/>
      <c r="Q15" s="848"/>
      <c r="R15" s="849"/>
      <c r="S15" s="849"/>
      <c r="T15" s="849"/>
      <c r="U15" s="849"/>
      <c r="V15" s="849"/>
      <c r="W15" s="849"/>
      <c r="X15" s="849"/>
      <c r="Y15" s="849"/>
      <c r="Z15" s="849"/>
      <c r="AA15" s="849"/>
      <c r="AB15" s="849"/>
      <c r="AC15" s="849"/>
      <c r="AD15" s="849"/>
      <c r="AE15" s="850"/>
      <c r="AF15" s="851"/>
      <c r="AG15" s="852"/>
      <c r="AH15" s="852"/>
      <c r="AI15" s="852"/>
      <c r="AJ15" s="853"/>
      <c r="AK15" s="834"/>
      <c r="AL15" s="835"/>
      <c r="AM15" s="835"/>
      <c r="AN15" s="835"/>
      <c r="AO15" s="835"/>
      <c r="AP15" s="835"/>
      <c r="AQ15" s="835"/>
      <c r="AR15" s="835"/>
      <c r="AS15" s="835"/>
      <c r="AT15" s="835"/>
      <c r="AU15" s="836"/>
      <c r="AV15" s="836"/>
      <c r="AW15" s="836"/>
      <c r="AX15" s="836"/>
      <c r="AY15" s="837"/>
      <c r="AZ15" s="228"/>
      <c r="BA15" s="228"/>
      <c r="BB15" s="228"/>
      <c r="BC15" s="228"/>
      <c r="BD15" s="228"/>
      <c r="BE15" s="229"/>
      <c r="BF15" s="229"/>
      <c r="BG15" s="229"/>
      <c r="BH15" s="229"/>
      <c r="BI15" s="229"/>
      <c r="BJ15" s="229"/>
      <c r="BK15" s="229"/>
      <c r="BL15" s="229"/>
      <c r="BM15" s="229"/>
      <c r="BN15" s="229"/>
      <c r="BO15" s="229"/>
      <c r="BP15" s="229"/>
      <c r="BQ15" s="234">
        <v>9</v>
      </c>
      <c r="BR15" s="235"/>
      <c r="BS15" s="838"/>
      <c r="BT15" s="839"/>
      <c r="BU15" s="839"/>
      <c r="BV15" s="839"/>
      <c r="BW15" s="839"/>
      <c r="BX15" s="839"/>
      <c r="BY15" s="839"/>
      <c r="BZ15" s="839"/>
      <c r="CA15" s="839"/>
      <c r="CB15" s="839"/>
      <c r="CC15" s="839"/>
      <c r="CD15" s="839"/>
      <c r="CE15" s="839"/>
      <c r="CF15" s="839"/>
      <c r="CG15" s="84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38"/>
      <c r="DW15" s="839"/>
      <c r="DX15" s="839"/>
      <c r="DY15" s="839"/>
      <c r="DZ15" s="844"/>
      <c r="EA15" s="230"/>
    </row>
    <row r="16" spans="1:131" s="231" customFormat="1" ht="26.25" customHeight="1" x14ac:dyDescent="0.15">
      <c r="A16" s="234">
        <v>10</v>
      </c>
      <c r="B16" s="845"/>
      <c r="C16" s="846"/>
      <c r="D16" s="846"/>
      <c r="E16" s="846"/>
      <c r="F16" s="846"/>
      <c r="G16" s="846"/>
      <c r="H16" s="846"/>
      <c r="I16" s="846"/>
      <c r="J16" s="846"/>
      <c r="K16" s="846"/>
      <c r="L16" s="846"/>
      <c r="M16" s="846"/>
      <c r="N16" s="846"/>
      <c r="O16" s="846"/>
      <c r="P16" s="847"/>
      <c r="Q16" s="848"/>
      <c r="R16" s="849"/>
      <c r="S16" s="849"/>
      <c r="T16" s="849"/>
      <c r="U16" s="849"/>
      <c r="V16" s="849"/>
      <c r="W16" s="849"/>
      <c r="X16" s="849"/>
      <c r="Y16" s="849"/>
      <c r="Z16" s="849"/>
      <c r="AA16" s="849"/>
      <c r="AB16" s="849"/>
      <c r="AC16" s="849"/>
      <c r="AD16" s="849"/>
      <c r="AE16" s="850"/>
      <c r="AF16" s="851"/>
      <c r="AG16" s="852"/>
      <c r="AH16" s="852"/>
      <c r="AI16" s="852"/>
      <c r="AJ16" s="853"/>
      <c r="AK16" s="834"/>
      <c r="AL16" s="835"/>
      <c r="AM16" s="835"/>
      <c r="AN16" s="835"/>
      <c r="AO16" s="835"/>
      <c r="AP16" s="835"/>
      <c r="AQ16" s="835"/>
      <c r="AR16" s="835"/>
      <c r="AS16" s="835"/>
      <c r="AT16" s="835"/>
      <c r="AU16" s="836"/>
      <c r="AV16" s="836"/>
      <c r="AW16" s="836"/>
      <c r="AX16" s="836"/>
      <c r="AY16" s="837"/>
      <c r="AZ16" s="228"/>
      <c r="BA16" s="228"/>
      <c r="BB16" s="228"/>
      <c r="BC16" s="228"/>
      <c r="BD16" s="228"/>
      <c r="BE16" s="229"/>
      <c r="BF16" s="229"/>
      <c r="BG16" s="229"/>
      <c r="BH16" s="229"/>
      <c r="BI16" s="229"/>
      <c r="BJ16" s="229"/>
      <c r="BK16" s="229"/>
      <c r="BL16" s="229"/>
      <c r="BM16" s="229"/>
      <c r="BN16" s="229"/>
      <c r="BO16" s="229"/>
      <c r="BP16" s="229"/>
      <c r="BQ16" s="234">
        <v>10</v>
      </c>
      <c r="BR16" s="235"/>
      <c r="BS16" s="838"/>
      <c r="BT16" s="839"/>
      <c r="BU16" s="839"/>
      <c r="BV16" s="839"/>
      <c r="BW16" s="839"/>
      <c r="BX16" s="839"/>
      <c r="BY16" s="839"/>
      <c r="BZ16" s="839"/>
      <c r="CA16" s="839"/>
      <c r="CB16" s="839"/>
      <c r="CC16" s="839"/>
      <c r="CD16" s="839"/>
      <c r="CE16" s="839"/>
      <c r="CF16" s="839"/>
      <c r="CG16" s="84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38"/>
      <c r="DW16" s="839"/>
      <c r="DX16" s="839"/>
      <c r="DY16" s="839"/>
      <c r="DZ16" s="844"/>
      <c r="EA16" s="230"/>
    </row>
    <row r="17" spans="1:131" s="231" customFormat="1" ht="26.25" customHeight="1" x14ac:dyDescent="0.15">
      <c r="A17" s="234">
        <v>11</v>
      </c>
      <c r="B17" s="845"/>
      <c r="C17" s="846"/>
      <c r="D17" s="846"/>
      <c r="E17" s="846"/>
      <c r="F17" s="846"/>
      <c r="G17" s="846"/>
      <c r="H17" s="846"/>
      <c r="I17" s="846"/>
      <c r="J17" s="846"/>
      <c r="K17" s="846"/>
      <c r="L17" s="846"/>
      <c r="M17" s="846"/>
      <c r="N17" s="846"/>
      <c r="O17" s="846"/>
      <c r="P17" s="847"/>
      <c r="Q17" s="848"/>
      <c r="R17" s="849"/>
      <c r="S17" s="849"/>
      <c r="T17" s="849"/>
      <c r="U17" s="849"/>
      <c r="V17" s="849"/>
      <c r="W17" s="849"/>
      <c r="X17" s="849"/>
      <c r="Y17" s="849"/>
      <c r="Z17" s="849"/>
      <c r="AA17" s="849"/>
      <c r="AB17" s="849"/>
      <c r="AC17" s="849"/>
      <c r="AD17" s="849"/>
      <c r="AE17" s="850"/>
      <c r="AF17" s="851"/>
      <c r="AG17" s="852"/>
      <c r="AH17" s="852"/>
      <c r="AI17" s="852"/>
      <c r="AJ17" s="853"/>
      <c r="AK17" s="834"/>
      <c r="AL17" s="835"/>
      <c r="AM17" s="835"/>
      <c r="AN17" s="835"/>
      <c r="AO17" s="835"/>
      <c r="AP17" s="835"/>
      <c r="AQ17" s="835"/>
      <c r="AR17" s="835"/>
      <c r="AS17" s="835"/>
      <c r="AT17" s="835"/>
      <c r="AU17" s="836"/>
      <c r="AV17" s="836"/>
      <c r="AW17" s="836"/>
      <c r="AX17" s="836"/>
      <c r="AY17" s="837"/>
      <c r="AZ17" s="228"/>
      <c r="BA17" s="228"/>
      <c r="BB17" s="228"/>
      <c r="BC17" s="228"/>
      <c r="BD17" s="228"/>
      <c r="BE17" s="229"/>
      <c r="BF17" s="229"/>
      <c r="BG17" s="229"/>
      <c r="BH17" s="229"/>
      <c r="BI17" s="229"/>
      <c r="BJ17" s="229"/>
      <c r="BK17" s="229"/>
      <c r="BL17" s="229"/>
      <c r="BM17" s="229"/>
      <c r="BN17" s="229"/>
      <c r="BO17" s="229"/>
      <c r="BP17" s="229"/>
      <c r="BQ17" s="234">
        <v>11</v>
      </c>
      <c r="BR17" s="235"/>
      <c r="BS17" s="838"/>
      <c r="BT17" s="839"/>
      <c r="BU17" s="839"/>
      <c r="BV17" s="839"/>
      <c r="BW17" s="839"/>
      <c r="BX17" s="839"/>
      <c r="BY17" s="839"/>
      <c r="BZ17" s="839"/>
      <c r="CA17" s="839"/>
      <c r="CB17" s="839"/>
      <c r="CC17" s="839"/>
      <c r="CD17" s="839"/>
      <c r="CE17" s="839"/>
      <c r="CF17" s="839"/>
      <c r="CG17" s="84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38"/>
      <c r="DW17" s="839"/>
      <c r="DX17" s="839"/>
      <c r="DY17" s="839"/>
      <c r="DZ17" s="844"/>
      <c r="EA17" s="230"/>
    </row>
    <row r="18" spans="1:131" s="231" customFormat="1" ht="26.25" customHeight="1" x14ac:dyDescent="0.15">
      <c r="A18" s="234">
        <v>12</v>
      </c>
      <c r="B18" s="845"/>
      <c r="C18" s="846"/>
      <c r="D18" s="846"/>
      <c r="E18" s="846"/>
      <c r="F18" s="846"/>
      <c r="G18" s="846"/>
      <c r="H18" s="846"/>
      <c r="I18" s="846"/>
      <c r="J18" s="846"/>
      <c r="K18" s="846"/>
      <c r="L18" s="846"/>
      <c r="M18" s="846"/>
      <c r="N18" s="846"/>
      <c r="O18" s="846"/>
      <c r="P18" s="847"/>
      <c r="Q18" s="848"/>
      <c r="R18" s="849"/>
      <c r="S18" s="849"/>
      <c r="T18" s="849"/>
      <c r="U18" s="849"/>
      <c r="V18" s="849"/>
      <c r="W18" s="849"/>
      <c r="X18" s="849"/>
      <c r="Y18" s="849"/>
      <c r="Z18" s="849"/>
      <c r="AA18" s="849"/>
      <c r="AB18" s="849"/>
      <c r="AC18" s="849"/>
      <c r="AD18" s="849"/>
      <c r="AE18" s="850"/>
      <c r="AF18" s="851"/>
      <c r="AG18" s="852"/>
      <c r="AH18" s="852"/>
      <c r="AI18" s="852"/>
      <c r="AJ18" s="853"/>
      <c r="AK18" s="834"/>
      <c r="AL18" s="835"/>
      <c r="AM18" s="835"/>
      <c r="AN18" s="835"/>
      <c r="AO18" s="835"/>
      <c r="AP18" s="835"/>
      <c r="AQ18" s="835"/>
      <c r="AR18" s="835"/>
      <c r="AS18" s="835"/>
      <c r="AT18" s="835"/>
      <c r="AU18" s="836"/>
      <c r="AV18" s="836"/>
      <c r="AW18" s="836"/>
      <c r="AX18" s="836"/>
      <c r="AY18" s="837"/>
      <c r="AZ18" s="228"/>
      <c r="BA18" s="228"/>
      <c r="BB18" s="228"/>
      <c r="BC18" s="228"/>
      <c r="BD18" s="228"/>
      <c r="BE18" s="229"/>
      <c r="BF18" s="229"/>
      <c r="BG18" s="229"/>
      <c r="BH18" s="229"/>
      <c r="BI18" s="229"/>
      <c r="BJ18" s="229"/>
      <c r="BK18" s="229"/>
      <c r="BL18" s="229"/>
      <c r="BM18" s="229"/>
      <c r="BN18" s="229"/>
      <c r="BO18" s="229"/>
      <c r="BP18" s="229"/>
      <c r="BQ18" s="234">
        <v>12</v>
      </c>
      <c r="BR18" s="235"/>
      <c r="BS18" s="838"/>
      <c r="BT18" s="839"/>
      <c r="BU18" s="839"/>
      <c r="BV18" s="839"/>
      <c r="BW18" s="839"/>
      <c r="BX18" s="839"/>
      <c r="BY18" s="839"/>
      <c r="BZ18" s="839"/>
      <c r="CA18" s="839"/>
      <c r="CB18" s="839"/>
      <c r="CC18" s="839"/>
      <c r="CD18" s="839"/>
      <c r="CE18" s="839"/>
      <c r="CF18" s="839"/>
      <c r="CG18" s="84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38"/>
      <c r="DW18" s="839"/>
      <c r="DX18" s="839"/>
      <c r="DY18" s="839"/>
      <c r="DZ18" s="844"/>
      <c r="EA18" s="230"/>
    </row>
    <row r="19" spans="1:131" s="231" customFormat="1" ht="26.25" customHeight="1" x14ac:dyDescent="0.15">
      <c r="A19" s="234">
        <v>13</v>
      </c>
      <c r="B19" s="845"/>
      <c r="C19" s="846"/>
      <c r="D19" s="846"/>
      <c r="E19" s="846"/>
      <c r="F19" s="846"/>
      <c r="G19" s="846"/>
      <c r="H19" s="846"/>
      <c r="I19" s="846"/>
      <c r="J19" s="846"/>
      <c r="K19" s="846"/>
      <c r="L19" s="846"/>
      <c r="M19" s="846"/>
      <c r="N19" s="846"/>
      <c r="O19" s="846"/>
      <c r="P19" s="847"/>
      <c r="Q19" s="848"/>
      <c r="R19" s="849"/>
      <c r="S19" s="849"/>
      <c r="T19" s="849"/>
      <c r="U19" s="849"/>
      <c r="V19" s="849"/>
      <c r="W19" s="849"/>
      <c r="X19" s="849"/>
      <c r="Y19" s="849"/>
      <c r="Z19" s="849"/>
      <c r="AA19" s="849"/>
      <c r="AB19" s="849"/>
      <c r="AC19" s="849"/>
      <c r="AD19" s="849"/>
      <c r="AE19" s="850"/>
      <c r="AF19" s="851"/>
      <c r="AG19" s="852"/>
      <c r="AH19" s="852"/>
      <c r="AI19" s="852"/>
      <c r="AJ19" s="853"/>
      <c r="AK19" s="834"/>
      <c r="AL19" s="835"/>
      <c r="AM19" s="835"/>
      <c r="AN19" s="835"/>
      <c r="AO19" s="835"/>
      <c r="AP19" s="835"/>
      <c r="AQ19" s="835"/>
      <c r="AR19" s="835"/>
      <c r="AS19" s="835"/>
      <c r="AT19" s="835"/>
      <c r="AU19" s="836"/>
      <c r="AV19" s="836"/>
      <c r="AW19" s="836"/>
      <c r="AX19" s="836"/>
      <c r="AY19" s="837"/>
      <c r="AZ19" s="228"/>
      <c r="BA19" s="228"/>
      <c r="BB19" s="228"/>
      <c r="BC19" s="228"/>
      <c r="BD19" s="228"/>
      <c r="BE19" s="229"/>
      <c r="BF19" s="229"/>
      <c r="BG19" s="229"/>
      <c r="BH19" s="229"/>
      <c r="BI19" s="229"/>
      <c r="BJ19" s="229"/>
      <c r="BK19" s="229"/>
      <c r="BL19" s="229"/>
      <c r="BM19" s="229"/>
      <c r="BN19" s="229"/>
      <c r="BO19" s="229"/>
      <c r="BP19" s="229"/>
      <c r="BQ19" s="234">
        <v>13</v>
      </c>
      <c r="BR19" s="235"/>
      <c r="BS19" s="838"/>
      <c r="BT19" s="839"/>
      <c r="BU19" s="839"/>
      <c r="BV19" s="839"/>
      <c r="BW19" s="839"/>
      <c r="BX19" s="839"/>
      <c r="BY19" s="839"/>
      <c r="BZ19" s="839"/>
      <c r="CA19" s="839"/>
      <c r="CB19" s="839"/>
      <c r="CC19" s="839"/>
      <c r="CD19" s="839"/>
      <c r="CE19" s="839"/>
      <c r="CF19" s="839"/>
      <c r="CG19" s="84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38"/>
      <c r="DW19" s="839"/>
      <c r="DX19" s="839"/>
      <c r="DY19" s="839"/>
      <c r="DZ19" s="844"/>
      <c r="EA19" s="230"/>
    </row>
    <row r="20" spans="1:131" s="231" customFormat="1" ht="26.25" customHeight="1" x14ac:dyDescent="0.15">
      <c r="A20" s="234">
        <v>14</v>
      </c>
      <c r="B20" s="845"/>
      <c r="C20" s="846"/>
      <c r="D20" s="846"/>
      <c r="E20" s="846"/>
      <c r="F20" s="846"/>
      <c r="G20" s="846"/>
      <c r="H20" s="846"/>
      <c r="I20" s="846"/>
      <c r="J20" s="846"/>
      <c r="K20" s="846"/>
      <c r="L20" s="846"/>
      <c r="M20" s="846"/>
      <c r="N20" s="846"/>
      <c r="O20" s="846"/>
      <c r="P20" s="847"/>
      <c r="Q20" s="848"/>
      <c r="R20" s="849"/>
      <c r="S20" s="849"/>
      <c r="T20" s="849"/>
      <c r="U20" s="849"/>
      <c r="V20" s="849"/>
      <c r="W20" s="849"/>
      <c r="X20" s="849"/>
      <c r="Y20" s="849"/>
      <c r="Z20" s="849"/>
      <c r="AA20" s="849"/>
      <c r="AB20" s="849"/>
      <c r="AC20" s="849"/>
      <c r="AD20" s="849"/>
      <c r="AE20" s="850"/>
      <c r="AF20" s="851"/>
      <c r="AG20" s="852"/>
      <c r="AH20" s="852"/>
      <c r="AI20" s="852"/>
      <c r="AJ20" s="853"/>
      <c r="AK20" s="834"/>
      <c r="AL20" s="835"/>
      <c r="AM20" s="835"/>
      <c r="AN20" s="835"/>
      <c r="AO20" s="835"/>
      <c r="AP20" s="835"/>
      <c r="AQ20" s="835"/>
      <c r="AR20" s="835"/>
      <c r="AS20" s="835"/>
      <c r="AT20" s="835"/>
      <c r="AU20" s="836"/>
      <c r="AV20" s="836"/>
      <c r="AW20" s="836"/>
      <c r="AX20" s="836"/>
      <c r="AY20" s="837"/>
      <c r="AZ20" s="228"/>
      <c r="BA20" s="228"/>
      <c r="BB20" s="228"/>
      <c r="BC20" s="228"/>
      <c r="BD20" s="228"/>
      <c r="BE20" s="229"/>
      <c r="BF20" s="229"/>
      <c r="BG20" s="229"/>
      <c r="BH20" s="229"/>
      <c r="BI20" s="229"/>
      <c r="BJ20" s="229"/>
      <c r="BK20" s="229"/>
      <c r="BL20" s="229"/>
      <c r="BM20" s="229"/>
      <c r="BN20" s="229"/>
      <c r="BO20" s="229"/>
      <c r="BP20" s="229"/>
      <c r="BQ20" s="234">
        <v>14</v>
      </c>
      <c r="BR20" s="235"/>
      <c r="BS20" s="838"/>
      <c r="BT20" s="839"/>
      <c r="BU20" s="839"/>
      <c r="BV20" s="839"/>
      <c r="BW20" s="839"/>
      <c r="BX20" s="839"/>
      <c r="BY20" s="839"/>
      <c r="BZ20" s="839"/>
      <c r="CA20" s="839"/>
      <c r="CB20" s="839"/>
      <c r="CC20" s="839"/>
      <c r="CD20" s="839"/>
      <c r="CE20" s="839"/>
      <c r="CF20" s="839"/>
      <c r="CG20" s="84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38"/>
      <c r="DW20" s="839"/>
      <c r="DX20" s="839"/>
      <c r="DY20" s="839"/>
      <c r="DZ20" s="844"/>
      <c r="EA20" s="230"/>
    </row>
    <row r="21" spans="1:131" s="231" customFormat="1" ht="26.25" customHeight="1" thickBot="1" x14ac:dyDescent="0.2">
      <c r="A21" s="234">
        <v>15</v>
      </c>
      <c r="B21" s="845"/>
      <c r="C21" s="846"/>
      <c r="D21" s="846"/>
      <c r="E21" s="846"/>
      <c r="F21" s="846"/>
      <c r="G21" s="846"/>
      <c r="H21" s="846"/>
      <c r="I21" s="846"/>
      <c r="J21" s="846"/>
      <c r="K21" s="846"/>
      <c r="L21" s="846"/>
      <c r="M21" s="846"/>
      <c r="N21" s="846"/>
      <c r="O21" s="846"/>
      <c r="P21" s="847"/>
      <c r="Q21" s="848"/>
      <c r="R21" s="849"/>
      <c r="S21" s="849"/>
      <c r="T21" s="849"/>
      <c r="U21" s="849"/>
      <c r="V21" s="849"/>
      <c r="W21" s="849"/>
      <c r="X21" s="849"/>
      <c r="Y21" s="849"/>
      <c r="Z21" s="849"/>
      <c r="AA21" s="849"/>
      <c r="AB21" s="849"/>
      <c r="AC21" s="849"/>
      <c r="AD21" s="849"/>
      <c r="AE21" s="850"/>
      <c r="AF21" s="851"/>
      <c r="AG21" s="852"/>
      <c r="AH21" s="852"/>
      <c r="AI21" s="852"/>
      <c r="AJ21" s="853"/>
      <c r="AK21" s="834"/>
      <c r="AL21" s="835"/>
      <c r="AM21" s="835"/>
      <c r="AN21" s="835"/>
      <c r="AO21" s="835"/>
      <c r="AP21" s="835"/>
      <c r="AQ21" s="835"/>
      <c r="AR21" s="835"/>
      <c r="AS21" s="835"/>
      <c r="AT21" s="835"/>
      <c r="AU21" s="836"/>
      <c r="AV21" s="836"/>
      <c r="AW21" s="836"/>
      <c r="AX21" s="836"/>
      <c r="AY21" s="837"/>
      <c r="AZ21" s="228"/>
      <c r="BA21" s="228"/>
      <c r="BB21" s="228"/>
      <c r="BC21" s="228"/>
      <c r="BD21" s="228"/>
      <c r="BE21" s="229"/>
      <c r="BF21" s="229"/>
      <c r="BG21" s="229"/>
      <c r="BH21" s="229"/>
      <c r="BI21" s="229"/>
      <c r="BJ21" s="229"/>
      <c r="BK21" s="229"/>
      <c r="BL21" s="229"/>
      <c r="BM21" s="229"/>
      <c r="BN21" s="229"/>
      <c r="BO21" s="229"/>
      <c r="BP21" s="229"/>
      <c r="BQ21" s="234">
        <v>15</v>
      </c>
      <c r="BR21" s="235"/>
      <c r="BS21" s="838"/>
      <c r="BT21" s="839"/>
      <c r="BU21" s="839"/>
      <c r="BV21" s="839"/>
      <c r="BW21" s="839"/>
      <c r="BX21" s="839"/>
      <c r="BY21" s="839"/>
      <c r="BZ21" s="839"/>
      <c r="CA21" s="839"/>
      <c r="CB21" s="839"/>
      <c r="CC21" s="839"/>
      <c r="CD21" s="839"/>
      <c r="CE21" s="839"/>
      <c r="CF21" s="839"/>
      <c r="CG21" s="84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38"/>
      <c r="DW21" s="839"/>
      <c r="DX21" s="839"/>
      <c r="DY21" s="839"/>
      <c r="DZ21" s="844"/>
      <c r="EA21" s="230"/>
    </row>
    <row r="22" spans="1:131" s="231" customFormat="1" ht="26.25" customHeight="1" x14ac:dyDescent="0.15">
      <c r="A22" s="234">
        <v>16</v>
      </c>
      <c r="B22" s="845"/>
      <c r="C22" s="846"/>
      <c r="D22" s="846"/>
      <c r="E22" s="846"/>
      <c r="F22" s="846"/>
      <c r="G22" s="846"/>
      <c r="H22" s="846"/>
      <c r="I22" s="846"/>
      <c r="J22" s="846"/>
      <c r="K22" s="846"/>
      <c r="L22" s="846"/>
      <c r="M22" s="846"/>
      <c r="N22" s="846"/>
      <c r="O22" s="846"/>
      <c r="P22" s="847"/>
      <c r="Q22" s="864"/>
      <c r="R22" s="865"/>
      <c r="S22" s="865"/>
      <c r="T22" s="865"/>
      <c r="U22" s="865"/>
      <c r="V22" s="865"/>
      <c r="W22" s="865"/>
      <c r="X22" s="865"/>
      <c r="Y22" s="865"/>
      <c r="Z22" s="865"/>
      <c r="AA22" s="865"/>
      <c r="AB22" s="865"/>
      <c r="AC22" s="865"/>
      <c r="AD22" s="865"/>
      <c r="AE22" s="866"/>
      <c r="AF22" s="851"/>
      <c r="AG22" s="852"/>
      <c r="AH22" s="852"/>
      <c r="AI22" s="852"/>
      <c r="AJ22" s="853"/>
      <c r="AK22" s="867"/>
      <c r="AL22" s="868"/>
      <c r="AM22" s="868"/>
      <c r="AN22" s="868"/>
      <c r="AO22" s="868"/>
      <c r="AP22" s="868"/>
      <c r="AQ22" s="868"/>
      <c r="AR22" s="868"/>
      <c r="AS22" s="868"/>
      <c r="AT22" s="868"/>
      <c r="AU22" s="869"/>
      <c r="AV22" s="869"/>
      <c r="AW22" s="869"/>
      <c r="AX22" s="869"/>
      <c r="AY22" s="870"/>
      <c r="AZ22" s="871" t="s">
        <v>391</v>
      </c>
      <c r="BA22" s="871"/>
      <c r="BB22" s="871"/>
      <c r="BC22" s="871"/>
      <c r="BD22" s="872"/>
      <c r="BE22" s="229"/>
      <c r="BF22" s="229"/>
      <c r="BG22" s="229"/>
      <c r="BH22" s="229"/>
      <c r="BI22" s="229"/>
      <c r="BJ22" s="229"/>
      <c r="BK22" s="229"/>
      <c r="BL22" s="229"/>
      <c r="BM22" s="229"/>
      <c r="BN22" s="229"/>
      <c r="BO22" s="229"/>
      <c r="BP22" s="229"/>
      <c r="BQ22" s="234">
        <v>16</v>
      </c>
      <c r="BR22" s="235"/>
      <c r="BS22" s="838"/>
      <c r="BT22" s="839"/>
      <c r="BU22" s="839"/>
      <c r="BV22" s="839"/>
      <c r="BW22" s="839"/>
      <c r="BX22" s="839"/>
      <c r="BY22" s="839"/>
      <c r="BZ22" s="839"/>
      <c r="CA22" s="839"/>
      <c r="CB22" s="839"/>
      <c r="CC22" s="839"/>
      <c r="CD22" s="839"/>
      <c r="CE22" s="839"/>
      <c r="CF22" s="839"/>
      <c r="CG22" s="84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38"/>
      <c r="DW22" s="839"/>
      <c r="DX22" s="839"/>
      <c r="DY22" s="839"/>
      <c r="DZ22" s="844"/>
      <c r="EA22" s="230"/>
    </row>
    <row r="23" spans="1:131" s="231" customFormat="1" ht="26.25" customHeight="1" thickBot="1" x14ac:dyDescent="0.2">
      <c r="A23" s="236" t="s">
        <v>392</v>
      </c>
      <c r="B23" s="854" t="s">
        <v>393</v>
      </c>
      <c r="C23" s="855"/>
      <c r="D23" s="855"/>
      <c r="E23" s="855"/>
      <c r="F23" s="855"/>
      <c r="G23" s="855"/>
      <c r="H23" s="855"/>
      <c r="I23" s="855"/>
      <c r="J23" s="855"/>
      <c r="K23" s="855"/>
      <c r="L23" s="855"/>
      <c r="M23" s="855"/>
      <c r="N23" s="855"/>
      <c r="O23" s="855"/>
      <c r="P23" s="856"/>
      <c r="Q23" s="857">
        <v>8701</v>
      </c>
      <c r="R23" s="858"/>
      <c r="S23" s="858"/>
      <c r="T23" s="858"/>
      <c r="U23" s="858"/>
      <c r="V23" s="858">
        <v>8291</v>
      </c>
      <c r="W23" s="858"/>
      <c r="X23" s="858"/>
      <c r="Y23" s="858"/>
      <c r="Z23" s="858"/>
      <c r="AA23" s="858">
        <v>410</v>
      </c>
      <c r="AB23" s="858"/>
      <c r="AC23" s="858"/>
      <c r="AD23" s="858"/>
      <c r="AE23" s="859"/>
      <c r="AF23" s="860">
        <v>386</v>
      </c>
      <c r="AG23" s="858"/>
      <c r="AH23" s="858"/>
      <c r="AI23" s="858"/>
      <c r="AJ23" s="861"/>
      <c r="AK23" s="862"/>
      <c r="AL23" s="863"/>
      <c r="AM23" s="863"/>
      <c r="AN23" s="863"/>
      <c r="AO23" s="863"/>
      <c r="AP23" s="858">
        <v>5217</v>
      </c>
      <c r="AQ23" s="858"/>
      <c r="AR23" s="858"/>
      <c r="AS23" s="858"/>
      <c r="AT23" s="858"/>
      <c r="AU23" s="874"/>
      <c r="AV23" s="874"/>
      <c r="AW23" s="874"/>
      <c r="AX23" s="874"/>
      <c r="AY23" s="875"/>
      <c r="AZ23" s="876" t="s">
        <v>128</v>
      </c>
      <c r="BA23" s="877"/>
      <c r="BB23" s="877"/>
      <c r="BC23" s="877"/>
      <c r="BD23" s="878"/>
      <c r="BE23" s="229"/>
      <c r="BF23" s="229"/>
      <c r="BG23" s="229"/>
      <c r="BH23" s="229"/>
      <c r="BI23" s="229"/>
      <c r="BJ23" s="229"/>
      <c r="BK23" s="229"/>
      <c r="BL23" s="229"/>
      <c r="BM23" s="229"/>
      <c r="BN23" s="229"/>
      <c r="BO23" s="229"/>
      <c r="BP23" s="229"/>
      <c r="BQ23" s="234">
        <v>17</v>
      </c>
      <c r="BR23" s="235"/>
      <c r="BS23" s="838"/>
      <c r="BT23" s="839"/>
      <c r="BU23" s="839"/>
      <c r="BV23" s="839"/>
      <c r="BW23" s="839"/>
      <c r="BX23" s="839"/>
      <c r="BY23" s="839"/>
      <c r="BZ23" s="839"/>
      <c r="CA23" s="839"/>
      <c r="CB23" s="839"/>
      <c r="CC23" s="839"/>
      <c r="CD23" s="839"/>
      <c r="CE23" s="839"/>
      <c r="CF23" s="839"/>
      <c r="CG23" s="84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38"/>
      <c r="DW23" s="839"/>
      <c r="DX23" s="839"/>
      <c r="DY23" s="839"/>
      <c r="DZ23" s="844"/>
      <c r="EA23" s="230"/>
    </row>
    <row r="24" spans="1:131" s="231" customFormat="1" ht="26.25" customHeight="1" x14ac:dyDescent="0.15">
      <c r="A24" s="873" t="s">
        <v>394</v>
      </c>
      <c r="B24" s="873"/>
      <c r="C24" s="873"/>
      <c r="D24" s="873"/>
      <c r="E24" s="873"/>
      <c r="F24" s="873"/>
      <c r="G24" s="873"/>
      <c r="H24" s="873"/>
      <c r="I24" s="873"/>
      <c r="J24" s="873"/>
      <c r="K24" s="873"/>
      <c r="L24" s="873"/>
      <c r="M24" s="873"/>
      <c r="N24" s="873"/>
      <c r="O24" s="873"/>
      <c r="P24" s="873"/>
      <c r="Q24" s="873"/>
      <c r="R24" s="873"/>
      <c r="S24" s="873"/>
      <c r="T24" s="873"/>
      <c r="U24" s="873"/>
      <c r="V24" s="873"/>
      <c r="W24" s="873"/>
      <c r="X24" s="873"/>
      <c r="Y24" s="873"/>
      <c r="Z24" s="873"/>
      <c r="AA24" s="873"/>
      <c r="AB24" s="873"/>
      <c r="AC24" s="873"/>
      <c r="AD24" s="873"/>
      <c r="AE24" s="873"/>
      <c r="AF24" s="873"/>
      <c r="AG24" s="873"/>
      <c r="AH24" s="873"/>
      <c r="AI24" s="873"/>
      <c r="AJ24" s="873"/>
      <c r="AK24" s="873"/>
      <c r="AL24" s="873"/>
      <c r="AM24" s="873"/>
      <c r="AN24" s="873"/>
      <c r="AO24" s="873"/>
      <c r="AP24" s="873"/>
      <c r="AQ24" s="873"/>
      <c r="AR24" s="873"/>
      <c r="AS24" s="873"/>
      <c r="AT24" s="873"/>
      <c r="AU24" s="873"/>
      <c r="AV24" s="873"/>
      <c r="AW24" s="873"/>
      <c r="AX24" s="873"/>
      <c r="AY24" s="873"/>
      <c r="AZ24" s="228"/>
      <c r="BA24" s="228"/>
      <c r="BB24" s="228"/>
      <c r="BC24" s="228"/>
      <c r="BD24" s="228"/>
      <c r="BE24" s="229"/>
      <c r="BF24" s="229"/>
      <c r="BG24" s="229"/>
      <c r="BH24" s="229"/>
      <c r="BI24" s="229"/>
      <c r="BJ24" s="229"/>
      <c r="BK24" s="229"/>
      <c r="BL24" s="229"/>
      <c r="BM24" s="229"/>
      <c r="BN24" s="229"/>
      <c r="BO24" s="229"/>
      <c r="BP24" s="229"/>
      <c r="BQ24" s="234">
        <v>18</v>
      </c>
      <c r="BR24" s="235"/>
      <c r="BS24" s="838"/>
      <c r="BT24" s="839"/>
      <c r="BU24" s="839"/>
      <c r="BV24" s="839"/>
      <c r="BW24" s="839"/>
      <c r="BX24" s="839"/>
      <c r="BY24" s="839"/>
      <c r="BZ24" s="839"/>
      <c r="CA24" s="839"/>
      <c r="CB24" s="839"/>
      <c r="CC24" s="839"/>
      <c r="CD24" s="839"/>
      <c r="CE24" s="839"/>
      <c r="CF24" s="839"/>
      <c r="CG24" s="84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38"/>
      <c r="DW24" s="839"/>
      <c r="DX24" s="839"/>
      <c r="DY24" s="839"/>
      <c r="DZ24" s="844"/>
      <c r="EA24" s="230"/>
    </row>
    <row r="25" spans="1:131" ht="26.25" customHeight="1" thickBot="1" x14ac:dyDescent="0.2">
      <c r="A25" s="790" t="s">
        <v>395</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c r="AX25" s="790"/>
      <c r="AY25" s="790"/>
      <c r="AZ25" s="790"/>
      <c r="BA25" s="790"/>
      <c r="BB25" s="790"/>
      <c r="BC25" s="790"/>
      <c r="BD25" s="790"/>
      <c r="BE25" s="790"/>
      <c r="BF25" s="790"/>
      <c r="BG25" s="790"/>
      <c r="BH25" s="790"/>
      <c r="BI25" s="790"/>
      <c r="BJ25" s="228"/>
      <c r="BK25" s="228"/>
      <c r="BL25" s="228"/>
      <c r="BM25" s="228"/>
      <c r="BN25" s="228"/>
      <c r="BO25" s="237"/>
      <c r="BP25" s="237"/>
      <c r="BQ25" s="234">
        <v>19</v>
      </c>
      <c r="BR25" s="235"/>
      <c r="BS25" s="838"/>
      <c r="BT25" s="839"/>
      <c r="BU25" s="839"/>
      <c r="BV25" s="839"/>
      <c r="BW25" s="839"/>
      <c r="BX25" s="839"/>
      <c r="BY25" s="839"/>
      <c r="BZ25" s="839"/>
      <c r="CA25" s="839"/>
      <c r="CB25" s="839"/>
      <c r="CC25" s="839"/>
      <c r="CD25" s="839"/>
      <c r="CE25" s="839"/>
      <c r="CF25" s="839"/>
      <c r="CG25" s="84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38"/>
      <c r="DW25" s="839"/>
      <c r="DX25" s="839"/>
      <c r="DY25" s="839"/>
      <c r="DZ25" s="844"/>
      <c r="EA25" s="226"/>
    </row>
    <row r="26" spans="1:131" ht="26.25" customHeight="1" x14ac:dyDescent="0.15">
      <c r="A26" s="792" t="s">
        <v>372</v>
      </c>
      <c r="B26" s="793"/>
      <c r="C26" s="793"/>
      <c r="D26" s="793"/>
      <c r="E26" s="793"/>
      <c r="F26" s="793"/>
      <c r="G26" s="793"/>
      <c r="H26" s="793"/>
      <c r="I26" s="793"/>
      <c r="J26" s="793"/>
      <c r="K26" s="793"/>
      <c r="L26" s="793"/>
      <c r="M26" s="793"/>
      <c r="N26" s="793"/>
      <c r="O26" s="793"/>
      <c r="P26" s="794"/>
      <c r="Q26" s="798" t="s">
        <v>396</v>
      </c>
      <c r="R26" s="799"/>
      <c r="S26" s="799"/>
      <c r="T26" s="799"/>
      <c r="U26" s="800"/>
      <c r="V26" s="798" t="s">
        <v>397</v>
      </c>
      <c r="W26" s="799"/>
      <c r="X26" s="799"/>
      <c r="Y26" s="799"/>
      <c r="Z26" s="800"/>
      <c r="AA26" s="798" t="s">
        <v>398</v>
      </c>
      <c r="AB26" s="799"/>
      <c r="AC26" s="799"/>
      <c r="AD26" s="799"/>
      <c r="AE26" s="799"/>
      <c r="AF26" s="879" t="s">
        <v>399</v>
      </c>
      <c r="AG26" s="880"/>
      <c r="AH26" s="880"/>
      <c r="AI26" s="880"/>
      <c r="AJ26" s="881"/>
      <c r="AK26" s="799" t="s">
        <v>400</v>
      </c>
      <c r="AL26" s="799"/>
      <c r="AM26" s="799"/>
      <c r="AN26" s="799"/>
      <c r="AO26" s="800"/>
      <c r="AP26" s="798" t="s">
        <v>401</v>
      </c>
      <c r="AQ26" s="799"/>
      <c r="AR26" s="799"/>
      <c r="AS26" s="799"/>
      <c r="AT26" s="800"/>
      <c r="AU26" s="798" t="s">
        <v>402</v>
      </c>
      <c r="AV26" s="799"/>
      <c r="AW26" s="799"/>
      <c r="AX26" s="799"/>
      <c r="AY26" s="800"/>
      <c r="AZ26" s="798" t="s">
        <v>403</v>
      </c>
      <c r="BA26" s="799"/>
      <c r="BB26" s="799"/>
      <c r="BC26" s="799"/>
      <c r="BD26" s="800"/>
      <c r="BE26" s="798" t="s">
        <v>379</v>
      </c>
      <c r="BF26" s="799"/>
      <c r="BG26" s="799"/>
      <c r="BH26" s="799"/>
      <c r="BI26" s="805"/>
      <c r="BJ26" s="228"/>
      <c r="BK26" s="228"/>
      <c r="BL26" s="228"/>
      <c r="BM26" s="228"/>
      <c r="BN26" s="228"/>
      <c r="BO26" s="237"/>
      <c r="BP26" s="237"/>
      <c r="BQ26" s="234">
        <v>20</v>
      </c>
      <c r="BR26" s="235"/>
      <c r="BS26" s="838"/>
      <c r="BT26" s="839"/>
      <c r="BU26" s="839"/>
      <c r="BV26" s="839"/>
      <c r="BW26" s="839"/>
      <c r="BX26" s="839"/>
      <c r="BY26" s="839"/>
      <c r="BZ26" s="839"/>
      <c r="CA26" s="839"/>
      <c r="CB26" s="839"/>
      <c r="CC26" s="839"/>
      <c r="CD26" s="839"/>
      <c r="CE26" s="839"/>
      <c r="CF26" s="839"/>
      <c r="CG26" s="84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38"/>
      <c r="DW26" s="839"/>
      <c r="DX26" s="839"/>
      <c r="DY26" s="839"/>
      <c r="DZ26" s="844"/>
      <c r="EA26" s="226"/>
    </row>
    <row r="27" spans="1:131" ht="26.25" customHeight="1" thickBot="1" x14ac:dyDescent="0.2">
      <c r="A27" s="795"/>
      <c r="B27" s="796"/>
      <c r="C27" s="796"/>
      <c r="D27" s="796"/>
      <c r="E27" s="796"/>
      <c r="F27" s="796"/>
      <c r="G27" s="796"/>
      <c r="H27" s="796"/>
      <c r="I27" s="796"/>
      <c r="J27" s="796"/>
      <c r="K27" s="796"/>
      <c r="L27" s="796"/>
      <c r="M27" s="796"/>
      <c r="N27" s="796"/>
      <c r="O27" s="796"/>
      <c r="P27" s="797"/>
      <c r="Q27" s="801"/>
      <c r="R27" s="802"/>
      <c r="S27" s="802"/>
      <c r="T27" s="802"/>
      <c r="U27" s="803"/>
      <c r="V27" s="801"/>
      <c r="W27" s="802"/>
      <c r="X27" s="802"/>
      <c r="Y27" s="802"/>
      <c r="Z27" s="803"/>
      <c r="AA27" s="801"/>
      <c r="AB27" s="802"/>
      <c r="AC27" s="802"/>
      <c r="AD27" s="802"/>
      <c r="AE27" s="802"/>
      <c r="AF27" s="882"/>
      <c r="AG27" s="883"/>
      <c r="AH27" s="883"/>
      <c r="AI27" s="883"/>
      <c r="AJ27" s="884"/>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07"/>
      <c r="BJ27" s="228"/>
      <c r="BK27" s="228"/>
      <c r="BL27" s="228"/>
      <c r="BM27" s="228"/>
      <c r="BN27" s="228"/>
      <c r="BO27" s="237"/>
      <c r="BP27" s="237"/>
      <c r="BQ27" s="234">
        <v>21</v>
      </c>
      <c r="BR27" s="235"/>
      <c r="BS27" s="838"/>
      <c r="BT27" s="839"/>
      <c r="BU27" s="839"/>
      <c r="BV27" s="839"/>
      <c r="BW27" s="839"/>
      <c r="BX27" s="839"/>
      <c r="BY27" s="839"/>
      <c r="BZ27" s="839"/>
      <c r="CA27" s="839"/>
      <c r="CB27" s="839"/>
      <c r="CC27" s="839"/>
      <c r="CD27" s="839"/>
      <c r="CE27" s="839"/>
      <c r="CF27" s="839"/>
      <c r="CG27" s="84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38"/>
      <c r="DW27" s="839"/>
      <c r="DX27" s="839"/>
      <c r="DY27" s="839"/>
      <c r="DZ27" s="844"/>
      <c r="EA27" s="226"/>
    </row>
    <row r="28" spans="1:131" ht="26.25" customHeight="1" thickTop="1" x14ac:dyDescent="0.15">
      <c r="A28" s="238">
        <v>1</v>
      </c>
      <c r="B28" s="814" t="s">
        <v>404</v>
      </c>
      <c r="C28" s="815"/>
      <c r="D28" s="815"/>
      <c r="E28" s="815"/>
      <c r="F28" s="815"/>
      <c r="G28" s="815"/>
      <c r="H28" s="815"/>
      <c r="I28" s="815"/>
      <c r="J28" s="815"/>
      <c r="K28" s="815"/>
      <c r="L28" s="815"/>
      <c r="M28" s="815"/>
      <c r="N28" s="815"/>
      <c r="O28" s="815"/>
      <c r="P28" s="816"/>
      <c r="Q28" s="887">
        <v>1823</v>
      </c>
      <c r="R28" s="888"/>
      <c r="S28" s="888"/>
      <c r="T28" s="888"/>
      <c r="U28" s="888"/>
      <c r="V28" s="888">
        <v>1757</v>
      </c>
      <c r="W28" s="888"/>
      <c r="X28" s="888"/>
      <c r="Y28" s="888"/>
      <c r="Z28" s="888"/>
      <c r="AA28" s="888">
        <v>66</v>
      </c>
      <c r="AB28" s="888"/>
      <c r="AC28" s="888"/>
      <c r="AD28" s="888"/>
      <c r="AE28" s="889"/>
      <c r="AF28" s="890">
        <v>66</v>
      </c>
      <c r="AG28" s="888"/>
      <c r="AH28" s="888"/>
      <c r="AI28" s="888"/>
      <c r="AJ28" s="891"/>
      <c r="AK28" s="892">
        <v>210</v>
      </c>
      <c r="AL28" s="893"/>
      <c r="AM28" s="893"/>
      <c r="AN28" s="893"/>
      <c r="AO28" s="893"/>
      <c r="AP28" s="893" t="s">
        <v>578</v>
      </c>
      <c r="AQ28" s="893"/>
      <c r="AR28" s="893"/>
      <c r="AS28" s="893"/>
      <c r="AT28" s="893"/>
      <c r="AU28" s="893" t="s">
        <v>578</v>
      </c>
      <c r="AV28" s="893"/>
      <c r="AW28" s="893"/>
      <c r="AX28" s="893"/>
      <c r="AY28" s="893"/>
      <c r="AZ28" s="894" t="s">
        <v>578</v>
      </c>
      <c r="BA28" s="894"/>
      <c r="BB28" s="894"/>
      <c r="BC28" s="894"/>
      <c r="BD28" s="894"/>
      <c r="BE28" s="885"/>
      <c r="BF28" s="885"/>
      <c r="BG28" s="885"/>
      <c r="BH28" s="885"/>
      <c r="BI28" s="886"/>
      <c r="BJ28" s="228"/>
      <c r="BK28" s="228"/>
      <c r="BL28" s="228"/>
      <c r="BM28" s="228"/>
      <c r="BN28" s="228"/>
      <c r="BO28" s="237"/>
      <c r="BP28" s="237"/>
      <c r="BQ28" s="234">
        <v>22</v>
      </c>
      <c r="BR28" s="235"/>
      <c r="BS28" s="838"/>
      <c r="BT28" s="839"/>
      <c r="BU28" s="839"/>
      <c r="BV28" s="839"/>
      <c r="BW28" s="839"/>
      <c r="BX28" s="839"/>
      <c r="BY28" s="839"/>
      <c r="BZ28" s="839"/>
      <c r="CA28" s="839"/>
      <c r="CB28" s="839"/>
      <c r="CC28" s="839"/>
      <c r="CD28" s="839"/>
      <c r="CE28" s="839"/>
      <c r="CF28" s="839"/>
      <c r="CG28" s="84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38"/>
      <c r="DW28" s="839"/>
      <c r="DX28" s="839"/>
      <c r="DY28" s="839"/>
      <c r="DZ28" s="844"/>
      <c r="EA28" s="226"/>
    </row>
    <row r="29" spans="1:131" ht="26.25" customHeight="1" x14ac:dyDescent="0.15">
      <c r="A29" s="238">
        <v>2</v>
      </c>
      <c r="B29" s="845" t="s">
        <v>405</v>
      </c>
      <c r="C29" s="846"/>
      <c r="D29" s="846"/>
      <c r="E29" s="846"/>
      <c r="F29" s="846"/>
      <c r="G29" s="846"/>
      <c r="H29" s="846"/>
      <c r="I29" s="846"/>
      <c r="J29" s="846"/>
      <c r="K29" s="846"/>
      <c r="L29" s="846"/>
      <c r="M29" s="846"/>
      <c r="N29" s="846"/>
      <c r="O29" s="846"/>
      <c r="P29" s="847"/>
      <c r="Q29" s="848">
        <v>2027</v>
      </c>
      <c r="R29" s="849"/>
      <c r="S29" s="849"/>
      <c r="T29" s="849"/>
      <c r="U29" s="849"/>
      <c r="V29" s="849">
        <v>1910</v>
      </c>
      <c r="W29" s="849"/>
      <c r="X29" s="849"/>
      <c r="Y29" s="849"/>
      <c r="Z29" s="849"/>
      <c r="AA29" s="849">
        <v>117</v>
      </c>
      <c r="AB29" s="849"/>
      <c r="AC29" s="849"/>
      <c r="AD29" s="849"/>
      <c r="AE29" s="850"/>
      <c r="AF29" s="851">
        <v>117</v>
      </c>
      <c r="AG29" s="852"/>
      <c r="AH29" s="852"/>
      <c r="AI29" s="852"/>
      <c r="AJ29" s="853"/>
      <c r="AK29" s="899">
        <v>327</v>
      </c>
      <c r="AL29" s="895"/>
      <c r="AM29" s="895"/>
      <c r="AN29" s="895"/>
      <c r="AO29" s="895"/>
      <c r="AP29" s="895" t="s">
        <v>578</v>
      </c>
      <c r="AQ29" s="895"/>
      <c r="AR29" s="895"/>
      <c r="AS29" s="895"/>
      <c r="AT29" s="895"/>
      <c r="AU29" s="895" t="s">
        <v>578</v>
      </c>
      <c r="AV29" s="895"/>
      <c r="AW29" s="895"/>
      <c r="AX29" s="895"/>
      <c r="AY29" s="895"/>
      <c r="AZ29" s="896" t="s">
        <v>578</v>
      </c>
      <c r="BA29" s="896"/>
      <c r="BB29" s="896"/>
      <c r="BC29" s="896"/>
      <c r="BD29" s="896"/>
      <c r="BE29" s="897"/>
      <c r="BF29" s="897"/>
      <c r="BG29" s="897"/>
      <c r="BH29" s="897"/>
      <c r="BI29" s="898"/>
      <c r="BJ29" s="228"/>
      <c r="BK29" s="228"/>
      <c r="BL29" s="228"/>
      <c r="BM29" s="228"/>
      <c r="BN29" s="228"/>
      <c r="BO29" s="237"/>
      <c r="BP29" s="237"/>
      <c r="BQ29" s="234">
        <v>23</v>
      </c>
      <c r="BR29" s="235"/>
      <c r="BS29" s="838"/>
      <c r="BT29" s="839"/>
      <c r="BU29" s="839"/>
      <c r="BV29" s="839"/>
      <c r="BW29" s="839"/>
      <c r="BX29" s="839"/>
      <c r="BY29" s="839"/>
      <c r="BZ29" s="839"/>
      <c r="CA29" s="839"/>
      <c r="CB29" s="839"/>
      <c r="CC29" s="839"/>
      <c r="CD29" s="839"/>
      <c r="CE29" s="839"/>
      <c r="CF29" s="839"/>
      <c r="CG29" s="84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38"/>
      <c r="DW29" s="839"/>
      <c r="DX29" s="839"/>
      <c r="DY29" s="839"/>
      <c r="DZ29" s="844"/>
      <c r="EA29" s="226"/>
    </row>
    <row r="30" spans="1:131" ht="26.25" customHeight="1" x14ac:dyDescent="0.15">
      <c r="A30" s="238">
        <v>3</v>
      </c>
      <c r="B30" s="845" t="s">
        <v>406</v>
      </c>
      <c r="C30" s="846"/>
      <c r="D30" s="846"/>
      <c r="E30" s="846"/>
      <c r="F30" s="846"/>
      <c r="G30" s="846"/>
      <c r="H30" s="846"/>
      <c r="I30" s="846"/>
      <c r="J30" s="846"/>
      <c r="K30" s="846"/>
      <c r="L30" s="846"/>
      <c r="M30" s="846"/>
      <c r="N30" s="846"/>
      <c r="O30" s="846"/>
      <c r="P30" s="847"/>
      <c r="Q30" s="848">
        <v>205</v>
      </c>
      <c r="R30" s="849"/>
      <c r="S30" s="849"/>
      <c r="T30" s="849"/>
      <c r="U30" s="849"/>
      <c r="V30" s="849">
        <v>204</v>
      </c>
      <c r="W30" s="849"/>
      <c r="X30" s="849"/>
      <c r="Y30" s="849"/>
      <c r="Z30" s="849"/>
      <c r="AA30" s="849">
        <v>1</v>
      </c>
      <c r="AB30" s="849"/>
      <c r="AC30" s="849"/>
      <c r="AD30" s="849"/>
      <c r="AE30" s="850"/>
      <c r="AF30" s="851">
        <v>1</v>
      </c>
      <c r="AG30" s="852"/>
      <c r="AH30" s="852"/>
      <c r="AI30" s="852"/>
      <c r="AJ30" s="853"/>
      <c r="AK30" s="899">
        <v>47</v>
      </c>
      <c r="AL30" s="895"/>
      <c r="AM30" s="895"/>
      <c r="AN30" s="895"/>
      <c r="AO30" s="895"/>
      <c r="AP30" s="895" t="s">
        <v>578</v>
      </c>
      <c r="AQ30" s="895"/>
      <c r="AR30" s="895"/>
      <c r="AS30" s="895"/>
      <c r="AT30" s="895"/>
      <c r="AU30" s="895" t="s">
        <v>578</v>
      </c>
      <c r="AV30" s="895"/>
      <c r="AW30" s="895"/>
      <c r="AX30" s="895"/>
      <c r="AY30" s="895"/>
      <c r="AZ30" s="896" t="s">
        <v>578</v>
      </c>
      <c r="BA30" s="896"/>
      <c r="BB30" s="896"/>
      <c r="BC30" s="896"/>
      <c r="BD30" s="896"/>
      <c r="BE30" s="897"/>
      <c r="BF30" s="897"/>
      <c r="BG30" s="897"/>
      <c r="BH30" s="897"/>
      <c r="BI30" s="898"/>
      <c r="BJ30" s="228"/>
      <c r="BK30" s="228"/>
      <c r="BL30" s="228"/>
      <c r="BM30" s="228"/>
      <c r="BN30" s="228"/>
      <c r="BO30" s="237"/>
      <c r="BP30" s="237"/>
      <c r="BQ30" s="234">
        <v>24</v>
      </c>
      <c r="BR30" s="235"/>
      <c r="BS30" s="838"/>
      <c r="BT30" s="839"/>
      <c r="BU30" s="839"/>
      <c r="BV30" s="839"/>
      <c r="BW30" s="839"/>
      <c r="BX30" s="839"/>
      <c r="BY30" s="839"/>
      <c r="BZ30" s="839"/>
      <c r="CA30" s="839"/>
      <c r="CB30" s="839"/>
      <c r="CC30" s="839"/>
      <c r="CD30" s="839"/>
      <c r="CE30" s="839"/>
      <c r="CF30" s="839"/>
      <c r="CG30" s="84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38"/>
      <c r="DW30" s="839"/>
      <c r="DX30" s="839"/>
      <c r="DY30" s="839"/>
      <c r="DZ30" s="844"/>
      <c r="EA30" s="226"/>
    </row>
    <row r="31" spans="1:131" ht="26.25" customHeight="1" x14ac:dyDescent="0.15">
      <c r="A31" s="238">
        <v>4</v>
      </c>
      <c r="B31" s="845" t="s">
        <v>407</v>
      </c>
      <c r="C31" s="846"/>
      <c r="D31" s="846"/>
      <c r="E31" s="846"/>
      <c r="F31" s="846"/>
      <c r="G31" s="846"/>
      <c r="H31" s="846"/>
      <c r="I31" s="846"/>
      <c r="J31" s="846"/>
      <c r="K31" s="846"/>
      <c r="L31" s="846"/>
      <c r="M31" s="846"/>
      <c r="N31" s="846"/>
      <c r="O31" s="846"/>
      <c r="P31" s="847"/>
      <c r="Q31" s="848">
        <v>8</v>
      </c>
      <c r="R31" s="849"/>
      <c r="S31" s="849"/>
      <c r="T31" s="849"/>
      <c r="U31" s="849"/>
      <c r="V31" s="849">
        <v>8</v>
      </c>
      <c r="W31" s="849"/>
      <c r="X31" s="849"/>
      <c r="Y31" s="849"/>
      <c r="Z31" s="849"/>
      <c r="AA31" s="849" t="s">
        <v>578</v>
      </c>
      <c r="AB31" s="849"/>
      <c r="AC31" s="849"/>
      <c r="AD31" s="849"/>
      <c r="AE31" s="850"/>
      <c r="AF31" s="851" t="s">
        <v>128</v>
      </c>
      <c r="AG31" s="852"/>
      <c r="AH31" s="852"/>
      <c r="AI31" s="852"/>
      <c r="AJ31" s="853"/>
      <c r="AK31" s="899" t="s">
        <v>578</v>
      </c>
      <c r="AL31" s="895"/>
      <c r="AM31" s="895"/>
      <c r="AN31" s="895"/>
      <c r="AO31" s="895"/>
      <c r="AP31" s="895" t="s">
        <v>578</v>
      </c>
      <c r="AQ31" s="895"/>
      <c r="AR31" s="895"/>
      <c r="AS31" s="895"/>
      <c r="AT31" s="895"/>
      <c r="AU31" s="895" t="s">
        <v>578</v>
      </c>
      <c r="AV31" s="895"/>
      <c r="AW31" s="895"/>
      <c r="AX31" s="895"/>
      <c r="AY31" s="895"/>
      <c r="AZ31" s="896" t="s">
        <v>578</v>
      </c>
      <c r="BA31" s="896"/>
      <c r="BB31" s="896"/>
      <c r="BC31" s="896"/>
      <c r="BD31" s="896"/>
      <c r="BE31" s="897"/>
      <c r="BF31" s="897"/>
      <c r="BG31" s="897"/>
      <c r="BH31" s="897"/>
      <c r="BI31" s="898"/>
      <c r="BJ31" s="228"/>
      <c r="BK31" s="228"/>
      <c r="BL31" s="228"/>
      <c r="BM31" s="228"/>
      <c r="BN31" s="228"/>
      <c r="BO31" s="237"/>
      <c r="BP31" s="237"/>
      <c r="BQ31" s="234">
        <v>25</v>
      </c>
      <c r="BR31" s="235"/>
      <c r="BS31" s="838"/>
      <c r="BT31" s="839"/>
      <c r="BU31" s="839"/>
      <c r="BV31" s="839"/>
      <c r="BW31" s="839"/>
      <c r="BX31" s="839"/>
      <c r="BY31" s="839"/>
      <c r="BZ31" s="839"/>
      <c r="CA31" s="839"/>
      <c r="CB31" s="839"/>
      <c r="CC31" s="839"/>
      <c r="CD31" s="839"/>
      <c r="CE31" s="839"/>
      <c r="CF31" s="839"/>
      <c r="CG31" s="84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38"/>
      <c r="DW31" s="839"/>
      <c r="DX31" s="839"/>
      <c r="DY31" s="839"/>
      <c r="DZ31" s="844"/>
      <c r="EA31" s="226"/>
    </row>
    <row r="32" spans="1:131" ht="26.25" customHeight="1" x14ac:dyDescent="0.15">
      <c r="A32" s="238">
        <v>5</v>
      </c>
      <c r="B32" s="845" t="s">
        <v>408</v>
      </c>
      <c r="C32" s="846"/>
      <c r="D32" s="846"/>
      <c r="E32" s="846"/>
      <c r="F32" s="846"/>
      <c r="G32" s="846"/>
      <c r="H32" s="846"/>
      <c r="I32" s="846"/>
      <c r="J32" s="846"/>
      <c r="K32" s="846"/>
      <c r="L32" s="846"/>
      <c r="M32" s="846"/>
      <c r="N32" s="846"/>
      <c r="O32" s="846"/>
      <c r="P32" s="847"/>
      <c r="Q32" s="848">
        <v>488</v>
      </c>
      <c r="R32" s="849"/>
      <c r="S32" s="849"/>
      <c r="T32" s="849"/>
      <c r="U32" s="849"/>
      <c r="V32" s="849">
        <v>594</v>
      </c>
      <c r="W32" s="849"/>
      <c r="X32" s="849"/>
      <c r="Y32" s="849"/>
      <c r="Z32" s="849"/>
      <c r="AA32" s="849">
        <v>106</v>
      </c>
      <c r="AB32" s="849"/>
      <c r="AC32" s="849"/>
      <c r="AD32" s="849"/>
      <c r="AE32" s="850"/>
      <c r="AF32" s="851">
        <v>1629</v>
      </c>
      <c r="AG32" s="852"/>
      <c r="AH32" s="852"/>
      <c r="AI32" s="852"/>
      <c r="AJ32" s="853"/>
      <c r="AK32" s="899" t="s">
        <v>578</v>
      </c>
      <c r="AL32" s="895"/>
      <c r="AM32" s="895"/>
      <c r="AN32" s="895"/>
      <c r="AO32" s="895"/>
      <c r="AP32" s="895">
        <v>2014</v>
      </c>
      <c r="AQ32" s="895"/>
      <c r="AR32" s="895"/>
      <c r="AS32" s="895"/>
      <c r="AT32" s="895"/>
      <c r="AU32" s="895" t="s">
        <v>578</v>
      </c>
      <c r="AV32" s="895"/>
      <c r="AW32" s="895"/>
      <c r="AX32" s="895"/>
      <c r="AY32" s="895"/>
      <c r="AZ32" s="896" t="s">
        <v>578</v>
      </c>
      <c r="BA32" s="896"/>
      <c r="BB32" s="896"/>
      <c r="BC32" s="896"/>
      <c r="BD32" s="896"/>
      <c r="BE32" s="897" t="s">
        <v>409</v>
      </c>
      <c r="BF32" s="897"/>
      <c r="BG32" s="897"/>
      <c r="BH32" s="897"/>
      <c r="BI32" s="898"/>
      <c r="BJ32" s="228"/>
      <c r="BK32" s="228"/>
      <c r="BL32" s="228"/>
      <c r="BM32" s="228"/>
      <c r="BN32" s="228"/>
      <c r="BO32" s="237"/>
      <c r="BP32" s="237"/>
      <c r="BQ32" s="234">
        <v>26</v>
      </c>
      <c r="BR32" s="235"/>
      <c r="BS32" s="838"/>
      <c r="BT32" s="839"/>
      <c r="BU32" s="839"/>
      <c r="BV32" s="839"/>
      <c r="BW32" s="839"/>
      <c r="BX32" s="839"/>
      <c r="BY32" s="839"/>
      <c r="BZ32" s="839"/>
      <c r="CA32" s="839"/>
      <c r="CB32" s="839"/>
      <c r="CC32" s="839"/>
      <c r="CD32" s="839"/>
      <c r="CE32" s="839"/>
      <c r="CF32" s="839"/>
      <c r="CG32" s="84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38"/>
      <c r="DW32" s="839"/>
      <c r="DX32" s="839"/>
      <c r="DY32" s="839"/>
      <c r="DZ32" s="844"/>
      <c r="EA32" s="226"/>
    </row>
    <row r="33" spans="1:131" ht="26.25" customHeight="1" x14ac:dyDescent="0.15">
      <c r="A33" s="238">
        <v>6</v>
      </c>
      <c r="B33" s="845" t="s">
        <v>410</v>
      </c>
      <c r="C33" s="846"/>
      <c r="D33" s="846"/>
      <c r="E33" s="846"/>
      <c r="F33" s="846"/>
      <c r="G33" s="846"/>
      <c r="H33" s="846"/>
      <c r="I33" s="846"/>
      <c r="J33" s="846"/>
      <c r="K33" s="846"/>
      <c r="L33" s="846"/>
      <c r="M33" s="846"/>
      <c r="N33" s="846"/>
      <c r="O33" s="846"/>
      <c r="P33" s="847"/>
      <c r="Q33" s="848">
        <v>68</v>
      </c>
      <c r="R33" s="849"/>
      <c r="S33" s="849"/>
      <c r="T33" s="849"/>
      <c r="U33" s="849"/>
      <c r="V33" s="849">
        <v>59</v>
      </c>
      <c r="W33" s="849"/>
      <c r="X33" s="849"/>
      <c r="Y33" s="849"/>
      <c r="Z33" s="849"/>
      <c r="AA33" s="849">
        <v>9</v>
      </c>
      <c r="AB33" s="849"/>
      <c r="AC33" s="849"/>
      <c r="AD33" s="849"/>
      <c r="AE33" s="850"/>
      <c r="AF33" s="851">
        <v>9</v>
      </c>
      <c r="AG33" s="852"/>
      <c r="AH33" s="852"/>
      <c r="AI33" s="852"/>
      <c r="AJ33" s="853"/>
      <c r="AK33" s="899" t="s">
        <v>578</v>
      </c>
      <c r="AL33" s="895"/>
      <c r="AM33" s="895"/>
      <c r="AN33" s="895"/>
      <c r="AO33" s="895"/>
      <c r="AP33" s="895">
        <v>30</v>
      </c>
      <c r="AQ33" s="895"/>
      <c r="AR33" s="895"/>
      <c r="AS33" s="895"/>
      <c r="AT33" s="895"/>
      <c r="AU33" s="895" t="s">
        <v>578</v>
      </c>
      <c r="AV33" s="895"/>
      <c r="AW33" s="895"/>
      <c r="AX33" s="895"/>
      <c r="AY33" s="895"/>
      <c r="AZ33" s="896" t="s">
        <v>578</v>
      </c>
      <c r="BA33" s="896"/>
      <c r="BB33" s="896"/>
      <c r="BC33" s="896"/>
      <c r="BD33" s="896"/>
      <c r="BE33" s="897" t="s">
        <v>411</v>
      </c>
      <c r="BF33" s="897"/>
      <c r="BG33" s="897"/>
      <c r="BH33" s="897"/>
      <c r="BI33" s="898"/>
      <c r="BJ33" s="228"/>
      <c r="BK33" s="228"/>
      <c r="BL33" s="228"/>
      <c r="BM33" s="228"/>
      <c r="BN33" s="228"/>
      <c r="BO33" s="237"/>
      <c r="BP33" s="237"/>
      <c r="BQ33" s="234">
        <v>27</v>
      </c>
      <c r="BR33" s="235"/>
      <c r="BS33" s="838"/>
      <c r="BT33" s="839"/>
      <c r="BU33" s="839"/>
      <c r="BV33" s="839"/>
      <c r="BW33" s="839"/>
      <c r="BX33" s="839"/>
      <c r="BY33" s="839"/>
      <c r="BZ33" s="839"/>
      <c r="CA33" s="839"/>
      <c r="CB33" s="839"/>
      <c r="CC33" s="839"/>
      <c r="CD33" s="839"/>
      <c r="CE33" s="839"/>
      <c r="CF33" s="839"/>
      <c r="CG33" s="84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38"/>
      <c r="DW33" s="839"/>
      <c r="DX33" s="839"/>
      <c r="DY33" s="839"/>
      <c r="DZ33" s="844"/>
      <c r="EA33" s="226"/>
    </row>
    <row r="34" spans="1:131" ht="26.25" customHeight="1" x14ac:dyDescent="0.15">
      <c r="A34" s="238">
        <v>7</v>
      </c>
      <c r="B34" s="845" t="s">
        <v>412</v>
      </c>
      <c r="C34" s="846"/>
      <c r="D34" s="846"/>
      <c r="E34" s="846"/>
      <c r="F34" s="846"/>
      <c r="G34" s="846"/>
      <c r="H34" s="846"/>
      <c r="I34" s="846"/>
      <c r="J34" s="846"/>
      <c r="K34" s="846"/>
      <c r="L34" s="846"/>
      <c r="M34" s="846"/>
      <c r="N34" s="846"/>
      <c r="O34" s="846"/>
      <c r="P34" s="847"/>
      <c r="Q34" s="848">
        <v>1018</v>
      </c>
      <c r="R34" s="849"/>
      <c r="S34" s="849"/>
      <c r="T34" s="849"/>
      <c r="U34" s="849"/>
      <c r="V34" s="849">
        <v>1002</v>
      </c>
      <c r="W34" s="849"/>
      <c r="X34" s="849"/>
      <c r="Y34" s="849"/>
      <c r="Z34" s="849"/>
      <c r="AA34" s="849">
        <v>16</v>
      </c>
      <c r="AB34" s="849"/>
      <c r="AC34" s="849"/>
      <c r="AD34" s="849"/>
      <c r="AE34" s="850"/>
      <c r="AF34" s="851">
        <v>16</v>
      </c>
      <c r="AG34" s="852"/>
      <c r="AH34" s="852"/>
      <c r="AI34" s="852"/>
      <c r="AJ34" s="853"/>
      <c r="AK34" s="899">
        <v>399</v>
      </c>
      <c r="AL34" s="895"/>
      <c r="AM34" s="895"/>
      <c r="AN34" s="895"/>
      <c r="AO34" s="895"/>
      <c r="AP34" s="895">
        <v>3934</v>
      </c>
      <c r="AQ34" s="895"/>
      <c r="AR34" s="895"/>
      <c r="AS34" s="895"/>
      <c r="AT34" s="895"/>
      <c r="AU34" s="895">
        <v>399</v>
      </c>
      <c r="AV34" s="895"/>
      <c r="AW34" s="895"/>
      <c r="AX34" s="895"/>
      <c r="AY34" s="895"/>
      <c r="AZ34" s="896" t="s">
        <v>578</v>
      </c>
      <c r="BA34" s="896"/>
      <c r="BB34" s="896"/>
      <c r="BC34" s="896"/>
      <c r="BD34" s="896"/>
      <c r="BE34" s="897" t="s">
        <v>413</v>
      </c>
      <c r="BF34" s="897"/>
      <c r="BG34" s="897"/>
      <c r="BH34" s="897"/>
      <c r="BI34" s="898"/>
      <c r="BJ34" s="228"/>
      <c r="BK34" s="228"/>
      <c r="BL34" s="228"/>
      <c r="BM34" s="228"/>
      <c r="BN34" s="228"/>
      <c r="BO34" s="237"/>
      <c r="BP34" s="237"/>
      <c r="BQ34" s="234">
        <v>28</v>
      </c>
      <c r="BR34" s="235"/>
      <c r="BS34" s="838"/>
      <c r="BT34" s="839"/>
      <c r="BU34" s="839"/>
      <c r="BV34" s="839"/>
      <c r="BW34" s="839"/>
      <c r="BX34" s="839"/>
      <c r="BY34" s="839"/>
      <c r="BZ34" s="839"/>
      <c r="CA34" s="839"/>
      <c r="CB34" s="839"/>
      <c r="CC34" s="839"/>
      <c r="CD34" s="839"/>
      <c r="CE34" s="839"/>
      <c r="CF34" s="839"/>
      <c r="CG34" s="84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38"/>
      <c r="DW34" s="839"/>
      <c r="DX34" s="839"/>
      <c r="DY34" s="839"/>
      <c r="DZ34" s="844"/>
      <c r="EA34" s="226"/>
    </row>
    <row r="35" spans="1:131" ht="26.25" customHeight="1" x14ac:dyDescent="0.15">
      <c r="A35" s="238">
        <v>8</v>
      </c>
      <c r="B35" s="845"/>
      <c r="C35" s="846"/>
      <c r="D35" s="846"/>
      <c r="E35" s="846"/>
      <c r="F35" s="846"/>
      <c r="G35" s="846"/>
      <c r="H35" s="846"/>
      <c r="I35" s="846"/>
      <c r="J35" s="846"/>
      <c r="K35" s="846"/>
      <c r="L35" s="846"/>
      <c r="M35" s="846"/>
      <c r="N35" s="846"/>
      <c r="O35" s="846"/>
      <c r="P35" s="847"/>
      <c r="Q35" s="848"/>
      <c r="R35" s="849"/>
      <c r="S35" s="849"/>
      <c r="T35" s="849"/>
      <c r="U35" s="849"/>
      <c r="V35" s="849"/>
      <c r="W35" s="849"/>
      <c r="X35" s="849"/>
      <c r="Y35" s="849"/>
      <c r="Z35" s="849"/>
      <c r="AA35" s="849"/>
      <c r="AB35" s="849"/>
      <c r="AC35" s="849"/>
      <c r="AD35" s="849"/>
      <c r="AE35" s="850"/>
      <c r="AF35" s="851"/>
      <c r="AG35" s="852"/>
      <c r="AH35" s="852"/>
      <c r="AI35" s="852"/>
      <c r="AJ35" s="853"/>
      <c r="AK35" s="899"/>
      <c r="AL35" s="895"/>
      <c r="AM35" s="895"/>
      <c r="AN35" s="895"/>
      <c r="AO35" s="895"/>
      <c r="AP35" s="895"/>
      <c r="AQ35" s="895"/>
      <c r="AR35" s="895"/>
      <c r="AS35" s="895"/>
      <c r="AT35" s="895"/>
      <c r="AU35" s="895"/>
      <c r="AV35" s="895"/>
      <c r="AW35" s="895"/>
      <c r="AX35" s="895"/>
      <c r="AY35" s="895"/>
      <c r="AZ35" s="896"/>
      <c r="BA35" s="896"/>
      <c r="BB35" s="896"/>
      <c r="BC35" s="896"/>
      <c r="BD35" s="896"/>
      <c r="BE35" s="897"/>
      <c r="BF35" s="897"/>
      <c r="BG35" s="897"/>
      <c r="BH35" s="897"/>
      <c r="BI35" s="898"/>
      <c r="BJ35" s="228"/>
      <c r="BK35" s="228"/>
      <c r="BL35" s="228"/>
      <c r="BM35" s="228"/>
      <c r="BN35" s="228"/>
      <c r="BO35" s="237"/>
      <c r="BP35" s="237"/>
      <c r="BQ35" s="234">
        <v>29</v>
      </c>
      <c r="BR35" s="235"/>
      <c r="BS35" s="838"/>
      <c r="BT35" s="839"/>
      <c r="BU35" s="839"/>
      <c r="BV35" s="839"/>
      <c r="BW35" s="839"/>
      <c r="BX35" s="839"/>
      <c r="BY35" s="839"/>
      <c r="BZ35" s="839"/>
      <c r="CA35" s="839"/>
      <c r="CB35" s="839"/>
      <c r="CC35" s="839"/>
      <c r="CD35" s="839"/>
      <c r="CE35" s="839"/>
      <c r="CF35" s="839"/>
      <c r="CG35" s="84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38"/>
      <c r="DW35" s="839"/>
      <c r="DX35" s="839"/>
      <c r="DY35" s="839"/>
      <c r="DZ35" s="844"/>
      <c r="EA35" s="226"/>
    </row>
    <row r="36" spans="1:131" ht="26.25" customHeight="1" x14ac:dyDescent="0.15">
      <c r="A36" s="238">
        <v>9</v>
      </c>
      <c r="B36" s="845"/>
      <c r="C36" s="846"/>
      <c r="D36" s="846"/>
      <c r="E36" s="846"/>
      <c r="F36" s="846"/>
      <c r="G36" s="846"/>
      <c r="H36" s="846"/>
      <c r="I36" s="846"/>
      <c r="J36" s="846"/>
      <c r="K36" s="846"/>
      <c r="L36" s="846"/>
      <c r="M36" s="846"/>
      <c r="N36" s="846"/>
      <c r="O36" s="846"/>
      <c r="P36" s="847"/>
      <c r="Q36" s="848"/>
      <c r="R36" s="849"/>
      <c r="S36" s="849"/>
      <c r="T36" s="849"/>
      <c r="U36" s="849"/>
      <c r="V36" s="849"/>
      <c r="W36" s="849"/>
      <c r="X36" s="849"/>
      <c r="Y36" s="849"/>
      <c r="Z36" s="849"/>
      <c r="AA36" s="849"/>
      <c r="AB36" s="849"/>
      <c r="AC36" s="849"/>
      <c r="AD36" s="849"/>
      <c r="AE36" s="850"/>
      <c r="AF36" s="851"/>
      <c r="AG36" s="852"/>
      <c r="AH36" s="852"/>
      <c r="AI36" s="852"/>
      <c r="AJ36" s="853"/>
      <c r="AK36" s="899"/>
      <c r="AL36" s="895"/>
      <c r="AM36" s="895"/>
      <c r="AN36" s="895"/>
      <c r="AO36" s="895"/>
      <c r="AP36" s="895"/>
      <c r="AQ36" s="895"/>
      <c r="AR36" s="895"/>
      <c r="AS36" s="895"/>
      <c r="AT36" s="895"/>
      <c r="AU36" s="895"/>
      <c r="AV36" s="895"/>
      <c r="AW36" s="895"/>
      <c r="AX36" s="895"/>
      <c r="AY36" s="895"/>
      <c r="AZ36" s="896"/>
      <c r="BA36" s="896"/>
      <c r="BB36" s="896"/>
      <c r="BC36" s="896"/>
      <c r="BD36" s="896"/>
      <c r="BE36" s="897"/>
      <c r="BF36" s="897"/>
      <c r="BG36" s="897"/>
      <c r="BH36" s="897"/>
      <c r="BI36" s="898"/>
      <c r="BJ36" s="228"/>
      <c r="BK36" s="228"/>
      <c r="BL36" s="228"/>
      <c r="BM36" s="228"/>
      <c r="BN36" s="228"/>
      <c r="BO36" s="237"/>
      <c r="BP36" s="237"/>
      <c r="BQ36" s="234">
        <v>30</v>
      </c>
      <c r="BR36" s="235"/>
      <c r="BS36" s="838"/>
      <c r="BT36" s="839"/>
      <c r="BU36" s="839"/>
      <c r="BV36" s="839"/>
      <c r="BW36" s="839"/>
      <c r="BX36" s="839"/>
      <c r="BY36" s="839"/>
      <c r="BZ36" s="839"/>
      <c r="CA36" s="839"/>
      <c r="CB36" s="839"/>
      <c r="CC36" s="839"/>
      <c r="CD36" s="839"/>
      <c r="CE36" s="839"/>
      <c r="CF36" s="839"/>
      <c r="CG36" s="84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38"/>
      <c r="DW36" s="839"/>
      <c r="DX36" s="839"/>
      <c r="DY36" s="839"/>
      <c r="DZ36" s="844"/>
      <c r="EA36" s="226"/>
    </row>
    <row r="37" spans="1:131" ht="26.25" customHeight="1" x14ac:dyDescent="0.15">
      <c r="A37" s="238">
        <v>10</v>
      </c>
      <c r="B37" s="845"/>
      <c r="C37" s="846"/>
      <c r="D37" s="846"/>
      <c r="E37" s="846"/>
      <c r="F37" s="846"/>
      <c r="G37" s="846"/>
      <c r="H37" s="846"/>
      <c r="I37" s="846"/>
      <c r="J37" s="846"/>
      <c r="K37" s="846"/>
      <c r="L37" s="846"/>
      <c r="M37" s="846"/>
      <c r="N37" s="846"/>
      <c r="O37" s="846"/>
      <c r="P37" s="847"/>
      <c r="Q37" s="848"/>
      <c r="R37" s="849"/>
      <c r="S37" s="849"/>
      <c r="T37" s="849"/>
      <c r="U37" s="849"/>
      <c r="V37" s="849"/>
      <c r="W37" s="849"/>
      <c r="X37" s="849"/>
      <c r="Y37" s="849"/>
      <c r="Z37" s="849"/>
      <c r="AA37" s="849"/>
      <c r="AB37" s="849"/>
      <c r="AC37" s="849"/>
      <c r="AD37" s="849"/>
      <c r="AE37" s="850"/>
      <c r="AF37" s="851"/>
      <c r="AG37" s="852"/>
      <c r="AH37" s="852"/>
      <c r="AI37" s="852"/>
      <c r="AJ37" s="853"/>
      <c r="AK37" s="899"/>
      <c r="AL37" s="895"/>
      <c r="AM37" s="895"/>
      <c r="AN37" s="895"/>
      <c r="AO37" s="895"/>
      <c r="AP37" s="895"/>
      <c r="AQ37" s="895"/>
      <c r="AR37" s="895"/>
      <c r="AS37" s="895"/>
      <c r="AT37" s="895"/>
      <c r="AU37" s="895"/>
      <c r="AV37" s="895"/>
      <c r="AW37" s="895"/>
      <c r="AX37" s="895"/>
      <c r="AY37" s="895"/>
      <c r="AZ37" s="896"/>
      <c r="BA37" s="896"/>
      <c r="BB37" s="896"/>
      <c r="BC37" s="896"/>
      <c r="BD37" s="896"/>
      <c r="BE37" s="897"/>
      <c r="BF37" s="897"/>
      <c r="BG37" s="897"/>
      <c r="BH37" s="897"/>
      <c r="BI37" s="898"/>
      <c r="BJ37" s="228"/>
      <c r="BK37" s="228"/>
      <c r="BL37" s="228"/>
      <c r="BM37" s="228"/>
      <c r="BN37" s="228"/>
      <c r="BO37" s="237"/>
      <c r="BP37" s="237"/>
      <c r="BQ37" s="234">
        <v>31</v>
      </c>
      <c r="BR37" s="235"/>
      <c r="BS37" s="838"/>
      <c r="BT37" s="839"/>
      <c r="BU37" s="839"/>
      <c r="BV37" s="839"/>
      <c r="BW37" s="839"/>
      <c r="BX37" s="839"/>
      <c r="BY37" s="839"/>
      <c r="BZ37" s="839"/>
      <c r="CA37" s="839"/>
      <c r="CB37" s="839"/>
      <c r="CC37" s="839"/>
      <c r="CD37" s="839"/>
      <c r="CE37" s="839"/>
      <c r="CF37" s="839"/>
      <c r="CG37" s="84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38"/>
      <c r="DW37" s="839"/>
      <c r="DX37" s="839"/>
      <c r="DY37" s="839"/>
      <c r="DZ37" s="844"/>
      <c r="EA37" s="226"/>
    </row>
    <row r="38" spans="1:131" ht="26.25" customHeight="1" x14ac:dyDescent="0.15">
      <c r="A38" s="238">
        <v>11</v>
      </c>
      <c r="B38" s="845"/>
      <c r="C38" s="846"/>
      <c r="D38" s="846"/>
      <c r="E38" s="846"/>
      <c r="F38" s="846"/>
      <c r="G38" s="846"/>
      <c r="H38" s="846"/>
      <c r="I38" s="846"/>
      <c r="J38" s="846"/>
      <c r="K38" s="846"/>
      <c r="L38" s="846"/>
      <c r="M38" s="846"/>
      <c r="N38" s="846"/>
      <c r="O38" s="846"/>
      <c r="P38" s="847"/>
      <c r="Q38" s="848"/>
      <c r="R38" s="849"/>
      <c r="S38" s="849"/>
      <c r="T38" s="849"/>
      <c r="U38" s="849"/>
      <c r="V38" s="849"/>
      <c r="W38" s="849"/>
      <c r="X38" s="849"/>
      <c r="Y38" s="849"/>
      <c r="Z38" s="849"/>
      <c r="AA38" s="849"/>
      <c r="AB38" s="849"/>
      <c r="AC38" s="849"/>
      <c r="AD38" s="849"/>
      <c r="AE38" s="850"/>
      <c r="AF38" s="851"/>
      <c r="AG38" s="852"/>
      <c r="AH38" s="852"/>
      <c r="AI38" s="852"/>
      <c r="AJ38" s="853"/>
      <c r="AK38" s="899"/>
      <c r="AL38" s="895"/>
      <c r="AM38" s="895"/>
      <c r="AN38" s="895"/>
      <c r="AO38" s="895"/>
      <c r="AP38" s="895"/>
      <c r="AQ38" s="895"/>
      <c r="AR38" s="895"/>
      <c r="AS38" s="895"/>
      <c r="AT38" s="895"/>
      <c r="AU38" s="895"/>
      <c r="AV38" s="895"/>
      <c r="AW38" s="895"/>
      <c r="AX38" s="895"/>
      <c r="AY38" s="895"/>
      <c r="AZ38" s="896"/>
      <c r="BA38" s="896"/>
      <c r="BB38" s="896"/>
      <c r="BC38" s="896"/>
      <c r="BD38" s="896"/>
      <c r="BE38" s="897"/>
      <c r="BF38" s="897"/>
      <c r="BG38" s="897"/>
      <c r="BH38" s="897"/>
      <c r="BI38" s="898"/>
      <c r="BJ38" s="228"/>
      <c r="BK38" s="228"/>
      <c r="BL38" s="228"/>
      <c r="BM38" s="228"/>
      <c r="BN38" s="228"/>
      <c r="BO38" s="237"/>
      <c r="BP38" s="237"/>
      <c r="BQ38" s="234">
        <v>32</v>
      </c>
      <c r="BR38" s="235"/>
      <c r="BS38" s="838"/>
      <c r="BT38" s="839"/>
      <c r="BU38" s="839"/>
      <c r="BV38" s="839"/>
      <c r="BW38" s="839"/>
      <c r="BX38" s="839"/>
      <c r="BY38" s="839"/>
      <c r="BZ38" s="839"/>
      <c r="CA38" s="839"/>
      <c r="CB38" s="839"/>
      <c r="CC38" s="839"/>
      <c r="CD38" s="839"/>
      <c r="CE38" s="839"/>
      <c r="CF38" s="839"/>
      <c r="CG38" s="84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38"/>
      <c r="DW38" s="839"/>
      <c r="DX38" s="839"/>
      <c r="DY38" s="839"/>
      <c r="DZ38" s="844"/>
      <c r="EA38" s="226"/>
    </row>
    <row r="39" spans="1:131" ht="26.25" customHeight="1" x14ac:dyDescent="0.15">
      <c r="A39" s="238">
        <v>12</v>
      </c>
      <c r="B39" s="845"/>
      <c r="C39" s="846"/>
      <c r="D39" s="846"/>
      <c r="E39" s="846"/>
      <c r="F39" s="846"/>
      <c r="G39" s="846"/>
      <c r="H39" s="846"/>
      <c r="I39" s="846"/>
      <c r="J39" s="846"/>
      <c r="K39" s="846"/>
      <c r="L39" s="846"/>
      <c r="M39" s="846"/>
      <c r="N39" s="846"/>
      <c r="O39" s="846"/>
      <c r="P39" s="847"/>
      <c r="Q39" s="848"/>
      <c r="R39" s="849"/>
      <c r="S39" s="849"/>
      <c r="T39" s="849"/>
      <c r="U39" s="849"/>
      <c r="V39" s="849"/>
      <c r="W39" s="849"/>
      <c r="X39" s="849"/>
      <c r="Y39" s="849"/>
      <c r="Z39" s="849"/>
      <c r="AA39" s="849"/>
      <c r="AB39" s="849"/>
      <c r="AC39" s="849"/>
      <c r="AD39" s="849"/>
      <c r="AE39" s="850"/>
      <c r="AF39" s="851"/>
      <c r="AG39" s="852"/>
      <c r="AH39" s="852"/>
      <c r="AI39" s="852"/>
      <c r="AJ39" s="853"/>
      <c r="AK39" s="899"/>
      <c r="AL39" s="895"/>
      <c r="AM39" s="895"/>
      <c r="AN39" s="895"/>
      <c r="AO39" s="895"/>
      <c r="AP39" s="895"/>
      <c r="AQ39" s="895"/>
      <c r="AR39" s="895"/>
      <c r="AS39" s="895"/>
      <c r="AT39" s="895"/>
      <c r="AU39" s="895"/>
      <c r="AV39" s="895"/>
      <c r="AW39" s="895"/>
      <c r="AX39" s="895"/>
      <c r="AY39" s="895"/>
      <c r="AZ39" s="896"/>
      <c r="BA39" s="896"/>
      <c r="BB39" s="896"/>
      <c r="BC39" s="896"/>
      <c r="BD39" s="896"/>
      <c r="BE39" s="897"/>
      <c r="BF39" s="897"/>
      <c r="BG39" s="897"/>
      <c r="BH39" s="897"/>
      <c r="BI39" s="898"/>
      <c r="BJ39" s="228"/>
      <c r="BK39" s="228"/>
      <c r="BL39" s="228"/>
      <c r="BM39" s="228"/>
      <c r="BN39" s="228"/>
      <c r="BO39" s="237"/>
      <c r="BP39" s="237"/>
      <c r="BQ39" s="234">
        <v>33</v>
      </c>
      <c r="BR39" s="235"/>
      <c r="BS39" s="838"/>
      <c r="BT39" s="839"/>
      <c r="BU39" s="839"/>
      <c r="BV39" s="839"/>
      <c r="BW39" s="839"/>
      <c r="BX39" s="839"/>
      <c r="BY39" s="839"/>
      <c r="BZ39" s="839"/>
      <c r="CA39" s="839"/>
      <c r="CB39" s="839"/>
      <c r="CC39" s="839"/>
      <c r="CD39" s="839"/>
      <c r="CE39" s="839"/>
      <c r="CF39" s="839"/>
      <c r="CG39" s="84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38"/>
      <c r="DW39" s="839"/>
      <c r="DX39" s="839"/>
      <c r="DY39" s="839"/>
      <c r="DZ39" s="844"/>
      <c r="EA39" s="226"/>
    </row>
    <row r="40" spans="1:131" ht="26.25" customHeight="1" x14ac:dyDescent="0.15">
      <c r="A40" s="234">
        <v>13</v>
      </c>
      <c r="B40" s="845"/>
      <c r="C40" s="846"/>
      <c r="D40" s="846"/>
      <c r="E40" s="846"/>
      <c r="F40" s="846"/>
      <c r="G40" s="846"/>
      <c r="H40" s="846"/>
      <c r="I40" s="846"/>
      <c r="J40" s="846"/>
      <c r="K40" s="846"/>
      <c r="L40" s="846"/>
      <c r="M40" s="846"/>
      <c r="N40" s="846"/>
      <c r="O40" s="846"/>
      <c r="P40" s="847"/>
      <c r="Q40" s="848"/>
      <c r="R40" s="849"/>
      <c r="S40" s="849"/>
      <c r="T40" s="849"/>
      <c r="U40" s="849"/>
      <c r="V40" s="849"/>
      <c r="W40" s="849"/>
      <c r="X40" s="849"/>
      <c r="Y40" s="849"/>
      <c r="Z40" s="849"/>
      <c r="AA40" s="849"/>
      <c r="AB40" s="849"/>
      <c r="AC40" s="849"/>
      <c r="AD40" s="849"/>
      <c r="AE40" s="850"/>
      <c r="AF40" s="851"/>
      <c r="AG40" s="852"/>
      <c r="AH40" s="852"/>
      <c r="AI40" s="852"/>
      <c r="AJ40" s="853"/>
      <c r="AK40" s="899"/>
      <c r="AL40" s="895"/>
      <c r="AM40" s="895"/>
      <c r="AN40" s="895"/>
      <c r="AO40" s="895"/>
      <c r="AP40" s="895"/>
      <c r="AQ40" s="895"/>
      <c r="AR40" s="895"/>
      <c r="AS40" s="895"/>
      <c r="AT40" s="895"/>
      <c r="AU40" s="895"/>
      <c r="AV40" s="895"/>
      <c r="AW40" s="895"/>
      <c r="AX40" s="895"/>
      <c r="AY40" s="895"/>
      <c r="AZ40" s="896"/>
      <c r="BA40" s="896"/>
      <c r="BB40" s="896"/>
      <c r="BC40" s="896"/>
      <c r="BD40" s="896"/>
      <c r="BE40" s="897"/>
      <c r="BF40" s="897"/>
      <c r="BG40" s="897"/>
      <c r="BH40" s="897"/>
      <c r="BI40" s="898"/>
      <c r="BJ40" s="228"/>
      <c r="BK40" s="228"/>
      <c r="BL40" s="228"/>
      <c r="BM40" s="228"/>
      <c r="BN40" s="228"/>
      <c r="BO40" s="237"/>
      <c r="BP40" s="237"/>
      <c r="BQ40" s="234">
        <v>34</v>
      </c>
      <c r="BR40" s="235"/>
      <c r="BS40" s="838"/>
      <c r="BT40" s="839"/>
      <c r="BU40" s="839"/>
      <c r="BV40" s="839"/>
      <c r="BW40" s="839"/>
      <c r="BX40" s="839"/>
      <c r="BY40" s="839"/>
      <c r="BZ40" s="839"/>
      <c r="CA40" s="839"/>
      <c r="CB40" s="839"/>
      <c r="CC40" s="839"/>
      <c r="CD40" s="839"/>
      <c r="CE40" s="839"/>
      <c r="CF40" s="839"/>
      <c r="CG40" s="84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38"/>
      <c r="DW40" s="839"/>
      <c r="DX40" s="839"/>
      <c r="DY40" s="839"/>
      <c r="DZ40" s="844"/>
      <c r="EA40" s="226"/>
    </row>
    <row r="41" spans="1:131" ht="26.25" customHeight="1" x14ac:dyDescent="0.15">
      <c r="A41" s="234">
        <v>14</v>
      </c>
      <c r="B41" s="845"/>
      <c r="C41" s="846"/>
      <c r="D41" s="846"/>
      <c r="E41" s="846"/>
      <c r="F41" s="846"/>
      <c r="G41" s="846"/>
      <c r="H41" s="846"/>
      <c r="I41" s="846"/>
      <c r="J41" s="846"/>
      <c r="K41" s="846"/>
      <c r="L41" s="846"/>
      <c r="M41" s="846"/>
      <c r="N41" s="846"/>
      <c r="O41" s="846"/>
      <c r="P41" s="847"/>
      <c r="Q41" s="848"/>
      <c r="R41" s="849"/>
      <c r="S41" s="849"/>
      <c r="T41" s="849"/>
      <c r="U41" s="849"/>
      <c r="V41" s="849"/>
      <c r="W41" s="849"/>
      <c r="X41" s="849"/>
      <c r="Y41" s="849"/>
      <c r="Z41" s="849"/>
      <c r="AA41" s="849"/>
      <c r="AB41" s="849"/>
      <c r="AC41" s="849"/>
      <c r="AD41" s="849"/>
      <c r="AE41" s="850"/>
      <c r="AF41" s="851"/>
      <c r="AG41" s="852"/>
      <c r="AH41" s="852"/>
      <c r="AI41" s="852"/>
      <c r="AJ41" s="853"/>
      <c r="AK41" s="899"/>
      <c r="AL41" s="895"/>
      <c r="AM41" s="895"/>
      <c r="AN41" s="895"/>
      <c r="AO41" s="895"/>
      <c r="AP41" s="895"/>
      <c r="AQ41" s="895"/>
      <c r="AR41" s="895"/>
      <c r="AS41" s="895"/>
      <c r="AT41" s="895"/>
      <c r="AU41" s="895"/>
      <c r="AV41" s="895"/>
      <c r="AW41" s="895"/>
      <c r="AX41" s="895"/>
      <c r="AY41" s="895"/>
      <c r="AZ41" s="896"/>
      <c r="BA41" s="896"/>
      <c r="BB41" s="896"/>
      <c r="BC41" s="896"/>
      <c r="BD41" s="896"/>
      <c r="BE41" s="897"/>
      <c r="BF41" s="897"/>
      <c r="BG41" s="897"/>
      <c r="BH41" s="897"/>
      <c r="BI41" s="898"/>
      <c r="BJ41" s="228"/>
      <c r="BK41" s="228"/>
      <c r="BL41" s="228"/>
      <c r="BM41" s="228"/>
      <c r="BN41" s="228"/>
      <c r="BO41" s="237"/>
      <c r="BP41" s="237"/>
      <c r="BQ41" s="234">
        <v>35</v>
      </c>
      <c r="BR41" s="235"/>
      <c r="BS41" s="838"/>
      <c r="BT41" s="839"/>
      <c r="BU41" s="839"/>
      <c r="BV41" s="839"/>
      <c r="BW41" s="839"/>
      <c r="BX41" s="839"/>
      <c r="BY41" s="839"/>
      <c r="BZ41" s="839"/>
      <c r="CA41" s="839"/>
      <c r="CB41" s="839"/>
      <c r="CC41" s="839"/>
      <c r="CD41" s="839"/>
      <c r="CE41" s="839"/>
      <c r="CF41" s="839"/>
      <c r="CG41" s="84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38"/>
      <c r="DW41" s="839"/>
      <c r="DX41" s="839"/>
      <c r="DY41" s="839"/>
      <c r="DZ41" s="844"/>
      <c r="EA41" s="226"/>
    </row>
    <row r="42" spans="1:131" ht="26.25" customHeight="1" x14ac:dyDescent="0.15">
      <c r="A42" s="234">
        <v>15</v>
      </c>
      <c r="B42" s="845"/>
      <c r="C42" s="846"/>
      <c r="D42" s="846"/>
      <c r="E42" s="846"/>
      <c r="F42" s="846"/>
      <c r="G42" s="846"/>
      <c r="H42" s="846"/>
      <c r="I42" s="846"/>
      <c r="J42" s="846"/>
      <c r="K42" s="846"/>
      <c r="L42" s="846"/>
      <c r="M42" s="846"/>
      <c r="N42" s="846"/>
      <c r="O42" s="846"/>
      <c r="P42" s="847"/>
      <c r="Q42" s="848"/>
      <c r="R42" s="849"/>
      <c r="S42" s="849"/>
      <c r="T42" s="849"/>
      <c r="U42" s="849"/>
      <c r="V42" s="849"/>
      <c r="W42" s="849"/>
      <c r="X42" s="849"/>
      <c r="Y42" s="849"/>
      <c r="Z42" s="849"/>
      <c r="AA42" s="849"/>
      <c r="AB42" s="849"/>
      <c r="AC42" s="849"/>
      <c r="AD42" s="849"/>
      <c r="AE42" s="850"/>
      <c r="AF42" s="851"/>
      <c r="AG42" s="852"/>
      <c r="AH42" s="852"/>
      <c r="AI42" s="852"/>
      <c r="AJ42" s="853"/>
      <c r="AK42" s="899"/>
      <c r="AL42" s="895"/>
      <c r="AM42" s="895"/>
      <c r="AN42" s="895"/>
      <c r="AO42" s="895"/>
      <c r="AP42" s="895"/>
      <c r="AQ42" s="895"/>
      <c r="AR42" s="895"/>
      <c r="AS42" s="895"/>
      <c r="AT42" s="895"/>
      <c r="AU42" s="895"/>
      <c r="AV42" s="895"/>
      <c r="AW42" s="895"/>
      <c r="AX42" s="895"/>
      <c r="AY42" s="895"/>
      <c r="AZ42" s="896"/>
      <c r="BA42" s="896"/>
      <c r="BB42" s="896"/>
      <c r="BC42" s="896"/>
      <c r="BD42" s="896"/>
      <c r="BE42" s="897"/>
      <c r="BF42" s="897"/>
      <c r="BG42" s="897"/>
      <c r="BH42" s="897"/>
      <c r="BI42" s="898"/>
      <c r="BJ42" s="228"/>
      <c r="BK42" s="228"/>
      <c r="BL42" s="228"/>
      <c r="BM42" s="228"/>
      <c r="BN42" s="228"/>
      <c r="BO42" s="237"/>
      <c r="BP42" s="237"/>
      <c r="BQ42" s="234">
        <v>36</v>
      </c>
      <c r="BR42" s="235"/>
      <c r="BS42" s="838"/>
      <c r="BT42" s="839"/>
      <c r="BU42" s="839"/>
      <c r="BV42" s="839"/>
      <c r="BW42" s="839"/>
      <c r="BX42" s="839"/>
      <c r="BY42" s="839"/>
      <c r="BZ42" s="839"/>
      <c r="CA42" s="839"/>
      <c r="CB42" s="839"/>
      <c r="CC42" s="839"/>
      <c r="CD42" s="839"/>
      <c r="CE42" s="839"/>
      <c r="CF42" s="839"/>
      <c r="CG42" s="84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38"/>
      <c r="DW42" s="839"/>
      <c r="DX42" s="839"/>
      <c r="DY42" s="839"/>
      <c r="DZ42" s="844"/>
      <c r="EA42" s="226"/>
    </row>
    <row r="43" spans="1:131" ht="26.25" customHeight="1" x14ac:dyDescent="0.15">
      <c r="A43" s="234">
        <v>16</v>
      </c>
      <c r="B43" s="845"/>
      <c r="C43" s="846"/>
      <c r="D43" s="846"/>
      <c r="E43" s="846"/>
      <c r="F43" s="846"/>
      <c r="G43" s="846"/>
      <c r="H43" s="846"/>
      <c r="I43" s="846"/>
      <c r="J43" s="846"/>
      <c r="K43" s="846"/>
      <c r="L43" s="846"/>
      <c r="M43" s="846"/>
      <c r="N43" s="846"/>
      <c r="O43" s="846"/>
      <c r="P43" s="847"/>
      <c r="Q43" s="848"/>
      <c r="R43" s="849"/>
      <c r="S43" s="849"/>
      <c r="T43" s="849"/>
      <c r="U43" s="849"/>
      <c r="V43" s="849"/>
      <c r="W43" s="849"/>
      <c r="X43" s="849"/>
      <c r="Y43" s="849"/>
      <c r="Z43" s="849"/>
      <c r="AA43" s="849"/>
      <c r="AB43" s="849"/>
      <c r="AC43" s="849"/>
      <c r="AD43" s="849"/>
      <c r="AE43" s="850"/>
      <c r="AF43" s="851"/>
      <c r="AG43" s="852"/>
      <c r="AH43" s="852"/>
      <c r="AI43" s="852"/>
      <c r="AJ43" s="853"/>
      <c r="AK43" s="899"/>
      <c r="AL43" s="895"/>
      <c r="AM43" s="895"/>
      <c r="AN43" s="895"/>
      <c r="AO43" s="895"/>
      <c r="AP43" s="895"/>
      <c r="AQ43" s="895"/>
      <c r="AR43" s="895"/>
      <c r="AS43" s="895"/>
      <c r="AT43" s="895"/>
      <c r="AU43" s="895"/>
      <c r="AV43" s="895"/>
      <c r="AW43" s="895"/>
      <c r="AX43" s="895"/>
      <c r="AY43" s="895"/>
      <c r="AZ43" s="896"/>
      <c r="BA43" s="896"/>
      <c r="BB43" s="896"/>
      <c r="BC43" s="896"/>
      <c r="BD43" s="896"/>
      <c r="BE43" s="897"/>
      <c r="BF43" s="897"/>
      <c r="BG43" s="897"/>
      <c r="BH43" s="897"/>
      <c r="BI43" s="898"/>
      <c r="BJ43" s="228"/>
      <c r="BK43" s="228"/>
      <c r="BL43" s="228"/>
      <c r="BM43" s="228"/>
      <c r="BN43" s="228"/>
      <c r="BO43" s="237"/>
      <c r="BP43" s="237"/>
      <c r="BQ43" s="234">
        <v>37</v>
      </c>
      <c r="BR43" s="235"/>
      <c r="BS43" s="838"/>
      <c r="BT43" s="839"/>
      <c r="BU43" s="839"/>
      <c r="BV43" s="839"/>
      <c r="BW43" s="839"/>
      <c r="BX43" s="839"/>
      <c r="BY43" s="839"/>
      <c r="BZ43" s="839"/>
      <c r="CA43" s="839"/>
      <c r="CB43" s="839"/>
      <c r="CC43" s="839"/>
      <c r="CD43" s="839"/>
      <c r="CE43" s="839"/>
      <c r="CF43" s="839"/>
      <c r="CG43" s="84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38"/>
      <c r="DW43" s="839"/>
      <c r="DX43" s="839"/>
      <c r="DY43" s="839"/>
      <c r="DZ43" s="844"/>
      <c r="EA43" s="226"/>
    </row>
    <row r="44" spans="1:131" ht="26.25" customHeight="1" x14ac:dyDescent="0.15">
      <c r="A44" s="234">
        <v>17</v>
      </c>
      <c r="B44" s="845"/>
      <c r="C44" s="846"/>
      <c r="D44" s="846"/>
      <c r="E44" s="846"/>
      <c r="F44" s="846"/>
      <c r="G44" s="846"/>
      <c r="H44" s="846"/>
      <c r="I44" s="846"/>
      <c r="J44" s="846"/>
      <c r="K44" s="846"/>
      <c r="L44" s="846"/>
      <c r="M44" s="846"/>
      <c r="N44" s="846"/>
      <c r="O44" s="846"/>
      <c r="P44" s="847"/>
      <c r="Q44" s="848"/>
      <c r="R44" s="849"/>
      <c r="S44" s="849"/>
      <c r="T44" s="849"/>
      <c r="U44" s="849"/>
      <c r="V44" s="849"/>
      <c r="W44" s="849"/>
      <c r="X44" s="849"/>
      <c r="Y44" s="849"/>
      <c r="Z44" s="849"/>
      <c r="AA44" s="849"/>
      <c r="AB44" s="849"/>
      <c r="AC44" s="849"/>
      <c r="AD44" s="849"/>
      <c r="AE44" s="850"/>
      <c r="AF44" s="851"/>
      <c r="AG44" s="852"/>
      <c r="AH44" s="852"/>
      <c r="AI44" s="852"/>
      <c r="AJ44" s="853"/>
      <c r="AK44" s="899"/>
      <c r="AL44" s="895"/>
      <c r="AM44" s="895"/>
      <c r="AN44" s="895"/>
      <c r="AO44" s="895"/>
      <c r="AP44" s="895"/>
      <c r="AQ44" s="895"/>
      <c r="AR44" s="895"/>
      <c r="AS44" s="895"/>
      <c r="AT44" s="895"/>
      <c r="AU44" s="895"/>
      <c r="AV44" s="895"/>
      <c r="AW44" s="895"/>
      <c r="AX44" s="895"/>
      <c r="AY44" s="895"/>
      <c r="AZ44" s="896"/>
      <c r="BA44" s="896"/>
      <c r="BB44" s="896"/>
      <c r="BC44" s="896"/>
      <c r="BD44" s="896"/>
      <c r="BE44" s="897"/>
      <c r="BF44" s="897"/>
      <c r="BG44" s="897"/>
      <c r="BH44" s="897"/>
      <c r="BI44" s="898"/>
      <c r="BJ44" s="228"/>
      <c r="BK44" s="228"/>
      <c r="BL44" s="228"/>
      <c r="BM44" s="228"/>
      <c r="BN44" s="228"/>
      <c r="BO44" s="237"/>
      <c r="BP44" s="237"/>
      <c r="BQ44" s="234">
        <v>38</v>
      </c>
      <c r="BR44" s="235"/>
      <c r="BS44" s="838"/>
      <c r="BT44" s="839"/>
      <c r="BU44" s="839"/>
      <c r="BV44" s="839"/>
      <c r="BW44" s="839"/>
      <c r="BX44" s="839"/>
      <c r="BY44" s="839"/>
      <c r="BZ44" s="839"/>
      <c r="CA44" s="839"/>
      <c r="CB44" s="839"/>
      <c r="CC44" s="839"/>
      <c r="CD44" s="839"/>
      <c r="CE44" s="839"/>
      <c r="CF44" s="839"/>
      <c r="CG44" s="84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38"/>
      <c r="DW44" s="839"/>
      <c r="DX44" s="839"/>
      <c r="DY44" s="839"/>
      <c r="DZ44" s="844"/>
      <c r="EA44" s="226"/>
    </row>
    <row r="45" spans="1:131" ht="26.25" customHeight="1" x14ac:dyDescent="0.15">
      <c r="A45" s="234">
        <v>18</v>
      </c>
      <c r="B45" s="845"/>
      <c r="C45" s="846"/>
      <c r="D45" s="846"/>
      <c r="E45" s="846"/>
      <c r="F45" s="846"/>
      <c r="G45" s="846"/>
      <c r="H45" s="846"/>
      <c r="I45" s="846"/>
      <c r="J45" s="846"/>
      <c r="K45" s="846"/>
      <c r="L45" s="846"/>
      <c r="M45" s="846"/>
      <c r="N45" s="846"/>
      <c r="O45" s="846"/>
      <c r="P45" s="847"/>
      <c r="Q45" s="848"/>
      <c r="R45" s="849"/>
      <c r="S45" s="849"/>
      <c r="T45" s="849"/>
      <c r="U45" s="849"/>
      <c r="V45" s="849"/>
      <c r="W45" s="849"/>
      <c r="X45" s="849"/>
      <c r="Y45" s="849"/>
      <c r="Z45" s="849"/>
      <c r="AA45" s="849"/>
      <c r="AB45" s="849"/>
      <c r="AC45" s="849"/>
      <c r="AD45" s="849"/>
      <c r="AE45" s="850"/>
      <c r="AF45" s="851"/>
      <c r="AG45" s="852"/>
      <c r="AH45" s="852"/>
      <c r="AI45" s="852"/>
      <c r="AJ45" s="853"/>
      <c r="AK45" s="899"/>
      <c r="AL45" s="895"/>
      <c r="AM45" s="895"/>
      <c r="AN45" s="895"/>
      <c r="AO45" s="895"/>
      <c r="AP45" s="895"/>
      <c r="AQ45" s="895"/>
      <c r="AR45" s="895"/>
      <c r="AS45" s="895"/>
      <c r="AT45" s="895"/>
      <c r="AU45" s="895"/>
      <c r="AV45" s="895"/>
      <c r="AW45" s="895"/>
      <c r="AX45" s="895"/>
      <c r="AY45" s="895"/>
      <c r="AZ45" s="896"/>
      <c r="BA45" s="896"/>
      <c r="BB45" s="896"/>
      <c r="BC45" s="896"/>
      <c r="BD45" s="896"/>
      <c r="BE45" s="897"/>
      <c r="BF45" s="897"/>
      <c r="BG45" s="897"/>
      <c r="BH45" s="897"/>
      <c r="BI45" s="898"/>
      <c r="BJ45" s="228"/>
      <c r="BK45" s="228"/>
      <c r="BL45" s="228"/>
      <c r="BM45" s="228"/>
      <c r="BN45" s="228"/>
      <c r="BO45" s="237"/>
      <c r="BP45" s="237"/>
      <c r="BQ45" s="234">
        <v>39</v>
      </c>
      <c r="BR45" s="235"/>
      <c r="BS45" s="838"/>
      <c r="BT45" s="839"/>
      <c r="BU45" s="839"/>
      <c r="BV45" s="839"/>
      <c r="BW45" s="839"/>
      <c r="BX45" s="839"/>
      <c r="BY45" s="839"/>
      <c r="BZ45" s="839"/>
      <c r="CA45" s="839"/>
      <c r="CB45" s="839"/>
      <c r="CC45" s="839"/>
      <c r="CD45" s="839"/>
      <c r="CE45" s="839"/>
      <c r="CF45" s="839"/>
      <c r="CG45" s="84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38"/>
      <c r="DW45" s="839"/>
      <c r="DX45" s="839"/>
      <c r="DY45" s="839"/>
      <c r="DZ45" s="844"/>
      <c r="EA45" s="226"/>
    </row>
    <row r="46" spans="1:131" ht="26.25" customHeight="1" x14ac:dyDescent="0.15">
      <c r="A46" s="234">
        <v>19</v>
      </c>
      <c r="B46" s="845"/>
      <c r="C46" s="846"/>
      <c r="D46" s="846"/>
      <c r="E46" s="846"/>
      <c r="F46" s="846"/>
      <c r="G46" s="846"/>
      <c r="H46" s="846"/>
      <c r="I46" s="846"/>
      <c r="J46" s="846"/>
      <c r="K46" s="846"/>
      <c r="L46" s="846"/>
      <c r="M46" s="846"/>
      <c r="N46" s="846"/>
      <c r="O46" s="846"/>
      <c r="P46" s="847"/>
      <c r="Q46" s="848"/>
      <c r="R46" s="849"/>
      <c r="S46" s="849"/>
      <c r="T46" s="849"/>
      <c r="U46" s="849"/>
      <c r="V46" s="849"/>
      <c r="W46" s="849"/>
      <c r="X46" s="849"/>
      <c r="Y46" s="849"/>
      <c r="Z46" s="849"/>
      <c r="AA46" s="849"/>
      <c r="AB46" s="849"/>
      <c r="AC46" s="849"/>
      <c r="AD46" s="849"/>
      <c r="AE46" s="850"/>
      <c r="AF46" s="851"/>
      <c r="AG46" s="852"/>
      <c r="AH46" s="852"/>
      <c r="AI46" s="852"/>
      <c r="AJ46" s="853"/>
      <c r="AK46" s="899"/>
      <c r="AL46" s="895"/>
      <c r="AM46" s="895"/>
      <c r="AN46" s="895"/>
      <c r="AO46" s="895"/>
      <c r="AP46" s="895"/>
      <c r="AQ46" s="895"/>
      <c r="AR46" s="895"/>
      <c r="AS46" s="895"/>
      <c r="AT46" s="895"/>
      <c r="AU46" s="895"/>
      <c r="AV46" s="895"/>
      <c r="AW46" s="895"/>
      <c r="AX46" s="895"/>
      <c r="AY46" s="895"/>
      <c r="AZ46" s="896"/>
      <c r="BA46" s="896"/>
      <c r="BB46" s="896"/>
      <c r="BC46" s="896"/>
      <c r="BD46" s="896"/>
      <c r="BE46" s="897"/>
      <c r="BF46" s="897"/>
      <c r="BG46" s="897"/>
      <c r="BH46" s="897"/>
      <c r="BI46" s="898"/>
      <c r="BJ46" s="228"/>
      <c r="BK46" s="228"/>
      <c r="BL46" s="228"/>
      <c r="BM46" s="228"/>
      <c r="BN46" s="228"/>
      <c r="BO46" s="237"/>
      <c r="BP46" s="237"/>
      <c r="BQ46" s="234">
        <v>40</v>
      </c>
      <c r="BR46" s="235"/>
      <c r="BS46" s="838"/>
      <c r="BT46" s="839"/>
      <c r="BU46" s="839"/>
      <c r="BV46" s="839"/>
      <c r="BW46" s="839"/>
      <c r="BX46" s="839"/>
      <c r="BY46" s="839"/>
      <c r="BZ46" s="839"/>
      <c r="CA46" s="839"/>
      <c r="CB46" s="839"/>
      <c r="CC46" s="839"/>
      <c r="CD46" s="839"/>
      <c r="CE46" s="839"/>
      <c r="CF46" s="839"/>
      <c r="CG46" s="84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38"/>
      <c r="DW46" s="839"/>
      <c r="DX46" s="839"/>
      <c r="DY46" s="839"/>
      <c r="DZ46" s="844"/>
      <c r="EA46" s="226"/>
    </row>
    <row r="47" spans="1:131" ht="26.25" customHeight="1" x14ac:dyDescent="0.15">
      <c r="A47" s="234">
        <v>20</v>
      </c>
      <c r="B47" s="845"/>
      <c r="C47" s="846"/>
      <c r="D47" s="846"/>
      <c r="E47" s="846"/>
      <c r="F47" s="846"/>
      <c r="G47" s="846"/>
      <c r="H47" s="846"/>
      <c r="I47" s="846"/>
      <c r="J47" s="846"/>
      <c r="K47" s="846"/>
      <c r="L47" s="846"/>
      <c r="M47" s="846"/>
      <c r="N47" s="846"/>
      <c r="O47" s="846"/>
      <c r="P47" s="847"/>
      <c r="Q47" s="848"/>
      <c r="R47" s="849"/>
      <c r="S47" s="849"/>
      <c r="T47" s="849"/>
      <c r="U47" s="849"/>
      <c r="V47" s="849"/>
      <c r="W47" s="849"/>
      <c r="X47" s="849"/>
      <c r="Y47" s="849"/>
      <c r="Z47" s="849"/>
      <c r="AA47" s="849"/>
      <c r="AB47" s="849"/>
      <c r="AC47" s="849"/>
      <c r="AD47" s="849"/>
      <c r="AE47" s="850"/>
      <c r="AF47" s="851"/>
      <c r="AG47" s="852"/>
      <c r="AH47" s="852"/>
      <c r="AI47" s="852"/>
      <c r="AJ47" s="853"/>
      <c r="AK47" s="899"/>
      <c r="AL47" s="895"/>
      <c r="AM47" s="895"/>
      <c r="AN47" s="895"/>
      <c r="AO47" s="895"/>
      <c r="AP47" s="895"/>
      <c r="AQ47" s="895"/>
      <c r="AR47" s="895"/>
      <c r="AS47" s="895"/>
      <c r="AT47" s="895"/>
      <c r="AU47" s="895"/>
      <c r="AV47" s="895"/>
      <c r="AW47" s="895"/>
      <c r="AX47" s="895"/>
      <c r="AY47" s="895"/>
      <c r="AZ47" s="896"/>
      <c r="BA47" s="896"/>
      <c r="BB47" s="896"/>
      <c r="BC47" s="896"/>
      <c r="BD47" s="896"/>
      <c r="BE47" s="897"/>
      <c r="BF47" s="897"/>
      <c r="BG47" s="897"/>
      <c r="BH47" s="897"/>
      <c r="BI47" s="898"/>
      <c r="BJ47" s="228"/>
      <c r="BK47" s="228"/>
      <c r="BL47" s="228"/>
      <c r="BM47" s="228"/>
      <c r="BN47" s="228"/>
      <c r="BO47" s="237"/>
      <c r="BP47" s="237"/>
      <c r="BQ47" s="234">
        <v>41</v>
      </c>
      <c r="BR47" s="235"/>
      <c r="BS47" s="838"/>
      <c r="BT47" s="839"/>
      <c r="BU47" s="839"/>
      <c r="BV47" s="839"/>
      <c r="BW47" s="839"/>
      <c r="BX47" s="839"/>
      <c r="BY47" s="839"/>
      <c r="BZ47" s="839"/>
      <c r="CA47" s="839"/>
      <c r="CB47" s="839"/>
      <c r="CC47" s="839"/>
      <c r="CD47" s="839"/>
      <c r="CE47" s="839"/>
      <c r="CF47" s="839"/>
      <c r="CG47" s="84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38"/>
      <c r="DW47" s="839"/>
      <c r="DX47" s="839"/>
      <c r="DY47" s="839"/>
      <c r="DZ47" s="844"/>
      <c r="EA47" s="226"/>
    </row>
    <row r="48" spans="1:131" ht="26.25" customHeight="1" x14ac:dyDescent="0.15">
      <c r="A48" s="234">
        <v>21</v>
      </c>
      <c r="B48" s="845"/>
      <c r="C48" s="846"/>
      <c r="D48" s="846"/>
      <c r="E48" s="846"/>
      <c r="F48" s="846"/>
      <c r="G48" s="846"/>
      <c r="H48" s="846"/>
      <c r="I48" s="846"/>
      <c r="J48" s="846"/>
      <c r="K48" s="846"/>
      <c r="L48" s="846"/>
      <c r="M48" s="846"/>
      <c r="N48" s="846"/>
      <c r="O48" s="846"/>
      <c r="P48" s="847"/>
      <c r="Q48" s="848"/>
      <c r="R48" s="849"/>
      <c r="S48" s="849"/>
      <c r="T48" s="849"/>
      <c r="U48" s="849"/>
      <c r="V48" s="849"/>
      <c r="W48" s="849"/>
      <c r="X48" s="849"/>
      <c r="Y48" s="849"/>
      <c r="Z48" s="849"/>
      <c r="AA48" s="849"/>
      <c r="AB48" s="849"/>
      <c r="AC48" s="849"/>
      <c r="AD48" s="849"/>
      <c r="AE48" s="850"/>
      <c r="AF48" s="851"/>
      <c r="AG48" s="852"/>
      <c r="AH48" s="852"/>
      <c r="AI48" s="852"/>
      <c r="AJ48" s="853"/>
      <c r="AK48" s="899"/>
      <c r="AL48" s="895"/>
      <c r="AM48" s="895"/>
      <c r="AN48" s="895"/>
      <c r="AO48" s="895"/>
      <c r="AP48" s="895"/>
      <c r="AQ48" s="895"/>
      <c r="AR48" s="895"/>
      <c r="AS48" s="895"/>
      <c r="AT48" s="895"/>
      <c r="AU48" s="895"/>
      <c r="AV48" s="895"/>
      <c r="AW48" s="895"/>
      <c r="AX48" s="895"/>
      <c r="AY48" s="895"/>
      <c r="AZ48" s="896"/>
      <c r="BA48" s="896"/>
      <c r="BB48" s="896"/>
      <c r="BC48" s="896"/>
      <c r="BD48" s="896"/>
      <c r="BE48" s="897"/>
      <c r="BF48" s="897"/>
      <c r="BG48" s="897"/>
      <c r="BH48" s="897"/>
      <c r="BI48" s="898"/>
      <c r="BJ48" s="228"/>
      <c r="BK48" s="228"/>
      <c r="BL48" s="228"/>
      <c r="BM48" s="228"/>
      <c r="BN48" s="228"/>
      <c r="BO48" s="237"/>
      <c r="BP48" s="237"/>
      <c r="BQ48" s="234">
        <v>42</v>
      </c>
      <c r="BR48" s="235"/>
      <c r="BS48" s="838"/>
      <c r="BT48" s="839"/>
      <c r="BU48" s="839"/>
      <c r="BV48" s="839"/>
      <c r="BW48" s="839"/>
      <c r="BX48" s="839"/>
      <c r="BY48" s="839"/>
      <c r="BZ48" s="839"/>
      <c r="CA48" s="839"/>
      <c r="CB48" s="839"/>
      <c r="CC48" s="839"/>
      <c r="CD48" s="839"/>
      <c r="CE48" s="839"/>
      <c r="CF48" s="839"/>
      <c r="CG48" s="84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38"/>
      <c r="DW48" s="839"/>
      <c r="DX48" s="839"/>
      <c r="DY48" s="839"/>
      <c r="DZ48" s="844"/>
      <c r="EA48" s="226"/>
    </row>
    <row r="49" spans="1:131" ht="26.25" customHeight="1" x14ac:dyDescent="0.15">
      <c r="A49" s="234">
        <v>22</v>
      </c>
      <c r="B49" s="845"/>
      <c r="C49" s="846"/>
      <c r="D49" s="846"/>
      <c r="E49" s="846"/>
      <c r="F49" s="846"/>
      <c r="G49" s="846"/>
      <c r="H49" s="846"/>
      <c r="I49" s="846"/>
      <c r="J49" s="846"/>
      <c r="K49" s="846"/>
      <c r="L49" s="846"/>
      <c r="M49" s="846"/>
      <c r="N49" s="846"/>
      <c r="O49" s="846"/>
      <c r="P49" s="847"/>
      <c r="Q49" s="848"/>
      <c r="R49" s="849"/>
      <c r="S49" s="849"/>
      <c r="T49" s="849"/>
      <c r="U49" s="849"/>
      <c r="V49" s="849"/>
      <c r="W49" s="849"/>
      <c r="X49" s="849"/>
      <c r="Y49" s="849"/>
      <c r="Z49" s="849"/>
      <c r="AA49" s="849"/>
      <c r="AB49" s="849"/>
      <c r="AC49" s="849"/>
      <c r="AD49" s="849"/>
      <c r="AE49" s="850"/>
      <c r="AF49" s="851"/>
      <c r="AG49" s="852"/>
      <c r="AH49" s="852"/>
      <c r="AI49" s="852"/>
      <c r="AJ49" s="853"/>
      <c r="AK49" s="899"/>
      <c r="AL49" s="895"/>
      <c r="AM49" s="895"/>
      <c r="AN49" s="895"/>
      <c r="AO49" s="895"/>
      <c r="AP49" s="895"/>
      <c r="AQ49" s="895"/>
      <c r="AR49" s="895"/>
      <c r="AS49" s="895"/>
      <c r="AT49" s="895"/>
      <c r="AU49" s="895"/>
      <c r="AV49" s="895"/>
      <c r="AW49" s="895"/>
      <c r="AX49" s="895"/>
      <c r="AY49" s="895"/>
      <c r="AZ49" s="896"/>
      <c r="BA49" s="896"/>
      <c r="BB49" s="896"/>
      <c r="BC49" s="896"/>
      <c r="BD49" s="896"/>
      <c r="BE49" s="897"/>
      <c r="BF49" s="897"/>
      <c r="BG49" s="897"/>
      <c r="BH49" s="897"/>
      <c r="BI49" s="898"/>
      <c r="BJ49" s="228"/>
      <c r="BK49" s="228"/>
      <c r="BL49" s="228"/>
      <c r="BM49" s="228"/>
      <c r="BN49" s="228"/>
      <c r="BO49" s="237"/>
      <c r="BP49" s="237"/>
      <c r="BQ49" s="234">
        <v>43</v>
      </c>
      <c r="BR49" s="235"/>
      <c r="BS49" s="838"/>
      <c r="BT49" s="839"/>
      <c r="BU49" s="839"/>
      <c r="BV49" s="839"/>
      <c r="BW49" s="839"/>
      <c r="BX49" s="839"/>
      <c r="BY49" s="839"/>
      <c r="BZ49" s="839"/>
      <c r="CA49" s="839"/>
      <c r="CB49" s="839"/>
      <c r="CC49" s="839"/>
      <c r="CD49" s="839"/>
      <c r="CE49" s="839"/>
      <c r="CF49" s="839"/>
      <c r="CG49" s="84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38"/>
      <c r="DW49" s="839"/>
      <c r="DX49" s="839"/>
      <c r="DY49" s="839"/>
      <c r="DZ49" s="844"/>
      <c r="EA49" s="226"/>
    </row>
    <row r="50" spans="1:131" ht="26.25" customHeight="1" x14ac:dyDescent="0.15">
      <c r="A50" s="234">
        <v>23</v>
      </c>
      <c r="B50" s="845"/>
      <c r="C50" s="846"/>
      <c r="D50" s="846"/>
      <c r="E50" s="846"/>
      <c r="F50" s="846"/>
      <c r="G50" s="846"/>
      <c r="H50" s="846"/>
      <c r="I50" s="846"/>
      <c r="J50" s="846"/>
      <c r="K50" s="846"/>
      <c r="L50" s="846"/>
      <c r="M50" s="846"/>
      <c r="N50" s="846"/>
      <c r="O50" s="846"/>
      <c r="P50" s="847"/>
      <c r="Q50" s="900"/>
      <c r="R50" s="901"/>
      <c r="S50" s="901"/>
      <c r="T50" s="901"/>
      <c r="U50" s="901"/>
      <c r="V50" s="901"/>
      <c r="W50" s="901"/>
      <c r="X50" s="901"/>
      <c r="Y50" s="901"/>
      <c r="Z50" s="901"/>
      <c r="AA50" s="901"/>
      <c r="AB50" s="901"/>
      <c r="AC50" s="901"/>
      <c r="AD50" s="901"/>
      <c r="AE50" s="902"/>
      <c r="AF50" s="851"/>
      <c r="AG50" s="852"/>
      <c r="AH50" s="852"/>
      <c r="AI50" s="852"/>
      <c r="AJ50" s="853"/>
      <c r="AK50" s="904"/>
      <c r="AL50" s="901"/>
      <c r="AM50" s="901"/>
      <c r="AN50" s="901"/>
      <c r="AO50" s="901"/>
      <c r="AP50" s="901"/>
      <c r="AQ50" s="901"/>
      <c r="AR50" s="901"/>
      <c r="AS50" s="901"/>
      <c r="AT50" s="901"/>
      <c r="AU50" s="901"/>
      <c r="AV50" s="901"/>
      <c r="AW50" s="901"/>
      <c r="AX50" s="901"/>
      <c r="AY50" s="901"/>
      <c r="AZ50" s="903"/>
      <c r="BA50" s="903"/>
      <c r="BB50" s="903"/>
      <c r="BC50" s="903"/>
      <c r="BD50" s="903"/>
      <c r="BE50" s="897"/>
      <c r="BF50" s="897"/>
      <c r="BG50" s="897"/>
      <c r="BH50" s="897"/>
      <c r="BI50" s="898"/>
      <c r="BJ50" s="228"/>
      <c r="BK50" s="228"/>
      <c r="BL50" s="228"/>
      <c r="BM50" s="228"/>
      <c r="BN50" s="228"/>
      <c r="BO50" s="237"/>
      <c r="BP50" s="237"/>
      <c r="BQ50" s="234">
        <v>44</v>
      </c>
      <c r="BR50" s="235"/>
      <c r="BS50" s="838"/>
      <c r="BT50" s="839"/>
      <c r="BU50" s="839"/>
      <c r="BV50" s="839"/>
      <c r="BW50" s="839"/>
      <c r="BX50" s="839"/>
      <c r="BY50" s="839"/>
      <c r="BZ50" s="839"/>
      <c r="CA50" s="839"/>
      <c r="CB50" s="839"/>
      <c r="CC50" s="839"/>
      <c r="CD50" s="839"/>
      <c r="CE50" s="839"/>
      <c r="CF50" s="839"/>
      <c r="CG50" s="84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38"/>
      <c r="DW50" s="839"/>
      <c r="DX50" s="839"/>
      <c r="DY50" s="839"/>
      <c r="DZ50" s="844"/>
      <c r="EA50" s="226"/>
    </row>
    <row r="51" spans="1:131" ht="26.25" customHeight="1" x14ac:dyDescent="0.15">
      <c r="A51" s="234">
        <v>24</v>
      </c>
      <c r="B51" s="845"/>
      <c r="C51" s="846"/>
      <c r="D51" s="846"/>
      <c r="E51" s="846"/>
      <c r="F51" s="846"/>
      <c r="G51" s="846"/>
      <c r="H51" s="846"/>
      <c r="I51" s="846"/>
      <c r="J51" s="846"/>
      <c r="K51" s="846"/>
      <c r="L51" s="846"/>
      <c r="M51" s="846"/>
      <c r="N51" s="846"/>
      <c r="O51" s="846"/>
      <c r="P51" s="847"/>
      <c r="Q51" s="900"/>
      <c r="R51" s="901"/>
      <c r="S51" s="901"/>
      <c r="T51" s="901"/>
      <c r="U51" s="901"/>
      <c r="V51" s="901"/>
      <c r="W51" s="901"/>
      <c r="X51" s="901"/>
      <c r="Y51" s="901"/>
      <c r="Z51" s="901"/>
      <c r="AA51" s="901"/>
      <c r="AB51" s="901"/>
      <c r="AC51" s="901"/>
      <c r="AD51" s="901"/>
      <c r="AE51" s="902"/>
      <c r="AF51" s="851"/>
      <c r="AG51" s="852"/>
      <c r="AH51" s="852"/>
      <c r="AI51" s="852"/>
      <c r="AJ51" s="853"/>
      <c r="AK51" s="904"/>
      <c r="AL51" s="901"/>
      <c r="AM51" s="901"/>
      <c r="AN51" s="901"/>
      <c r="AO51" s="901"/>
      <c r="AP51" s="901"/>
      <c r="AQ51" s="901"/>
      <c r="AR51" s="901"/>
      <c r="AS51" s="901"/>
      <c r="AT51" s="901"/>
      <c r="AU51" s="901"/>
      <c r="AV51" s="901"/>
      <c r="AW51" s="901"/>
      <c r="AX51" s="901"/>
      <c r="AY51" s="901"/>
      <c r="AZ51" s="903"/>
      <c r="BA51" s="903"/>
      <c r="BB51" s="903"/>
      <c r="BC51" s="903"/>
      <c r="BD51" s="903"/>
      <c r="BE51" s="897"/>
      <c r="BF51" s="897"/>
      <c r="BG51" s="897"/>
      <c r="BH51" s="897"/>
      <c r="BI51" s="898"/>
      <c r="BJ51" s="228"/>
      <c r="BK51" s="228"/>
      <c r="BL51" s="228"/>
      <c r="BM51" s="228"/>
      <c r="BN51" s="228"/>
      <c r="BO51" s="237"/>
      <c r="BP51" s="237"/>
      <c r="BQ51" s="234">
        <v>45</v>
      </c>
      <c r="BR51" s="235"/>
      <c r="BS51" s="838"/>
      <c r="BT51" s="839"/>
      <c r="BU51" s="839"/>
      <c r="BV51" s="839"/>
      <c r="BW51" s="839"/>
      <c r="BX51" s="839"/>
      <c r="BY51" s="839"/>
      <c r="BZ51" s="839"/>
      <c r="CA51" s="839"/>
      <c r="CB51" s="839"/>
      <c r="CC51" s="839"/>
      <c r="CD51" s="839"/>
      <c r="CE51" s="839"/>
      <c r="CF51" s="839"/>
      <c r="CG51" s="84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38"/>
      <c r="DW51" s="839"/>
      <c r="DX51" s="839"/>
      <c r="DY51" s="839"/>
      <c r="DZ51" s="844"/>
      <c r="EA51" s="226"/>
    </row>
    <row r="52" spans="1:131" ht="26.25" customHeight="1" x14ac:dyDescent="0.15">
      <c r="A52" s="234">
        <v>25</v>
      </c>
      <c r="B52" s="845"/>
      <c r="C52" s="846"/>
      <c r="D52" s="846"/>
      <c r="E52" s="846"/>
      <c r="F52" s="846"/>
      <c r="G52" s="846"/>
      <c r="H52" s="846"/>
      <c r="I52" s="846"/>
      <c r="J52" s="846"/>
      <c r="K52" s="846"/>
      <c r="L52" s="846"/>
      <c r="M52" s="846"/>
      <c r="N52" s="846"/>
      <c r="O52" s="846"/>
      <c r="P52" s="847"/>
      <c r="Q52" s="900"/>
      <c r="R52" s="901"/>
      <c r="S52" s="901"/>
      <c r="T52" s="901"/>
      <c r="U52" s="901"/>
      <c r="V52" s="901"/>
      <c r="W52" s="901"/>
      <c r="X52" s="901"/>
      <c r="Y52" s="901"/>
      <c r="Z52" s="901"/>
      <c r="AA52" s="901"/>
      <c r="AB52" s="901"/>
      <c r="AC52" s="901"/>
      <c r="AD52" s="901"/>
      <c r="AE52" s="902"/>
      <c r="AF52" s="851"/>
      <c r="AG52" s="852"/>
      <c r="AH52" s="852"/>
      <c r="AI52" s="852"/>
      <c r="AJ52" s="853"/>
      <c r="AK52" s="904"/>
      <c r="AL52" s="901"/>
      <c r="AM52" s="901"/>
      <c r="AN52" s="901"/>
      <c r="AO52" s="901"/>
      <c r="AP52" s="901"/>
      <c r="AQ52" s="901"/>
      <c r="AR52" s="901"/>
      <c r="AS52" s="901"/>
      <c r="AT52" s="901"/>
      <c r="AU52" s="901"/>
      <c r="AV52" s="901"/>
      <c r="AW52" s="901"/>
      <c r="AX52" s="901"/>
      <c r="AY52" s="901"/>
      <c r="AZ52" s="903"/>
      <c r="BA52" s="903"/>
      <c r="BB52" s="903"/>
      <c r="BC52" s="903"/>
      <c r="BD52" s="903"/>
      <c r="BE52" s="897"/>
      <c r="BF52" s="897"/>
      <c r="BG52" s="897"/>
      <c r="BH52" s="897"/>
      <c r="BI52" s="898"/>
      <c r="BJ52" s="228"/>
      <c r="BK52" s="228"/>
      <c r="BL52" s="228"/>
      <c r="BM52" s="228"/>
      <c r="BN52" s="228"/>
      <c r="BO52" s="237"/>
      <c r="BP52" s="237"/>
      <c r="BQ52" s="234">
        <v>46</v>
      </c>
      <c r="BR52" s="235"/>
      <c r="BS52" s="838"/>
      <c r="BT52" s="839"/>
      <c r="BU52" s="839"/>
      <c r="BV52" s="839"/>
      <c r="BW52" s="839"/>
      <c r="BX52" s="839"/>
      <c r="BY52" s="839"/>
      <c r="BZ52" s="839"/>
      <c r="CA52" s="839"/>
      <c r="CB52" s="839"/>
      <c r="CC52" s="839"/>
      <c r="CD52" s="839"/>
      <c r="CE52" s="839"/>
      <c r="CF52" s="839"/>
      <c r="CG52" s="84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38"/>
      <c r="DW52" s="839"/>
      <c r="DX52" s="839"/>
      <c r="DY52" s="839"/>
      <c r="DZ52" s="844"/>
      <c r="EA52" s="226"/>
    </row>
    <row r="53" spans="1:131" ht="26.25" customHeight="1" x14ac:dyDescent="0.15">
      <c r="A53" s="234">
        <v>26</v>
      </c>
      <c r="B53" s="845"/>
      <c r="C53" s="846"/>
      <c r="D53" s="846"/>
      <c r="E53" s="846"/>
      <c r="F53" s="846"/>
      <c r="G53" s="846"/>
      <c r="H53" s="846"/>
      <c r="I53" s="846"/>
      <c r="J53" s="846"/>
      <c r="K53" s="846"/>
      <c r="L53" s="846"/>
      <c r="M53" s="846"/>
      <c r="N53" s="846"/>
      <c r="O53" s="846"/>
      <c r="P53" s="847"/>
      <c r="Q53" s="900"/>
      <c r="R53" s="901"/>
      <c r="S53" s="901"/>
      <c r="T53" s="901"/>
      <c r="U53" s="901"/>
      <c r="V53" s="901"/>
      <c r="W53" s="901"/>
      <c r="X53" s="901"/>
      <c r="Y53" s="901"/>
      <c r="Z53" s="901"/>
      <c r="AA53" s="901"/>
      <c r="AB53" s="901"/>
      <c r="AC53" s="901"/>
      <c r="AD53" s="901"/>
      <c r="AE53" s="902"/>
      <c r="AF53" s="851"/>
      <c r="AG53" s="852"/>
      <c r="AH53" s="852"/>
      <c r="AI53" s="852"/>
      <c r="AJ53" s="853"/>
      <c r="AK53" s="904"/>
      <c r="AL53" s="901"/>
      <c r="AM53" s="901"/>
      <c r="AN53" s="901"/>
      <c r="AO53" s="901"/>
      <c r="AP53" s="901"/>
      <c r="AQ53" s="901"/>
      <c r="AR53" s="901"/>
      <c r="AS53" s="901"/>
      <c r="AT53" s="901"/>
      <c r="AU53" s="901"/>
      <c r="AV53" s="901"/>
      <c r="AW53" s="901"/>
      <c r="AX53" s="901"/>
      <c r="AY53" s="901"/>
      <c r="AZ53" s="903"/>
      <c r="BA53" s="903"/>
      <c r="BB53" s="903"/>
      <c r="BC53" s="903"/>
      <c r="BD53" s="903"/>
      <c r="BE53" s="897"/>
      <c r="BF53" s="897"/>
      <c r="BG53" s="897"/>
      <c r="BH53" s="897"/>
      <c r="BI53" s="898"/>
      <c r="BJ53" s="228"/>
      <c r="BK53" s="228"/>
      <c r="BL53" s="228"/>
      <c r="BM53" s="228"/>
      <c r="BN53" s="228"/>
      <c r="BO53" s="237"/>
      <c r="BP53" s="237"/>
      <c r="BQ53" s="234">
        <v>47</v>
      </c>
      <c r="BR53" s="235"/>
      <c r="BS53" s="838"/>
      <c r="BT53" s="839"/>
      <c r="BU53" s="839"/>
      <c r="BV53" s="839"/>
      <c r="BW53" s="839"/>
      <c r="BX53" s="839"/>
      <c r="BY53" s="839"/>
      <c r="BZ53" s="839"/>
      <c r="CA53" s="839"/>
      <c r="CB53" s="839"/>
      <c r="CC53" s="839"/>
      <c r="CD53" s="839"/>
      <c r="CE53" s="839"/>
      <c r="CF53" s="839"/>
      <c r="CG53" s="84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38"/>
      <c r="DW53" s="839"/>
      <c r="DX53" s="839"/>
      <c r="DY53" s="839"/>
      <c r="DZ53" s="844"/>
      <c r="EA53" s="226"/>
    </row>
    <row r="54" spans="1:131" ht="26.25" customHeight="1" x14ac:dyDescent="0.15">
      <c r="A54" s="234">
        <v>27</v>
      </c>
      <c r="B54" s="845"/>
      <c r="C54" s="846"/>
      <c r="D54" s="846"/>
      <c r="E54" s="846"/>
      <c r="F54" s="846"/>
      <c r="G54" s="846"/>
      <c r="H54" s="846"/>
      <c r="I54" s="846"/>
      <c r="J54" s="846"/>
      <c r="K54" s="846"/>
      <c r="L54" s="846"/>
      <c r="M54" s="846"/>
      <c r="N54" s="846"/>
      <c r="O54" s="846"/>
      <c r="P54" s="847"/>
      <c r="Q54" s="900"/>
      <c r="R54" s="901"/>
      <c r="S54" s="901"/>
      <c r="T54" s="901"/>
      <c r="U54" s="901"/>
      <c r="V54" s="901"/>
      <c r="W54" s="901"/>
      <c r="X54" s="901"/>
      <c r="Y54" s="901"/>
      <c r="Z54" s="901"/>
      <c r="AA54" s="901"/>
      <c r="AB54" s="901"/>
      <c r="AC54" s="901"/>
      <c r="AD54" s="901"/>
      <c r="AE54" s="902"/>
      <c r="AF54" s="851"/>
      <c r="AG54" s="852"/>
      <c r="AH54" s="852"/>
      <c r="AI54" s="852"/>
      <c r="AJ54" s="853"/>
      <c r="AK54" s="904"/>
      <c r="AL54" s="901"/>
      <c r="AM54" s="901"/>
      <c r="AN54" s="901"/>
      <c r="AO54" s="901"/>
      <c r="AP54" s="901"/>
      <c r="AQ54" s="901"/>
      <c r="AR54" s="901"/>
      <c r="AS54" s="901"/>
      <c r="AT54" s="901"/>
      <c r="AU54" s="901"/>
      <c r="AV54" s="901"/>
      <c r="AW54" s="901"/>
      <c r="AX54" s="901"/>
      <c r="AY54" s="901"/>
      <c r="AZ54" s="903"/>
      <c r="BA54" s="903"/>
      <c r="BB54" s="903"/>
      <c r="BC54" s="903"/>
      <c r="BD54" s="903"/>
      <c r="BE54" s="897"/>
      <c r="BF54" s="897"/>
      <c r="BG54" s="897"/>
      <c r="BH54" s="897"/>
      <c r="BI54" s="898"/>
      <c r="BJ54" s="228"/>
      <c r="BK54" s="228"/>
      <c r="BL54" s="228"/>
      <c r="BM54" s="228"/>
      <c r="BN54" s="228"/>
      <c r="BO54" s="237"/>
      <c r="BP54" s="237"/>
      <c r="BQ54" s="234">
        <v>48</v>
      </c>
      <c r="BR54" s="235"/>
      <c r="BS54" s="838"/>
      <c r="BT54" s="839"/>
      <c r="BU54" s="839"/>
      <c r="BV54" s="839"/>
      <c r="BW54" s="839"/>
      <c r="BX54" s="839"/>
      <c r="BY54" s="839"/>
      <c r="BZ54" s="839"/>
      <c r="CA54" s="839"/>
      <c r="CB54" s="839"/>
      <c r="CC54" s="839"/>
      <c r="CD54" s="839"/>
      <c r="CE54" s="839"/>
      <c r="CF54" s="839"/>
      <c r="CG54" s="84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38"/>
      <c r="DW54" s="839"/>
      <c r="DX54" s="839"/>
      <c r="DY54" s="839"/>
      <c r="DZ54" s="844"/>
      <c r="EA54" s="226"/>
    </row>
    <row r="55" spans="1:131" ht="26.25" customHeight="1" x14ac:dyDescent="0.15">
      <c r="A55" s="234">
        <v>28</v>
      </c>
      <c r="B55" s="845"/>
      <c r="C55" s="846"/>
      <c r="D55" s="846"/>
      <c r="E55" s="846"/>
      <c r="F55" s="846"/>
      <c r="G55" s="846"/>
      <c r="H55" s="846"/>
      <c r="I55" s="846"/>
      <c r="J55" s="846"/>
      <c r="K55" s="846"/>
      <c r="L55" s="846"/>
      <c r="M55" s="846"/>
      <c r="N55" s="846"/>
      <c r="O55" s="846"/>
      <c r="P55" s="847"/>
      <c r="Q55" s="900"/>
      <c r="R55" s="901"/>
      <c r="S55" s="901"/>
      <c r="T55" s="901"/>
      <c r="U55" s="901"/>
      <c r="V55" s="901"/>
      <c r="W55" s="901"/>
      <c r="X55" s="901"/>
      <c r="Y55" s="901"/>
      <c r="Z55" s="901"/>
      <c r="AA55" s="901"/>
      <c r="AB55" s="901"/>
      <c r="AC55" s="901"/>
      <c r="AD55" s="901"/>
      <c r="AE55" s="902"/>
      <c r="AF55" s="851"/>
      <c r="AG55" s="852"/>
      <c r="AH55" s="852"/>
      <c r="AI55" s="852"/>
      <c r="AJ55" s="853"/>
      <c r="AK55" s="904"/>
      <c r="AL55" s="901"/>
      <c r="AM55" s="901"/>
      <c r="AN55" s="901"/>
      <c r="AO55" s="901"/>
      <c r="AP55" s="901"/>
      <c r="AQ55" s="901"/>
      <c r="AR55" s="901"/>
      <c r="AS55" s="901"/>
      <c r="AT55" s="901"/>
      <c r="AU55" s="901"/>
      <c r="AV55" s="901"/>
      <c r="AW55" s="901"/>
      <c r="AX55" s="901"/>
      <c r="AY55" s="901"/>
      <c r="AZ55" s="903"/>
      <c r="BA55" s="903"/>
      <c r="BB55" s="903"/>
      <c r="BC55" s="903"/>
      <c r="BD55" s="903"/>
      <c r="BE55" s="897"/>
      <c r="BF55" s="897"/>
      <c r="BG55" s="897"/>
      <c r="BH55" s="897"/>
      <c r="BI55" s="898"/>
      <c r="BJ55" s="228"/>
      <c r="BK55" s="228"/>
      <c r="BL55" s="228"/>
      <c r="BM55" s="228"/>
      <c r="BN55" s="228"/>
      <c r="BO55" s="237"/>
      <c r="BP55" s="237"/>
      <c r="BQ55" s="234">
        <v>49</v>
      </c>
      <c r="BR55" s="235"/>
      <c r="BS55" s="838"/>
      <c r="BT55" s="839"/>
      <c r="BU55" s="839"/>
      <c r="BV55" s="839"/>
      <c r="BW55" s="839"/>
      <c r="BX55" s="839"/>
      <c r="BY55" s="839"/>
      <c r="BZ55" s="839"/>
      <c r="CA55" s="839"/>
      <c r="CB55" s="839"/>
      <c r="CC55" s="839"/>
      <c r="CD55" s="839"/>
      <c r="CE55" s="839"/>
      <c r="CF55" s="839"/>
      <c r="CG55" s="84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38"/>
      <c r="DW55" s="839"/>
      <c r="DX55" s="839"/>
      <c r="DY55" s="839"/>
      <c r="DZ55" s="844"/>
      <c r="EA55" s="226"/>
    </row>
    <row r="56" spans="1:131" ht="26.25" customHeight="1" x14ac:dyDescent="0.15">
      <c r="A56" s="234">
        <v>29</v>
      </c>
      <c r="B56" s="845"/>
      <c r="C56" s="846"/>
      <c r="D56" s="846"/>
      <c r="E56" s="846"/>
      <c r="F56" s="846"/>
      <c r="G56" s="846"/>
      <c r="H56" s="846"/>
      <c r="I56" s="846"/>
      <c r="J56" s="846"/>
      <c r="K56" s="846"/>
      <c r="L56" s="846"/>
      <c r="M56" s="846"/>
      <c r="N56" s="846"/>
      <c r="O56" s="846"/>
      <c r="P56" s="847"/>
      <c r="Q56" s="900"/>
      <c r="R56" s="901"/>
      <c r="S56" s="901"/>
      <c r="T56" s="901"/>
      <c r="U56" s="901"/>
      <c r="V56" s="901"/>
      <c r="W56" s="901"/>
      <c r="X56" s="901"/>
      <c r="Y56" s="901"/>
      <c r="Z56" s="901"/>
      <c r="AA56" s="901"/>
      <c r="AB56" s="901"/>
      <c r="AC56" s="901"/>
      <c r="AD56" s="901"/>
      <c r="AE56" s="902"/>
      <c r="AF56" s="851"/>
      <c r="AG56" s="852"/>
      <c r="AH56" s="852"/>
      <c r="AI56" s="852"/>
      <c r="AJ56" s="853"/>
      <c r="AK56" s="904"/>
      <c r="AL56" s="901"/>
      <c r="AM56" s="901"/>
      <c r="AN56" s="901"/>
      <c r="AO56" s="901"/>
      <c r="AP56" s="901"/>
      <c r="AQ56" s="901"/>
      <c r="AR56" s="901"/>
      <c r="AS56" s="901"/>
      <c r="AT56" s="901"/>
      <c r="AU56" s="901"/>
      <c r="AV56" s="901"/>
      <c r="AW56" s="901"/>
      <c r="AX56" s="901"/>
      <c r="AY56" s="901"/>
      <c r="AZ56" s="903"/>
      <c r="BA56" s="903"/>
      <c r="BB56" s="903"/>
      <c r="BC56" s="903"/>
      <c r="BD56" s="903"/>
      <c r="BE56" s="897"/>
      <c r="BF56" s="897"/>
      <c r="BG56" s="897"/>
      <c r="BH56" s="897"/>
      <c r="BI56" s="898"/>
      <c r="BJ56" s="228"/>
      <c r="BK56" s="228"/>
      <c r="BL56" s="228"/>
      <c r="BM56" s="228"/>
      <c r="BN56" s="228"/>
      <c r="BO56" s="237"/>
      <c r="BP56" s="237"/>
      <c r="BQ56" s="234">
        <v>50</v>
      </c>
      <c r="BR56" s="235"/>
      <c r="BS56" s="838"/>
      <c r="BT56" s="839"/>
      <c r="BU56" s="839"/>
      <c r="BV56" s="839"/>
      <c r="BW56" s="839"/>
      <c r="BX56" s="839"/>
      <c r="BY56" s="839"/>
      <c r="BZ56" s="839"/>
      <c r="CA56" s="839"/>
      <c r="CB56" s="839"/>
      <c r="CC56" s="839"/>
      <c r="CD56" s="839"/>
      <c r="CE56" s="839"/>
      <c r="CF56" s="839"/>
      <c r="CG56" s="84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38"/>
      <c r="DW56" s="839"/>
      <c r="DX56" s="839"/>
      <c r="DY56" s="839"/>
      <c r="DZ56" s="844"/>
      <c r="EA56" s="226"/>
    </row>
    <row r="57" spans="1:131" ht="26.25" customHeight="1" x14ac:dyDescent="0.15">
      <c r="A57" s="234">
        <v>30</v>
      </c>
      <c r="B57" s="845"/>
      <c r="C57" s="846"/>
      <c r="D57" s="846"/>
      <c r="E57" s="846"/>
      <c r="F57" s="846"/>
      <c r="G57" s="846"/>
      <c r="H57" s="846"/>
      <c r="I57" s="846"/>
      <c r="J57" s="846"/>
      <c r="K57" s="846"/>
      <c r="L57" s="846"/>
      <c r="M57" s="846"/>
      <c r="N57" s="846"/>
      <c r="O57" s="846"/>
      <c r="P57" s="847"/>
      <c r="Q57" s="900"/>
      <c r="R57" s="901"/>
      <c r="S57" s="901"/>
      <c r="T57" s="901"/>
      <c r="U57" s="901"/>
      <c r="V57" s="901"/>
      <c r="W57" s="901"/>
      <c r="X57" s="901"/>
      <c r="Y57" s="901"/>
      <c r="Z57" s="901"/>
      <c r="AA57" s="901"/>
      <c r="AB57" s="901"/>
      <c r="AC57" s="901"/>
      <c r="AD57" s="901"/>
      <c r="AE57" s="902"/>
      <c r="AF57" s="851"/>
      <c r="AG57" s="852"/>
      <c r="AH57" s="852"/>
      <c r="AI57" s="852"/>
      <c r="AJ57" s="853"/>
      <c r="AK57" s="904"/>
      <c r="AL57" s="901"/>
      <c r="AM57" s="901"/>
      <c r="AN57" s="901"/>
      <c r="AO57" s="901"/>
      <c r="AP57" s="901"/>
      <c r="AQ57" s="901"/>
      <c r="AR57" s="901"/>
      <c r="AS57" s="901"/>
      <c r="AT57" s="901"/>
      <c r="AU57" s="901"/>
      <c r="AV57" s="901"/>
      <c r="AW57" s="901"/>
      <c r="AX57" s="901"/>
      <c r="AY57" s="901"/>
      <c r="AZ57" s="903"/>
      <c r="BA57" s="903"/>
      <c r="BB57" s="903"/>
      <c r="BC57" s="903"/>
      <c r="BD57" s="903"/>
      <c r="BE57" s="897"/>
      <c r="BF57" s="897"/>
      <c r="BG57" s="897"/>
      <c r="BH57" s="897"/>
      <c r="BI57" s="898"/>
      <c r="BJ57" s="228"/>
      <c r="BK57" s="228"/>
      <c r="BL57" s="228"/>
      <c r="BM57" s="228"/>
      <c r="BN57" s="228"/>
      <c r="BO57" s="237"/>
      <c r="BP57" s="237"/>
      <c r="BQ57" s="234">
        <v>51</v>
      </c>
      <c r="BR57" s="235"/>
      <c r="BS57" s="838"/>
      <c r="BT57" s="839"/>
      <c r="BU57" s="839"/>
      <c r="BV57" s="839"/>
      <c r="BW57" s="839"/>
      <c r="BX57" s="839"/>
      <c r="BY57" s="839"/>
      <c r="BZ57" s="839"/>
      <c r="CA57" s="839"/>
      <c r="CB57" s="839"/>
      <c r="CC57" s="839"/>
      <c r="CD57" s="839"/>
      <c r="CE57" s="839"/>
      <c r="CF57" s="839"/>
      <c r="CG57" s="84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38"/>
      <c r="DW57" s="839"/>
      <c r="DX57" s="839"/>
      <c r="DY57" s="839"/>
      <c r="DZ57" s="844"/>
      <c r="EA57" s="226"/>
    </row>
    <row r="58" spans="1:131" ht="26.25" customHeight="1" x14ac:dyDescent="0.15">
      <c r="A58" s="234">
        <v>31</v>
      </c>
      <c r="B58" s="845"/>
      <c r="C58" s="846"/>
      <c r="D58" s="846"/>
      <c r="E58" s="846"/>
      <c r="F58" s="846"/>
      <c r="G58" s="846"/>
      <c r="H58" s="846"/>
      <c r="I58" s="846"/>
      <c r="J58" s="846"/>
      <c r="K58" s="846"/>
      <c r="L58" s="846"/>
      <c r="M58" s="846"/>
      <c r="N58" s="846"/>
      <c r="O58" s="846"/>
      <c r="P58" s="847"/>
      <c r="Q58" s="900"/>
      <c r="R58" s="901"/>
      <c r="S58" s="901"/>
      <c r="T58" s="901"/>
      <c r="U58" s="901"/>
      <c r="V58" s="901"/>
      <c r="W58" s="901"/>
      <c r="X58" s="901"/>
      <c r="Y58" s="901"/>
      <c r="Z58" s="901"/>
      <c r="AA58" s="901"/>
      <c r="AB58" s="901"/>
      <c r="AC58" s="901"/>
      <c r="AD58" s="901"/>
      <c r="AE58" s="902"/>
      <c r="AF58" s="851"/>
      <c r="AG58" s="852"/>
      <c r="AH58" s="852"/>
      <c r="AI58" s="852"/>
      <c r="AJ58" s="853"/>
      <c r="AK58" s="904"/>
      <c r="AL58" s="901"/>
      <c r="AM58" s="901"/>
      <c r="AN58" s="901"/>
      <c r="AO58" s="901"/>
      <c r="AP58" s="901"/>
      <c r="AQ58" s="901"/>
      <c r="AR58" s="901"/>
      <c r="AS58" s="901"/>
      <c r="AT58" s="901"/>
      <c r="AU58" s="901"/>
      <c r="AV58" s="901"/>
      <c r="AW58" s="901"/>
      <c r="AX58" s="901"/>
      <c r="AY58" s="901"/>
      <c r="AZ58" s="903"/>
      <c r="BA58" s="903"/>
      <c r="BB58" s="903"/>
      <c r="BC58" s="903"/>
      <c r="BD58" s="903"/>
      <c r="BE58" s="897"/>
      <c r="BF58" s="897"/>
      <c r="BG58" s="897"/>
      <c r="BH58" s="897"/>
      <c r="BI58" s="898"/>
      <c r="BJ58" s="228"/>
      <c r="BK58" s="228"/>
      <c r="BL58" s="228"/>
      <c r="BM58" s="228"/>
      <c r="BN58" s="228"/>
      <c r="BO58" s="237"/>
      <c r="BP58" s="237"/>
      <c r="BQ58" s="234">
        <v>52</v>
      </c>
      <c r="BR58" s="235"/>
      <c r="BS58" s="838"/>
      <c r="BT58" s="839"/>
      <c r="BU58" s="839"/>
      <c r="BV58" s="839"/>
      <c r="BW58" s="839"/>
      <c r="BX58" s="839"/>
      <c r="BY58" s="839"/>
      <c r="BZ58" s="839"/>
      <c r="CA58" s="839"/>
      <c r="CB58" s="839"/>
      <c r="CC58" s="839"/>
      <c r="CD58" s="839"/>
      <c r="CE58" s="839"/>
      <c r="CF58" s="839"/>
      <c r="CG58" s="84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38"/>
      <c r="DW58" s="839"/>
      <c r="DX58" s="839"/>
      <c r="DY58" s="839"/>
      <c r="DZ58" s="844"/>
      <c r="EA58" s="226"/>
    </row>
    <row r="59" spans="1:131" ht="26.25" customHeight="1" x14ac:dyDescent="0.15">
      <c r="A59" s="234">
        <v>32</v>
      </c>
      <c r="B59" s="845"/>
      <c r="C59" s="846"/>
      <c r="D59" s="846"/>
      <c r="E59" s="846"/>
      <c r="F59" s="846"/>
      <c r="G59" s="846"/>
      <c r="H59" s="846"/>
      <c r="I59" s="846"/>
      <c r="J59" s="846"/>
      <c r="K59" s="846"/>
      <c r="L59" s="846"/>
      <c r="M59" s="846"/>
      <c r="N59" s="846"/>
      <c r="O59" s="846"/>
      <c r="P59" s="847"/>
      <c r="Q59" s="900"/>
      <c r="R59" s="901"/>
      <c r="S59" s="901"/>
      <c r="T59" s="901"/>
      <c r="U59" s="901"/>
      <c r="V59" s="901"/>
      <c r="W59" s="901"/>
      <c r="X59" s="901"/>
      <c r="Y59" s="901"/>
      <c r="Z59" s="901"/>
      <c r="AA59" s="901"/>
      <c r="AB59" s="901"/>
      <c r="AC59" s="901"/>
      <c r="AD59" s="901"/>
      <c r="AE59" s="902"/>
      <c r="AF59" s="851"/>
      <c r="AG59" s="852"/>
      <c r="AH59" s="852"/>
      <c r="AI59" s="852"/>
      <c r="AJ59" s="853"/>
      <c r="AK59" s="904"/>
      <c r="AL59" s="901"/>
      <c r="AM59" s="901"/>
      <c r="AN59" s="901"/>
      <c r="AO59" s="901"/>
      <c r="AP59" s="901"/>
      <c r="AQ59" s="901"/>
      <c r="AR59" s="901"/>
      <c r="AS59" s="901"/>
      <c r="AT59" s="901"/>
      <c r="AU59" s="901"/>
      <c r="AV59" s="901"/>
      <c r="AW59" s="901"/>
      <c r="AX59" s="901"/>
      <c r="AY59" s="901"/>
      <c r="AZ59" s="903"/>
      <c r="BA59" s="903"/>
      <c r="BB59" s="903"/>
      <c r="BC59" s="903"/>
      <c r="BD59" s="903"/>
      <c r="BE59" s="897"/>
      <c r="BF59" s="897"/>
      <c r="BG59" s="897"/>
      <c r="BH59" s="897"/>
      <c r="BI59" s="898"/>
      <c r="BJ59" s="228"/>
      <c r="BK59" s="228"/>
      <c r="BL59" s="228"/>
      <c r="BM59" s="228"/>
      <c r="BN59" s="228"/>
      <c r="BO59" s="237"/>
      <c r="BP59" s="237"/>
      <c r="BQ59" s="234">
        <v>53</v>
      </c>
      <c r="BR59" s="235"/>
      <c r="BS59" s="838"/>
      <c r="BT59" s="839"/>
      <c r="BU59" s="839"/>
      <c r="BV59" s="839"/>
      <c r="BW59" s="839"/>
      <c r="BX59" s="839"/>
      <c r="BY59" s="839"/>
      <c r="BZ59" s="839"/>
      <c r="CA59" s="839"/>
      <c r="CB59" s="839"/>
      <c r="CC59" s="839"/>
      <c r="CD59" s="839"/>
      <c r="CE59" s="839"/>
      <c r="CF59" s="839"/>
      <c r="CG59" s="84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38"/>
      <c r="DW59" s="839"/>
      <c r="DX59" s="839"/>
      <c r="DY59" s="839"/>
      <c r="DZ59" s="844"/>
      <c r="EA59" s="226"/>
    </row>
    <row r="60" spans="1:131" ht="26.25" customHeight="1" x14ac:dyDescent="0.15">
      <c r="A60" s="234">
        <v>33</v>
      </c>
      <c r="B60" s="845"/>
      <c r="C60" s="846"/>
      <c r="D60" s="846"/>
      <c r="E60" s="846"/>
      <c r="F60" s="846"/>
      <c r="G60" s="846"/>
      <c r="H60" s="846"/>
      <c r="I60" s="846"/>
      <c r="J60" s="846"/>
      <c r="K60" s="846"/>
      <c r="L60" s="846"/>
      <c r="M60" s="846"/>
      <c r="N60" s="846"/>
      <c r="O60" s="846"/>
      <c r="P60" s="847"/>
      <c r="Q60" s="900"/>
      <c r="R60" s="901"/>
      <c r="S60" s="901"/>
      <c r="T60" s="901"/>
      <c r="U60" s="901"/>
      <c r="V60" s="901"/>
      <c r="W60" s="901"/>
      <c r="X60" s="901"/>
      <c r="Y60" s="901"/>
      <c r="Z60" s="901"/>
      <c r="AA60" s="901"/>
      <c r="AB60" s="901"/>
      <c r="AC60" s="901"/>
      <c r="AD60" s="901"/>
      <c r="AE60" s="902"/>
      <c r="AF60" s="851"/>
      <c r="AG60" s="852"/>
      <c r="AH60" s="852"/>
      <c r="AI60" s="852"/>
      <c r="AJ60" s="853"/>
      <c r="AK60" s="904"/>
      <c r="AL60" s="901"/>
      <c r="AM60" s="901"/>
      <c r="AN60" s="901"/>
      <c r="AO60" s="901"/>
      <c r="AP60" s="901"/>
      <c r="AQ60" s="901"/>
      <c r="AR60" s="901"/>
      <c r="AS60" s="901"/>
      <c r="AT60" s="901"/>
      <c r="AU60" s="901"/>
      <c r="AV60" s="901"/>
      <c r="AW60" s="901"/>
      <c r="AX60" s="901"/>
      <c r="AY60" s="901"/>
      <c r="AZ60" s="903"/>
      <c r="BA60" s="903"/>
      <c r="BB60" s="903"/>
      <c r="BC60" s="903"/>
      <c r="BD60" s="903"/>
      <c r="BE60" s="897"/>
      <c r="BF60" s="897"/>
      <c r="BG60" s="897"/>
      <c r="BH60" s="897"/>
      <c r="BI60" s="898"/>
      <c r="BJ60" s="228"/>
      <c r="BK60" s="228"/>
      <c r="BL60" s="228"/>
      <c r="BM60" s="228"/>
      <c r="BN60" s="228"/>
      <c r="BO60" s="237"/>
      <c r="BP60" s="237"/>
      <c r="BQ60" s="234">
        <v>54</v>
      </c>
      <c r="BR60" s="235"/>
      <c r="BS60" s="838"/>
      <c r="BT60" s="839"/>
      <c r="BU60" s="839"/>
      <c r="BV60" s="839"/>
      <c r="BW60" s="839"/>
      <c r="BX60" s="839"/>
      <c r="BY60" s="839"/>
      <c r="BZ60" s="839"/>
      <c r="CA60" s="839"/>
      <c r="CB60" s="839"/>
      <c r="CC60" s="839"/>
      <c r="CD60" s="839"/>
      <c r="CE60" s="839"/>
      <c r="CF60" s="839"/>
      <c r="CG60" s="84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38"/>
      <c r="DW60" s="839"/>
      <c r="DX60" s="839"/>
      <c r="DY60" s="839"/>
      <c r="DZ60" s="844"/>
      <c r="EA60" s="226"/>
    </row>
    <row r="61" spans="1:131" ht="26.25" customHeight="1" thickBot="1" x14ac:dyDescent="0.2">
      <c r="A61" s="234">
        <v>34</v>
      </c>
      <c r="B61" s="845"/>
      <c r="C61" s="846"/>
      <c r="D61" s="846"/>
      <c r="E61" s="846"/>
      <c r="F61" s="846"/>
      <c r="G61" s="846"/>
      <c r="H61" s="846"/>
      <c r="I61" s="846"/>
      <c r="J61" s="846"/>
      <c r="K61" s="846"/>
      <c r="L61" s="846"/>
      <c r="M61" s="846"/>
      <c r="N61" s="846"/>
      <c r="O61" s="846"/>
      <c r="P61" s="847"/>
      <c r="Q61" s="900"/>
      <c r="R61" s="901"/>
      <c r="S61" s="901"/>
      <c r="T61" s="901"/>
      <c r="U61" s="901"/>
      <c r="V61" s="901"/>
      <c r="W61" s="901"/>
      <c r="X61" s="901"/>
      <c r="Y61" s="901"/>
      <c r="Z61" s="901"/>
      <c r="AA61" s="901"/>
      <c r="AB61" s="901"/>
      <c r="AC61" s="901"/>
      <c r="AD61" s="901"/>
      <c r="AE61" s="902"/>
      <c r="AF61" s="851"/>
      <c r="AG61" s="852"/>
      <c r="AH61" s="852"/>
      <c r="AI61" s="852"/>
      <c r="AJ61" s="853"/>
      <c r="AK61" s="904"/>
      <c r="AL61" s="901"/>
      <c r="AM61" s="901"/>
      <c r="AN61" s="901"/>
      <c r="AO61" s="901"/>
      <c r="AP61" s="901"/>
      <c r="AQ61" s="901"/>
      <c r="AR61" s="901"/>
      <c r="AS61" s="901"/>
      <c r="AT61" s="901"/>
      <c r="AU61" s="901"/>
      <c r="AV61" s="901"/>
      <c r="AW61" s="901"/>
      <c r="AX61" s="901"/>
      <c r="AY61" s="901"/>
      <c r="AZ61" s="903"/>
      <c r="BA61" s="903"/>
      <c r="BB61" s="903"/>
      <c r="BC61" s="903"/>
      <c r="BD61" s="903"/>
      <c r="BE61" s="897"/>
      <c r="BF61" s="897"/>
      <c r="BG61" s="897"/>
      <c r="BH61" s="897"/>
      <c r="BI61" s="898"/>
      <c r="BJ61" s="228"/>
      <c r="BK61" s="228"/>
      <c r="BL61" s="228"/>
      <c r="BM61" s="228"/>
      <c r="BN61" s="228"/>
      <c r="BO61" s="237"/>
      <c r="BP61" s="237"/>
      <c r="BQ61" s="234">
        <v>55</v>
      </c>
      <c r="BR61" s="235"/>
      <c r="BS61" s="838"/>
      <c r="BT61" s="839"/>
      <c r="BU61" s="839"/>
      <c r="BV61" s="839"/>
      <c r="BW61" s="839"/>
      <c r="BX61" s="839"/>
      <c r="BY61" s="839"/>
      <c r="BZ61" s="839"/>
      <c r="CA61" s="839"/>
      <c r="CB61" s="839"/>
      <c r="CC61" s="839"/>
      <c r="CD61" s="839"/>
      <c r="CE61" s="839"/>
      <c r="CF61" s="839"/>
      <c r="CG61" s="84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38"/>
      <c r="DW61" s="839"/>
      <c r="DX61" s="839"/>
      <c r="DY61" s="839"/>
      <c r="DZ61" s="844"/>
      <c r="EA61" s="226"/>
    </row>
    <row r="62" spans="1:131" ht="26.25" customHeight="1" x14ac:dyDescent="0.15">
      <c r="A62" s="234">
        <v>35</v>
      </c>
      <c r="B62" s="845"/>
      <c r="C62" s="846"/>
      <c r="D62" s="846"/>
      <c r="E62" s="846"/>
      <c r="F62" s="846"/>
      <c r="G62" s="846"/>
      <c r="H62" s="846"/>
      <c r="I62" s="846"/>
      <c r="J62" s="846"/>
      <c r="K62" s="846"/>
      <c r="L62" s="846"/>
      <c r="M62" s="846"/>
      <c r="N62" s="846"/>
      <c r="O62" s="846"/>
      <c r="P62" s="847"/>
      <c r="Q62" s="900"/>
      <c r="R62" s="901"/>
      <c r="S62" s="901"/>
      <c r="T62" s="901"/>
      <c r="U62" s="901"/>
      <c r="V62" s="901"/>
      <c r="W62" s="901"/>
      <c r="X62" s="901"/>
      <c r="Y62" s="901"/>
      <c r="Z62" s="901"/>
      <c r="AA62" s="901"/>
      <c r="AB62" s="901"/>
      <c r="AC62" s="901"/>
      <c r="AD62" s="901"/>
      <c r="AE62" s="902"/>
      <c r="AF62" s="851"/>
      <c r="AG62" s="852"/>
      <c r="AH62" s="852"/>
      <c r="AI62" s="852"/>
      <c r="AJ62" s="853"/>
      <c r="AK62" s="904"/>
      <c r="AL62" s="901"/>
      <c r="AM62" s="901"/>
      <c r="AN62" s="901"/>
      <c r="AO62" s="901"/>
      <c r="AP62" s="901"/>
      <c r="AQ62" s="901"/>
      <c r="AR62" s="901"/>
      <c r="AS62" s="901"/>
      <c r="AT62" s="901"/>
      <c r="AU62" s="901"/>
      <c r="AV62" s="901"/>
      <c r="AW62" s="901"/>
      <c r="AX62" s="901"/>
      <c r="AY62" s="901"/>
      <c r="AZ62" s="903"/>
      <c r="BA62" s="903"/>
      <c r="BB62" s="903"/>
      <c r="BC62" s="903"/>
      <c r="BD62" s="903"/>
      <c r="BE62" s="897"/>
      <c r="BF62" s="897"/>
      <c r="BG62" s="897"/>
      <c r="BH62" s="897"/>
      <c r="BI62" s="898"/>
      <c r="BJ62" s="912" t="s">
        <v>414</v>
      </c>
      <c r="BK62" s="871"/>
      <c r="BL62" s="871"/>
      <c r="BM62" s="871"/>
      <c r="BN62" s="872"/>
      <c r="BO62" s="237"/>
      <c r="BP62" s="237"/>
      <c r="BQ62" s="234">
        <v>56</v>
      </c>
      <c r="BR62" s="235"/>
      <c r="BS62" s="838"/>
      <c r="BT62" s="839"/>
      <c r="BU62" s="839"/>
      <c r="BV62" s="839"/>
      <c r="BW62" s="839"/>
      <c r="BX62" s="839"/>
      <c r="BY62" s="839"/>
      <c r="BZ62" s="839"/>
      <c r="CA62" s="839"/>
      <c r="CB62" s="839"/>
      <c r="CC62" s="839"/>
      <c r="CD62" s="839"/>
      <c r="CE62" s="839"/>
      <c r="CF62" s="839"/>
      <c r="CG62" s="84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38"/>
      <c r="DW62" s="839"/>
      <c r="DX62" s="839"/>
      <c r="DY62" s="839"/>
      <c r="DZ62" s="844"/>
      <c r="EA62" s="226"/>
    </row>
    <row r="63" spans="1:131" ht="26.25" customHeight="1" thickBot="1" x14ac:dyDescent="0.2">
      <c r="A63" s="236" t="s">
        <v>392</v>
      </c>
      <c r="B63" s="854" t="s">
        <v>415</v>
      </c>
      <c r="C63" s="855"/>
      <c r="D63" s="855"/>
      <c r="E63" s="855"/>
      <c r="F63" s="855"/>
      <c r="G63" s="855"/>
      <c r="H63" s="855"/>
      <c r="I63" s="855"/>
      <c r="J63" s="855"/>
      <c r="K63" s="855"/>
      <c r="L63" s="855"/>
      <c r="M63" s="855"/>
      <c r="N63" s="855"/>
      <c r="O63" s="855"/>
      <c r="P63" s="856"/>
      <c r="Q63" s="905"/>
      <c r="R63" s="906"/>
      <c r="S63" s="906"/>
      <c r="T63" s="906"/>
      <c r="U63" s="906"/>
      <c r="V63" s="906"/>
      <c r="W63" s="906"/>
      <c r="X63" s="906"/>
      <c r="Y63" s="906"/>
      <c r="Z63" s="906"/>
      <c r="AA63" s="906"/>
      <c r="AB63" s="906"/>
      <c r="AC63" s="906"/>
      <c r="AD63" s="906"/>
      <c r="AE63" s="907"/>
      <c r="AF63" s="908">
        <v>1837</v>
      </c>
      <c r="AG63" s="909"/>
      <c r="AH63" s="909"/>
      <c r="AI63" s="909"/>
      <c r="AJ63" s="910"/>
      <c r="AK63" s="911"/>
      <c r="AL63" s="906"/>
      <c r="AM63" s="906"/>
      <c r="AN63" s="906"/>
      <c r="AO63" s="906"/>
      <c r="AP63" s="909">
        <v>5978</v>
      </c>
      <c r="AQ63" s="909"/>
      <c r="AR63" s="909"/>
      <c r="AS63" s="909"/>
      <c r="AT63" s="909"/>
      <c r="AU63" s="909">
        <v>399</v>
      </c>
      <c r="AV63" s="909"/>
      <c r="AW63" s="909"/>
      <c r="AX63" s="909"/>
      <c r="AY63" s="909"/>
      <c r="AZ63" s="913"/>
      <c r="BA63" s="913"/>
      <c r="BB63" s="913"/>
      <c r="BC63" s="913"/>
      <c r="BD63" s="913"/>
      <c r="BE63" s="914"/>
      <c r="BF63" s="914"/>
      <c r="BG63" s="914"/>
      <c r="BH63" s="914"/>
      <c r="BI63" s="915"/>
      <c r="BJ63" s="916" t="s">
        <v>416</v>
      </c>
      <c r="BK63" s="917"/>
      <c r="BL63" s="917"/>
      <c r="BM63" s="917"/>
      <c r="BN63" s="918"/>
      <c r="BO63" s="237"/>
      <c r="BP63" s="237"/>
      <c r="BQ63" s="234">
        <v>57</v>
      </c>
      <c r="BR63" s="235"/>
      <c r="BS63" s="838"/>
      <c r="BT63" s="839"/>
      <c r="BU63" s="839"/>
      <c r="BV63" s="839"/>
      <c r="BW63" s="839"/>
      <c r="BX63" s="839"/>
      <c r="BY63" s="839"/>
      <c r="BZ63" s="839"/>
      <c r="CA63" s="839"/>
      <c r="CB63" s="839"/>
      <c r="CC63" s="839"/>
      <c r="CD63" s="839"/>
      <c r="CE63" s="839"/>
      <c r="CF63" s="839"/>
      <c r="CG63" s="84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38"/>
      <c r="DW63" s="839"/>
      <c r="DX63" s="839"/>
      <c r="DY63" s="839"/>
      <c r="DZ63" s="844"/>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8"/>
      <c r="BT64" s="839"/>
      <c r="BU64" s="839"/>
      <c r="BV64" s="839"/>
      <c r="BW64" s="839"/>
      <c r="BX64" s="839"/>
      <c r="BY64" s="839"/>
      <c r="BZ64" s="839"/>
      <c r="CA64" s="839"/>
      <c r="CB64" s="839"/>
      <c r="CC64" s="839"/>
      <c r="CD64" s="839"/>
      <c r="CE64" s="839"/>
      <c r="CF64" s="839"/>
      <c r="CG64" s="84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38"/>
      <c r="DW64" s="839"/>
      <c r="DX64" s="839"/>
      <c r="DY64" s="839"/>
      <c r="DZ64" s="844"/>
      <c r="EA64" s="226"/>
    </row>
    <row r="65" spans="1:131" ht="26.25" customHeight="1" thickBot="1" x14ac:dyDescent="0.2">
      <c r="A65" s="228" t="s">
        <v>417</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8"/>
      <c r="BT65" s="839"/>
      <c r="BU65" s="839"/>
      <c r="BV65" s="839"/>
      <c r="BW65" s="839"/>
      <c r="BX65" s="839"/>
      <c r="BY65" s="839"/>
      <c r="BZ65" s="839"/>
      <c r="CA65" s="839"/>
      <c r="CB65" s="839"/>
      <c r="CC65" s="839"/>
      <c r="CD65" s="839"/>
      <c r="CE65" s="839"/>
      <c r="CF65" s="839"/>
      <c r="CG65" s="84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38"/>
      <c r="DW65" s="839"/>
      <c r="DX65" s="839"/>
      <c r="DY65" s="839"/>
      <c r="DZ65" s="844"/>
      <c r="EA65" s="226"/>
    </row>
    <row r="66" spans="1:131" ht="26.25" customHeight="1" x14ac:dyDescent="0.15">
      <c r="A66" s="792" t="s">
        <v>418</v>
      </c>
      <c r="B66" s="793"/>
      <c r="C66" s="793"/>
      <c r="D66" s="793"/>
      <c r="E66" s="793"/>
      <c r="F66" s="793"/>
      <c r="G66" s="793"/>
      <c r="H66" s="793"/>
      <c r="I66" s="793"/>
      <c r="J66" s="793"/>
      <c r="K66" s="793"/>
      <c r="L66" s="793"/>
      <c r="M66" s="793"/>
      <c r="N66" s="793"/>
      <c r="O66" s="793"/>
      <c r="P66" s="794"/>
      <c r="Q66" s="798" t="s">
        <v>396</v>
      </c>
      <c r="R66" s="799"/>
      <c r="S66" s="799"/>
      <c r="T66" s="799"/>
      <c r="U66" s="800"/>
      <c r="V66" s="798" t="s">
        <v>397</v>
      </c>
      <c r="W66" s="799"/>
      <c r="X66" s="799"/>
      <c r="Y66" s="799"/>
      <c r="Z66" s="800"/>
      <c r="AA66" s="798" t="s">
        <v>419</v>
      </c>
      <c r="AB66" s="799"/>
      <c r="AC66" s="799"/>
      <c r="AD66" s="799"/>
      <c r="AE66" s="800"/>
      <c r="AF66" s="919" t="s">
        <v>399</v>
      </c>
      <c r="AG66" s="880"/>
      <c r="AH66" s="880"/>
      <c r="AI66" s="880"/>
      <c r="AJ66" s="920"/>
      <c r="AK66" s="798" t="s">
        <v>420</v>
      </c>
      <c r="AL66" s="793"/>
      <c r="AM66" s="793"/>
      <c r="AN66" s="793"/>
      <c r="AO66" s="794"/>
      <c r="AP66" s="798" t="s">
        <v>401</v>
      </c>
      <c r="AQ66" s="799"/>
      <c r="AR66" s="799"/>
      <c r="AS66" s="799"/>
      <c r="AT66" s="800"/>
      <c r="AU66" s="798" t="s">
        <v>421</v>
      </c>
      <c r="AV66" s="799"/>
      <c r="AW66" s="799"/>
      <c r="AX66" s="799"/>
      <c r="AY66" s="800"/>
      <c r="AZ66" s="798" t="s">
        <v>379</v>
      </c>
      <c r="BA66" s="799"/>
      <c r="BB66" s="799"/>
      <c r="BC66" s="799"/>
      <c r="BD66" s="805"/>
      <c r="BE66" s="237"/>
      <c r="BF66" s="237"/>
      <c r="BG66" s="237"/>
      <c r="BH66" s="237"/>
      <c r="BI66" s="237"/>
      <c r="BJ66" s="237"/>
      <c r="BK66" s="237"/>
      <c r="BL66" s="237"/>
      <c r="BM66" s="237"/>
      <c r="BN66" s="237"/>
      <c r="BO66" s="237"/>
      <c r="BP66" s="237"/>
      <c r="BQ66" s="234">
        <v>60</v>
      </c>
      <c r="BR66" s="239"/>
      <c r="BS66" s="924"/>
      <c r="BT66" s="925"/>
      <c r="BU66" s="925"/>
      <c r="BV66" s="925"/>
      <c r="BW66" s="925"/>
      <c r="BX66" s="925"/>
      <c r="BY66" s="925"/>
      <c r="BZ66" s="925"/>
      <c r="CA66" s="925"/>
      <c r="CB66" s="925"/>
      <c r="CC66" s="925"/>
      <c r="CD66" s="925"/>
      <c r="CE66" s="925"/>
      <c r="CF66" s="925"/>
      <c r="CG66" s="930"/>
      <c r="CH66" s="927"/>
      <c r="CI66" s="928"/>
      <c r="CJ66" s="928"/>
      <c r="CK66" s="928"/>
      <c r="CL66" s="929"/>
      <c r="CM66" s="927"/>
      <c r="CN66" s="928"/>
      <c r="CO66" s="928"/>
      <c r="CP66" s="928"/>
      <c r="CQ66" s="929"/>
      <c r="CR66" s="927"/>
      <c r="CS66" s="928"/>
      <c r="CT66" s="928"/>
      <c r="CU66" s="928"/>
      <c r="CV66" s="929"/>
      <c r="CW66" s="927"/>
      <c r="CX66" s="928"/>
      <c r="CY66" s="928"/>
      <c r="CZ66" s="928"/>
      <c r="DA66" s="929"/>
      <c r="DB66" s="927"/>
      <c r="DC66" s="928"/>
      <c r="DD66" s="928"/>
      <c r="DE66" s="928"/>
      <c r="DF66" s="929"/>
      <c r="DG66" s="927"/>
      <c r="DH66" s="928"/>
      <c r="DI66" s="928"/>
      <c r="DJ66" s="928"/>
      <c r="DK66" s="929"/>
      <c r="DL66" s="927"/>
      <c r="DM66" s="928"/>
      <c r="DN66" s="928"/>
      <c r="DO66" s="928"/>
      <c r="DP66" s="929"/>
      <c r="DQ66" s="927"/>
      <c r="DR66" s="928"/>
      <c r="DS66" s="928"/>
      <c r="DT66" s="928"/>
      <c r="DU66" s="929"/>
      <c r="DV66" s="924"/>
      <c r="DW66" s="925"/>
      <c r="DX66" s="925"/>
      <c r="DY66" s="925"/>
      <c r="DZ66" s="926"/>
      <c r="EA66" s="226"/>
    </row>
    <row r="67" spans="1:131" ht="26.25" customHeight="1" thickBot="1" x14ac:dyDescent="0.2">
      <c r="A67" s="795"/>
      <c r="B67" s="796"/>
      <c r="C67" s="796"/>
      <c r="D67" s="796"/>
      <c r="E67" s="796"/>
      <c r="F67" s="796"/>
      <c r="G67" s="796"/>
      <c r="H67" s="796"/>
      <c r="I67" s="796"/>
      <c r="J67" s="796"/>
      <c r="K67" s="796"/>
      <c r="L67" s="796"/>
      <c r="M67" s="796"/>
      <c r="N67" s="796"/>
      <c r="O67" s="796"/>
      <c r="P67" s="797"/>
      <c r="Q67" s="801"/>
      <c r="R67" s="802"/>
      <c r="S67" s="802"/>
      <c r="T67" s="802"/>
      <c r="U67" s="803"/>
      <c r="V67" s="801"/>
      <c r="W67" s="802"/>
      <c r="X67" s="802"/>
      <c r="Y67" s="802"/>
      <c r="Z67" s="803"/>
      <c r="AA67" s="801"/>
      <c r="AB67" s="802"/>
      <c r="AC67" s="802"/>
      <c r="AD67" s="802"/>
      <c r="AE67" s="803"/>
      <c r="AF67" s="921"/>
      <c r="AG67" s="883"/>
      <c r="AH67" s="883"/>
      <c r="AI67" s="883"/>
      <c r="AJ67" s="922"/>
      <c r="AK67" s="923"/>
      <c r="AL67" s="796"/>
      <c r="AM67" s="796"/>
      <c r="AN67" s="796"/>
      <c r="AO67" s="797"/>
      <c r="AP67" s="801"/>
      <c r="AQ67" s="802"/>
      <c r="AR67" s="802"/>
      <c r="AS67" s="802"/>
      <c r="AT67" s="803"/>
      <c r="AU67" s="801"/>
      <c r="AV67" s="802"/>
      <c r="AW67" s="802"/>
      <c r="AX67" s="802"/>
      <c r="AY67" s="803"/>
      <c r="AZ67" s="801"/>
      <c r="BA67" s="802"/>
      <c r="BB67" s="802"/>
      <c r="BC67" s="802"/>
      <c r="BD67" s="807"/>
      <c r="BE67" s="237"/>
      <c r="BF67" s="237"/>
      <c r="BG67" s="237"/>
      <c r="BH67" s="237"/>
      <c r="BI67" s="237"/>
      <c r="BJ67" s="237"/>
      <c r="BK67" s="237"/>
      <c r="BL67" s="237"/>
      <c r="BM67" s="237"/>
      <c r="BN67" s="237"/>
      <c r="BO67" s="237"/>
      <c r="BP67" s="237"/>
      <c r="BQ67" s="234">
        <v>61</v>
      </c>
      <c r="BR67" s="239"/>
      <c r="BS67" s="924"/>
      <c r="BT67" s="925"/>
      <c r="BU67" s="925"/>
      <c r="BV67" s="925"/>
      <c r="BW67" s="925"/>
      <c r="BX67" s="925"/>
      <c r="BY67" s="925"/>
      <c r="BZ67" s="925"/>
      <c r="CA67" s="925"/>
      <c r="CB67" s="925"/>
      <c r="CC67" s="925"/>
      <c r="CD67" s="925"/>
      <c r="CE67" s="925"/>
      <c r="CF67" s="925"/>
      <c r="CG67" s="930"/>
      <c r="CH67" s="927"/>
      <c r="CI67" s="928"/>
      <c r="CJ67" s="928"/>
      <c r="CK67" s="928"/>
      <c r="CL67" s="929"/>
      <c r="CM67" s="927"/>
      <c r="CN67" s="928"/>
      <c r="CO67" s="928"/>
      <c r="CP67" s="928"/>
      <c r="CQ67" s="929"/>
      <c r="CR67" s="927"/>
      <c r="CS67" s="928"/>
      <c r="CT67" s="928"/>
      <c r="CU67" s="928"/>
      <c r="CV67" s="929"/>
      <c r="CW67" s="927"/>
      <c r="CX67" s="928"/>
      <c r="CY67" s="928"/>
      <c r="CZ67" s="928"/>
      <c r="DA67" s="929"/>
      <c r="DB67" s="927"/>
      <c r="DC67" s="928"/>
      <c r="DD67" s="928"/>
      <c r="DE67" s="928"/>
      <c r="DF67" s="929"/>
      <c r="DG67" s="927"/>
      <c r="DH67" s="928"/>
      <c r="DI67" s="928"/>
      <c r="DJ67" s="928"/>
      <c r="DK67" s="929"/>
      <c r="DL67" s="927"/>
      <c r="DM67" s="928"/>
      <c r="DN67" s="928"/>
      <c r="DO67" s="928"/>
      <c r="DP67" s="929"/>
      <c r="DQ67" s="927"/>
      <c r="DR67" s="928"/>
      <c r="DS67" s="928"/>
      <c r="DT67" s="928"/>
      <c r="DU67" s="929"/>
      <c r="DV67" s="924"/>
      <c r="DW67" s="925"/>
      <c r="DX67" s="925"/>
      <c r="DY67" s="925"/>
      <c r="DZ67" s="926"/>
      <c r="EA67" s="226"/>
    </row>
    <row r="68" spans="1:131" ht="26.25" customHeight="1" thickTop="1" x14ac:dyDescent="0.15">
      <c r="A68" s="232">
        <v>1</v>
      </c>
      <c r="B68" s="934" t="s">
        <v>580</v>
      </c>
      <c r="C68" s="935"/>
      <c r="D68" s="935"/>
      <c r="E68" s="935"/>
      <c r="F68" s="935"/>
      <c r="G68" s="935"/>
      <c r="H68" s="935"/>
      <c r="I68" s="935"/>
      <c r="J68" s="935"/>
      <c r="K68" s="935"/>
      <c r="L68" s="935"/>
      <c r="M68" s="935"/>
      <c r="N68" s="935"/>
      <c r="O68" s="935"/>
      <c r="P68" s="936"/>
      <c r="Q68" s="937">
        <v>3420</v>
      </c>
      <c r="R68" s="931"/>
      <c r="S68" s="931"/>
      <c r="T68" s="931"/>
      <c r="U68" s="931"/>
      <c r="V68" s="931">
        <v>3346</v>
      </c>
      <c r="W68" s="931"/>
      <c r="X68" s="931"/>
      <c r="Y68" s="931"/>
      <c r="Z68" s="931"/>
      <c r="AA68" s="931">
        <v>73</v>
      </c>
      <c r="AB68" s="931"/>
      <c r="AC68" s="931"/>
      <c r="AD68" s="931"/>
      <c r="AE68" s="931"/>
      <c r="AF68" s="931">
        <v>73</v>
      </c>
      <c r="AG68" s="931"/>
      <c r="AH68" s="931"/>
      <c r="AI68" s="931"/>
      <c r="AJ68" s="931"/>
      <c r="AK68" s="931">
        <v>191</v>
      </c>
      <c r="AL68" s="931"/>
      <c r="AM68" s="931"/>
      <c r="AN68" s="931"/>
      <c r="AO68" s="931"/>
      <c r="AP68" s="931">
        <v>2347</v>
      </c>
      <c r="AQ68" s="931"/>
      <c r="AR68" s="931"/>
      <c r="AS68" s="931"/>
      <c r="AT68" s="931"/>
      <c r="AU68" s="931" t="s">
        <v>578</v>
      </c>
      <c r="AV68" s="931"/>
      <c r="AW68" s="931"/>
      <c r="AX68" s="931"/>
      <c r="AY68" s="931"/>
      <c r="AZ68" s="932"/>
      <c r="BA68" s="932"/>
      <c r="BB68" s="932"/>
      <c r="BC68" s="932"/>
      <c r="BD68" s="933"/>
      <c r="BE68" s="237"/>
      <c r="BF68" s="237"/>
      <c r="BG68" s="237"/>
      <c r="BH68" s="237"/>
      <c r="BI68" s="237"/>
      <c r="BJ68" s="237"/>
      <c r="BK68" s="237"/>
      <c r="BL68" s="237"/>
      <c r="BM68" s="237"/>
      <c r="BN68" s="237"/>
      <c r="BO68" s="237"/>
      <c r="BP68" s="237"/>
      <c r="BQ68" s="234">
        <v>62</v>
      </c>
      <c r="BR68" s="239"/>
      <c r="BS68" s="924"/>
      <c r="BT68" s="925"/>
      <c r="BU68" s="925"/>
      <c r="BV68" s="925"/>
      <c r="BW68" s="925"/>
      <c r="BX68" s="925"/>
      <c r="BY68" s="925"/>
      <c r="BZ68" s="925"/>
      <c r="CA68" s="925"/>
      <c r="CB68" s="925"/>
      <c r="CC68" s="925"/>
      <c r="CD68" s="925"/>
      <c r="CE68" s="925"/>
      <c r="CF68" s="925"/>
      <c r="CG68" s="930"/>
      <c r="CH68" s="927"/>
      <c r="CI68" s="928"/>
      <c r="CJ68" s="928"/>
      <c r="CK68" s="928"/>
      <c r="CL68" s="929"/>
      <c r="CM68" s="927"/>
      <c r="CN68" s="928"/>
      <c r="CO68" s="928"/>
      <c r="CP68" s="928"/>
      <c r="CQ68" s="929"/>
      <c r="CR68" s="927"/>
      <c r="CS68" s="928"/>
      <c r="CT68" s="928"/>
      <c r="CU68" s="928"/>
      <c r="CV68" s="929"/>
      <c r="CW68" s="927"/>
      <c r="CX68" s="928"/>
      <c r="CY68" s="928"/>
      <c r="CZ68" s="928"/>
      <c r="DA68" s="929"/>
      <c r="DB68" s="927"/>
      <c r="DC68" s="928"/>
      <c r="DD68" s="928"/>
      <c r="DE68" s="928"/>
      <c r="DF68" s="929"/>
      <c r="DG68" s="927"/>
      <c r="DH68" s="928"/>
      <c r="DI68" s="928"/>
      <c r="DJ68" s="928"/>
      <c r="DK68" s="929"/>
      <c r="DL68" s="927"/>
      <c r="DM68" s="928"/>
      <c r="DN68" s="928"/>
      <c r="DO68" s="928"/>
      <c r="DP68" s="929"/>
      <c r="DQ68" s="927"/>
      <c r="DR68" s="928"/>
      <c r="DS68" s="928"/>
      <c r="DT68" s="928"/>
      <c r="DU68" s="929"/>
      <c r="DV68" s="924"/>
      <c r="DW68" s="925"/>
      <c r="DX68" s="925"/>
      <c r="DY68" s="925"/>
      <c r="DZ68" s="926"/>
      <c r="EA68" s="226"/>
    </row>
    <row r="69" spans="1:131" ht="26.25" customHeight="1" x14ac:dyDescent="0.15">
      <c r="A69" s="234">
        <v>2</v>
      </c>
      <c r="B69" s="938" t="s">
        <v>581</v>
      </c>
      <c r="C69" s="939"/>
      <c r="D69" s="939"/>
      <c r="E69" s="939"/>
      <c r="F69" s="939"/>
      <c r="G69" s="939"/>
      <c r="H69" s="939"/>
      <c r="I69" s="939"/>
      <c r="J69" s="939"/>
      <c r="K69" s="939"/>
      <c r="L69" s="939"/>
      <c r="M69" s="939"/>
      <c r="N69" s="939"/>
      <c r="O69" s="939"/>
      <c r="P69" s="940"/>
      <c r="Q69" s="941">
        <v>937</v>
      </c>
      <c r="R69" s="895"/>
      <c r="S69" s="895"/>
      <c r="T69" s="895"/>
      <c r="U69" s="895"/>
      <c r="V69" s="895">
        <v>918</v>
      </c>
      <c r="W69" s="895"/>
      <c r="X69" s="895"/>
      <c r="Y69" s="895"/>
      <c r="Z69" s="895"/>
      <c r="AA69" s="895">
        <v>19</v>
      </c>
      <c r="AB69" s="895"/>
      <c r="AC69" s="895"/>
      <c r="AD69" s="895"/>
      <c r="AE69" s="895"/>
      <c r="AF69" s="895">
        <v>19</v>
      </c>
      <c r="AG69" s="895"/>
      <c r="AH69" s="895"/>
      <c r="AI69" s="895"/>
      <c r="AJ69" s="895"/>
      <c r="AK69" s="895">
        <v>0</v>
      </c>
      <c r="AL69" s="895"/>
      <c r="AM69" s="895"/>
      <c r="AN69" s="895"/>
      <c r="AO69" s="895"/>
      <c r="AP69" s="895" t="s">
        <v>578</v>
      </c>
      <c r="AQ69" s="895"/>
      <c r="AR69" s="895"/>
      <c r="AS69" s="895"/>
      <c r="AT69" s="895"/>
      <c r="AU69" s="895" t="s">
        <v>578</v>
      </c>
      <c r="AV69" s="895"/>
      <c r="AW69" s="895"/>
      <c r="AX69" s="895"/>
      <c r="AY69" s="895"/>
      <c r="AZ69" s="897"/>
      <c r="BA69" s="897"/>
      <c r="BB69" s="897"/>
      <c r="BC69" s="897"/>
      <c r="BD69" s="898"/>
      <c r="BE69" s="237"/>
      <c r="BF69" s="237"/>
      <c r="BG69" s="237"/>
      <c r="BH69" s="237"/>
      <c r="BI69" s="237"/>
      <c r="BJ69" s="237"/>
      <c r="BK69" s="237"/>
      <c r="BL69" s="237"/>
      <c r="BM69" s="237"/>
      <c r="BN69" s="237"/>
      <c r="BO69" s="237"/>
      <c r="BP69" s="237"/>
      <c r="BQ69" s="234">
        <v>63</v>
      </c>
      <c r="BR69" s="239"/>
      <c r="BS69" s="924"/>
      <c r="BT69" s="925"/>
      <c r="BU69" s="925"/>
      <c r="BV69" s="925"/>
      <c r="BW69" s="925"/>
      <c r="BX69" s="925"/>
      <c r="BY69" s="925"/>
      <c r="BZ69" s="925"/>
      <c r="CA69" s="925"/>
      <c r="CB69" s="925"/>
      <c r="CC69" s="925"/>
      <c r="CD69" s="925"/>
      <c r="CE69" s="925"/>
      <c r="CF69" s="925"/>
      <c r="CG69" s="930"/>
      <c r="CH69" s="927"/>
      <c r="CI69" s="928"/>
      <c r="CJ69" s="928"/>
      <c r="CK69" s="928"/>
      <c r="CL69" s="929"/>
      <c r="CM69" s="927"/>
      <c r="CN69" s="928"/>
      <c r="CO69" s="928"/>
      <c r="CP69" s="928"/>
      <c r="CQ69" s="929"/>
      <c r="CR69" s="927"/>
      <c r="CS69" s="928"/>
      <c r="CT69" s="928"/>
      <c r="CU69" s="928"/>
      <c r="CV69" s="929"/>
      <c r="CW69" s="927"/>
      <c r="CX69" s="928"/>
      <c r="CY69" s="928"/>
      <c r="CZ69" s="928"/>
      <c r="DA69" s="929"/>
      <c r="DB69" s="927"/>
      <c r="DC69" s="928"/>
      <c r="DD69" s="928"/>
      <c r="DE69" s="928"/>
      <c r="DF69" s="929"/>
      <c r="DG69" s="927"/>
      <c r="DH69" s="928"/>
      <c r="DI69" s="928"/>
      <c r="DJ69" s="928"/>
      <c r="DK69" s="929"/>
      <c r="DL69" s="927"/>
      <c r="DM69" s="928"/>
      <c r="DN69" s="928"/>
      <c r="DO69" s="928"/>
      <c r="DP69" s="929"/>
      <c r="DQ69" s="927"/>
      <c r="DR69" s="928"/>
      <c r="DS69" s="928"/>
      <c r="DT69" s="928"/>
      <c r="DU69" s="929"/>
      <c r="DV69" s="924"/>
      <c r="DW69" s="925"/>
      <c r="DX69" s="925"/>
      <c r="DY69" s="925"/>
      <c r="DZ69" s="926"/>
      <c r="EA69" s="226"/>
    </row>
    <row r="70" spans="1:131" ht="26.25" customHeight="1" x14ac:dyDescent="0.15">
      <c r="A70" s="234">
        <v>3</v>
      </c>
      <c r="B70" s="938" t="s">
        <v>582</v>
      </c>
      <c r="C70" s="939"/>
      <c r="D70" s="939"/>
      <c r="E70" s="939"/>
      <c r="F70" s="939"/>
      <c r="G70" s="939"/>
      <c r="H70" s="939"/>
      <c r="I70" s="939"/>
      <c r="J70" s="939"/>
      <c r="K70" s="939"/>
      <c r="L70" s="939"/>
      <c r="M70" s="939"/>
      <c r="N70" s="939"/>
      <c r="O70" s="939"/>
      <c r="P70" s="940"/>
      <c r="Q70" s="941">
        <v>249</v>
      </c>
      <c r="R70" s="895"/>
      <c r="S70" s="895"/>
      <c r="T70" s="895"/>
      <c r="U70" s="895"/>
      <c r="V70" s="895">
        <v>171</v>
      </c>
      <c r="W70" s="895"/>
      <c r="X70" s="895"/>
      <c r="Y70" s="895"/>
      <c r="Z70" s="895"/>
      <c r="AA70" s="895">
        <v>78</v>
      </c>
      <c r="AB70" s="895"/>
      <c r="AC70" s="895"/>
      <c r="AD70" s="895"/>
      <c r="AE70" s="895"/>
      <c r="AF70" s="895">
        <v>78</v>
      </c>
      <c r="AG70" s="895"/>
      <c r="AH70" s="895"/>
      <c r="AI70" s="895"/>
      <c r="AJ70" s="895"/>
      <c r="AK70" s="895">
        <v>35</v>
      </c>
      <c r="AL70" s="895"/>
      <c r="AM70" s="895"/>
      <c r="AN70" s="895"/>
      <c r="AO70" s="895"/>
      <c r="AP70" s="895" t="s">
        <v>578</v>
      </c>
      <c r="AQ70" s="895"/>
      <c r="AR70" s="895"/>
      <c r="AS70" s="895"/>
      <c r="AT70" s="895"/>
      <c r="AU70" s="895" t="s">
        <v>578</v>
      </c>
      <c r="AV70" s="895"/>
      <c r="AW70" s="895"/>
      <c r="AX70" s="895"/>
      <c r="AY70" s="895"/>
      <c r="AZ70" s="897"/>
      <c r="BA70" s="897"/>
      <c r="BB70" s="897"/>
      <c r="BC70" s="897"/>
      <c r="BD70" s="898"/>
      <c r="BE70" s="237"/>
      <c r="BF70" s="237"/>
      <c r="BG70" s="237"/>
      <c r="BH70" s="237"/>
      <c r="BI70" s="237"/>
      <c r="BJ70" s="237"/>
      <c r="BK70" s="237"/>
      <c r="BL70" s="237"/>
      <c r="BM70" s="237"/>
      <c r="BN70" s="237"/>
      <c r="BO70" s="237"/>
      <c r="BP70" s="237"/>
      <c r="BQ70" s="234">
        <v>64</v>
      </c>
      <c r="BR70" s="239"/>
      <c r="BS70" s="924"/>
      <c r="BT70" s="925"/>
      <c r="BU70" s="925"/>
      <c r="BV70" s="925"/>
      <c r="BW70" s="925"/>
      <c r="BX70" s="925"/>
      <c r="BY70" s="925"/>
      <c r="BZ70" s="925"/>
      <c r="CA70" s="925"/>
      <c r="CB70" s="925"/>
      <c r="CC70" s="925"/>
      <c r="CD70" s="925"/>
      <c r="CE70" s="925"/>
      <c r="CF70" s="925"/>
      <c r="CG70" s="930"/>
      <c r="CH70" s="927"/>
      <c r="CI70" s="928"/>
      <c r="CJ70" s="928"/>
      <c r="CK70" s="928"/>
      <c r="CL70" s="929"/>
      <c r="CM70" s="927"/>
      <c r="CN70" s="928"/>
      <c r="CO70" s="928"/>
      <c r="CP70" s="928"/>
      <c r="CQ70" s="929"/>
      <c r="CR70" s="927"/>
      <c r="CS70" s="928"/>
      <c r="CT70" s="928"/>
      <c r="CU70" s="928"/>
      <c r="CV70" s="929"/>
      <c r="CW70" s="927"/>
      <c r="CX70" s="928"/>
      <c r="CY70" s="928"/>
      <c r="CZ70" s="928"/>
      <c r="DA70" s="929"/>
      <c r="DB70" s="927"/>
      <c r="DC70" s="928"/>
      <c r="DD70" s="928"/>
      <c r="DE70" s="928"/>
      <c r="DF70" s="929"/>
      <c r="DG70" s="927"/>
      <c r="DH70" s="928"/>
      <c r="DI70" s="928"/>
      <c r="DJ70" s="928"/>
      <c r="DK70" s="929"/>
      <c r="DL70" s="927"/>
      <c r="DM70" s="928"/>
      <c r="DN70" s="928"/>
      <c r="DO70" s="928"/>
      <c r="DP70" s="929"/>
      <c r="DQ70" s="927"/>
      <c r="DR70" s="928"/>
      <c r="DS70" s="928"/>
      <c r="DT70" s="928"/>
      <c r="DU70" s="929"/>
      <c r="DV70" s="924"/>
      <c r="DW70" s="925"/>
      <c r="DX70" s="925"/>
      <c r="DY70" s="925"/>
      <c r="DZ70" s="926"/>
      <c r="EA70" s="226"/>
    </row>
    <row r="71" spans="1:131" ht="26.25" customHeight="1" x14ac:dyDescent="0.15">
      <c r="A71" s="234">
        <v>4</v>
      </c>
      <c r="B71" s="938" t="s">
        <v>583</v>
      </c>
      <c r="C71" s="939"/>
      <c r="D71" s="939"/>
      <c r="E71" s="939"/>
      <c r="F71" s="939"/>
      <c r="G71" s="939"/>
      <c r="H71" s="939"/>
      <c r="I71" s="939"/>
      <c r="J71" s="939"/>
      <c r="K71" s="939"/>
      <c r="L71" s="939"/>
      <c r="M71" s="939"/>
      <c r="N71" s="939"/>
      <c r="O71" s="939"/>
      <c r="P71" s="940"/>
      <c r="Q71" s="941">
        <v>2</v>
      </c>
      <c r="R71" s="895"/>
      <c r="S71" s="895"/>
      <c r="T71" s="895"/>
      <c r="U71" s="895"/>
      <c r="V71" s="895">
        <v>2</v>
      </c>
      <c r="W71" s="895"/>
      <c r="X71" s="895"/>
      <c r="Y71" s="895"/>
      <c r="Z71" s="895"/>
      <c r="AA71" s="895">
        <v>0</v>
      </c>
      <c r="AB71" s="895"/>
      <c r="AC71" s="895"/>
      <c r="AD71" s="895"/>
      <c r="AE71" s="895"/>
      <c r="AF71" s="895">
        <v>0</v>
      </c>
      <c r="AG71" s="895"/>
      <c r="AH71" s="895"/>
      <c r="AI71" s="895"/>
      <c r="AJ71" s="895"/>
      <c r="AK71" s="895" t="s">
        <v>578</v>
      </c>
      <c r="AL71" s="895"/>
      <c r="AM71" s="895"/>
      <c r="AN71" s="895"/>
      <c r="AO71" s="895"/>
      <c r="AP71" s="895" t="s">
        <v>578</v>
      </c>
      <c r="AQ71" s="895"/>
      <c r="AR71" s="895"/>
      <c r="AS71" s="895"/>
      <c r="AT71" s="895"/>
      <c r="AU71" s="895" t="s">
        <v>578</v>
      </c>
      <c r="AV71" s="895"/>
      <c r="AW71" s="895"/>
      <c r="AX71" s="895"/>
      <c r="AY71" s="895"/>
      <c r="AZ71" s="897"/>
      <c r="BA71" s="897"/>
      <c r="BB71" s="897"/>
      <c r="BC71" s="897"/>
      <c r="BD71" s="898"/>
      <c r="BE71" s="237"/>
      <c r="BF71" s="237"/>
      <c r="BG71" s="237"/>
      <c r="BH71" s="237"/>
      <c r="BI71" s="237"/>
      <c r="BJ71" s="237"/>
      <c r="BK71" s="237"/>
      <c r="BL71" s="237"/>
      <c r="BM71" s="237"/>
      <c r="BN71" s="237"/>
      <c r="BO71" s="237"/>
      <c r="BP71" s="237"/>
      <c r="BQ71" s="234">
        <v>65</v>
      </c>
      <c r="BR71" s="239"/>
      <c r="BS71" s="924"/>
      <c r="BT71" s="925"/>
      <c r="BU71" s="925"/>
      <c r="BV71" s="925"/>
      <c r="BW71" s="925"/>
      <c r="BX71" s="925"/>
      <c r="BY71" s="925"/>
      <c r="BZ71" s="925"/>
      <c r="CA71" s="925"/>
      <c r="CB71" s="925"/>
      <c r="CC71" s="925"/>
      <c r="CD71" s="925"/>
      <c r="CE71" s="925"/>
      <c r="CF71" s="925"/>
      <c r="CG71" s="930"/>
      <c r="CH71" s="927"/>
      <c r="CI71" s="928"/>
      <c r="CJ71" s="928"/>
      <c r="CK71" s="928"/>
      <c r="CL71" s="929"/>
      <c r="CM71" s="927"/>
      <c r="CN71" s="928"/>
      <c r="CO71" s="928"/>
      <c r="CP71" s="928"/>
      <c r="CQ71" s="929"/>
      <c r="CR71" s="927"/>
      <c r="CS71" s="928"/>
      <c r="CT71" s="928"/>
      <c r="CU71" s="928"/>
      <c r="CV71" s="929"/>
      <c r="CW71" s="927"/>
      <c r="CX71" s="928"/>
      <c r="CY71" s="928"/>
      <c r="CZ71" s="928"/>
      <c r="DA71" s="929"/>
      <c r="DB71" s="927"/>
      <c r="DC71" s="928"/>
      <c r="DD71" s="928"/>
      <c r="DE71" s="928"/>
      <c r="DF71" s="929"/>
      <c r="DG71" s="927"/>
      <c r="DH71" s="928"/>
      <c r="DI71" s="928"/>
      <c r="DJ71" s="928"/>
      <c r="DK71" s="929"/>
      <c r="DL71" s="927"/>
      <c r="DM71" s="928"/>
      <c r="DN71" s="928"/>
      <c r="DO71" s="928"/>
      <c r="DP71" s="929"/>
      <c r="DQ71" s="927"/>
      <c r="DR71" s="928"/>
      <c r="DS71" s="928"/>
      <c r="DT71" s="928"/>
      <c r="DU71" s="929"/>
      <c r="DV71" s="924"/>
      <c r="DW71" s="925"/>
      <c r="DX71" s="925"/>
      <c r="DY71" s="925"/>
      <c r="DZ71" s="926"/>
      <c r="EA71" s="226"/>
    </row>
    <row r="72" spans="1:131" ht="26.25" customHeight="1" x14ac:dyDescent="0.15">
      <c r="A72" s="234">
        <v>5</v>
      </c>
      <c r="B72" s="938" t="s">
        <v>584</v>
      </c>
      <c r="C72" s="939"/>
      <c r="D72" s="939"/>
      <c r="E72" s="939"/>
      <c r="F72" s="939"/>
      <c r="G72" s="939"/>
      <c r="H72" s="939"/>
      <c r="I72" s="939"/>
      <c r="J72" s="939"/>
      <c r="K72" s="939"/>
      <c r="L72" s="939"/>
      <c r="M72" s="939"/>
      <c r="N72" s="939"/>
      <c r="O72" s="939"/>
      <c r="P72" s="940"/>
      <c r="Q72" s="941">
        <v>10978</v>
      </c>
      <c r="R72" s="895"/>
      <c r="S72" s="895"/>
      <c r="T72" s="895"/>
      <c r="U72" s="895"/>
      <c r="V72" s="895">
        <v>10532</v>
      </c>
      <c r="W72" s="895"/>
      <c r="X72" s="895"/>
      <c r="Y72" s="895"/>
      <c r="Z72" s="895"/>
      <c r="AA72" s="895">
        <v>446</v>
      </c>
      <c r="AB72" s="895"/>
      <c r="AC72" s="895"/>
      <c r="AD72" s="895"/>
      <c r="AE72" s="895"/>
      <c r="AF72" s="895">
        <v>446</v>
      </c>
      <c r="AG72" s="895"/>
      <c r="AH72" s="895"/>
      <c r="AI72" s="895"/>
      <c r="AJ72" s="895"/>
      <c r="AK72" s="895">
        <v>660</v>
      </c>
      <c r="AL72" s="895"/>
      <c r="AM72" s="895"/>
      <c r="AN72" s="895"/>
      <c r="AO72" s="895"/>
      <c r="AP72" s="895" t="s">
        <v>578</v>
      </c>
      <c r="AQ72" s="895"/>
      <c r="AR72" s="895"/>
      <c r="AS72" s="895"/>
      <c r="AT72" s="895"/>
      <c r="AU72" s="895" t="s">
        <v>578</v>
      </c>
      <c r="AV72" s="895"/>
      <c r="AW72" s="895"/>
      <c r="AX72" s="895"/>
      <c r="AY72" s="895"/>
      <c r="AZ72" s="897"/>
      <c r="BA72" s="897"/>
      <c r="BB72" s="897"/>
      <c r="BC72" s="897"/>
      <c r="BD72" s="898"/>
      <c r="BE72" s="237"/>
      <c r="BF72" s="237"/>
      <c r="BG72" s="237"/>
      <c r="BH72" s="237"/>
      <c r="BI72" s="237"/>
      <c r="BJ72" s="237"/>
      <c r="BK72" s="237"/>
      <c r="BL72" s="237"/>
      <c r="BM72" s="237"/>
      <c r="BN72" s="237"/>
      <c r="BO72" s="237"/>
      <c r="BP72" s="237"/>
      <c r="BQ72" s="234">
        <v>66</v>
      </c>
      <c r="BR72" s="239"/>
      <c r="BS72" s="924"/>
      <c r="BT72" s="925"/>
      <c r="BU72" s="925"/>
      <c r="BV72" s="925"/>
      <c r="BW72" s="925"/>
      <c r="BX72" s="925"/>
      <c r="BY72" s="925"/>
      <c r="BZ72" s="925"/>
      <c r="CA72" s="925"/>
      <c r="CB72" s="925"/>
      <c r="CC72" s="925"/>
      <c r="CD72" s="925"/>
      <c r="CE72" s="925"/>
      <c r="CF72" s="925"/>
      <c r="CG72" s="930"/>
      <c r="CH72" s="927"/>
      <c r="CI72" s="928"/>
      <c r="CJ72" s="928"/>
      <c r="CK72" s="928"/>
      <c r="CL72" s="929"/>
      <c r="CM72" s="927"/>
      <c r="CN72" s="928"/>
      <c r="CO72" s="928"/>
      <c r="CP72" s="928"/>
      <c r="CQ72" s="929"/>
      <c r="CR72" s="927"/>
      <c r="CS72" s="928"/>
      <c r="CT72" s="928"/>
      <c r="CU72" s="928"/>
      <c r="CV72" s="929"/>
      <c r="CW72" s="927"/>
      <c r="CX72" s="928"/>
      <c r="CY72" s="928"/>
      <c r="CZ72" s="928"/>
      <c r="DA72" s="929"/>
      <c r="DB72" s="927"/>
      <c r="DC72" s="928"/>
      <c r="DD72" s="928"/>
      <c r="DE72" s="928"/>
      <c r="DF72" s="929"/>
      <c r="DG72" s="927"/>
      <c r="DH72" s="928"/>
      <c r="DI72" s="928"/>
      <c r="DJ72" s="928"/>
      <c r="DK72" s="929"/>
      <c r="DL72" s="927"/>
      <c r="DM72" s="928"/>
      <c r="DN72" s="928"/>
      <c r="DO72" s="928"/>
      <c r="DP72" s="929"/>
      <c r="DQ72" s="927"/>
      <c r="DR72" s="928"/>
      <c r="DS72" s="928"/>
      <c r="DT72" s="928"/>
      <c r="DU72" s="929"/>
      <c r="DV72" s="924"/>
      <c r="DW72" s="925"/>
      <c r="DX72" s="925"/>
      <c r="DY72" s="925"/>
      <c r="DZ72" s="926"/>
      <c r="EA72" s="226"/>
    </row>
    <row r="73" spans="1:131" ht="26.25" customHeight="1" x14ac:dyDescent="0.15">
      <c r="A73" s="234">
        <v>6</v>
      </c>
      <c r="B73" s="938" t="s">
        <v>585</v>
      </c>
      <c r="C73" s="939"/>
      <c r="D73" s="939"/>
      <c r="E73" s="939"/>
      <c r="F73" s="939"/>
      <c r="G73" s="939"/>
      <c r="H73" s="939"/>
      <c r="I73" s="939"/>
      <c r="J73" s="939"/>
      <c r="K73" s="939"/>
      <c r="L73" s="939"/>
      <c r="M73" s="939"/>
      <c r="N73" s="939"/>
      <c r="O73" s="939"/>
      <c r="P73" s="940"/>
      <c r="Q73" s="941">
        <v>860</v>
      </c>
      <c r="R73" s="895"/>
      <c r="S73" s="895"/>
      <c r="T73" s="895"/>
      <c r="U73" s="895"/>
      <c r="V73" s="895">
        <v>858</v>
      </c>
      <c r="W73" s="895"/>
      <c r="X73" s="895"/>
      <c r="Y73" s="895"/>
      <c r="Z73" s="895"/>
      <c r="AA73" s="895">
        <v>2</v>
      </c>
      <c r="AB73" s="895"/>
      <c r="AC73" s="895"/>
      <c r="AD73" s="895"/>
      <c r="AE73" s="895"/>
      <c r="AF73" s="895">
        <v>2</v>
      </c>
      <c r="AG73" s="895"/>
      <c r="AH73" s="895"/>
      <c r="AI73" s="895"/>
      <c r="AJ73" s="895"/>
      <c r="AK73" s="895">
        <v>1</v>
      </c>
      <c r="AL73" s="895"/>
      <c r="AM73" s="895"/>
      <c r="AN73" s="895"/>
      <c r="AO73" s="895"/>
      <c r="AP73" s="895" t="s">
        <v>578</v>
      </c>
      <c r="AQ73" s="895"/>
      <c r="AR73" s="895"/>
      <c r="AS73" s="895"/>
      <c r="AT73" s="895"/>
      <c r="AU73" s="895" t="s">
        <v>578</v>
      </c>
      <c r="AV73" s="895"/>
      <c r="AW73" s="895"/>
      <c r="AX73" s="895"/>
      <c r="AY73" s="895"/>
      <c r="AZ73" s="897"/>
      <c r="BA73" s="897"/>
      <c r="BB73" s="897"/>
      <c r="BC73" s="897"/>
      <c r="BD73" s="898"/>
      <c r="BE73" s="237"/>
      <c r="BF73" s="237"/>
      <c r="BG73" s="237"/>
      <c r="BH73" s="237"/>
      <c r="BI73" s="237"/>
      <c r="BJ73" s="237"/>
      <c r="BK73" s="237"/>
      <c r="BL73" s="237"/>
      <c r="BM73" s="237"/>
      <c r="BN73" s="237"/>
      <c r="BO73" s="237"/>
      <c r="BP73" s="237"/>
      <c r="BQ73" s="234">
        <v>67</v>
      </c>
      <c r="BR73" s="239"/>
      <c r="BS73" s="924"/>
      <c r="BT73" s="925"/>
      <c r="BU73" s="925"/>
      <c r="BV73" s="925"/>
      <c r="BW73" s="925"/>
      <c r="BX73" s="925"/>
      <c r="BY73" s="925"/>
      <c r="BZ73" s="925"/>
      <c r="CA73" s="925"/>
      <c r="CB73" s="925"/>
      <c r="CC73" s="925"/>
      <c r="CD73" s="925"/>
      <c r="CE73" s="925"/>
      <c r="CF73" s="925"/>
      <c r="CG73" s="930"/>
      <c r="CH73" s="927"/>
      <c r="CI73" s="928"/>
      <c r="CJ73" s="928"/>
      <c r="CK73" s="928"/>
      <c r="CL73" s="929"/>
      <c r="CM73" s="927"/>
      <c r="CN73" s="928"/>
      <c r="CO73" s="928"/>
      <c r="CP73" s="928"/>
      <c r="CQ73" s="929"/>
      <c r="CR73" s="927"/>
      <c r="CS73" s="928"/>
      <c r="CT73" s="928"/>
      <c r="CU73" s="928"/>
      <c r="CV73" s="929"/>
      <c r="CW73" s="927"/>
      <c r="CX73" s="928"/>
      <c r="CY73" s="928"/>
      <c r="CZ73" s="928"/>
      <c r="DA73" s="929"/>
      <c r="DB73" s="927"/>
      <c r="DC73" s="928"/>
      <c r="DD73" s="928"/>
      <c r="DE73" s="928"/>
      <c r="DF73" s="929"/>
      <c r="DG73" s="927"/>
      <c r="DH73" s="928"/>
      <c r="DI73" s="928"/>
      <c r="DJ73" s="928"/>
      <c r="DK73" s="929"/>
      <c r="DL73" s="927"/>
      <c r="DM73" s="928"/>
      <c r="DN73" s="928"/>
      <c r="DO73" s="928"/>
      <c r="DP73" s="929"/>
      <c r="DQ73" s="927"/>
      <c r="DR73" s="928"/>
      <c r="DS73" s="928"/>
      <c r="DT73" s="928"/>
      <c r="DU73" s="929"/>
      <c r="DV73" s="924"/>
      <c r="DW73" s="925"/>
      <c r="DX73" s="925"/>
      <c r="DY73" s="925"/>
      <c r="DZ73" s="926"/>
      <c r="EA73" s="226"/>
    </row>
    <row r="74" spans="1:131" ht="26.25" customHeight="1" x14ac:dyDescent="0.15">
      <c r="A74" s="234">
        <v>7</v>
      </c>
      <c r="B74" s="938" t="s">
        <v>586</v>
      </c>
      <c r="C74" s="939"/>
      <c r="D74" s="939"/>
      <c r="E74" s="939"/>
      <c r="F74" s="939"/>
      <c r="G74" s="939"/>
      <c r="H74" s="939"/>
      <c r="I74" s="939"/>
      <c r="J74" s="939"/>
      <c r="K74" s="939"/>
      <c r="L74" s="939"/>
      <c r="M74" s="939"/>
      <c r="N74" s="939"/>
      <c r="O74" s="939"/>
      <c r="P74" s="940"/>
      <c r="Q74" s="941">
        <v>163</v>
      </c>
      <c r="R74" s="895"/>
      <c r="S74" s="895"/>
      <c r="T74" s="895"/>
      <c r="U74" s="895"/>
      <c r="V74" s="895">
        <v>160</v>
      </c>
      <c r="W74" s="895"/>
      <c r="X74" s="895"/>
      <c r="Y74" s="895"/>
      <c r="Z74" s="895"/>
      <c r="AA74" s="895">
        <v>3</v>
      </c>
      <c r="AB74" s="895"/>
      <c r="AC74" s="895"/>
      <c r="AD74" s="895"/>
      <c r="AE74" s="895"/>
      <c r="AF74" s="895">
        <v>3</v>
      </c>
      <c r="AG74" s="895"/>
      <c r="AH74" s="895"/>
      <c r="AI74" s="895"/>
      <c r="AJ74" s="895"/>
      <c r="AK74" s="895">
        <v>8</v>
      </c>
      <c r="AL74" s="895"/>
      <c r="AM74" s="895"/>
      <c r="AN74" s="895"/>
      <c r="AO74" s="895"/>
      <c r="AP74" s="895" t="s">
        <v>578</v>
      </c>
      <c r="AQ74" s="895"/>
      <c r="AR74" s="895"/>
      <c r="AS74" s="895"/>
      <c r="AT74" s="895"/>
      <c r="AU74" s="895" t="s">
        <v>578</v>
      </c>
      <c r="AV74" s="895"/>
      <c r="AW74" s="895"/>
      <c r="AX74" s="895"/>
      <c r="AY74" s="895"/>
      <c r="AZ74" s="897"/>
      <c r="BA74" s="897"/>
      <c r="BB74" s="897"/>
      <c r="BC74" s="897"/>
      <c r="BD74" s="898"/>
      <c r="BE74" s="237"/>
      <c r="BF74" s="237"/>
      <c r="BG74" s="237"/>
      <c r="BH74" s="237"/>
      <c r="BI74" s="237"/>
      <c r="BJ74" s="237"/>
      <c r="BK74" s="237"/>
      <c r="BL74" s="237"/>
      <c r="BM74" s="237"/>
      <c r="BN74" s="237"/>
      <c r="BO74" s="237"/>
      <c r="BP74" s="237"/>
      <c r="BQ74" s="234">
        <v>68</v>
      </c>
      <c r="BR74" s="239"/>
      <c r="BS74" s="924"/>
      <c r="BT74" s="925"/>
      <c r="BU74" s="925"/>
      <c r="BV74" s="925"/>
      <c r="BW74" s="925"/>
      <c r="BX74" s="925"/>
      <c r="BY74" s="925"/>
      <c r="BZ74" s="925"/>
      <c r="CA74" s="925"/>
      <c r="CB74" s="925"/>
      <c r="CC74" s="925"/>
      <c r="CD74" s="925"/>
      <c r="CE74" s="925"/>
      <c r="CF74" s="925"/>
      <c r="CG74" s="930"/>
      <c r="CH74" s="927"/>
      <c r="CI74" s="928"/>
      <c r="CJ74" s="928"/>
      <c r="CK74" s="928"/>
      <c r="CL74" s="929"/>
      <c r="CM74" s="927"/>
      <c r="CN74" s="928"/>
      <c r="CO74" s="928"/>
      <c r="CP74" s="928"/>
      <c r="CQ74" s="929"/>
      <c r="CR74" s="927"/>
      <c r="CS74" s="928"/>
      <c r="CT74" s="928"/>
      <c r="CU74" s="928"/>
      <c r="CV74" s="929"/>
      <c r="CW74" s="927"/>
      <c r="CX74" s="928"/>
      <c r="CY74" s="928"/>
      <c r="CZ74" s="928"/>
      <c r="DA74" s="929"/>
      <c r="DB74" s="927"/>
      <c r="DC74" s="928"/>
      <c r="DD74" s="928"/>
      <c r="DE74" s="928"/>
      <c r="DF74" s="929"/>
      <c r="DG74" s="927"/>
      <c r="DH74" s="928"/>
      <c r="DI74" s="928"/>
      <c r="DJ74" s="928"/>
      <c r="DK74" s="929"/>
      <c r="DL74" s="927"/>
      <c r="DM74" s="928"/>
      <c r="DN74" s="928"/>
      <c r="DO74" s="928"/>
      <c r="DP74" s="929"/>
      <c r="DQ74" s="927"/>
      <c r="DR74" s="928"/>
      <c r="DS74" s="928"/>
      <c r="DT74" s="928"/>
      <c r="DU74" s="929"/>
      <c r="DV74" s="924"/>
      <c r="DW74" s="925"/>
      <c r="DX74" s="925"/>
      <c r="DY74" s="925"/>
      <c r="DZ74" s="926"/>
      <c r="EA74" s="226"/>
    </row>
    <row r="75" spans="1:131" ht="26.25" customHeight="1" x14ac:dyDescent="0.15">
      <c r="A75" s="234">
        <v>8</v>
      </c>
      <c r="B75" s="938"/>
      <c r="C75" s="939"/>
      <c r="D75" s="939"/>
      <c r="E75" s="939"/>
      <c r="F75" s="939"/>
      <c r="G75" s="939"/>
      <c r="H75" s="939"/>
      <c r="I75" s="939"/>
      <c r="J75" s="939"/>
      <c r="K75" s="939"/>
      <c r="L75" s="939"/>
      <c r="M75" s="939"/>
      <c r="N75" s="939"/>
      <c r="O75" s="939"/>
      <c r="P75" s="940"/>
      <c r="Q75" s="942"/>
      <c r="R75" s="943"/>
      <c r="S75" s="943"/>
      <c r="T75" s="943"/>
      <c r="U75" s="899"/>
      <c r="V75" s="944"/>
      <c r="W75" s="943"/>
      <c r="X75" s="943"/>
      <c r="Y75" s="943"/>
      <c r="Z75" s="899"/>
      <c r="AA75" s="944"/>
      <c r="AB75" s="943"/>
      <c r="AC75" s="943"/>
      <c r="AD75" s="943"/>
      <c r="AE75" s="899"/>
      <c r="AF75" s="944"/>
      <c r="AG75" s="943"/>
      <c r="AH75" s="943"/>
      <c r="AI75" s="943"/>
      <c r="AJ75" s="899"/>
      <c r="AK75" s="944"/>
      <c r="AL75" s="943"/>
      <c r="AM75" s="943"/>
      <c r="AN75" s="943"/>
      <c r="AO75" s="899"/>
      <c r="AP75" s="944"/>
      <c r="AQ75" s="943"/>
      <c r="AR75" s="943"/>
      <c r="AS75" s="943"/>
      <c r="AT75" s="899"/>
      <c r="AU75" s="944"/>
      <c r="AV75" s="943"/>
      <c r="AW75" s="943"/>
      <c r="AX75" s="943"/>
      <c r="AY75" s="899"/>
      <c r="AZ75" s="897"/>
      <c r="BA75" s="897"/>
      <c r="BB75" s="897"/>
      <c r="BC75" s="897"/>
      <c r="BD75" s="898"/>
      <c r="BE75" s="237"/>
      <c r="BF75" s="237"/>
      <c r="BG75" s="237"/>
      <c r="BH75" s="237"/>
      <c r="BI75" s="237"/>
      <c r="BJ75" s="237"/>
      <c r="BK75" s="237"/>
      <c r="BL75" s="237"/>
      <c r="BM75" s="237"/>
      <c r="BN75" s="237"/>
      <c r="BO75" s="237"/>
      <c r="BP75" s="237"/>
      <c r="BQ75" s="234">
        <v>69</v>
      </c>
      <c r="BR75" s="239"/>
      <c r="BS75" s="924"/>
      <c r="BT75" s="925"/>
      <c r="BU75" s="925"/>
      <c r="BV75" s="925"/>
      <c r="BW75" s="925"/>
      <c r="BX75" s="925"/>
      <c r="BY75" s="925"/>
      <c r="BZ75" s="925"/>
      <c r="CA75" s="925"/>
      <c r="CB75" s="925"/>
      <c r="CC75" s="925"/>
      <c r="CD75" s="925"/>
      <c r="CE75" s="925"/>
      <c r="CF75" s="925"/>
      <c r="CG75" s="930"/>
      <c r="CH75" s="927"/>
      <c r="CI75" s="928"/>
      <c r="CJ75" s="928"/>
      <c r="CK75" s="928"/>
      <c r="CL75" s="929"/>
      <c r="CM75" s="927"/>
      <c r="CN75" s="928"/>
      <c r="CO75" s="928"/>
      <c r="CP75" s="928"/>
      <c r="CQ75" s="929"/>
      <c r="CR75" s="927"/>
      <c r="CS75" s="928"/>
      <c r="CT75" s="928"/>
      <c r="CU75" s="928"/>
      <c r="CV75" s="929"/>
      <c r="CW75" s="927"/>
      <c r="CX75" s="928"/>
      <c r="CY75" s="928"/>
      <c r="CZ75" s="928"/>
      <c r="DA75" s="929"/>
      <c r="DB75" s="927"/>
      <c r="DC75" s="928"/>
      <c r="DD75" s="928"/>
      <c r="DE75" s="928"/>
      <c r="DF75" s="929"/>
      <c r="DG75" s="927"/>
      <c r="DH75" s="928"/>
      <c r="DI75" s="928"/>
      <c r="DJ75" s="928"/>
      <c r="DK75" s="929"/>
      <c r="DL75" s="927"/>
      <c r="DM75" s="928"/>
      <c r="DN75" s="928"/>
      <c r="DO75" s="928"/>
      <c r="DP75" s="929"/>
      <c r="DQ75" s="927"/>
      <c r="DR75" s="928"/>
      <c r="DS75" s="928"/>
      <c r="DT75" s="928"/>
      <c r="DU75" s="929"/>
      <c r="DV75" s="924"/>
      <c r="DW75" s="925"/>
      <c r="DX75" s="925"/>
      <c r="DY75" s="925"/>
      <c r="DZ75" s="926"/>
      <c r="EA75" s="226"/>
    </row>
    <row r="76" spans="1:131" ht="26.25" customHeight="1" x14ac:dyDescent="0.15">
      <c r="A76" s="234">
        <v>9</v>
      </c>
      <c r="B76" s="938"/>
      <c r="C76" s="939"/>
      <c r="D76" s="939"/>
      <c r="E76" s="939"/>
      <c r="F76" s="939"/>
      <c r="G76" s="939"/>
      <c r="H76" s="939"/>
      <c r="I76" s="939"/>
      <c r="J76" s="939"/>
      <c r="K76" s="939"/>
      <c r="L76" s="939"/>
      <c r="M76" s="939"/>
      <c r="N76" s="939"/>
      <c r="O76" s="939"/>
      <c r="P76" s="940"/>
      <c r="Q76" s="942"/>
      <c r="R76" s="943"/>
      <c r="S76" s="943"/>
      <c r="T76" s="943"/>
      <c r="U76" s="899"/>
      <c r="V76" s="944"/>
      <c r="W76" s="943"/>
      <c r="X76" s="943"/>
      <c r="Y76" s="943"/>
      <c r="Z76" s="899"/>
      <c r="AA76" s="944"/>
      <c r="AB76" s="943"/>
      <c r="AC76" s="943"/>
      <c r="AD76" s="943"/>
      <c r="AE76" s="899"/>
      <c r="AF76" s="944"/>
      <c r="AG76" s="943"/>
      <c r="AH76" s="943"/>
      <c r="AI76" s="943"/>
      <c r="AJ76" s="899"/>
      <c r="AK76" s="944"/>
      <c r="AL76" s="943"/>
      <c r="AM76" s="943"/>
      <c r="AN76" s="943"/>
      <c r="AO76" s="899"/>
      <c r="AP76" s="944"/>
      <c r="AQ76" s="943"/>
      <c r="AR76" s="943"/>
      <c r="AS76" s="943"/>
      <c r="AT76" s="899"/>
      <c r="AU76" s="944"/>
      <c r="AV76" s="943"/>
      <c r="AW76" s="943"/>
      <c r="AX76" s="943"/>
      <c r="AY76" s="899"/>
      <c r="AZ76" s="897"/>
      <c r="BA76" s="897"/>
      <c r="BB76" s="897"/>
      <c r="BC76" s="897"/>
      <c r="BD76" s="898"/>
      <c r="BE76" s="237"/>
      <c r="BF76" s="237"/>
      <c r="BG76" s="237"/>
      <c r="BH76" s="237"/>
      <c r="BI76" s="237"/>
      <c r="BJ76" s="237"/>
      <c r="BK76" s="237"/>
      <c r="BL76" s="237"/>
      <c r="BM76" s="237"/>
      <c r="BN76" s="237"/>
      <c r="BO76" s="237"/>
      <c r="BP76" s="237"/>
      <c r="BQ76" s="234">
        <v>70</v>
      </c>
      <c r="BR76" s="239"/>
      <c r="BS76" s="924"/>
      <c r="BT76" s="925"/>
      <c r="BU76" s="925"/>
      <c r="BV76" s="925"/>
      <c r="BW76" s="925"/>
      <c r="BX76" s="925"/>
      <c r="BY76" s="925"/>
      <c r="BZ76" s="925"/>
      <c r="CA76" s="925"/>
      <c r="CB76" s="925"/>
      <c r="CC76" s="925"/>
      <c r="CD76" s="925"/>
      <c r="CE76" s="925"/>
      <c r="CF76" s="925"/>
      <c r="CG76" s="930"/>
      <c r="CH76" s="927"/>
      <c r="CI76" s="928"/>
      <c r="CJ76" s="928"/>
      <c r="CK76" s="928"/>
      <c r="CL76" s="929"/>
      <c r="CM76" s="927"/>
      <c r="CN76" s="928"/>
      <c r="CO76" s="928"/>
      <c r="CP76" s="928"/>
      <c r="CQ76" s="929"/>
      <c r="CR76" s="927"/>
      <c r="CS76" s="928"/>
      <c r="CT76" s="928"/>
      <c r="CU76" s="928"/>
      <c r="CV76" s="929"/>
      <c r="CW76" s="927"/>
      <c r="CX76" s="928"/>
      <c r="CY76" s="928"/>
      <c r="CZ76" s="928"/>
      <c r="DA76" s="929"/>
      <c r="DB76" s="927"/>
      <c r="DC76" s="928"/>
      <c r="DD76" s="928"/>
      <c r="DE76" s="928"/>
      <c r="DF76" s="929"/>
      <c r="DG76" s="927"/>
      <c r="DH76" s="928"/>
      <c r="DI76" s="928"/>
      <c r="DJ76" s="928"/>
      <c r="DK76" s="929"/>
      <c r="DL76" s="927"/>
      <c r="DM76" s="928"/>
      <c r="DN76" s="928"/>
      <c r="DO76" s="928"/>
      <c r="DP76" s="929"/>
      <c r="DQ76" s="927"/>
      <c r="DR76" s="928"/>
      <c r="DS76" s="928"/>
      <c r="DT76" s="928"/>
      <c r="DU76" s="929"/>
      <c r="DV76" s="924"/>
      <c r="DW76" s="925"/>
      <c r="DX76" s="925"/>
      <c r="DY76" s="925"/>
      <c r="DZ76" s="926"/>
      <c r="EA76" s="226"/>
    </row>
    <row r="77" spans="1:131" ht="26.25" customHeight="1" x14ac:dyDescent="0.15">
      <c r="A77" s="234">
        <v>10</v>
      </c>
      <c r="B77" s="938"/>
      <c r="C77" s="939"/>
      <c r="D77" s="939"/>
      <c r="E77" s="939"/>
      <c r="F77" s="939"/>
      <c r="G77" s="939"/>
      <c r="H77" s="939"/>
      <c r="I77" s="939"/>
      <c r="J77" s="939"/>
      <c r="K77" s="939"/>
      <c r="L77" s="939"/>
      <c r="M77" s="939"/>
      <c r="N77" s="939"/>
      <c r="O77" s="939"/>
      <c r="P77" s="940"/>
      <c r="Q77" s="942"/>
      <c r="R77" s="943"/>
      <c r="S77" s="943"/>
      <c r="T77" s="943"/>
      <c r="U77" s="899"/>
      <c r="V77" s="944"/>
      <c r="W77" s="943"/>
      <c r="X77" s="943"/>
      <c r="Y77" s="943"/>
      <c r="Z77" s="899"/>
      <c r="AA77" s="944"/>
      <c r="AB77" s="943"/>
      <c r="AC77" s="943"/>
      <c r="AD77" s="943"/>
      <c r="AE77" s="899"/>
      <c r="AF77" s="944"/>
      <c r="AG77" s="943"/>
      <c r="AH77" s="943"/>
      <c r="AI77" s="943"/>
      <c r="AJ77" s="899"/>
      <c r="AK77" s="944"/>
      <c r="AL77" s="943"/>
      <c r="AM77" s="943"/>
      <c r="AN77" s="943"/>
      <c r="AO77" s="899"/>
      <c r="AP77" s="944"/>
      <c r="AQ77" s="943"/>
      <c r="AR77" s="943"/>
      <c r="AS77" s="943"/>
      <c r="AT77" s="899"/>
      <c r="AU77" s="944"/>
      <c r="AV77" s="943"/>
      <c r="AW77" s="943"/>
      <c r="AX77" s="943"/>
      <c r="AY77" s="899"/>
      <c r="AZ77" s="897"/>
      <c r="BA77" s="897"/>
      <c r="BB77" s="897"/>
      <c r="BC77" s="897"/>
      <c r="BD77" s="898"/>
      <c r="BE77" s="237"/>
      <c r="BF77" s="237"/>
      <c r="BG77" s="237"/>
      <c r="BH77" s="237"/>
      <c r="BI77" s="237"/>
      <c r="BJ77" s="237"/>
      <c r="BK77" s="237"/>
      <c r="BL77" s="237"/>
      <c r="BM77" s="237"/>
      <c r="BN77" s="237"/>
      <c r="BO77" s="237"/>
      <c r="BP77" s="237"/>
      <c r="BQ77" s="234">
        <v>71</v>
      </c>
      <c r="BR77" s="239"/>
      <c r="BS77" s="924"/>
      <c r="BT77" s="925"/>
      <c r="BU77" s="925"/>
      <c r="BV77" s="925"/>
      <c r="BW77" s="925"/>
      <c r="BX77" s="925"/>
      <c r="BY77" s="925"/>
      <c r="BZ77" s="925"/>
      <c r="CA77" s="925"/>
      <c r="CB77" s="925"/>
      <c r="CC77" s="925"/>
      <c r="CD77" s="925"/>
      <c r="CE77" s="925"/>
      <c r="CF77" s="925"/>
      <c r="CG77" s="930"/>
      <c r="CH77" s="927"/>
      <c r="CI77" s="928"/>
      <c r="CJ77" s="928"/>
      <c r="CK77" s="928"/>
      <c r="CL77" s="929"/>
      <c r="CM77" s="927"/>
      <c r="CN77" s="928"/>
      <c r="CO77" s="928"/>
      <c r="CP77" s="928"/>
      <c r="CQ77" s="929"/>
      <c r="CR77" s="927"/>
      <c r="CS77" s="928"/>
      <c r="CT77" s="928"/>
      <c r="CU77" s="928"/>
      <c r="CV77" s="929"/>
      <c r="CW77" s="927"/>
      <c r="CX77" s="928"/>
      <c r="CY77" s="928"/>
      <c r="CZ77" s="928"/>
      <c r="DA77" s="929"/>
      <c r="DB77" s="927"/>
      <c r="DC77" s="928"/>
      <c r="DD77" s="928"/>
      <c r="DE77" s="928"/>
      <c r="DF77" s="929"/>
      <c r="DG77" s="927"/>
      <c r="DH77" s="928"/>
      <c r="DI77" s="928"/>
      <c r="DJ77" s="928"/>
      <c r="DK77" s="929"/>
      <c r="DL77" s="927"/>
      <c r="DM77" s="928"/>
      <c r="DN77" s="928"/>
      <c r="DO77" s="928"/>
      <c r="DP77" s="929"/>
      <c r="DQ77" s="927"/>
      <c r="DR77" s="928"/>
      <c r="DS77" s="928"/>
      <c r="DT77" s="928"/>
      <c r="DU77" s="929"/>
      <c r="DV77" s="924"/>
      <c r="DW77" s="925"/>
      <c r="DX77" s="925"/>
      <c r="DY77" s="925"/>
      <c r="DZ77" s="926"/>
      <c r="EA77" s="226"/>
    </row>
    <row r="78" spans="1:131" ht="26.25" customHeight="1" x14ac:dyDescent="0.15">
      <c r="A78" s="234">
        <v>11</v>
      </c>
      <c r="B78" s="938"/>
      <c r="C78" s="939"/>
      <c r="D78" s="939"/>
      <c r="E78" s="939"/>
      <c r="F78" s="939"/>
      <c r="G78" s="939"/>
      <c r="H78" s="939"/>
      <c r="I78" s="939"/>
      <c r="J78" s="939"/>
      <c r="K78" s="939"/>
      <c r="L78" s="939"/>
      <c r="M78" s="939"/>
      <c r="N78" s="939"/>
      <c r="O78" s="939"/>
      <c r="P78" s="940"/>
      <c r="Q78" s="941"/>
      <c r="R78" s="895"/>
      <c r="S78" s="895"/>
      <c r="T78" s="895"/>
      <c r="U78" s="895"/>
      <c r="V78" s="895"/>
      <c r="W78" s="895"/>
      <c r="X78" s="895"/>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5"/>
      <c r="AY78" s="895"/>
      <c r="AZ78" s="897"/>
      <c r="BA78" s="897"/>
      <c r="BB78" s="897"/>
      <c r="BC78" s="897"/>
      <c r="BD78" s="898"/>
      <c r="BE78" s="237"/>
      <c r="BF78" s="237"/>
      <c r="BG78" s="237"/>
      <c r="BH78" s="237"/>
      <c r="BI78" s="237"/>
      <c r="BJ78" s="226"/>
      <c r="BK78" s="226"/>
      <c r="BL78" s="226"/>
      <c r="BM78" s="226"/>
      <c r="BN78" s="226"/>
      <c r="BO78" s="237"/>
      <c r="BP78" s="237"/>
      <c r="BQ78" s="234">
        <v>72</v>
      </c>
      <c r="BR78" s="239"/>
      <c r="BS78" s="924"/>
      <c r="BT78" s="925"/>
      <c r="BU78" s="925"/>
      <c r="BV78" s="925"/>
      <c r="BW78" s="925"/>
      <c r="BX78" s="925"/>
      <c r="BY78" s="925"/>
      <c r="BZ78" s="925"/>
      <c r="CA78" s="925"/>
      <c r="CB78" s="925"/>
      <c r="CC78" s="925"/>
      <c r="CD78" s="925"/>
      <c r="CE78" s="925"/>
      <c r="CF78" s="925"/>
      <c r="CG78" s="930"/>
      <c r="CH78" s="927"/>
      <c r="CI78" s="928"/>
      <c r="CJ78" s="928"/>
      <c r="CK78" s="928"/>
      <c r="CL78" s="929"/>
      <c r="CM78" s="927"/>
      <c r="CN78" s="928"/>
      <c r="CO78" s="928"/>
      <c r="CP78" s="928"/>
      <c r="CQ78" s="929"/>
      <c r="CR78" s="927"/>
      <c r="CS78" s="928"/>
      <c r="CT78" s="928"/>
      <c r="CU78" s="928"/>
      <c r="CV78" s="929"/>
      <c r="CW78" s="927"/>
      <c r="CX78" s="928"/>
      <c r="CY78" s="928"/>
      <c r="CZ78" s="928"/>
      <c r="DA78" s="929"/>
      <c r="DB78" s="927"/>
      <c r="DC78" s="928"/>
      <c r="DD78" s="928"/>
      <c r="DE78" s="928"/>
      <c r="DF78" s="929"/>
      <c r="DG78" s="927"/>
      <c r="DH78" s="928"/>
      <c r="DI78" s="928"/>
      <c r="DJ78" s="928"/>
      <c r="DK78" s="929"/>
      <c r="DL78" s="927"/>
      <c r="DM78" s="928"/>
      <c r="DN78" s="928"/>
      <c r="DO78" s="928"/>
      <c r="DP78" s="929"/>
      <c r="DQ78" s="927"/>
      <c r="DR78" s="928"/>
      <c r="DS78" s="928"/>
      <c r="DT78" s="928"/>
      <c r="DU78" s="929"/>
      <c r="DV78" s="924"/>
      <c r="DW78" s="925"/>
      <c r="DX78" s="925"/>
      <c r="DY78" s="925"/>
      <c r="DZ78" s="926"/>
      <c r="EA78" s="226"/>
    </row>
    <row r="79" spans="1:131" ht="26.25" customHeight="1" x14ac:dyDescent="0.15">
      <c r="A79" s="234">
        <v>12</v>
      </c>
      <c r="B79" s="938"/>
      <c r="C79" s="939"/>
      <c r="D79" s="939"/>
      <c r="E79" s="939"/>
      <c r="F79" s="939"/>
      <c r="G79" s="939"/>
      <c r="H79" s="939"/>
      <c r="I79" s="939"/>
      <c r="J79" s="939"/>
      <c r="K79" s="939"/>
      <c r="L79" s="939"/>
      <c r="M79" s="939"/>
      <c r="N79" s="939"/>
      <c r="O79" s="939"/>
      <c r="P79" s="940"/>
      <c r="Q79" s="941"/>
      <c r="R79" s="895"/>
      <c r="S79" s="895"/>
      <c r="T79" s="895"/>
      <c r="U79" s="895"/>
      <c r="V79" s="895"/>
      <c r="W79" s="895"/>
      <c r="X79" s="895"/>
      <c r="Y79" s="895"/>
      <c r="Z79" s="895"/>
      <c r="AA79" s="895"/>
      <c r="AB79" s="895"/>
      <c r="AC79" s="895"/>
      <c r="AD79" s="895"/>
      <c r="AE79" s="895"/>
      <c r="AF79" s="895"/>
      <c r="AG79" s="895"/>
      <c r="AH79" s="895"/>
      <c r="AI79" s="895"/>
      <c r="AJ79" s="895"/>
      <c r="AK79" s="895"/>
      <c r="AL79" s="895"/>
      <c r="AM79" s="895"/>
      <c r="AN79" s="895"/>
      <c r="AO79" s="895"/>
      <c r="AP79" s="895"/>
      <c r="AQ79" s="895"/>
      <c r="AR79" s="895"/>
      <c r="AS79" s="895"/>
      <c r="AT79" s="895"/>
      <c r="AU79" s="895"/>
      <c r="AV79" s="895"/>
      <c r="AW79" s="895"/>
      <c r="AX79" s="895"/>
      <c r="AY79" s="895"/>
      <c r="AZ79" s="897"/>
      <c r="BA79" s="897"/>
      <c r="BB79" s="897"/>
      <c r="BC79" s="897"/>
      <c r="BD79" s="898"/>
      <c r="BE79" s="237"/>
      <c r="BF79" s="237"/>
      <c r="BG79" s="237"/>
      <c r="BH79" s="237"/>
      <c r="BI79" s="237"/>
      <c r="BJ79" s="226"/>
      <c r="BK79" s="226"/>
      <c r="BL79" s="226"/>
      <c r="BM79" s="226"/>
      <c r="BN79" s="226"/>
      <c r="BO79" s="237"/>
      <c r="BP79" s="237"/>
      <c r="BQ79" s="234">
        <v>73</v>
      </c>
      <c r="BR79" s="239"/>
      <c r="BS79" s="924"/>
      <c r="BT79" s="925"/>
      <c r="BU79" s="925"/>
      <c r="BV79" s="925"/>
      <c r="BW79" s="925"/>
      <c r="BX79" s="925"/>
      <c r="BY79" s="925"/>
      <c r="BZ79" s="925"/>
      <c r="CA79" s="925"/>
      <c r="CB79" s="925"/>
      <c r="CC79" s="925"/>
      <c r="CD79" s="925"/>
      <c r="CE79" s="925"/>
      <c r="CF79" s="925"/>
      <c r="CG79" s="930"/>
      <c r="CH79" s="927"/>
      <c r="CI79" s="928"/>
      <c r="CJ79" s="928"/>
      <c r="CK79" s="928"/>
      <c r="CL79" s="929"/>
      <c r="CM79" s="927"/>
      <c r="CN79" s="928"/>
      <c r="CO79" s="928"/>
      <c r="CP79" s="928"/>
      <c r="CQ79" s="929"/>
      <c r="CR79" s="927"/>
      <c r="CS79" s="928"/>
      <c r="CT79" s="928"/>
      <c r="CU79" s="928"/>
      <c r="CV79" s="929"/>
      <c r="CW79" s="927"/>
      <c r="CX79" s="928"/>
      <c r="CY79" s="928"/>
      <c r="CZ79" s="928"/>
      <c r="DA79" s="929"/>
      <c r="DB79" s="927"/>
      <c r="DC79" s="928"/>
      <c r="DD79" s="928"/>
      <c r="DE79" s="928"/>
      <c r="DF79" s="929"/>
      <c r="DG79" s="927"/>
      <c r="DH79" s="928"/>
      <c r="DI79" s="928"/>
      <c r="DJ79" s="928"/>
      <c r="DK79" s="929"/>
      <c r="DL79" s="927"/>
      <c r="DM79" s="928"/>
      <c r="DN79" s="928"/>
      <c r="DO79" s="928"/>
      <c r="DP79" s="929"/>
      <c r="DQ79" s="927"/>
      <c r="DR79" s="928"/>
      <c r="DS79" s="928"/>
      <c r="DT79" s="928"/>
      <c r="DU79" s="929"/>
      <c r="DV79" s="924"/>
      <c r="DW79" s="925"/>
      <c r="DX79" s="925"/>
      <c r="DY79" s="925"/>
      <c r="DZ79" s="926"/>
      <c r="EA79" s="226"/>
    </row>
    <row r="80" spans="1:131" ht="26.25" customHeight="1" x14ac:dyDescent="0.15">
      <c r="A80" s="234">
        <v>13</v>
      </c>
      <c r="B80" s="938"/>
      <c r="C80" s="939"/>
      <c r="D80" s="939"/>
      <c r="E80" s="939"/>
      <c r="F80" s="939"/>
      <c r="G80" s="939"/>
      <c r="H80" s="939"/>
      <c r="I80" s="939"/>
      <c r="J80" s="939"/>
      <c r="K80" s="939"/>
      <c r="L80" s="939"/>
      <c r="M80" s="939"/>
      <c r="N80" s="939"/>
      <c r="O80" s="939"/>
      <c r="P80" s="940"/>
      <c r="Q80" s="941"/>
      <c r="R80" s="895"/>
      <c r="S80" s="895"/>
      <c r="T80" s="895"/>
      <c r="U80" s="895"/>
      <c r="V80" s="895"/>
      <c r="W80" s="895"/>
      <c r="X80" s="895"/>
      <c r="Y80" s="895"/>
      <c r="Z80" s="895"/>
      <c r="AA80" s="895"/>
      <c r="AB80" s="895"/>
      <c r="AC80" s="895"/>
      <c r="AD80" s="895"/>
      <c r="AE80" s="895"/>
      <c r="AF80" s="895"/>
      <c r="AG80" s="895"/>
      <c r="AH80" s="895"/>
      <c r="AI80" s="895"/>
      <c r="AJ80" s="895"/>
      <c r="AK80" s="895"/>
      <c r="AL80" s="895"/>
      <c r="AM80" s="895"/>
      <c r="AN80" s="895"/>
      <c r="AO80" s="895"/>
      <c r="AP80" s="895"/>
      <c r="AQ80" s="895"/>
      <c r="AR80" s="895"/>
      <c r="AS80" s="895"/>
      <c r="AT80" s="895"/>
      <c r="AU80" s="895"/>
      <c r="AV80" s="895"/>
      <c r="AW80" s="895"/>
      <c r="AX80" s="895"/>
      <c r="AY80" s="895"/>
      <c r="AZ80" s="897"/>
      <c r="BA80" s="897"/>
      <c r="BB80" s="897"/>
      <c r="BC80" s="897"/>
      <c r="BD80" s="898"/>
      <c r="BE80" s="237"/>
      <c r="BF80" s="237"/>
      <c r="BG80" s="237"/>
      <c r="BH80" s="237"/>
      <c r="BI80" s="237"/>
      <c r="BJ80" s="237"/>
      <c r="BK80" s="237"/>
      <c r="BL80" s="237"/>
      <c r="BM80" s="237"/>
      <c r="BN80" s="237"/>
      <c r="BO80" s="237"/>
      <c r="BP80" s="237"/>
      <c r="BQ80" s="234">
        <v>74</v>
      </c>
      <c r="BR80" s="239"/>
      <c r="BS80" s="924"/>
      <c r="BT80" s="925"/>
      <c r="BU80" s="925"/>
      <c r="BV80" s="925"/>
      <c r="BW80" s="925"/>
      <c r="BX80" s="925"/>
      <c r="BY80" s="925"/>
      <c r="BZ80" s="925"/>
      <c r="CA80" s="925"/>
      <c r="CB80" s="925"/>
      <c r="CC80" s="925"/>
      <c r="CD80" s="925"/>
      <c r="CE80" s="925"/>
      <c r="CF80" s="925"/>
      <c r="CG80" s="930"/>
      <c r="CH80" s="927"/>
      <c r="CI80" s="928"/>
      <c r="CJ80" s="928"/>
      <c r="CK80" s="928"/>
      <c r="CL80" s="929"/>
      <c r="CM80" s="927"/>
      <c r="CN80" s="928"/>
      <c r="CO80" s="928"/>
      <c r="CP80" s="928"/>
      <c r="CQ80" s="929"/>
      <c r="CR80" s="927"/>
      <c r="CS80" s="928"/>
      <c r="CT80" s="928"/>
      <c r="CU80" s="928"/>
      <c r="CV80" s="929"/>
      <c r="CW80" s="927"/>
      <c r="CX80" s="928"/>
      <c r="CY80" s="928"/>
      <c r="CZ80" s="928"/>
      <c r="DA80" s="929"/>
      <c r="DB80" s="927"/>
      <c r="DC80" s="928"/>
      <c r="DD80" s="928"/>
      <c r="DE80" s="928"/>
      <c r="DF80" s="929"/>
      <c r="DG80" s="927"/>
      <c r="DH80" s="928"/>
      <c r="DI80" s="928"/>
      <c r="DJ80" s="928"/>
      <c r="DK80" s="929"/>
      <c r="DL80" s="927"/>
      <c r="DM80" s="928"/>
      <c r="DN80" s="928"/>
      <c r="DO80" s="928"/>
      <c r="DP80" s="929"/>
      <c r="DQ80" s="927"/>
      <c r="DR80" s="928"/>
      <c r="DS80" s="928"/>
      <c r="DT80" s="928"/>
      <c r="DU80" s="929"/>
      <c r="DV80" s="924"/>
      <c r="DW80" s="925"/>
      <c r="DX80" s="925"/>
      <c r="DY80" s="925"/>
      <c r="DZ80" s="926"/>
      <c r="EA80" s="226"/>
    </row>
    <row r="81" spans="1:131" ht="26.25" customHeight="1" x14ac:dyDescent="0.15">
      <c r="A81" s="234">
        <v>14</v>
      </c>
      <c r="B81" s="938"/>
      <c r="C81" s="939"/>
      <c r="D81" s="939"/>
      <c r="E81" s="939"/>
      <c r="F81" s="939"/>
      <c r="G81" s="939"/>
      <c r="H81" s="939"/>
      <c r="I81" s="939"/>
      <c r="J81" s="939"/>
      <c r="K81" s="939"/>
      <c r="L81" s="939"/>
      <c r="M81" s="939"/>
      <c r="N81" s="939"/>
      <c r="O81" s="939"/>
      <c r="P81" s="940"/>
      <c r="Q81" s="941"/>
      <c r="R81" s="895"/>
      <c r="S81" s="895"/>
      <c r="T81" s="895"/>
      <c r="U81" s="895"/>
      <c r="V81" s="895"/>
      <c r="W81" s="895"/>
      <c r="X81" s="895"/>
      <c r="Y81" s="895"/>
      <c r="Z81" s="895"/>
      <c r="AA81" s="895"/>
      <c r="AB81" s="895"/>
      <c r="AC81" s="895"/>
      <c r="AD81" s="895"/>
      <c r="AE81" s="895"/>
      <c r="AF81" s="895"/>
      <c r="AG81" s="895"/>
      <c r="AH81" s="895"/>
      <c r="AI81" s="895"/>
      <c r="AJ81" s="895"/>
      <c r="AK81" s="895"/>
      <c r="AL81" s="895"/>
      <c r="AM81" s="895"/>
      <c r="AN81" s="895"/>
      <c r="AO81" s="895"/>
      <c r="AP81" s="895"/>
      <c r="AQ81" s="895"/>
      <c r="AR81" s="895"/>
      <c r="AS81" s="895"/>
      <c r="AT81" s="895"/>
      <c r="AU81" s="895"/>
      <c r="AV81" s="895"/>
      <c r="AW81" s="895"/>
      <c r="AX81" s="895"/>
      <c r="AY81" s="895"/>
      <c r="AZ81" s="897"/>
      <c r="BA81" s="897"/>
      <c r="BB81" s="897"/>
      <c r="BC81" s="897"/>
      <c r="BD81" s="898"/>
      <c r="BE81" s="237"/>
      <c r="BF81" s="237"/>
      <c r="BG81" s="237"/>
      <c r="BH81" s="237"/>
      <c r="BI81" s="237"/>
      <c r="BJ81" s="237"/>
      <c r="BK81" s="237"/>
      <c r="BL81" s="237"/>
      <c r="BM81" s="237"/>
      <c r="BN81" s="237"/>
      <c r="BO81" s="237"/>
      <c r="BP81" s="237"/>
      <c r="BQ81" s="234">
        <v>75</v>
      </c>
      <c r="BR81" s="239"/>
      <c r="BS81" s="924"/>
      <c r="BT81" s="925"/>
      <c r="BU81" s="925"/>
      <c r="BV81" s="925"/>
      <c r="BW81" s="925"/>
      <c r="BX81" s="925"/>
      <c r="BY81" s="925"/>
      <c r="BZ81" s="925"/>
      <c r="CA81" s="925"/>
      <c r="CB81" s="925"/>
      <c r="CC81" s="925"/>
      <c r="CD81" s="925"/>
      <c r="CE81" s="925"/>
      <c r="CF81" s="925"/>
      <c r="CG81" s="930"/>
      <c r="CH81" s="927"/>
      <c r="CI81" s="928"/>
      <c r="CJ81" s="928"/>
      <c r="CK81" s="928"/>
      <c r="CL81" s="929"/>
      <c r="CM81" s="927"/>
      <c r="CN81" s="928"/>
      <c r="CO81" s="928"/>
      <c r="CP81" s="928"/>
      <c r="CQ81" s="929"/>
      <c r="CR81" s="927"/>
      <c r="CS81" s="928"/>
      <c r="CT81" s="928"/>
      <c r="CU81" s="928"/>
      <c r="CV81" s="929"/>
      <c r="CW81" s="927"/>
      <c r="CX81" s="928"/>
      <c r="CY81" s="928"/>
      <c r="CZ81" s="928"/>
      <c r="DA81" s="929"/>
      <c r="DB81" s="927"/>
      <c r="DC81" s="928"/>
      <c r="DD81" s="928"/>
      <c r="DE81" s="928"/>
      <c r="DF81" s="929"/>
      <c r="DG81" s="927"/>
      <c r="DH81" s="928"/>
      <c r="DI81" s="928"/>
      <c r="DJ81" s="928"/>
      <c r="DK81" s="929"/>
      <c r="DL81" s="927"/>
      <c r="DM81" s="928"/>
      <c r="DN81" s="928"/>
      <c r="DO81" s="928"/>
      <c r="DP81" s="929"/>
      <c r="DQ81" s="927"/>
      <c r="DR81" s="928"/>
      <c r="DS81" s="928"/>
      <c r="DT81" s="928"/>
      <c r="DU81" s="929"/>
      <c r="DV81" s="924"/>
      <c r="DW81" s="925"/>
      <c r="DX81" s="925"/>
      <c r="DY81" s="925"/>
      <c r="DZ81" s="926"/>
      <c r="EA81" s="226"/>
    </row>
    <row r="82" spans="1:131" ht="26.25" customHeight="1" x14ac:dyDescent="0.15">
      <c r="A82" s="234">
        <v>15</v>
      </c>
      <c r="B82" s="938"/>
      <c r="C82" s="939"/>
      <c r="D82" s="939"/>
      <c r="E82" s="939"/>
      <c r="F82" s="939"/>
      <c r="G82" s="939"/>
      <c r="H82" s="939"/>
      <c r="I82" s="939"/>
      <c r="J82" s="939"/>
      <c r="K82" s="939"/>
      <c r="L82" s="939"/>
      <c r="M82" s="939"/>
      <c r="N82" s="939"/>
      <c r="O82" s="939"/>
      <c r="P82" s="940"/>
      <c r="Q82" s="941"/>
      <c r="R82" s="895"/>
      <c r="S82" s="895"/>
      <c r="T82" s="895"/>
      <c r="U82" s="895"/>
      <c r="V82" s="895"/>
      <c r="W82" s="895"/>
      <c r="X82" s="895"/>
      <c r="Y82" s="895"/>
      <c r="Z82" s="895"/>
      <c r="AA82" s="895"/>
      <c r="AB82" s="895"/>
      <c r="AC82" s="895"/>
      <c r="AD82" s="895"/>
      <c r="AE82" s="895"/>
      <c r="AF82" s="895"/>
      <c r="AG82" s="895"/>
      <c r="AH82" s="895"/>
      <c r="AI82" s="895"/>
      <c r="AJ82" s="895"/>
      <c r="AK82" s="895"/>
      <c r="AL82" s="895"/>
      <c r="AM82" s="895"/>
      <c r="AN82" s="895"/>
      <c r="AO82" s="895"/>
      <c r="AP82" s="895"/>
      <c r="AQ82" s="895"/>
      <c r="AR82" s="895"/>
      <c r="AS82" s="895"/>
      <c r="AT82" s="895"/>
      <c r="AU82" s="895"/>
      <c r="AV82" s="895"/>
      <c r="AW82" s="895"/>
      <c r="AX82" s="895"/>
      <c r="AY82" s="895"/>
      <c r="AZ82" s="897"/>
      <c r="BA82" s="897"/>
      <c r="BB82" s="897"/>
      <c r="BC82" s="897"/>
      <c r="BD82" s="898"/>
      <c r="BE82" s="237"/>
      <c r="BF82" s="237"/>
      <c r="BG82" s="237"/>
      <c r="BH82" s="237"/>
      <c r="BI82" s="237"/>
      <c r="BJ82" s="237"/>
      <c r="BK82" s="237"/>
      <c r="BL82" s="237"/>
      <c r="BM82" s="237"/>
      <c r="BN82" s="237"/>
      <c r="BO82" s="237"/>
      <c r="BP82" s="237"/>
      <c r="BQ82" s="234">
        <v>76</v>
      </c>
      <c r="BR82" s="239"/>
      <c r="BS82" s="924"/>
      <c r="BT82" s="925"/>
      <c r="BU82" s="925"/>
      <c r="BV82" s="925"/>
      <c r="BW82" s="925"/>
      <c r="BX82" s="925"/>
      <c r="BY82" s="925"/>
      <c r="BZ82" s="925"/>
      <c r="CA82" s="925"/>
      <c r="CB82" s="925"/>
      <c r="CC82" s="925"/>
      <c r="CD82" s="925"/>
      <c r="CE82" s="925"/>
      <c r="CF82" s="925"/>
      <c r="CG82" s="930"/>
      <c r="CH82" s="927"/>
      <c r="CI82" s="928"/>
      <c r="CJ82" s="928"/>
      <c r="CK82" s="928"/>
      <c r="CL82" s="929"/>
      <c r="CM82" s="927"/>
      <c r="CN82" s="928"/>
      <c r="CO82" s="928"/>
      <c r="CP82" s="928"/>
      <c r="CQ82" s="929"/>
      <c r="CR82" s="927"/>
      <c r="CS82" s="928"/>
      <c r="CT82" s="928"/>
      <c r="CU82" s="928"/>
      <c r="CV82" s="929"/>
      <c r="CW82" s="927"/>
      <c r="CX82" s="928"/>
      <c r="CY82" s="928"/>
      <c r="CZ82" s="928"/>
      <c r="DA82" s="929"/>
      <c r="DB82" s="927"/>
      <c r="DC82" s="928"/>
      <c r="DD82" s="928"/>
      <c r="DE82" s="928"/>
      <c r="DF82" s="929"/>
      <c r="DG82" s="927"/>
      <c r="DH82" s="928"/>
      <c r="DI82" s="928"/>
      <c r="DJ82" s="928"/>
      <c r="DK82" s="929"/>
      <c r="DL82" s="927"/>
      <c r="DM82" s="928"/>
      <c r="DN82" s="928"/>
      <c r="DO82" s="928"/>
      <c r="DP82" s="929"/>
      <c r="DQ82" s="927"/>
      <c r="DR82" s="928"/>
      <c r="DS82" s="928"/>
      <c r="DT82" s="928"/>
      <c r="DU82" s="929"/>
      <c r="DV82" s="924"/>
      <c r="DW82" s="925"/>
      <c r="DX82" s="925"/>
      <c r="DY82" s="925"/>
      <c r="DZ82" s="926"/>
      <c r="EA82" s="226"/>
    </row>
    <row r="83" spans="1:131" ht="26.25" customHeight="1" x14ac:dyDescent="0.15">
      <c r="A83" s="234">
        <v>16</v>
      </c>
      <c r="B83" s="938"/>
      <c r="C83" s="939"/>
      <c r="D83" s="939"/>
      <c r="E83" s="939"/>
      <c r="F83" s="939"/>
      <c r="G83" s="939"/>
      <c r="H83" s="939"/>
      <c r="I83" s="939"/>
      <c r="J83" s="939"/>
      <c r="K83" s="939"/>
      <c r="L83" s="939"/>
      <c r="M83" s="939"/>
      <c r="N83" s="939"/>
      <c r="O83" s="939"/>
      <c r="P83" s="940"/>
      <c r="Q83" s="941"/>
      <c r="R83" s="895"/>
      <c r="S83" s="895"/>
      <c r="T83" s="895"/>
      <c r="U83" s="895"/>
      <c r="V83" s="895"/>
      <c r="W83" s="895"/>
      <c r="X83" s="895"/>
      <c r="Y83" s="895"/>
      <c r="Z83" s="895"/>
      <c r="AA83" s="895"/>
      <c r="AB83" s="895"/>
      <c r="AC83" s="895"/>
      <c r="AD83" s="895"/>
      <c r="AE83" s="895"/>
      <c r="AF83" s="895"/>
      <c r="AG83" s="895"/>
      <c r="AH83" s="895"/>
      <c r="AI83" s="895"/>
      <c r="AJ83" s="895"/>
      <c r="AK83" s="895"/>
      <c r="AL83" s="895"/>
      <c r="AM83" s="895"/>
      <c r="AN83" s="895"/>
      <c r="AO83" s="895"/>
      <c r="AP83" s="895"/>
      <c r="AQ83" s="895"/>
      <c r="AR83" s="895"/>
      <c r="AS83" s="895"/>
      <c r="AT83" s="895"/>
      <c r="AU83" s="895"/>
      <c r="AV83" s="895"/>
      <c r="AW83" s="895"/>
      <c r="AX83" s="895"/>
      <c r="AY83" s="895"/>
      <c r="AZ83" s="897"/>
      <c r="BA83" s="897"/>
      <c r="BB83" s="897"/>
      <c r="BC83" s="897"/>
      <c r="BD83" s="898"/>
      <c r="BE83" s="237"/>
      <c r="BF83" s="237"/>
      <c r="BG83" s="237"/>
      <c r="BH83" s="237"/>
      <c r="BI83" s="237"/>
      <c r="BJ83" s="237"/>
      <c r="BK83" s="237"/>
      <c r="BL83" s="237"/>
      <c r="BM83" s="237"/>
      <c r="BN83" s="237"/>
      <c r="BO83" s="237"/>
      <c r="BP83" s="237"/>
      <c r="BQ83" s="234">
        <v>77</v>
      </c>
      <c r="BR83" s="239"/>
      <c r="BS83" s="924"/>
      <c r="BT83" s="925"/>
      <c r="BU83" s="925"/>
      <c r="BV83" s="925"/>
      <c r="BW83" s="925"/>
      <c r="BX83" s="925"/>
      <c r="BY83" s="925"/>
      <c r="BZ83" s="925"/>
      <c r="CA83" s="925"/>
      <c r="CB83" s="925"/>
      <c r="CC83" s="925"/>
      <c r="CD83" s="925"/>
      <c r="CE83" s="925"/>
      <c r="CF83" s="925"/>
      <c r="CG83" s="930"/>
      <c r="CH83" s="927"/>
      <c r="CI83" s="928"/>
      <c r="CJ83" s="928"/>
      <c r="CK83" s="928"/>
      <c r="CL83" s="929"/>
      <c r="CM83" s="927"/>
      <c r="CN83" s="928"/>
      <c r="CO83" s="928"/>
      <c r="CP83" s="928"/>
      <c r="CQ83" s="929"/>
      <c r="CR83" s="927"/>
      <c r="CS83" s="928"/>
      <c r="CT83" s="928"/>
      <c r="CU83" s="928"/>
      <c r="CV83" s="929"/>
      <c r="CW83" s="927"/>
      <c r="CX83" s="928"/>
      <c r="CY83" s="928"/>
      <c r="CZ83" s="928"/>
      <c r="DA83" s="929"/>
      <c r="DB83" s="927"/>
      <c r="DC83" s="928"/>
      <c r="DD83" s="928"/>
      <c r="DE83" s="928"/>
      <c r="DF83" s="929"/>
      <c r="DG83" s="927"/>
      <c r="DH83" s="928"/>
      <c r="DI83" s="928"/>
      <c r="DJ83" s="928"/>
      <c r="DK83" s="929"/>
      <c r="DL83" s="927"/>
      <c r="DM83" s="928"/>
      <c r="DN83" s="928"/>
      <c r="DO83" s="928"/>
      <c r="DP83" s="929"/>
      <c r="DQ83" s="927"/>
      <c r="DR83" s="928"/>
      <c r="DS83" s="928"/>
      <c r="DT83" s="928"/>
      <c r="DU83" s="929"/>
      <c r="DV83" s="924"/>
      <c r="DW83" s="925"/>
      <c r="DX83" s="925"/>
      <c r="DY83" s="925"/>
      <c r="DZ83" s="926"/>
      <c r="EA83" s="226"/>
    </row>
    <row r="84" spans="1:131" ht="26.25" customHeight="1" x14ac:dyDescent="0.15">
      <c r="A84" s="234">
        <v>17</v>
      </c>
      <c r="B84" s="938"/>
      <c r="C84" s="939"/>
      <c r="D84" s="939"/>
      <c r="E84" s="939"/>
      <c r="F84" s="939"/>
      <c r="G84" s="939"/>
      <c r="H84" s="939"/>
      <c r="I84" s="939"/>
      <c r="J84" s="939"/>
      <c r="K84" s="939"/>
      <c r="L84" s="939"/>
      <c r="M84" s="939"/>
      <c r="N84" s="939"/>
      <c r="O84" s="939"/>
      <c r="P84" s="940"/>
      <c r="Q84" s="941"/>
      <c r="R84" s="895"/>
      <c r="S84" s="895"/>
      <c r="T84" s="895"/>
      <c r="U84" s="895"/>
      <c r="V84" s="895"/>
      <c r="W84" s="895"/>
      <c r="X84" s="895"/>
      <c r="Y84" s="895"/>
      <c r="Z84" s="895"/>
      <c r="AA84" s="895"/>
      <c r="AB84" s="895"/>
      <c r="AC84" s="895"/>
      <c r="AD84" s="895"/>
      <c r="AE84" s="895"/>
      <c r="AF84" s="895"/>
      <c r="AG84" s="895"/>
      <c r="AH84" s="895"/>
      <c r="AI84" s="895"/>
      <c r="AJ84" s="895"/>
      <c r="AK84" s="895"/>
      <c r="AL84" s="895"/>
      <c r="AM84" s="895"/>
      <c r="AN84" s="895"/>
      <c r="AO84" s="895"/>
      <c r="AP84" s="895"/>
      <c r="AQ84" s="895"/>
      <c r="AR84" s="895"/>
      <c r="AS84" s="895"/>
      <c r="AT84" s="895"/>
      <c r="AU84" s="895"/>
      <c r="AV84" s="895"/>
      <c r="AW84" s="895"/>
      <c r="AX84" s="895"/>
      <c r="AY84" s="895"/>
      <c r="AZ84" s="897"/>
      <c r="BA84" s="897"/>
      <c r="BB84" s="897"/>
      <c r="BC84" s="897"/>
      <c r="BD84" s="898"/>
      <c r="BE84" s="237"/>
      <c r="BF84" s="237"/>
      <c r="BG84" s="237"/>
      <c r="BH84" s="237"/>
      <c r="BI84" s="237"/>
      <c r="BJ84" s="237"/>
      <c r="BK84" s="237"/>
      <c r="BL84" s="237"/>
      <c r="BM84" s="237"/>
      <c r="BN84" s="237"/>
      <c r="BO84" s="237"/>
      <c r="BP84" s="237"/>
      <c r="BQ84" s="234">
        <v>78</v>
      </c>
      <c r="BR84" s="239"/>
      <c r="BS84" s="924"/>
      <c r="BT84" s="925"/>
      <c r="BU84" s="925"/>
      <c r="BV84" s="925"/>
      <c r="BW84" s="925"/>
      <c r="BX84" s="925"/>
      <c r="BY84" s="925"/>
      <c r="BZ84" s="925"/>
      <c r="CA84" s="925"/>
      <c r="CB84" s="925"/>
      <c r="CC84" s="925"/>
      <c r="CD84" s="925"/>
      <c r="CE84" s="925"/>
      <c r="CF84" s="925"/>
      <c r="CG84" s="930"/>
      <c r="CH84" s="927"/>
      <c r="CI84" s="928"/>
      <c r="CJ84" s="928"/>
      <c r="CK84" s="928"/>
      <c r="CL84" s="929"/>
      <c r="CM84" s="927"/>
      <c r="CN84" s="928"/>
      <c r="CO84" s="928"/>
      <c r="CP84" s="928"/>
      <c r="CQ84" s="929"/>
      <c r="CR84" s="927"/>
      <c r="CS84" s="928"/>
      <c r="CT84" s="928"/>
      <c r="CU84" s="928"/>
      <c r="CV84" s="929"/>
      <c r="CW84" s="927"/>
      <c r="CX84" s="928"/>
      <c r="CY84" s="928"/>
      <c r="CZ84" s="928"/>
      <c r="DA84" s="929"/>
      <c r="DB84" s="927"/>
      <c r="DC84" s="928"/>
      <c r="DD84" s="928"/>
      <c r="DE84" s="928"/>
      <c r="DF84" s="929"/>
      <c r="DG84" s="927"/>
      <c r="DH84" s="928"/>
      <c r="DI84" s="928"/>
      <c r="DJ84" s="928"/>
      <c r="DK84" s="929"/>
      <c r="DL84" s="927"/>
      <c r="DM84" s="928"/>
      <c r="DN84" s="928"/>
      <c r="DO84" s="928"/>
      <c r="DP84" s="929"/>
      <c r="DQ84" s="927"/>
      <c r="DR84" s="928"/>
      <c r="DS84" s="928"/>
      <c r="DT84" s="928"/>
      <c r="DU84" s="929"/>
      <c r="DV84" s="924"/>
      <c r="DW84" s="925"/>
      <c r="DX84" s="925"/>
      <c r="DY84" s="925"/>
      <c r="DZ84" s="926"/>
      <c r="EA84" s="226"/>
    </row>
    <row r="85" spans="1:131" ht="26.25" customHeight="1" x14ac:dyDescent="0.15">
      <c r="A85" s="234">
        <v>18</v>
      </c>
      <c r="B85" s="938"/>
      <c r="C85" s="939"/>
      <c r="D85" s="939"/>
      <c r="E85" s="939"/>
      <c r="F85" s="939"/>
      <c r="G85" s="939"/>
      <c r="H85" s="939"/>
      <c r="I85" s="939"/>
      <c r="J85" s="939"/>
      <c r="K85" s="939"/>
      <c r="L85" s="939"/>
      <c r="M85" s="939"/>
      <c r="N85" s="939"/>
      <c r="O85" s="939"/>
      <c r="P85" s="940"/>
      <c r="Q85" s="941"/>
      <c r="R85" s="895"/>
      <c r="S85" s="895"/>
      <c r="T85" s="895"/>
      <c r="U85" s="895"/>
      <c r="V85" s="895"/>
      <c r="W85" s="895"/>
      <c r="X85" s="895"/>
      <c r="Y85" s="895"/>
      <c r="Z85" s="895"/>
      <c r="AA85" s="895"/>
      <c r="AB85" s="895"/>
      <c r="AC85" s="895"/>
      <c r="AD85" s="895"/>
      <c r="AE85" s="895"/>
      <c r="AF85" s="895"/>
      <c r="AG85" s="895"/>
      <c r="AH85" s="895"/>
      <c r="AI85" s="895"/>
      <c r="AJ85" s="895"/>
      <c r="AK85" s="895"/>
      <c r="AL85" s="895"/>
      <c r="AM85" s="895"/>
      <c r="AN85" s="895"/>
      <c r="AO85" s="895"/>
      <c r="AP85" s="895"/>
      <c r="AQ85" s="895"/>
      <c r="AR85" s="895"/>
      <c r="AS85" s="895"/>
      <c r="AT85" s="895"/>
      <c r="AU85" s="895"/>
      <c r="AV85" s="895"/>
      <c r="AW85" s="895"/>
      <c r="AX85" s="895"/>
      <c r="AY85" s="895"/>
      <c r="AZ85" s="897"/>
      <c r="BA85" s="897"/>
      <c r="BB85" s="897"/>
      <c r="BC85" s="897"/>
      <c r="BD85" s="898"/>
      <c r="BE85" s="237"/>
      <c r="BF85" s="237"/>
      <c r="BG85" s="237"/>
      <c r="BH85" s="237"/>
      <c r="BI85" s="237"/>
      <c r="BJ85" s="237"/>
      <c r="BK85" s="237"/>
      <c r="BL85" s="237"/>
      <c r="BM85" s="237"/>
      <c r="BN85" s="237"/>
      <c r="BO85" s="237"/>
      <c r="BP85" s="237"/>
      <c r="BQ85" s="234">
        <v>79</v>
      </c>
      <c r="BR85" s="239"/>
      <c r="BS85" s="924"/>
      <c r="BT85" s="925"/>
      <c r="BU85" s="925"/>
      <c r="BV85" s="925"/>
      <c r="BW85" s="925"/>
      <c r="BX85" s="925"/>
      <c r="BY85" s="925"/>
      <c r="BZ85" s="925"/>
      <c r="CA85" s="925"/>
      <c r="CB85" s="925"/>
      <c r="CC85" s="925"/>
      <c r="CD85" s="925"/>
      <c r="CE85" s="925"/>
      <c r="CF85" s="925"/>
      <c r="CG85" s="930"/>
      <c r="CH85" s="927"/>
      <c r="CI85" s="928"/>
      <c r="CJ85" s="928"/>
      <c r="CK85" s="928"/>
      <c r="CL85" s="929"/>
      <c r="CM85" s="927"/>
      <c r="CN85" s="928"/>
      <c r="CO85" s="928"/>
      <c r="CP85" s="928"/>
      <c r="CQ85" s="929"/>
      <c r="CR85" s="927"/>
      <c r="CS85" s="928"/>
      <c r="CT85" s="928"/>
      <c r="CU85" s="928"/>
      <c r="CV85" s="929"/>
      <c r="CW85" s="927"/>
      <c r="CX85" s="928"/>
      <c r="CY85" s="928"/>
      <c r="CZ85" s="928"/>
      <c r="DA85" s="929"/>
      <c r="DB85" s="927"/>
      <c r="DC85" s="928"/>
      <c r="DD85" s="928"/>
      <c r="DE85" s="928"/>
      <c r="DF85" s="929"/>
      <c r="DG85" s="927"/>
      <c r="DH85" s="928"/>
      <c r="DI85" s="928"/>
      <c r="DJ85" s="928"/>
      <c r="DK85" s="929"/>
      <c r="DL85" s="927"/>
      <c r="DM85" s="928"/>
      <c r="DN85" s="928"/>
      <c r="DO85" s="928"/>
      <c r="DP85" s="929"/>
      <c r="DQ85" s="927"/>
      <c r="DR85" s="928"/>
      <c r="DS85" s="928"/>
      <c r="DT85" s="928"/>
      <c r="DU85" s="929"/>
      <c r="DV85" s="924"/>
      <c r="DW85" s="925"/>
      <c r="DX85" s="925"/>
      <c r="DY85" s="925"/>
      <c r="DZ85" s="926"/>
      <c r="EA85" s="226"/>
    </row>
    <row r="86" spans="1:131" ht="26.25" customHeight="1" x14ac:dyDescent="0.15">
      <c r="A86" s="234">
        <v>19</v>
      </c>
      <c r="B86" s="938"/>
      <c r="C86" s="939"/>
      <c r="D86" s="939"/>
      <c r="E86" s="939"/>
      <c r="F86" s="939"/>
      <c r="G86" s="939"/>
      <c r="H86" s="939"/>
      <c r="I86" s="939"/>
      <c r="J86" s="939"/>
      <c r="K86" s="939"/>
      <c r="L86" s="939"/>
      <c r="M86" s="939"/>
      <c r="N86" s="939"/>
      <c r="O86" s="939"/>
      <c r="P86" s="940"/>
      <c r="Q86" s="941"/>
      <c r="R86" s="895"/>
      <c r="S86" s="895"/>
      <c r="T86" s="895"/>
      <c r="U86" s="895"/>
      <c r="V86" s="895"/>
      <c r="W86" s="895"/>
      <c r="X86" s="895"/>
      <c r="Y86" s="895"/>
      <c r="Z86" s="895"/>
      <c r="AA86" s="895"/>
      <c r="AB86" s="895"/>
      <c r="AC86" s="895"/>
      <c r="AD86" s="895"/>
      <c r="AE86" s="895"/>
      <c r="AF86" s="895"/>
      <c r="AG86" s="895"/>
      <c r="AH86" s="895"/>
      <c r="AI86" s="895"/>
      <c r="AJ86" s="895"/>
      <c r="AK86" s="895"/>
      <c r="AL86" s="895"/>
      <c r="AM86" s="895"/>
      <c r="AN86" s="895"/>
      <c r="AO86" s="895"/>
      <c r="AP86" s="895"/>
      <c r="AQ86" s="895"/>
      <c r="AR86" s="895"/>
      <c r="AS86" s="895"/>
      <c r="AT86" s="895"/>
      <c r="AU86" s="895"/>
      <c r="AV86" s="895"/>
      <c r="AW86" s="895"/>
      <c r="AX86" s="895"/>
      <c r="AY86" s="895"/>
      <c r="AZ86" s="897"/>
      <c r="BA86" s="897"/>
      <c r="BB86" s="897"/>
      <c r="BC86" s="897"/>
      <c r="BD86" s="898"/>
      <c r="BE86" s="237"/>
      <c r="BF86" s="237"/>
      <c r="BG86" s="237"/>
      <c r="BH86" s="237"/>
      <c r="BI86" s="237"/>
      <c r="BJ86" s="237"/>
      <c r="BK86" s="237"/>
      <c r="BL86" s="237"/>
      <c r="BM86" s="237"/>
      <c r="BN86" s="237"/>
      <c r="BO86" s="237"/>
      <c r="BP86" s="237"/>
      <c r="BQ86" s="234">
        <v>80</v>
      </c>
      <c r="BR86" s="239"/>
      <c r="BS86" s="924"/>
      <c r="BT86" s="925"/>
      <c r="BU86" s="925"/>
      <c r="BV86" s="925"/>
      <c r="BW86" s="925"/>
      <c r="BX86" s="925"/>
      <c r="BY86" s="925"/>
      <c r="BZ86" s="925"/>
      <c r="CA86" s="925"/>
      <c r="CB86" s="925"/>
      <c r="CC86" s="925"/>
      <c r="CD86" s="925"/>
      <c r="CE86" s="925"/>
      <c r="CF86" s="925"/>
      <c r="CG86" s="930"/>
      <c r="CH86" s="927"/>
      <c r="CI86" s="928"/>
      <c r="CJ86" s="928"/>
      <c r="CK86" s="928"/>
      <c r="CL86" s="929"/>
      <c r="CM86" s="927"/>
      <c r="CN86" s="928"/>
      <c r="CO86" s="928"/>
      <c r="CP86" s="928"/>
      <c r="CQ86" s="929"/>
      <c r="CR86" s="927"/>
      <c r="CS86" s="928"/>
      <c r="CT86" s="928"/>
      <c r="CU86" s="928"/>
      <c r="CV86" s="929"/>
      <c r="CW86" s="927"/>
      <c r="CX86" s="928"/>
      <c r="CY86" s="928"/>
      <c r="CZ86" s="928"/>
      <c r="DA86" s="929"/>
      <c r="DB86" s="927"/>
      <c r="DC86" s="928"/>
      <c r="DD86" s="928"/>
      <c r="DE86" s="928"/>
      <c r="DF86" s="929"/>
      <c r="DG86" s="927"/>
      <c r="DH86" s="928"/>
      <c r="DI86" s="928"/>
      <c r="DJ86" s="928"/>
      <c r="DK86" s="929"/>
      <c r="DL86" s="927"/>
      <c r="DM86" s="928"/>
      <c r="DN86" s="928"/>
      <c r="DO86" s="928"/>
      <c r="DP86" s="929"/>
      <c r="DQ86" s="927"/>
      <c r="DR86" s="928"/>
      <c r="DS86" s="928"/>
      <c r="DT86" s="928"/>
      <c r="DU86" s="929"/>
      <c r="DV86" s="924"/>
      <c r="DW86" s="925"/>
      <c r="DX86" s="925"/>
      <c r="DY86" s="925"/>
      <c r="DZ86" s="926"/>
      <c r="EA86" s="226"/>
    </row>
    <row r="87" spans="1:131" ht="26.25" customHeight="1" x14ac:dyDescent="0.15">
      <c r="A87" s="240">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237"/>
      <c r="BF87" s="237"/>
      <c r="BG87" s="237"/>
      <c r="BH87" s="237"/>
      <c r="BI87" s="237"/>
      <c r="BJ87" s="237"/>
      <c r="BK87" s="237"/>
      <c r="BL87" s="237"/>
      <c r="BM87" s="237"/>
      <c r="BN87" s="237"/>
      <c r="BO87" s="237"/>
      <c r="BP87" s="237"/>
      <c r="BQ87" s="234">
        <v>81</v>
      </c>
      <c r="BR87" s="239"/>
      <c r="BS87" s="924"/>
      <c r="BT87" s="925"/>
      <c r="BU87" s="925"/>
      <c r="BV87" s="925"/>
      <c r="BW87" s="925"/>
      <c r="BX87" s="925"/>
      <c r="BY87" s="925"/>
      <c r="BZ87" s="925"/>
      <c r="CA87" s="925"/>
      <c r="CB87" s="925"/>
      <c r="CC87" s="925"/>
      <c r="CD87" s="925"/>
      <c r="CE87" s="925"/>
      <c r="CF87" s="925"/>
      <c r="CG87" s="930"/>
      <c r="CH87" s="927"/>
      <c r="CI87" s="928"/>
      <c r="CJ87" s="928"/>
      <c r="CK87" s="928"/>
      <c r="CL87" s="929"/>
      <c r="CM87" s="927"/>
      <c r="CN87" s="928"/>
      <c r="CO87" s="928"/>
      <c r="CP87" s="928"/>
      <c r="CQ87" s="929"/>
      <c r="CR87" s="927"/>
      <c r="CS87" s="928"/>
      <c r="CT87" s="928"/>
      <c r="CU87" s="928"/>
      <c r="CV87" s="929"/>
      <c r="CW87" s="927"/>
      <c r="CX87" s="928"/>
      <c r="CY87" s="928"/>
      <c r="CZ87" s="928"/>
      <c r="DA87" s="929"/>
      <c r="DB87" s="927"/>
      <c r="DC87" s="928"/>
      <c r="DD87" s="928"/>
      <c r="DE87" s="928"/>
      <c r="DF87" s="929"/>
      <c r="DG87" s="927"/>
      <c r="DH87" s="928"/>
      <c r="DI87" s="928"/>
      <c r="DJ87" s="928"/>
      <c r="DK87" s="929"/>
      <c r="DL87" s="927"/>
      <c r="DM87" s="928"/>
      <c r="DN87" s="928"/>
      <c r="DO87" s="928"/>
      <c r="DP87" s="929"/>
      <c r="DQ87" s="927"/>
      <c r="DR87" s="928"/>
      <c r="DS87" s="928"/>
      <c r="DT87" s="928"/>
      <c r="DU87" s="929"/>
      <c r="DV87" s="924"/>
      <c r="DW87" s="925"/>
      <c r="DX87" s="925"/>
      <c r="DY87" s="925"/>
      <c r="DZ87" s="926"/>
      <c r="EA87" s="226"/>
    </row>
    <row r="88" spans="1:131" ht="26.25" customHeight="1" thickBot="1" x14ac:dyDescent="0.2">
      <c r="A88" s="236" t="s">
        <v>392</v>
      </c>
      <c r="B88" s="854" t="s">
        <v>422</v>
      </c>
      <c r="C88" s="855"/>
      <c r="D88" s="855"/>
      <c r="E88" s="855"/>
      <c r="F88" s="855"/>
      <c r="G88" s="855"/>
      <c r="H88" s="855"/>
      <c r="I88" s="855"/>
      <c r="J88" s="855"/>
      <c r="K88" s="855"/>
      <c r="L88" s="855"/>
      <c r="M88" s="855"/>
      <c r="N88" s="855"/>
      <c r="O88" s="855"/>
      <c r="P88" s="856"/>
      <c r="Q88" s="905"/>
      <c r="R88" s="906"/>
      <c r="S88" s="906"/>
      <c r="T88" s="906"/>
      <c r="U88" s="906"/>
      <c r="V88" s="906"/>
      <c r="W88" s="906"/>
      <c r="X88" s="906"/>
      <c r="Y88" s="906"/>
      <c r="Z88" s="906"/>
      <c r="AA88" s="906"/>
      <c r="AB88" s="906"/>
      <c r="AC88" s="906"/>
      <c r="AD88" s="906"/>
      <c r="AE88" s="906"/>
      <c r="AF88" s="909">
        <v>621</v>
      </c>
      <c r="AG88" s="909"/>
      <c r="AH88" s="909"/>
      <c r="AI88" s="909"/>
      <c r="AJ88" s="909"/>
      <c r="AK88" s="906"/>
      <c r="AL88" s="906"/>
      <c r="AM88" s="906"/>
      <c r="AN88" s="906"/>
      <c r="AO88" s="906"/>
      <c r="AP88" s="909">
        <v>2347</v>
      </c>
      <c r="AQ88" s="909"/>
      <c r="AR88" s="909"/>
      <c r="AS88" s="909"/>
      <c r="AT88" s="909"/>
      <c r="AU88" s="909" t="s">
        <v>578</v>
      </c>
      <c r="AV88" s="909"/>
      <c r="AW88" s="909"/>
      <c r="AX88" s="909"/>
      <c r="AY88" s="909"/>
      <c r="AZ88" s="914"/>
      <c r="BA88" s="914"/>
      <c r="BB88" s="914"/>
      <c r="BC88" s="914"/>
      <c r="BD88" s="915"/>
      <c r="BE88" s="237"/>
      <c r="BF88" s="237"/>
      <c r="BG88" s="237"/>
      <c r="BH88" s="237"/>
      <c r="BI88" s="237"/>
      <c r="BJ88" s="237"/>
      <c r="BK88" s="237"/>
      <c r="BL88" s="237"/>
      <c r="BM88" s="237"/>
      <c r="BN88" s="237"/>
      <c r="BO88" s="237"/>
      <c r="BP88" s="237"/>
      <c r="BQ88" s="234">
        <v>82</v>
      </c>
      <c r="BR88" s="239"/>
      <c r="BS88" s="924"/>
      <c r="BT88" s="925"/>
      <c r="BU88" s="925"/>
      <c r="BV88" s="925"/>
      <c r="BW88" s="925"/>
      <c r="BX88" s="925"/>
      <c r="BY88" s="925"/>
      <c r="BZ88" s="925"/>
      <c r="CA88" s="925"/>
      <c r="CB88" s="925"/>
      <c r="CC88" s="925"/>
      <c r="CD88" s="925"/>
      <c r="CE88" s="925"/>
      <c r="CF88" s="925"/>
      <c r="CG88" s="930"/>
      <c r="CH88" s="927"/>
      <c r="CI88" s="928"/>
      <c r="CJ88" s="928"/>
      <c r="CK88" s="928"/>
      <c r="CL88" s="929"/>
      <c r="CM88" s="927"/>
      <c r="CN88" s="928"/>
      <c r="CO88" s="928"/>
      <c r="CP88" s="928"/>
      <c r="CQ88" s="929"/>
      <c r="CR88" s="927"/>
      <c r="CS88" s="928"/>
      <c r="CT88" s="928"/>
      <c r="CU88" s="928"/>
      <c r="CV88" s="929"/>
      <c r="CW88" s="927"/>
      <c r="CX88" s="928"/>
      <c r="CY88" s="928"/>
      <c r="CZ88" s="928"/>
      <c r="DA88" s="929"/>
      <c r="DB88" s="927"/>
      <c r="DC88" s="928"/>
      <c r="DD88" s="928"/>
      <c r="DE88" s="928"/>
      <c r="DF88" s="929"/>
      <c r="DG88" s="927"/>
      <c r="DH88" s="928"/>
      <c r="DI88" s="928"/>
      <c r="DJ88" s="928"/>
      <c r="DK88" s="929"/>
      <c r="DL88" s="927"/>
      <c r="DM88" s="928"/>
      <c r="DN88" s="928"/>
      <c r="DO88" s="928"/>
      <c r="DP88" s="929"/>
      <c r="DQ88" s="927"/>
      <c r="DR88" s="928"/>
      <c r="DS88" s="928"/>
      <c r="DT88" s="928"/>
      <c r="DU88" s="929"/>
      <c r="DV88" s="924"/>
      <c r="DW88" s="925"/>
      <c r="DX88" s="925"/>
      <c r="DY88" s="925"/>
      <c r="DZ88" s="926"/>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4"/>
      <c r="BT89" s="925"/>
      <c r="BU89" s="925"/>
      <c r="BV89" s="925"/>
      <c r="BW89" s="925"/>
      <c r="BX89" s="925"/>
      <c r="BY89" s="925"/>
      <c r="BZ89" s="925"/>
      <c r="CA89" s="925"/>
      <c r="CB89" s="925"/>
      <c r="CC89" s="925"/>
      <c r="CD89" s="925"/>
      <c r="CE89" s="925"/>
      <c r="CF89" s="925"/>
      <c r="CG89" s="930"/>
      <c r="CH89" s="927"/>
      <c r="CI89" s="928"/>
      <c r="CJ89" s="928"/>
      <c r="CK89" s="928"/>
      <c r="CL89" s="929"/>
      <c r="CM89" s="927"/>
      <c r="CN89" s="928"/>
      <c r="CO89" s="928"/>
      <c r="CP89" s="928"/>
      <c r="CQ89" s="929"/>
      <c r="CR89" s="927"/>
      <c r="CS89" s="928"/>
      <c r="CT89" s="928"/>
      <c r="CU89" s="928"/>
      <c r="CV89" s="929"/>
      <c r="CW89" s="927"/>
      <c r="CX89" s="928"/>
      <c r="CY89" s="928"/>
      <c r="CZ89" s="928"/>
      <c r="DA89" s="929"/>
      <c r="DB89" s="927"/>
      <c r="DC89" s="928"/>
      <c r="DD89" s="928"/>
      <c r="DE89" s="928"/>
      <c r="DF89" s="929"/>
      <c r="DG89" s="927"/>
      <c r="DH89" s="928"/>
      <c r="DI89" s="928"/>
      <c r="DJ89" s="928"/>
      <c r="DK89" s="929"/>
      <c r="DL89" s="927"/>
      <c r="DM89" s="928"/>
      <c r="DN89" s="928"/>
      <c r="DO89" s="928"/>
      <c r="DP89" s="929"/>
      <c r="DQ89" s="927"/>
      <c r="DR89" s="928"/>
      <c r="DS89" s="928"/>
      <c r="DT89" s="928"/>
      <c r="DU89" s="929"/>
      <c r="DV89" s="924"/>
      <c r="DW89" s="925"/>
      <c r="DX89" s="925"/>
      <c r="DY89" s="925"/>
      <c r="DZ89" s="926"/>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4"/>
      <c r="BT90" s="925"/>
      <c r="BU90" s="925"/>
      <c r="BV90" s="925"/>
      <c r="BW90" s="925"/>
      <c r="BX90" s="925"/>
      <c r="BY90" s="925"/>
      <c r="BZ90" s="925"/>
      <c r="CA90" s="925"/>
      <c r="CB90" s="925"/>
      <c r="CC90" s="925"/>
      <c r="CD90" s="925"/>
      <c r="CE90" s="925"/>
      <c r="CF90" s="925"/>
      <c r="CG90" s="930"/>
      <c r="CH90" s="927"/>
      <c r="CI90" s="928"/>
      <c r="CJ90" s="928"/>
      <c r="CK90" s="928"/>
      <c r="CL90" s="929"/>
      <c r="CM90" s="927"/>
      <c r="CN90" s="928"/>
      <c r="CO90" s="928"/>
      <c r="CP90" s="928"/>
      <c r="CQ90" s="929"/>
      <c r="CR90" s="927"/>
      <c r="CS90" s="928"/>
      <c r="CT90" s="928"/>
      <c r="CU90" s="928"/>
      <c r="CV90" s="929"/>
      <c r="CW90" s="927"/>
      <c r="CX90" s="928"/>
      <c r="CY90" s="928"/>
      <c r="CZ90" s="928"/>
      <c r="DA90" s="929"/>
      <c r="DB90" s="927"/>
      <c r="DC90" s="928"/>
      <c r="DD90" s="928"/>
      <c r="DE90" s="928"/>
      <c r="DF90" s="929"/>
      <c r="DG90" s="927"/>
      <c r="DH90" s="928"/>
      <c r="DI90" s="928"/>
      <c r="DJ90" s="928"/>
      <c r="DK90" s="929"/>
      <c r="DL90" s="927"/>
      <c r="DM90" s="928"/>
      <c r="DN90" s="928"/>
      <c r="DO90" s="928"/>
      <c r="DP90" s="929"/>
      <c r="DQ90" s="927"/>
      <c r="DR90" s="928"/>
      <c r="DS90" s="928"/>
      <c r="DT90" s="928"/>
      <c r="DU90" s="929"/>
      <c r="DV90" s="924"/>
      <c r="DW90" s="925"/>
      <c r="DX90" s="925"/>
      <c r="DY90" s="925"/>
      <c r="DZ90" s="926"/>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4"/>
      <c r="BT91" s="925"/>
      <c r="BU91" s="925"/>
      <c r="BV91" s="925"/>
      <c r="BW91" s="925"/>
      <c r="BX91" s="925"/>
      <c r="BY91" s="925"/>
      <c r="BZ91" s="925"/>
      <c r="CA91" s="925"/>
      <c r="CB91" s="925"/>
      <c r="CC91" s="925"/>
      <c r="CD91" s="925"/>
      <c r="CE91" s="925"/>
      <c r="CF91" s="925"/>
      <c r="CG91" s="930"/>
      <c r="CH91" s="927"/>
      <c r="CI91" s="928"/>
      <c r="CJ91" s="928"/>
      <c r="CK91" s="928"/>
      <c r="CL91" s="929"/>
      <c r="CM91" s="927"/>
      <c r="CN91" s="928"/>
      <c r="CO91" s="928"/>
      <c r="CP91" s="928"/>
      <c r="CQ91" s="929"/>
      <c r="CR91" s="927"/>
      <c r="CS91" s="928"/>
      <c r="CT91" s="928"/>
      <c r="CU91" s="928"/>
      <c r="CV91" s="929"/>
      <c r="CW91" s="927"/>
      <c r="CX91" s="928"/>
      <c r="CY91" s="928"/>
      <c r="CZ91" s="928"/>
      <c r="DA91" s="929"/>
      <c r="DB91" s="927"/>
      <c r="DC91" s="928"/>
      <c r="DD91" s="928"/>
      <c r="DE91" s="928"/>
      <c r="DF91" s="929"/>
      <c r="DG91" s="927"/>
      <c r="DH91" s="928"/>
      <c r="DI91" s="928"/>
      <c r="DJ91" s="928"/>
      <c r="DK91" s="929"/>
      <c r="DL91" s="927"/>
      <c r="DM91" s="928"/>
      <c r="DN91" s="928"/>
      <c r="DO91" s="928"/>
      <c r="DP91" s="929"/>
      <c r="DQ91" s="927"/>
      <c r="DR91" s="928"/>
      <c r="DS91" s="928"/>
      <c r="DT91" s="928"/>
      <c r="DU91" s="929"/>
      <c r="DV91" s="924"/>
      <c r="DW91" s="925"/>
      <c r="DX91" s="925"/>
      <c r="DY91" s="925"/>
      <c r="DZ91" s="926"/>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4"/>
      <c r="BT92" s="925"/>
      <c r="BU92" s="925"/>
      <c r="BV92" s="925"/>
      <c r="BW92" s="925"/>
      <c r="BX92" s="925"/>
      <c r="BY92" s="925"/>
      <c r="BZ92" s="925"/>
      <c r="CA92" s="925"/>
      <c r="CB92" s="925"/>
      <c r="CC92" s="925"/>
      <c r="CD92" s="925"/>
      <c r="CE92" s="925"/>
      <c r="CF92" s="925"/>
      <c r="CG92" s="930"/>
      <c r="CH92" s="927"/>
      <c r="CI92" s="928"/>
      <c r="CJ92" s="928"/>
      <c r="CK92" s="928"/>
      <c r="CL92" s="929"/>
      <c r="CM92" s="927"/>
      <c r="CN92" s="928"/>
      <c r="CO92" s="928"/>
      <c r="CP92" s="928"/>
      <c r="CQ92" s="929"/>
      <c r="CR92" s="927"/>
      <c r="CS92" s="928"/>
      <c r="CT92" s="928"/>
      <c r="CU92" s="928"/>
      <c r="CV92" s="929"/>
      <c r="CW92" s="927"/>
      <c r="CX92" s="928"/>
      <c r="CY92" s="928"/>
      <c r="CZ92" s="928"/>
      <c r="DA92" s="929"/>
      <c r="DB92" s="927"/>
      <c r="DC92" s="928"/>
      <c r="DD92" s="928"/>
      <c r="DE92" s="928"/>
      <c r="DF92" s="929"/>
      <c r="DG92" s="927"/>
      <c r="DH92" s="928"/>
      <c r="DI92" s="928"/>
      <c r="DJ92" s="928"/>
      <c r="DK92" s="929"/>
      <c r="DL92" s="927"/>
      <c r="DM92" s="928"/>
      <c r="DN92" s="928"/>
      <c r="DO92" s="928"/>
      <c r="DP92" s="929"/>
      <c r="DQ92" s="927"/>
      <c r="DR92" s="928"/>
      <c r="DS92" s="928"/>
      <c r="DT92" s="928"/>
      <c r="DU92" s="929"/>
      <c r="DV92" s="924"/>
      <c r="DW92" s="925"/>
      <c r="DX92" s="925"/>
      <c r="DY92" s="925"/>
      <c r="DZ92" s="926"/>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4"/>
      <c r="BT93" s="925"/>
      <c r="BU93" s="925"/>
      <c r="BV93" s="925"/>
      <c r="BW93" s="925"/>
      <c r="BX93" s="925"/>
      <c r="BY93" s="925"/>
      <c r="BZ93" s="925"/>
      <c r="CA93" s="925"/>
      <c r="CB93" s="925"/>
      <c r="CC93" s="925"/>
      <c r="CD93" s="925"/>
      <c r="CE93" s="925"/>
      <c r="CF93" s="925"/>
      <c r="CG93" s="930"/>
      <c r="CH93" s="927"/>
      <c r="CI93" s="928"/>
      <c r="CJ93" s="928"/>
      <c r="CK93" s="928"/>
      <c r="CL93" s="929"/>
      <c r="CM93" s="927"/>
      <c r="CN93" s="928"/>
      <c r="CO93" s="928"/>
      <c r="CP93" s="928"/>
      <c r="CQ93" s="929"/>
      <c r="CR93" s="927"/>
      <c r="CS93" s="928"/>
      <c r="CT93" s="928"/>
      <c r="CU93" s="928"/>
      <c r="CV93" s="929"/>
      <c r="CW93" s="927"/>
      <c r="CX93" s="928"/>
      <c r="CY93" s="928"/>
      <c r="CZ93" s="928"/>
      <c r="DA93" s="929"/>
      <c r="DB93" s="927"/>
      <c r="DC93" s="928"/>
      <c r="DD93" s="928"/>
      <c r="DE93" s="928"/>
      <c r="DF93" s="929"/>
      <c r="DG93" s="927"/>
      <c r="DH93" s="928"/>
      <c r="DI93" s="928"/>
      <c r="DJ93" s="928"/>
      <c r="DK93" s="929"/>
      <c r="DL93" s="927"/>
      <c r="DM93" s="928"/>
      <c r="DN93" s="928"/>
      <c r="DO93" s="928"/>
      <c r="DP93" s="929"/>
      <c r="DQ93" s="927"/>
      <c r="DR93" s="928"/>
      <c r="DS93" s="928"/>
      <c r="DT93" s="928"/>
      <c r="DU93" s="929"/>
      <c r="DV93" s="924"/>
      <c r="DW93" s="925"/>
      <c r="DX93" s="925"/>
      <c r="DY93" s="925"/>
      <c r="DZ93" s="926"/>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4"/>
      <c r="BT94" s="925"/>
      <c r="BU94" s="925"/>
      <c r="BV94" s="925"/>
      <c r="BW94" s="925"/>
      <c r="BX94" s="925"/>
      <c r="BY94" s="925"/>
      <c r="BZ94" s="925"/>
      <c r="CA94" s="925"/>
      <c r="CB94" s="925"/>
      <c r="CC94" s="925"/>
      <c r="CD94" s="925"/>
      <c r="CE94" s="925"/>
      <c r="CF94" s="925"/>
      <c r="CG94" s="930"/>
      <c r="CH94" s="927"/>
      <c r="CI94" s="928"/>
      <c r="CJ94" s="928"/>
      <c r="CK94" s="928"/>
      <c r="CL94" s="929"/>
      <c r="CM94" s="927"/>
      <c r="CN94" s="928"/>
      <c r="CO94" s="928"/>
      <c r="CP94" s="928"/>
      <c r="CQ94" s="929"/>
      <c r="CR94" s="927"/>
      <c r="CS94" s="928"/>
      <c r="CT94" s="928"/>
      <c r="CU94" s="928"/>
      <c r="CV94" s="929"/>
      <c r="CW94" s="927"/>
      <c r="CX94" s="928"/>
      <c r="CY94" s="928"/>
      <c r="CZ94" s="928"/>
      <c r="DA94" s="929"/>
      <c r="DB94" s="927"/>
      <c r="DC94" s="928"/>
      <c r="DD94" s="928"/>
      <c r="DE94" s="928"/>
      <c r="DF94" s="929"/>
      <c r="DG94" s="927"/>
      <c r="DH94" s="928"/>
      <c r="DI94" s="928"/>
      <c r="DJ94" s="928"/>
      <c r="DK94" s="929"/>
      <c r="DL94" s="927"/>
      <c r="DM94" s="928"/>
      <c r="DN94" s="928"/>
      <c r="DO94" s="928"/>
      <c r="DP94" s="929"/>
      <c r="DQ94" s="927"/>
      <c r="DR94" s="928"/>
      <c r="DS94" s="928"/>
      <c r="DT94" s="928"/>
      <c r="DU94" s="929"/>
      <c r="DV94" s="924"/>
      <c r="DW94" s="925"/>
      <c r="DX94" s="925"/>
      <c r="DY94" s="925"/>
      <c r="DZ94" s="926"/>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4"/>
      <c r="BT95" s="925"/>
      <c r="BU95" s="925"/>
      <c r="BV95" s="925"/>
      <c r="BW95" s="925"/>
      <c r="BX95" s="925"/>
      <c r="BY95" s="925"/>
      <c r="BZ95" s="925"/>
      <c r="CA95" s="925"/>
      <c r="CB95" s="925"/>
      <c r="CC95" s="925"/>
      <c r="CD95" s="925"/>
      <c r="CE95" s="925"/>
      <c r="CF95" s="925"/>
      <c r="CG95" s="930"/>
      <c r="CH95" s="927"/>
      <c r="CI95" s="928"/>
      <c r="CJ95" s="928"/>
      <c r="CK95" s="928"/>
      <c r="CL95" s="929"/>
      <c r="CM95" s="927"/>
      <c r="CN95" s="928"/>
      <c r="CO95" s="928"/>
      <c r="CP95" s="928"/>
      <c r="CQ95" s="929"/>
      <c r="CR95" s="927"/>
      <c r="CS95" s="928"/>
      <c r="CT95" s="928"/>
      <c r="CU95" s="928"/>
      <c r="CV95" s="929"/>
      <c r="CW95" s="927"/>
      <c r="CX95" s="928"/>
      <c r="CY95" s="928"/>
      <c r="CZ95" s="928"/>
      <c r="DA95" s="929"/>
      <c r="DB95" s="927"/>
      <c r="DC95" s="928"/>
      <c r="DD95" s="928"/>
      <c r="DE95" s="928"/>
      <c r="DF95" s="929"/>
      <c r="DG95" s="927"/>
      <c r="DH95" s="928"/>
      <c r="DI95" s="928"/>
      <c r="DJ95" s="928"/>
      <c r="DK95" s="929"/>
      <c r="DL95" s="927"/>
      <c r="DM95" s="928"/>
      <c r="DN95" s="928"/>
      <c r="DO95" s="928"/>
      <c r="DP95" s="929"/>
      <c r="DQ95" s="927"/>
      <c r="DR95" s="928"/>
      <c r="DS95" s="928"/>
      <c r="DT95" s="928"/>
      <c r="DU95" s="929"/>
      <c r="DV95" s="924"/>
      <c r="DW95" s="925"/>
      <c r="DX95" s="925"/>
      <c r="DY95" s="925"/>
      <c r="DZ95" s="926"/>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4"/>
      <c r="BT96" s="925"/>
      <c r="BU96" s="925"/>
      <c r="BV96" s="925"/>
      <c r="BW96" s="925"/>
      <c r="BX96" s="925"/>
      <c r="BY96" s="925"/>
      <c r="BZ96" s="925"/>
      <c r="CA96" s="925"/>
      <c r="CB96" s="925"/>
      <c r="CC96" s="925"/>
      <c r="CD96" s="925"/>
      <c r="CE96" s="925"/>
      <c r="CF96" s="925"/>
      <c r="CG96" s="930"/>
      <c r="CH96" s="927"/>
      <c r="CI96" s="928"/>
      <c r="CJ96" s="928"/>
      <c r="CK96" s="928"/>
      <c r="CL96" s="929"/>
      <c r="CM96" s="927"/>
      <c r="CN96" s="928"/>
      <c r="CO96" s="928"/>
      <c r="CP96" s="928"/>
      <c r="CQ96" s="929"/>
      <c r="CR96" s="927"/>
      <c r="CS96" s="928"/>
      <c r="CT96" s="928"/>
      <c r="CU96" s="928"/>
      <c r="CV96" s="929"/>
      <c r="CW96" s="927"/>
      <c r="CX96" s="928"/>
      <c r="CY96" s="928"/>
      <c r="CZ96" s="928"/>
      <c r="DA96" s="929"/>
      <c r="DB96" s="927"/>
      <c r="DC96" s="928"/>
      <c r="DD96" s="928"/>
      <c r="DE96" s="928"/>
      <c r="DF96" s="929"/>
      <c r="DG96" s="927"/>
      <c r="DH96" s="928"/>
      <c r="DI96" s="928"/>
      <c r="DJ96" s="928"/>
      <c r="DK96" s="929"/>
      <c r="DL96" s="927"/>
      <c r="DM96" s="928"/>
      <c r="DN96" s="928"/>
      <c r="DO96" s="928"/>
      <c r="DP96" s="929"/>
      <c r="DQ96" s="927"/>
      <c r="DR96" s="928"/>
      <c r="DS96" s="928"/>
      <c r="DT96" s="928"/>
      <c r="DU96" s="929"/>
      <c r="DV96" s="924"/>
      <c r="DW96" s="925"/>
      <c r="DX96" s="925"/>
      <c r="DY96" s="925"/>
      <c r="DZ96" s="926"/>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4"/>
      <c r="BT97" s="925"/>
      <c r="BU97" s="925"/>
      <c r="BV97" s="925"/>
      <c r="BW97" s="925"/>
      <c r="BX97" s="925"/>
      <c r="BY97" s="925"/>
      <c r="BZ97" s="925"/>
      <c r="CA97" s="925"/>
      <c r="CB97" s="925"/>
      <c r="CC97" s="925"/>
      <c r="CD97" s="925"/>
      <c r="CE97" s="925"/>
      <c r="CF97" s="925"/>
      <c r="CG97" s="930"/>
      <c r="CH97" s="927"/>
      <c r="CI97" s="928"/>
      <c r="CJ97" s="928"/>
      <c r="CK97" s="928"/>
      <c r="CL97" s="929"/>
      <c r="CM97" s="927"/>
      <c r="CN97" s="928"/>
      <c r="CO97" s="928"/>
      <c r="CP97" s="928"/>
      <c r="CQ97" s="929"/>
      <c r="CR97" s="927"/>
      <c r="CS97" s="928"/>
      <c r="CT97" s="928"/>
      <c r="CU97" s="928"/>
      <c r="CV97" s="929"/>
      <c r="CW97" s="927"/>
      <c r="CX97" s="928"/>
      <c r="CY97" s="928"/>
      <c r="CZ97" s="928"/>
      <c r="DA97" s="929"/>
      <c r="DB97" s="927"/>
      <c r="DC97" s="928"/>
      <c r="DD97" s="928"/>
      <c r="DE97" s="928"/>
      <c r="DF97" s="929"/>
      <c r="DG97" s="927"/>
      <c r="DH97" s="928"/>
      <c r="DI97" s="928"/>
      <c r="DJ97" s="928"/>
      <c r="DK97" s="929"/>
      <c r="DL97" s="927"/>
      <c r="DM97" s="928"/>
      <c r="DN97" s="928"/>
      <c r="DO97" s="928"/>
      <c r="DP97" s="929"/>
      <c r="DQ97" s="927"/>
      <c r="DR97" s="928"/>
      <c r="DS97" s="928"/>
      <c r="DT97" s="928"/>
      <c r="DU97" s="929"/>
      <c r="DV97" s="924"/>
      <c r="DW97" s="925"/>
      <c r="DX97" s="925"/>
      <c r="DY97" s="925"/>
      <c r="DZ97" s="926"/>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4"/>
      <c r="BT98" s="925"/>
      <c r="BU98" s="925"/>
      <c r="BV98" s="925"/>
      <c r="BW98" s="925"/>
      <c r="BX98" s="925"/>
      <c r="BY98" s="925"/>
      <c r="BZ98" s="925"/>
      <c r="CA98" s="925"/>
      <c r="CB98" s="925"/>
      <c r="CC98" s="925"/>
      <c r="CD98" s="925"/>
      <c r="CE98" s="925"/>
      <c r="CF98" s="925"/>
      <c r="CG98" s="930"/>
      <c r="CH98" s="927"/>
      <c r="CI98" s="928"/>
      <c r="CJ98" s="928"/>
      <c r="CK98" s="928"/>
      <c r="CL98" s="929"/>
      <c r="CM98" s="927"/>
      <c r="CN98" s="928"/>
      <c r="CO98" s="928"/>
      <c r="CP98" s="928"/>
      <c r="CQ98" s="929"/>
      <c r="CR98" s="927"/>
      <c r="CS98" s="928"/>
      <c r="CT98" s="928"/>
      <c r="CU98" s="928"/>
      <c r="CV98" s="929"/>
      <c r="CW98" s="927"/>
      <c r="CX98" s="928"/>
      <c r="CY98" s="928"/>
      <c r="CZ98" s="928"/>
      <c r="DA98" s="929"/>
      <c r="DB98" s="927"/>
      <c r="DC98" s="928"/>
      <c r="DD98" s="928"/>
      <c r="DE98" s="928"/>
      <c r="DF98" s="929"/>
      <c r="DG98" s="927"/>
      <c r="DH98" s="928"/>
      <c r="DI98" s="928"/>
      <c r="DJ98" s="928"/>
      <c r="DK98" s="929"/>
      <c r="DL98" s="927"/>
      <c r="DM98" s="928"/>
      <c r="DN98" s="928"/>
      <c r="DO98" s="928"/>
      <c r="DP98" s="929"/>
      <c r="DQ98" s="927"/>
      <c r="DR98" s="928"/>
      <c r="DS98" s="928"/>
      <c r="DT98" s="928"/>
      <c r="DU98" s="929"/>
      <c r="DV98" s="924"/>
      <c r="DW98" s="925"/>
      <c r="DX98" s="925"/>
      <c r="DY98" s="925"/>
      <c r="DZ98" s="926"/>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4"/>
      <c r="BT99" s="925"/>
      <c r="BU99" s="925"/>
      <c r="BV99" s="925"/>
      <c r="BW99" s="925"/>
      <c r="BX99" s="925"/>
      <c r="BY99" s="925"/>
      <c r="BZ99" s="925"/>
      <c r="CA99" s="925"/>
      <c r="CB99" s="925"/>
      <c r="CC99" s="925"/>
      <c r="CD99" s="925"/>
      <c r="CE99" s="925"/>
      <c r="CF99" s="925"/>
      <c r="CG99" s="930"/>
      <c r="CH99" s="927"/>
      <c r="CI99" s="928"/>
      <c r="CJ99" s="928"/>
      <c r="CK99" s="928"/>
      <c r="CL99" s="929"/>
      <c r="CM99" s="927"/>
      <c r="CN99" s="928"/>
      <c r="CO99" s="928"/>
      <c r="CP99" s="928"/>
      <c r="CQ99" s="929"/>
      <c r="CR99" s="927"/>
      <c r="CS99" s="928"/>
      <c r="CT99" s="928"/>
      <c r="CU99" s="928"/>
      <c r="CV99" s="929"/>
      <c r="CW99" s="927"/>
      <c r="CX99" s="928"/>
      <c r="CY99" s="928"/>
      <c r="CZ99" s="928"/>
      <c r="DA99" s="929"/>
      <c r="DB99" s="927"/>
      <c r="DC99" s="928"/>
      <c r="DD99" s="928"/>
      <c r="DE99" s="928"/>
      <c r="DF99" s="929"/>
      <c r="DG99" s="927"/>
      <c r="DH99" s="928"/>
      <c r="DI99" s="928"/>
      <c r="DJ99" s="928"/>
      <c r="DK99" s="929"/>
      <c r="DL99" s="927"/>
      <c r="DM99" s="928"/>
      <c r="DN99" s="928"/>
      <c r="DO99" s="928"/>
      <c r="DP99" s="929"/>
      <c r="DQ99" s="927"/>
      <c r="DR99" s="928"/>
      <c r="DS99" s="928"/>
      <c r="DT99" s="928"/>
      <c r="DU99" s="929"/>
      <c r="DV99" s="924"/>
      <c r="DW99" s="925"/>
      <c r="DX99" s="925"/>
      <c r="DY99" s="925"/>
      <c r="DZ99" s="926"/>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4"/>
      <c r="BT100" s="925"/>
      <c r="BU100" s="925"/>
      <c r="BV100" s="925"/>
      <c r="BW100" s="925"/>
      <c r="BX100" s="925"/>
      <c r="BY100" s="925"/>
      <c r="BZ100" s="925"/>
      <c r="CA100" s="925"/>
      <c r="CB100" s="925"/>
      <c r="CC100" s="925"/>
      <c r="CD100" s="925"/>
      <c r="CE100" s="925"/>
      <c r="CF100" s="925"/>
      <c r="CG100" s="930"/>
      <c r="CH100" s="927"/>
      <c r="CI100" s="928"/>
      <c r="CJ100" s="928"/>
      <c r="CK100" s="928"/>
      <c r="CL100" s="929"/>
      <c r="CM100" s="927"/>
      <c r="CN100" s="928"/>
      <c r="CO100" s="928"/>
      <c r="CP100" s="928"/>
      <c r="CQ100" s="929"/>
      <c r="CR100" s="927"/>
      <c r="CS100" s="928"/>
      <c r="CT100" s="928"/>
      <c r="CU100" s="928"/>
      <c r="CV100" s="929"/>
      <c r="CW100" s="927"/>
      <c r="CX100" s="928"/>
      <c r="CY100" s="928"/>
      <c r="CZ100" s="928"/>
      <c r="DA100" s="929"/>
      <c r="DB100" s="927"/>
      <c r="DC100" s="928"/>
      <c r="DD100" s="928"/>
      <c r="DE100" s="928"/>
      <c r="DF100" s="929"/>
      <c r="DG100" s="927"/>
      <c r="DH100" s="928"/>
      <c r="DI100" s="928"/>
      <c r="DJ100" s="928"/>
      <c r="DK100" s="929"/>
      <c r="DL100" s="927"/>
      <c r="DM100" s="928"/>
      <c r="DN100" s="928"/>
      <c r="DO100" s="928"/>
      <c r="DP100" s="929"/>
      <c r="DQ100" s="927"/>
      <c r="DR100" s="928"/>
      <c r="DS100" s="928"/>
      <c r="DT100" s="928"/>
      <c r="DU100" s="929"/>
      <c r="DV100" s="924"/>
      <c r="DW100" s="925"/>
      <c r="DX100" s="925"/>
      <c r="DY100" s="925"/>
      <c r="DZ100" s="926"/>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4"/>
      <c r="BT101" s="925"/>
      <c r="BU101" s="925"/>
      <c r="BV101" s="925"/>
      <c r="BW101" s="925"/>
      <c r="BX101" s="925"/>
      <c r="BY101" s="925"/>
      <c r="BZ101" s="925"/>
      <c r="CA101" s="925"/>
      <c r="CB101" s="925"/>
      <c r="CC101" s="925"/>
      <c r="CD101" s="925"/>
      <c r="CE101" s="925"/>
      <c r="CF101" s="925"/>
      <c r="CG101" s="930"/>
      <c r="CH101" s="927"/>
      <c r="CI101" s="928"/>
      <c r="CJ101" s="928"/>
      <c r="CK101" s="928"/>
      <c r="CL101" s="929"/>
      <c r="CM101" s="927"/>
      <c r="CN101" s="928"/>
      <c r="CO101" s="928"/>
      <c r="CP101" s="928"/>
      <c r="CQ101" s="929"/>
      <c r="CR101" s="927"/>
      <c r="CS101" s="928"/>
      <c r="CT101" s="928"/>
      <c r="CU101" s="928"/>
      <c r="CV101" s="929"/>
      <c r="CW101" s="927"/>
      <c r="CX101" s="928"/>
      <c r="CY101" s="928"/>
      <c r="CZ101" s="928"/>
      <c r="DA101" s="929"/>
      <c r="DB101" s="927"/>
      <c r="DC101" s="928"/>
      <c r="DD101" s="928"/>
      <c r="DE101" s="928"/>
      <c r="DF101" s="929"/>
      <c r="DG101" s="927"/>
      <c r="DH101" s="928"/>
      <c r="DI101" s="928"/>
      <c r="DJ101" s="928"/>
      <c r="DK101" s="929"/>
      <c r="DL101" s="927"/>
      <c r="DM101" s="928"/>
      <c r="DN101" s="928"/>
      <c r="DO101" s="928"/>
      <c r="DP101" s="929"/>
      <c r="DQ101" s="927"/>
      <c r="DR101" s="928"/>
      <c r="DS101" s="928"/>
      <c r="DT101" s="928"/>
      <c r="DU101" s="929"/>
      <c r="DV101" s="924"/>
      <c r="DW101" s="925"/>
      <c r="DX101" s="925"/>
      <c r="DY101" s="925"/>
      <c r="DZ101" s="926"/>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392</v>
      </c>
      <c r="BR102" s="854" t="s">
        <v>423</v>
      </c>
      <c r="BS102" s="855"/>
      <c r="BT102" s="855"/>
      <c r="BU102" s="855"/>
      <c r="BV102" s="855"/>
      <c r="BW102" s="855"/>
      <c r="BX102" s="855"/>
      <c r="BY102" s="855"/>
      <c r="BZ102" s="855"/>
      <c r="CA102" s="855"/>
      <c r="CB102" s="855"/>
      <c r="CC102" s="855"/>
      <c r="CD102" s="855"/>
      <c r="CE102" s="855"/>
      <c r="CF102" s="855"/>
      <c r="CG102" s="856"/>
      <c r="CH102" s="952"/>
      <c r="CI102" s="953"/>
      <c r="CJ102" s="953"/>
      <c r="CK102" s="953"/>
      <c r="CL102" s="954"/>
      <c r="CM102" s="952"/>
      <c r="CN102" s="953"/>
      <c r="CO102" s="953"/>
      <c r="CP102" s="953"/>
      <c r="CQ102" s="954"/>
      <c r="CR102" s="955"/>
      <c r="CS102" s="917"/>
      <c r="CT102" s="917"/>
      <c r="CU102" s="917"/>
      <c r="CV102" s="956"/>
      <c r="CW102" s="955"/>
      <c r="CX102" s="917"/>
      <c r="CY102" s="917"/>
      <c r="CZ102" s="917"/>
      <c r="DA102" s="956"/>
      <c r="DB102" s="955"/>
      <c r="DC102" s="917"/>
      <c r="DD102" s="917"/>
      <c r="DE102" s="917"/>
      <c r="DF102" s="956"/>
      <c r="DG102" s="955"/>
      <c r="DH102" s="917"/>
      <c r="DI102" s="917"/>
      <c r="DJ102" s="917"/>
      <c r="DK102" s="956"/>
      <c r="DL102" s="955"/>
      <c r="DM102" s="917"/>
      <c r="DN102" s="917"/>
      <c r="DO102" s="917"/>
      <c r="DP102" s="956"/>
      <c r="DQ102" s="955"/>
      <c r="DR102" s="917"/>
      <c r="DS102" s="917"/>
      <c r="DT102" s="917"/>
      <c r="DU102" s="956"/>
      <c r="DV102" s="854"/>
      <c r="DW102" s="855"/>
      <c r="DX102" s="855"/>
      <c r="DY102" s="855"/>
      <c r="DZ102" s="979"/>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80" t="s">
        <v>424</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1" t="s">
        <v>425</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426</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427</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82" t="s">
        <v>428</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429</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26" customFormat="1" ht="26.25" customHeight="1" x14ac:dyDescent="0.15">
      <c r="A109" s="977" t="s">
        <v>430</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57" t="s">
        <v>431</v>
      </c>
      <c r="AB109" s="958"/>
      <c r="AC109" s="958"/>
      <c r="AD109" s="958"/>
      <c r="AE109" s="959"/>
      <c r="AF109" s="957" t="s">
        <v>432</v>
      </c>
      <c r="AG109" s="958"/>
      <c r="AH109" s="958"/>
      <c r="AI109" s="958"/>
      <c r="AJ109" s="959"/>
      <c r="AK109" s="957" t="s">
        <v>306</v>
      </c>
      <c r="AL109" s="958"/>
      <c r="AM109" s="958"/>
      <c r="AN109" s="958"/>
      <c r="AO109" s="959"/>
      <c r="AP109" s="957" t="s">
        <v>433</v>
      </c>
      <c r="AQ109" s="958"/>
      <c r="AR109" s="958"/>
      <c r="AS109" s="958"/>
      <c r="AT109" s="960"/>
      <c r="AU109" s="977" t="s">
        <v>430</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57" t="s">
        <v>431</v>
      </c>
      <c r="BR109" s="958"/>
      <c r="BS109" s="958"/>
      <c r="BT109" s="958"/>
      <c r="BU109" s="959"/>
      <c r="BV109" s="957" t="s">
        <v>432</v>
      </c>
      <c r="BW109" s="958"/>
      <c r="BX109" s="958"/>
      <c r="BY109" s="958"/>
      <c r="BZ109" s="959"/>
      <c r="CA109" s="957" t="s">
        <v>306</v>
      </c>
      <c r="CB109" s="958"/>
      <c r="CC109" s="958"/>
      <c r="CD109" s="958"/>
      <c r="CE109" s="959"/>
      <c r="CF109" s="978" t="s">
        <v>433</v>
      </c>
      <c r="CG109" s="978"/>
      <c r="CH109" s="978"/>
      <c r="CI109" s="978"/>
      <c r="CJ109" s="978"/>
      <c r="CK109" s="957" t="s">
        <v>434</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57" t="s">
        <v>431</v>
      </c>
      <c r="DH109" s="958"/>
      <c r="DI109" s="958"/>
      <c r="DJ109" s="958"/>
      <c r="DK109" s="959"/>
      <c r="DL109" s="957" t="s">
        <v>432</v>
      </c>
      <c r="DM109" s="958"/>
      <c r="DN109" s="958"/>
      <c r="DO109" s="958"/>
      <c r="DP109" s="959"/>
      <c r="DQ109" s="957" t="s">
        <v>306</v>
      </c>
      <c r="DR109" s="958"/>
      <c r="DS109" s="958"/>
      <c r="DT109" s="958"/>
      <c r="DU109" s="959"/>
      <c r="DV109" s="957" t="s">
        <v>433</v>
      </c>
      <c r="DW109" s="958"/>
      <c r="DX109" s="958"/>
      <c r="DY109" s="958"/>
      <c r="DZ109" s="960"/>
    </row>
    <row r="110" spans="1:131" s="226" customFormat="1" ht="26.25" customHeight="1" x14ac:dyDescent="0.15">
      <c r="A110" s="961" t="s">
        <v>435</v>
      </c>
      <c r="B110" s="962"/>
      <c r="C110" s="962"/>
      <c r="D110" s="962"/>
      <c r="E110" s="962"/>
      <c r="F110" s="962"/>
      <c r="G110" s="962"/>
      <c r="H110" s="962"/>
      <c r="I110" s="962"/>
      <c r="J110" s="962"/>
      <c r="K110" s="962"/>
      <c r="L110" s="962"/>
      <c r="M110" s="962"/>
      <c r="N110" s="962"/>
      <c r="O110" s="962"/>
      <c r="P110" s="962"/>
      <c r="Q110" s="962"/>
      <c r="R110" s="962"/>
      <c r="S110" s="962"/>
      <c r="T110" s="962"/>
      <c r="U110" s="962"/>
      <c r="V110" s="962"/>
      <c r="W110" s="962"/>
      <c r="X110" s="962"/>
      <c r="Y110" s="962"/>
      <c r="Z110" s="963"/>
      <c r="AA110" s="964">
        <v>525848</v>
      </c>
      <c r="AB110" s="965"/>
      <c r="AC110" s="965"/>
      <c r="AD110" s="965"/>
      <c r="AE110" s="966"/>
      <c r="AF110" s="967">
        <v>507403</v>
      </c>
      <c r="AG110" s="965"/>
      <c r="AH110" s="965"/>
      <c r="AI110" s="965"/>
      <c r="AJ110" s="966"/>
      <c r="AK110" s="967">
        <v>506373</v>
      </c>
      <c r="AL110" s="965"/>
      <c r="AM110" s="965"/>
      <c r="AN110" s="965"/>
      <c r="AO110" s="966"/>
      <c r="AP110" s="968">
        <v>13.1</v>
      </c>
      <c r="AQ110" s="969"/>
      <c r="AR110" s="969"/>
      <c r="AS110" s="969"/>
      <c r="AT110" s="970"/>
      <c r="AU110" s="971" t="s">
        <v>73</v>
      </c>
      <c r="AV110" s="972"/>
      <c r="AW110" s="972"/>
      <c r="AX110" s="972"/>
      <c r="AY110" s="972"/>
      <c r="AZ110" s="994" t="s">
        <v>436</v>
      </c>
      <c r="BA110" s="962"/>
      <c r="BB110" s="962"/>
      <c r="BC110" s="962"/>
      <c r="BD110" s="962"/>
      <c r="BE110" s="962"/>
      <c r="BF110" s="962"/>
      <c r="BG110" s="962"/>
      <c r="BH110" s="962"/>
      <c r="BI110" s="962"/>
      <c r="BJ110" s="962"/>
      <c r="BK110" s="962"/>
      <c r="BL110" s="962"/>
      <c r="BM110" s="962"/>
      <c r="BN110" s="962"/>
      <c r="BO110" s="962"/>
      <c r="BP110" s="963"/>
      <c r="BQ110" s="995">
        <v>5482382</v>
      </c>
      <c r="BR110" s="996"/>
      <c r="BS110" s="996"/>
      <c r="BT110" s="996"/>
      <c r="BU110" s="996"/>
      <c r="BV110" s="996">
        <v>5410841</v>
      </c>
      <c r="BW110" s="996"/>
      <c r="BX110" s="996"/>
      <c r="BY110" s="996"/>
      <c r="BZ110" s="996"/>
      <c r="CA110" s="996">
        <v>5216546</v>
      </c>
      <c r="CB110" s="996"/>
      <c r="CC110" s="996"/>
      <c r="CD110" s="996"/>
      <c r="CE110" s="996"/>
      <c r="CF110" s="1009">
        <v>134.6</v>
      </c>
      <c r="CG110" s="1010"/>
      <c r="CH110" s="1010"/>
      <c r="CI110" s="1010"/>
      <c r="CJ110" s="1010"/>
      <c r="CK110" s="1011" t="s">
        <v>437</v>
      </c>
      <c r="CL110" s="1012"/>
      <c r="CM110" s="994" t="s">
        <v>438</v>
      </c>
      <c r="CN110" s="962"/>
      <c r="CO110" s="962"/>
      <c r="CP110" s="962"/>
      <c r="CQ110" s="962"/>
      <c r="CR110" s="962"/>
      <c r="CS110" s="962"/>
      <c r="CT110" s="962"/>
      <c r="CU110" s="962"/>
      <c r="CV110" s="962"/>
      <c r="CW110" s="962"/>
      <c r="CX110" s="962"/>
      <c r="CY110" s="962"/>
      <c r="CZ110" s="962"/>
      <c r="DA110" s="962"/>
      <c r="DB110" s="962"/>
      <c r="DC110" s="962"/>
      <c r="DD110" s="962"/>
      <c r="DE110" s="962"/>
      <c r="DF110" s="963"/>
      <c r="DG110" s="995" t="s">
        <v>416</v>
      </c>
      <c r="DH110" s="996"/>
      <c r="DI110" s="996"/>
      <c r="DJ110" s="996"/>
      <c r="DK110" s="996"/>
      <c r="DL110" s="996" t="s">
        <v>128</v>
      </c>
      <c r="DM110" s="996"/>
      <c r="DN110" s="996"/>
      <c r="DO110" s="996"/>
      <c r="DP110" s="996"/>
      <c r="DQ110" s="996" t="s">
        <v>128</v>
      </c>
      <c r="DR110" s="996"/>
      <c r="DS110" s="996"/>
      <c r="DT110" s="996"/>
      <c r="DU110" s="996"/>
      <c r="DV110" s="997" t="s">
        <v>128</v>
      </c>
      <c r="DW110" s="997"/>
      <c r="DX110" s="997"/>
      <c r="DY110" s="997"/>
      <c r="DZ110" s="998"/>
    </row>
    <row r="111" spans="1:131" s="226" customFormat="1" ht="26.25" customHeight="1" x14ac:dyDescent="0.15">
      <c r="A111" s="999" t="s">
        <v>439</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416</v>
      </c>
      <c r="AB111" s="1003"/>
      <c r="AC111" s="1003"/>
      <c r="AD111" s="1003"/>
      <c r="AE111" s="1004"/>
      <c r="AF111" s="1005" t="s">
        <v>416</v>
      </c>
      <c r="AG111" s="1003"/>
      <c r="AH111" s="1003"/>
      <c r="AI111" s="1003"/>
      <c r="AJ111" s="1004"/>
      <c r="AK111" s="1005" t="s">
        <v>416</v>
      </c>
      <c r="AL111" s="1003"/>
      <c r="AM111" s="1003"/>
      <c r="AN111" s="1003"/>
      <c r="AO111" s="1004"/>
      <c r="AP111" s="1006" t="s">
        <v>416</v>
      </c>
      <c r="AQ111" s="1007"/>
      <c r="AR111" s="1007"/>
      <c r="AS111" s="1007"/>
      <c r="AT111" s="1008"/>
      <c r="AU111" s="973"/>
      <c r="AV111" s="974"/>
      <c r="AW111" s="974"/>
      <c r="AX111" s="974"/>
      <c r="AY111" s="974"/>
      <c r="AZ111" s="987" t="s">
        <v>440</v>
      </c>
      <c r="BA111" s="988"/>
      <c r="BB111" s="988"/>
      <c r="BC111" s="988"/>
      <c r="BD111" s="988"/>
      <c r="BE111" s="988"/>
      <c r="BF111" s="988"/>
      <c r="BG111" s="988"/>
      <c r="BH111" s="988"/>
      <c r="BI111" s="988"/>
      <c r="BJ111" s="988"/>
      <c r="BK111" s="988"/>
      <c r="BL111" s="988"/>
      <c r="BM111" s="988"/>
      <c r="BN111" s="988"/>
      <c r="BO111" s="988"/>
      <c r="BP111" s="989"/>
      <c r="BQ111" s="990">
        <v>6933</v>
      </c>
      <c r="BR111" s="991"/>
      <c r="BS111" s="991"/>
      <c r="BT111" s="991"/>
      <c r="BU111" s="991"/>
      <c r="BV111" s="991">
        <v>2330</v>
      </c>
      <c r="BW111" s="991"/>
      <c r="BX111" s="991"/>
      <c r="BY111" s="991"/>
      <c r="BZ111" s="991"/>
      <c r="CA111" s="991" t="s">
        <v>128</v>
      </c>
      <c r="CB111" s="991"/>
      <c r="CC111" s="991"/>
      <c r="CD111" s="991"/>
      <c r="CE111" s="991"/>
      <c r="CF111" s="985" t="s">
        <v>128</v>
      </c>
      <c r="CG111" s="986"/>
      <c r="CH111" s="986"/>
      <c r="CI111" s="986"/>
      <c r="CJ111" s="986"/>
      <c r="CK111" s="1013"/>
      <c r="CL111" s="1014"/>
      <c r="CM111" s="987" t="s">
        <v>441</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128</v>
      </c>
      <c r="DH111" s="991"/>
      <c r="DI111" s="991"/>
      <c r="DJ111" s="991"/>
      <c r="DK111" s="991"/>
      <c r="DL111" s="991" t="s">
        <v>128</v>
      </c>
      <c r="DM111" s="991"/>
      <c r="DN111" s="991"/>
      <c r="DO111" s="991"/>
      <c r="DP111" s="991"/>
      <c r="DQ111" s="991" t="s">
        <v>128</v>
      </c>
      <c r="DR111" s="991"/>
      <c r="DS111" s="991"/>
      <c r="DT111" s="991"/>
      <c r="DU111" s="991"/>
      <c r="DV111" s="992" t="s">
        <v>128</v>
      </c>
      <c r="DW111" s="992"/>
      <c r="DX111" s="992"/>
      <c r="DY111" s="992"/>
      <c r="DZ111" s="993"/>
    </row>
    <row r="112" spans="1:131" s="226" customFormat="1" ht="26.25" customHeight="1" x14ac:dyDescent="0.15">
      <c r="A112" s="1017" t="s">
        <v>442</v>
      </c>
      <c r="B112" s="1018"/>
      <c r="C112" s="988" t="s">
        <v>443</v>
      </c>
      <c r="D112" s="988"/>
      <c r="E112" s="988"/>
      <c r="F112" s="988"/>
      <c r="G112" s="988"/>
      <c r="H112" s="988"/>
      <c r="I112" s="988"/>
      <c r="J112" s="988"/>
      <c r="K112" s="988"/>
      <c r="L112" s="988"/>
      <c r="M112" s="988"/>
      <c r="N112" s="988"/>
      <c r="O112" s="988"/>
      <c r="P112" s="988"/>
      <c r="Q112" s="988"/>
      <c r="R112" s="988"/>
      <c r="S112" s="988"/>
      <c r="T112" s="988"/>
      <c r="U112" s="988"/>
      <c r="V112" s="988"/>
      <c r="W112" s="988"/>
      <c r="X112" s="988"/>
      <c r="Y112" s="988"/>
      <c r="Z112" s="989"/>
      <c r="AA112" s="1023" t="s">
        <v>128</v>
      </c>
      <c r="AB112" s="1024"/>
      <c r="AC112" s="1024"/>
      <c r="AD112" s="1024"/>
      <c r="AE112" s="1025"/>
      <c r="AF112" s="1026" t="s">
        <v>128</v>
      </c>
      <c r="AG112" s="1024"/>
      <c r="AH112" s="1024"/>
      <c r="AI112" s="1024"/>
      <c r="AJ112" s="1025"/>
      <c r="AK112" s="1026" t="s">
        <v>416</v>
      </c>
      <c r="AL112" s="1024"/>
      <c r="AM112" s="1024"/>
      <c r="AN112" s="1024"/>
      <c r="AO112" s="1025"/>
      <c r="AP112" s="1027" t="s">
        <v>128</v>
      </c>
      <c r="AQ112" s="1028"/>
      <c r="AR112" s="1028"/>
      <c r="AS112" s="1028"/>
      <c r="AT112" s="1029"/>
      <c r="AU112" s="973"/>
      <c r="AV112" s="974"/>
      <c r="AW112" s="974"/>
      <c r="AX112" s="974"/>
      <c r="AY112" s="974"/>
      <c r="AZ112" s="987" t="s">
        <v>444</v>
      </c>
      <c r="BA112" s="988"/>
      <c r="BB112" s="988"/>
      <c r="BC112" s="988"/>
      <c r="BD112" s="988"/>
      <c r="BE112" s="988"/>
      <c r="BF112" s="988"/>
      <c r="BG112" s="988"/>
      <c r="BH112" s="988"/>
      <c r="BI112" s="988"/>
      <c r="BJ112" s="988"/>
      <c r="BK112" s="988"/>
      <c r="BL112" s="988"/>
      <c r="BM112" s="988"/>
      <c r="BN112" s="988"/>
      <c r="BO112" s="988"/>
      <c r="BP112" s="989"/>
      <c r="BQ112" s="990">
        <v>3279465</v>
      </c>
      <c r="BR112" s="991"/>
      <c r="BS112" s="991"/>
      <c r="BT112" s="991"/>
      <c r="BU112" s="991"/>
      <c r="BV112" s="991">
        <v>2900747</v>
      </c>
      <c r="BW112" s="991"/>
      <c r="BX112" s="991"/>
      <c r="BY112" s="991"/>
      <c r="BZ112" s="991"/>
      <c r="CA112" s="991">
        <v>3088267</v>
      </c>
      <c r="CB112" s="991"/>
      <c r="CC112" s="991"/>
      <c r="CD112" s="991"/>
      <c r="CE112" s="991"/>
      <c r="CF112" s="985">
        <v>79.7</v>
      </c>
      <c r="CG112" s="986"/>
      <c r="CH112" s="986"/>
      <c r="CI112" s="986"/>
      <c r="CJ112" s="986"/>
      <c r="CK112" s="1013"/>
      <c r="CL112" s="1014"/>
      <c r="CM112" s="987" t="s">
        <v>445</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t="s">
        <v>416</v>
      </c>
      <c r="DH112" s="991"/>
      <c r="DI112" s="991"/>
      <c r="DJ112" s="991"/>
      <c r="DK112" s="991"/>
      <c r="DL112" s="991" t="s">
        <v>128</v>
      </c>
      <c r="DM112" s="991"/>
      <c r="DN112" s="991"/>
      <c r="DO112" s="991"/>
      <c r="DP112" s="991"/>
      <c r="DQ112" s="991" t="s">
        <v>128</v>
      </c>
      <c r="DR112" s="991"/>
      <c r="DS112" s="991"/>
      <c r="DT112" s="991"/>
      <c r="DU112" s="991"/>
      <c r="DV112" s="992" t="s">
        <v>128</v>
      </c>
      <c r="DW112" s="992"/>
      <c r="DX112" s="992"/>
      <c r="DY112" s="992"/>
      <c r="DZ112" s="993"/>
    </row>
    <row r="113" spans="1:130" s="226" customFormat="1" ht="26.25" customHeight="1" x14ac:dyDescent="0.15">
      <c r="A113" s="1019"/>
      <c r="B113" s="1020"/>
      <c r="C113" s="988" t="s">
        <v>446</v>
      </c>
      <c r="D113" s="988"/>
      <c r="E113" s="988"/>
      <c r="F113" s="988"/>
      <c r="G113" s="988"/>
      <c r="H113" s="988"/>
      <c r="I113" s="988"/>
      <c r="J113" s="988"/>
      <c r="K113" s="988"/>
      <c r="L113" s="988"/>
      <c r="M113" s="988"/>
      <c r="N113" s="988"/>
      <c r="O113" s="988"/>
      <c r="P113" s="988"/>
      <c r="Q113" s="988"/>
      <c r="R113" s="988"/>
      <c r="S113" s="988"/>
      <c r="T113" s="988"/>
      <c r="U113" s="988"/>
      <c r="V113" s="988"/>
      <c r="W113" s="988"/>
      <c r="X113" s="988"/>
      <c r="Y113" s="988"/>
      <c r="Z113" s="989"/>
      <c r="AA113" s="1002">
        <v>321309</v>
      </c>
      <c r="AB113" s="1003"/>
      <c r="AC113" s="1003"/>
      <c r="AD113" s="1003"/>
      <c r="AE113" s="1004"/>
      <c r="AF113" s="1005">
        <v>185855</v>
      </c>
      <c r="AG113" s="1003"/>
      <c r="AH113" s="1003"/>
      <c r="AI113" s="1003"/>
      <c r="AJ113" s="1004"/>
      <c r="AK113" s="1005">
        <v>243990</v>
      </c>
      <c r="AL113" s="1003"/>
      <c r="AM113" s="1003"/>
      <c r="AN113" s="1003"/>
      <c r="AO113" s="1004"/>
      <c r="AP113" s="1006">
        <v>6.3</v>
      </c>
      <c r="AQ113" s="1007"/>
      <c r="AR113" s="1007"/>
      <c r="AS113" s="1007"/>
      <c r="AT113" s="1008"/>
      <c r="AU113" s="973"/>
      <c r="AV113" s="974"/>
      <c r="AW113" s="974"/>
      <c r="AX113" s="974"/>
      <c r="AY113" s="974"/>
      <c r="AZ113" s="987" t="s">
        <v>447</v>
      </c>
      <c r="BA113" s="988"/>
      <c r="BB113" s="988"/>
      <c r="BC113" s="988"/>
      <c r="BD113" s="988"/>
      <c r="BE113" s="988"/>
      <c r="BF113" s="988"/>
      <c r="BG113" s="988"/>
      <c r="BH113" s="988"/>
      <c r="BI113" s="988"/>
      <c r="BJ113" s="988"/>
      <c r="BK113" s="988"/>
      <c r="BL113" s="988"/>
      <c r="BM113" s="988"/>
      <c r="BN113" s="988"/>
      <c r="BO113" s="988"/>
      <c r="BP113" s="989"/>
      <c r="BQ113" s="990">
        <v>65643</v>
      </c>
      <c r="BR113" s="991"/>
      <c r="BS113" s="991"/>
      <c r="BT113" s="991"/>
      <c r="BU113" s="991"/>
      <c r="BV113" s="991">
        <v>203231</v>
      </c>
      <c r="BW113" s="991"/>
      <c r="BX113" s="991"/>
      <c r="BY113" s="991"/>
      <c r="BZ113" s="991"/>
      <c r="CA113" s="991">
        <v>208919</v>
      </c>
      <c r="CB113" s="991"/>
      <c r="CC113" s="991"/>
      <c r="CD113" s="991"/>
      <c r="CE113" s="991"/>
      <c r="CF113" s="985">
        <v>5.4</v>
      </c>
      <c r="CG113" s="986"/>
      <c r="CH113" s="986"/>
      <c r="CI113" s="986"/>
      <c r="CJ113" s="986"/>
      <c r="CK113" s="1013"/>
      <c r="CL113" s="1014"/>
      <c r="CM113" s="987" t="s">
        <v>448</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3" t="s">
        <v>416</v>
      </c>
      <c r="DH113" s="1024"/>
      <c r="DI113" s="1024"/>
      <c r="DJ113" s="1024"/>
      <c r="DK113" s="1025"/>
      <c r="DL113" s="1026" t="s">
        <v>128</v>
      </c>
      <c r="DM113" s="1024"/>
      <c r="DN113" s="1024"/>
      <c r="DO113" s="1024"/>
      <c r="DP113" s="1025"/>
      <c r="DQ113" s="1026" t="s">
        <v>416</v>
      </c>
      <c r="DR113" s="1024"/>
      <c r="DS113" s="1024"/>
      <c r="DT113" s="1024"/>
      <c r="DU113" s="1025"/>
      <c r="DV113" s="1027" t="s">
        <v>416</v>
      </c>
      <c r="DW113" s="1028"/>
      <c r="DX113" s="1028"/>
      <c r="DY113" s="1028"/>
      <c r="DZ113" s="1029"/>
    </row>
    <row r="114" spans="1:130" s="226" customFormat="1" ht="26.25" customHeight="1" x14ac:dyDescent="0.15">
      <c r="A114" s="1019"/>
      <c r="B114" s="1020"/>
      <c r="C114" s="988" t="s">
        <v>449</v>
      </c>
      <c r="D114" s="988"/>
      <c r="E114" s="988"/>
      <c r="F114" s="988"/>
      <c r="G114" s="988"/>
      <c r="H114" s="988"/>
      <c r="I114" s="988"/>
      <c r="J114" s="988"/>
      <c r="K114" s="988"/>
      <c r="L114" s="988"/>
      <c r="M114" s="988"/>
      <c r="N114" s="988"/>
      <c r="O114" s="988"/>
      <c r="P114" s="988"/>
      <c r="Q114" s="988"/>
      <c r="R114" s="988"/>
      <c r="S114" s="988"/>
      <c r="T114" s="988"/>
      <c r="U114" s="988"/>
      <c r="V114" s="988"/>
      <c r="W114" s="988"/>
      <c r="X114" s="988"/>
      <c r="Y114" s="988"/>
      <c r="Z114" s="989"/>
      <c r="AA114" s="1023">
        <v>4575</v>
      </c>
      <c r="AB114" s="1024"/>
      <c r="AC114" s="1024"/>
      <c r="AD114" s="1024"/>
      <c r="AE114" s="1025"/>
      <c r="AF114" s="1026">
        <v>8049</v>
      </c>
      <c r="AG114" s="1024"/>
      <c r="AH114" s="1024"/>
      <c r="AI114" s="1024"/>
      <c r="AJ114" s="1025"/>
      <c r="AK114" s="1026">
        <v>17386</v>
      </c>
      <c r="AL114" s="1024"/>
      <c r="AM114" s="1024"/>
      <c r="AN114" s="1024"/>
      <c r="AO114" s="1025"/>
      <c r="AP114" s="1027">
        <v>0.4</v>
      </c>
      <c r="AQ114" s="1028"/>
      <c r="AR114" s="1028"/>
      <c r="AS114" s="1028"/>
      <c r="AT114" s="1029"/>
      <c r="AU114" s="973"/>
      <c r="AV114" s="974"/>
      <c r="AW114" s="974"/>
      <c r="AX114" s="974"/>
      <c r="AY114" s="974"/>
      <c r="AZ114" s="987" t="s">
        <v>450</v>
      </c>
      <c r="BA114" s="988"/>
      <c r="BB114" s="988"/>
      <c r="BC114" s="988"/>
      <c r="BD114" s="988"/>
      <c r="BE114" s="988"/>
      <c r="BF114" s="988"/>
      <c r="BG114" s="988"/>
      <c r="BH114" s="988"/>
      <c r="BI114" s="988"/>
      <c r="BJ114" s="988"/>
      <c r="BK114" s="988"/>
      <c r="BL114" s="988"/>
      <c r="BM114" s="988"/>
      <c r="BN114" s="988"/>
      <c r="BO114" s="988"/>
      <c r="BP114" s="989"/>
      <c r="BQ114" s="990">
        <v>855494</v>
      </c>
      <c r="BR114" s="991"/>
      <c r="BS114" s="991"/>
      <c r="BT114" s="991"/>
      <c r="BU114" s="991"/>
      <c r="BV114" s="991">
        <v>821442</v>
      </c>
      <c r="BW114" s="991"/>
      <c r="BX114" s="991"/>
      <c r="BY114" s="991"/>
      <c r="BZ114" s="991"/>
      <c r="CA114" s="991">
        <v>811548</v>
      </c>
      <c r="CB114" s="991"/>
      <c r="CC114" s="991"/>
      <c r="CD114" s="991"/>
      <c r="CE114" s="991"/>
      <c r="CF114" s="985">
        <v>20.9</v>
      </c>
      <c r="CG114" s="986"/>
      <c r="CH114" s="986"/>
      <c r="CI114" s="986"/>
      <c r="CJ114" s="986"/>
      <c r="CK114" s="1013"/>
      <c r="CL114" s="1014"/>
      <c r="CM114" s="987" t="s">
        <v>451</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3" t="s">
        <v>128</v>
      </c>
      <c r="DH114" s="1024"/>
      <c r="DI114" s="1024"/>
      <c r="DJ114" s="1024"/>
      <c r="DK114" s="1025"/>
      <c r="DL114" s="1026" t="s">
        <v>128</v>
      </c>
      <c r="DM114" s="1024"/>
      <c r="DN114" s="1024"/>
      <c r="DO114" s="1024"/>
      <c r="DP114" s="1025"/>
      <c r="DQ114" s="1026" t="s">
        <v>416</v>
      </c>
      <c r="DR114" s="1024"/>
      <c r="DS114" s="1024"/>
      <c r="DT114" s="1024"/>
      <c r="DU114" s="1025"/>
      <c r="DV114" s="1027" t="s">
        <v>416</v>
      </c>
      <c r="DW114" s="1028"/>
      <c r="DX114" s="1028"/>
      <c r="DY114" s="1028"/>
      <c r="DZ114" s="1029"/>
    </row>
    <row r="115" spans="1:130" s="226" customFormat="1" ht="26.25" customHeight="1" x14ac:dyDescent="0.15">
      <c r="A115" s="1019"/>
      <c r="B115" s="1020"/>
      <c r="C115" s="988" t="s">
        <v>452</v>
      </c>
      <c r="D115" s="988"/>
      <c r="E115" s="988"/>
      <c r="F115" s="988"/>
      <c r="G115" s="988"/>
      <c r="H115" s="988"/>
      <c r="I115" s="988"/>
      <c r="J115" s="988"/>
      <c r="K115" s="988"/>
      <c r="L115" s="988"/>
      <c r="M115" s="988"/>
      <c r="N115" s="988"/>
      <c r="O115" s="988"/>
      <c r="P115" s="988"/>
      <c r="Q115" s="988"/>
      <c r="R115" s="988"/>
      <c r="S115" s="988"/>
      <c r="T115" s="988"/>
      <c r="U115" s="988"/>
      <c r="V115" s="988"/>
      <c r="W115" s="988"/>
      <c r="X115" s="988"/>
      <c r="Y115" s="988"/>
      <c r="Z115" s="989"/>
      <c r="AA115" s="1002">
        <v>12</v>
      </c>
      <c r="AB115" s="1003"/>
      <c r="AC115" s="1003"/>
      <c r="AD115" s="1003"/>
      <c r="AE115" s="1004"/>
      <c r="AF115" s="1005">
        <v>5</v>
      </c>
      <c r="AG115" s="1003"/>
      <c r="AH115" s="1003"/>
      <c r="AI115" s="1003"/>
      <c r="AJ115" s="1004"/>
      <c r="AK115" s="1005">
        <v>2</v>
      </c>
      <c r="AL115" s="1003"/>
      <c r="AM115" s="1003"/>
      <c r="AN115" s="1003"/>
      <c r="AO115" s="1004"/>
      <c r="AP115" s="1006">
        <v>0</v>
      </c>
      <c r="AQ115" s="1007"/>
      <c r="AR115" s="1007"/>
      <c r="AS115" s="1007"/>
      <c r="AT115" s="1008"/>
      <c r="AU115" s="973"/>
      <c r="AV115" s="974"/>
      <c r="AW115" s="974"/>
      <c r="AX115" s="974"/>
      <c r="AY115" s="974"/>
      <c r="AZ115" s="987" t="s">
        <v>453</v>
      </c>
      <c r="BA115" s="988"/>
      <c r="BB115" s="988"/>
      <c r="BC115" s="988"/>
      <c r="BD115" s="988"/>
      <c r="BE115" s="988"/>
      <c r="BF115" s="988"/>
      <c r="BG115" s="988"/>
      <c r="BH115" s="988"/>
      <c r="BI115" s="988"/>
      <c r="BJ115" s="988"/>
      <c r="BK115" s="988"/>
      <c r="BL115" s="988"/>
      <c r="BM115" s="988"/>
      <c r="BN115" s="988"/>
      <c r="BO115" s="988"/>
      <c r="BP115" s="989"/>
      <c r="BQ115" s="990" t="s">
        <v>128</v>
      </c>
      <c r="BR115" s="991"/>
      <c r="BS115" s="991"/>
      <c r="BT115" s="991"/>
      <c r="BU115" s="991"/>
      <c r="BV115" s="991" t="s">
        <v>128</v>
      </c>
      <c r="BW115" s="991"/>
      <c r="BX115" s="991"/>
      <c r="BY115" s="991"/>
      <c r="BZ115" s="991"/>
      <c r="CA115" s="991" t="s">
        <v>128</v>
      </c>
      <c r="CB115" s="991"/>
      <c r="CC115" s="991"/>
      <c r="CD115" s="991"/>
      <c r="CE115" s="991"/>
      <c r="CF115" s="985" t="s">
        <v>128</v>
      </c>
      <c r="CG115" s="986"/>
      <c r="CH115" s="986"/>
      <c r="CI115" s="986"/>
      <c r="CJ115" s="986"/>
      <c r="CK115" s="1013"/>
      <c r="CL115" s="1014"/>
      <c r="CM115" s="987" t="s">
        <v>454</v>
      </c>
      <c r="CN115" s="988"/>
      <c r="CO115" s="988"/>
      <c r="CP115" s="988"/>
      <c r="CQ115" s="988"/>
      <c r="CR115" s="988"/>
      <c r="CS115" s="988"/>
      <c r="CT115" s="988"/>
      <c r="CU115" s="988"/>
      <c r="CV115" s="988"/>
      <c r="CW115" s="988"/>
      <c r="CX115" s="988"/>
      <c r="CY115" s="988"/>
      <c r="CZ115" s="988"/>
      <c r="DA115" s="988"/>
      <c r="DB115" s="988"/>
      <c r="DC115" s="988"/>
      <c r="DD115" s="988"/>
      <c r="DE115" s="988"/>
      <c r="DF115" s="989"/>
      <c r="DG115" s="1023" t="s">
        <v>128</v>
      </c>
      <c r="DH115" s="1024"/>
      <c r="DI115" s="1024"/>
      <c r="DJ115" s="1024"/>
      <c r="DK115" s="1025"/>
      <c r="DL115" s="1026" t="s">
        <v>416</v>
      </c>
      <c r="DM115" s="1024"/>
      <c r="DN115" s="1024"/>
      <c r="DO115" s="1024"/>
      <c r="DP115" s="1025"/>
      <c r="DQ115" s="1026" t="s">
        <v>128</v>
      </c>
      <c r="DR115" s="1024"/>
      <c r="DS115" s="1024"/>
      <c r="DT115" s="1024"/>
      <c r="DU115" s="1025"/>
      <c r="DV115" s="1027" t="s">
        <v>128</v>
      </c>
      <c r="DW115" s="1028"/>
      <c r="DX115" s="1028"/>
      <c r="DY115" s="1028"/>
      <c r="DZ115" s="1029"/>
    </row>
    <row r="116" spans="1:130" s="226" customFormat="1" ht="26.25" customHeight="1" x14ac:dyDescent="0.15">
      <c r="A116" s="1021"/>
      <c r="B116" s="1022"/>
      <c r="C116" s="1030" t="s">
        <v>455</v>
      </c>
      <c r="D116" s="1030"/>
      <c r="E116" s="1030"/>
      <c r="F116" s="1030"/>
      <c r="G116" s="1030"/>
      <c r="H116" s="1030"/>
      <c r="I116" s="1030"/>
      <c r="J116" s="1030"/>
      <c r="K116" s="1030"/>
      <c r="L116" s="1030"/>
      <c r="M116" s="1030"/>
      <c r="N116" s="1030"/>
      <c r="O116" s="1030"/>
      <c r="P116" s="1030"/>
      <c r="Q116" s="1030"/>
      <c r="R116" s="1030"/>
      <c r="S116" s="1030"/>
      <c r="T116" s="1030"/>
      <c r="U116" s="1030"/>
      <c r="V116" s="1030"/>
      <c r="W116" s="1030"/>
      <c r="X116" s="1030"/>
      <c r="Y116" s="1030"/>
      <c r="Z116" s="1031"/>
      <c r="AA116" s="1023" t="s">
        <v>128</v>
      </c>
      <c r="AB116" s="1024"/>
      <c r="AC116" s="1024"/>
      <c r="AD116" s="1024"/>
      <c r="AE116" s="1025"/>
      <c r="AF116" s="1026" t="s">
        <v>128</v>
      </c>
      <c r="AG116" s="1024"/>
      <c r="AH116" s="1024"/>
      <c r="AI116" s="1024"/>
      <c r="AJ116" s="1025"/>
      <c r="AK116" s="1026" t="s">
        <v>416</v>
      </c>
      <c r="AL116" s="1024"/>
      <c r="AM116" s="1024"/>
      <c r="AN116" s="1024"/>
      <c r="AO116" s="1025"/>
      <c r="AP116" s="1027" t="s">
        <v>416</v>
      </c>
      <c r="AQ116" s="1028"/>
      <c r="AR116" s="1028"/>
      <c r="AS116" s="1028"/>
      <c r="AT116" s="1029"/>
      <c r="AU116" s="973"/>
      <c r="AV116" s="974"/>
      <c r="AW116" s="974"/>
      <c r="AX116" s="974"/>
      <c r="AY116" s="974"/>
      <c r="AZ116" s="1032" t="s">
        <v>456</v>
      </c>
      <c r="BA116" s="1033"/>
      <c r="BB116" s="1033"/>
      <c r="BC116" s="1033"/>
      <c r="BD116" s="1033"/>
      <c r="BE116" s="1033"/>
      <c r="BF116" s="1033"/>
      <c r="BG116" s="1033"/>
      <c r="BH116" s="1033"/>
      <c r="BI116" s="1033"/>
      <c r="BJ116" s="1033"/>
      <c r="BK116" s="1033"/>
      <c r="BL116" s="1033"/>
      <c r="BM116" s="1033"/>
      <c r="BN116" s="1033"/>
      <c r="BO116" s="1033"/>
      <c r="BP116" s="1034"/>
      <c r="BQ116" s="990" t="s">
        <v>128</v>
      </c>
      <c r="BR116" s="991"/>
      <c r="BS116" s="991"/>
      <c r="BT116" s="991"/>
      <c r="BU116" s="991"/>
      <c r="BV116" s="991" t="s">
        <v>128</v>
      </c>
      <c r="BW116" s="991"/>
      <c r="BX116" s="991"/>
      <c r="BY116" s="991"/>
      <c r="BZ116" s="991"/>
      <c r="CA116" s="991" t="s">
        <v>128</v>
      </c>
      <c r="CB116" s="991"/>
      <c r="CC116" s="991"/>
      <c r="CD116" s="991"/>
      <c r="CE116" s="991"/>
      <c r="CF116" s="985" t="s">
        <v>416</v>
      </c>
      <c r="CG116" s="986"/>
      <c r="CH116" s="986"/>
      <c r="CI116" s="986"/>
      <c r="CJ116" s="986"/>
      <c r="CK116" s="1013"/>
      <c r="CL116" s="1014"/>
      <c r="CM116" s="987" t="s">
        <v>457</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3">
        <v>6933</v>
      </c>
      <c r="DH116" s="1024"/>
      <c r="DI116" s="1024"/>
      <c r="DJ116" s="1024"/>
      <c r="DK116" s="1025"/>
      <c r="DL116" s="1026">
        <v>2330</v>
      </c>
      <c r="DM116" s="1024"/>
      <c r="DN116" s="1024"/>
      <c r="DO116" s="1024"/>
      <c r="DP116" s="1025"/>
      <c r="DQ116" s="1026" t="s">
        <v>128</v>
      </c>
      <c r="DR116" s="1024"/>
      <c r="DS116" s="1024"/>
      <c r="DT116" s="1024"/>
      <c r="DU116" s="1025"/>
      <c r="DV116" s="1027" t="s">
        <v>416</v>
      </c>
      <c r="DW116" s="1028"/>
      <c r="DX116" s="1028"/>
      <c r="DY116" s="1028"/>
      <c r="DZ116" s="1029"/>
    </row>
    <row r="117" spans="1:130" s="226" customFormat="1" ht="26.25" customHeight="1" x14ac:dyDescent="0.15">
      <c r="A117" s="977" t="s">
        <v>188</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1042" t="s">
        <v>458</v>
      </c>
      <c r="Z117" s="959"/>
      <c r="AA117" s="1043">
        <v>851744</v>
      </c>
      <c r="AB117" s="1044"/>
      <c r="AC117" s="1044"/>
      <c r="AD117" s="1044"/>
      <c r="AE117" s="1045"/>
      <c r="AF117" s="1046">
        <v>701312</v>
      </c>
      <c r="AG117" s="1044"/>
      <c r="AH117" s="1044"/>
      <c r="AI117" s="1044"/>
      <c r="AJ117" s="1045"/>
      <c r="AK117" s="1046">
        <v>767751</v>
      </c>
      <c r="AL117" s="1044"/>
      <c r="AM117" s="1044"/>
      <c r="AN117" s="1044"/>
      <c r="AO117" s="1045"/>
      <c r="AP117" s="1047"/>
      <c r="AQ117" s="1048"/>
      <c r="AR117" s="1048"/>
      <c r="AS117" s="1048"/>
      <c r="AT117" s="1049"/>
      <c r="AU117" s="973"/>
      <c r="AV117" s="974"/>
      <c r="AW117" s="974"/>
      <c r="AX117" s="974"/>
      <c r="AY117" s="974"/>
      <c r="AZ117" s="1039" t="s">
        <v>459</v>
      </c>
      <c r="BA117" s="1040"/>
      <c r="BB117" s="1040"/>
      <c r="BC117" s="1040"/>
      <c r="BD117" s="1040"/>
      <c r="BE117" s="1040"/>
      <c r="BF117" s="1040"/>
      <c r="BG117" s="1040"/>
      <c r="BH117" s="1040"/>
      <c r="BI117" s="1040"/>
      <c r="BJ117" s="1040"/>
      <c r="BK117" s="1040"/>
      <c r="BL117" s="1040"/>
      <c r="BM117" s="1040"/>
      <c r="BN117" s="1040"/>
      <c r="BO117" s="1040"/>
      <c r="BP117" s="1041"/>
      <c r="BQ117" s="990" t="s">
        <v>128</v>
      </c>
      <c r="BR117" s="991"/>
      <c r="BS117" s="991"/>
      <c r="BT117" s="991"/>
      <c r="BU117" s="991"/>
      <c r="BV117" s="991" t="s">
        <v>128</v>
      </c>
      <c r="BW117" s="991"/>
      <c r="BX117" s="991"/>
      <c r="BY117" s="991"/>
      <c r="BZ117" s="991"/>
      <c r="CA117" s="991" t="s">
        <v>128</v>
      </c>
      <c r="CB117" s="991"/>
      <c r="CC117" s="991"/>
      <c r="CD117" s="991"/>
      <c r="CE117" s="991"/>
      <c r="CF117" s="985" t="s">
        <v>128</v>
      </c>
      <c r="CG117" s="986"/>
      <c r="CH117" s="986"/>
      <c r="CI117" s="986"/>
      <c r="CJ117" s="986"/>
      <c r="CK117" s="1013"/>
      <c r="CL117" s="1014"/>
      <c r="CM117" s="987" t="s">
        <v>460</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3" t="s">
        <v>128</v>
      </c>
      <c r="DH117" s="1024"/>
      <c r="DI117" s="1024"/>
      <c r="DJ117" s="1024"/>
      <c r="DK117" s="1025"/>
      <c r="DL117" s="1026" t="s">
        <v>128</v>
      </c>
      <c r="DM117" s="1024"/>
      <c r="DN117" s="1024"/>
      <c r="DO117" s="1024"/>
      <c r="DP117" s="1025"/>
      <c r="DQ117" s="1026" t="s">
        <v>128</v>
      </c>
      <c r="DR117" s="1024"/>
      <c r="DS117" s="1024"/>
      <c r="DT117" s="1024"/>
      <c r="DU117" s="1025"/>
      <c r="DV117" s="1027" t="s">
        <v>128</v>
      </c>
      <c r="DW117" s="1028"/>
      <c r="DX117" s="1028"/>
      <c r="DY117" s="1028"/>
      <c r="DZ117" s="1029"/>
    </row>
    <row r="118" spans="1:130" s="226" customFormat="1" ht="26.25" customHeight="1" x14ac:dyDescent="0.15">
      <c r="A118" s="977" t="s">
        <v>434</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57" t="s">
        <v>431</v>
      </c>
      <c r="AB118" s="958"/>
      <c r="AC118" s="958"/>
      <c r="AD118" s="958"/>
      <c r="AE118" s="959"/>
      <c r="AF118" s="957" t="s">
        <v>432</v>
      </c>
      <c r="AG118" s="958"/>
      <c r="AH118" s="958"/>
      <c r="AI118" s="958"/>
      <c r="AJ118" s="959"/>
      <c r="AK118" s="957" t="s">
        <v>306</v>
      </c>
      <c r="AL118" s="958"/>
      <c r="AM118" s="958"/>
      <c r="AN118" s="958"/>
      <c r="AO118" s="959"/>
      <c r="AP118" s="1035" t="s">
        <v>433</v>
      </c>
      <c r="AQ118" s="1036"/>
      <c r="AR118" s="1036"/>
      <c r="AS118" s="1036"/>
      <c r="AT118" s="1037"/>
      <c r="AU118" s="973"/>
      <c r="AV118" s="974"/>
      <c r="AW118" s="974"/>
      <c r="AX118" s="974"/>
      <c r="AY118" s="974"/>
      <c r="AZ118" s="1038" t="s">
        <v>461</v>
      </c>
      <c r="BA118" s="1030"/>
      <c r="BB118" s="1030"/>
      <c r="BC118" s="1030"/>
      <c r="BD118" s="1030"/>
      <c r="BE118" s="1030"/>
      <c r="BF118" s="1030"/>
      <c r="BG118" s="1030"/>
      <c r="BH118" s="1030"/>
      <c r="BI118" s="1030"/>
      <c r="BJ118" s="1030"/>
      <c r="BK118" s="1030"/>
      <c r="BL118" s="1030"/>
      <c r="BM118" s="1030"/>
      <c r="BN118" s="1030"/>
      <c r="BO118" s="1030"/>
      <c r="BP118" s="1031"/>
      <c r="BQ118" s="1064" t="s">
        <v>128</v>
      </c>
      <c r="BR118" s="1065"/>
      <c r="BS118" s="1065"/>
      <c r="BT118" s="1065"/>
      <c r="BU118" s="1065"/>
      <c r="BV118" s="1065" t="s">
        <v>128</v>
      </c>
      <c r="BW118" s="1065"/>
      <c r="BX118" s="1065"/>
      <c r="BY118" s="1065"/>
      <c r="BZ118" s="1065"/>
      <c r="CA118" s="1065" t="s">
        <v>128</v>
      </c>
      <c r="CB118" s="1065"/>
      <c r="CC118" s="1065"/>
      <c r="CD118" s="1065"/>
      <c r="CE118" s="1065"/>
      <c r="CF118" s="985" t="s">
        <v>128</v>
      </c>
      <c r="CG118" s="986"/>
      <c r="CH118" s="986"/>
      <c r="CI118" s="986"/>
      <c r="CJ118" s="986"/>
      <c r="CK118" s="1013"/>
      <c r="CL118" s="1014"/>
      <c r="CM118" s="987" t="s">
        <v>462</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3" t="s">
        <v>128</v>
      </c>
      <c r="DH118" s="1024"/>
      <c r="DI118" s="1024"/>
      <c r="DJ118" s="1024"/>
      <c r="DK118" s="1025"/>
      <c r="DL118" s="1026" t="s">
        <v>128</v>
      </c>
      <c r="DM118" s="1024"/>
      <c r="DN118" s="1024"/>
      <c r="DO118" s="1024"/>
      <c r="DP118" s="1025"/>
      <c r="DQ118" s="1026" t="s">
        <v>463</v>
      </c>
      <c r="DR118" s="1024"/>
      <c r="DS118" s="1024"/>
      <c r="DT118" s="1024"/>
      <c r="DU118" s="1025"/>
      <c r="DV118" s="1027" t="s">
        <v>128</v>
      </c>
      <c r="DW118" s="1028"/>
      <c r="DX118" s="1028"/>
      <c r="DY118" s="1028"/>
      <c r="DZ118" s="1029"/>
    </row>
    <row r="119" spans="1:130" s="226" customFormat="1" ht="26.25" customHeight="1" x14ac:dyDescent="0.15">
      <c r="A119" s="1121" t="s">
        <v>437</v>
      </c>
      <c r="B119" s="1012"/>
      <c r="C119" s="994" t="s">
        <v>438</v>
      </c>
      <c r="D119" s="962"/>
      <c r="E119" s="962"/>
      <c r="F119" s="962"/>
      <c r="G119" s="962"/>
      <c r="H119" s="962"/>
      <c r="I119" s="962"/>
      <c r="J119" s="962"/>
      <c r="K119" s="962"/>
      <c r="L119" s="962"/>
      <c r="M119" s="962"/>
      <c r="N119" s="962"/>
      <c r="O119" s="962"/>
      <c r="P119" s="962"/>
      <c r="Q119" s="962"/>
      <c r="R119" s="962"/>
      <c r="S119" s="962"/>
      <c r="T119" s="962"/>
      <c r="U119" s="962"/>
      <c r="V119" s="962"/>
      <c r="W119" s="962"/>
      <c r="X119" s="962"/>
      <c r="Y119" s="962"/>
      <c r="Z119" s="963"/>
      <c r="AA119" s="964" t="s">
        <v>128</v>
      </c>
      <c r="AB119" s="965"/>
      <c r="AC119" s="965"/>
      <c r="AD119" s="965"/>
      <c r="AE119" s="966"/>
      <c r="AF119" s="967" t="s">
        <v>128</v>
      </c>
      <c r="AG119" s="965"/>
      <c r="AH119" s="965"/>
      <c r="AI119" s="965"/>
      <c r="AJ119" s="966"/>
      <c r="AK119" s="967" t="s">
        <v>128</v>
      </c>
      <c r="AL119" s="965"/>
      <c r="AM119" s="965"/>
      <c r="AN119" s="965"/>
      <c r="AO119" s="966"/>
      <c r="AP119" s="968" t="s">
        <v>128</v>
      </c>
      <c r="AQ119" s="969"/>
      <c r="AR119" s="969"/>
      <c r="AS119" s="969"/>
      <c r="AT119" s="970"/>
      <c r="AU119" s="975"/>
      <c r="AV119" s="976"/>
      <c r="AW119" s="976"/>
      <c r="AX119" s="976"/>
      <c r="AY119" s="976"/>
      <c r="AZ119" s="247" t="s">
        <v>188</v>
      </c>
      <c r="BA119" s="247"/>
      <c r="BB119" s="247"/>
      <c r="BC119" s="247"/>
      <c r="BD119" s="247"/>
      <c r="BE119" s="247"/>
      <c r="BF119" s="247"/>
      <c r="BG119" s="247"/>
      <c r="BH119" s="247"/>
      <c r="BI119" s="247"/>
      <c r="BJ119" s="247"/>
      <c r="BK119" s="247"/>
      <c r="BL119" s="247"/>
      <c r="BM119" s="247"/>
      <c r="BN119" s="247"/>
      <c r="BO119" s="1042" t="s">
        <v>464</v>
      </c>
      <c r="BP119" s="1070"/>
      <c r="BQ119" s="1064">
        <v>9689917</v>
      </c>
      <c r="BR119" s="1065"/>
      <c r="BS119" s="1065"/>
      <c r="BT119" s="1065"/>
      <c r="BU119" s="1065"/>
      <c r="BV119" s="1065">
        <v>9338591</v>
      </c>
      <c r="BW119" s="1065"/>
      <c r="BX119" s="1065"/>
      <c r="BY119" s="1065"/>
      <c r="BZ119" s="1065"/>
      <c r="CA119" s="1065">
        <v>9325280</v>
      </c>
      <c r="CB119" s="1065"/>
      <c r="CC119" s="1065"/>
      <c r="CD119" s="1065"/>
      <c r="CE119" s="1065"/>
      <c r="CF119" s="1066"/>
      <c r="CG119" s="1067"/>
      <c r="CH119" s="1067"/>
      <c r="CI119" s="1067"/>
      <c r="CJ119" s="1068"/>
      <c r="CK119" s="1015"/>
      <c r="CL119" s="1016"/>
      <c r="CM119" s="1038" t="s">
        <v>465</v>
      </c>
      <c r="CN119" s="1030"/>
      <c r="CO119" s="1030"/>
      <c r="CP119" s="1030"/>
      <c r="CQ119" s="1030"/>
      <c r="CR119" s="1030"/>
      <c r="CS119" s="1030"/>
      <c r="CT119" s="1030"/>
      <c r="CU119" s="1030"/>
      <c r="CV119" s="1030"/>
      <c r="CW119" s="1030"/>
      <c r="CX119" s="1030"/>
      <c r="CY119" s="1030"/>
      <c r="CZ119" s="1030"/>
      <c r="DA119" s="1030"/>
      <c r="DB119" s="1030"/>
      <c r="DC119" s="1030"/>
      <c r="DD119" s="1030"/>
      <c r="DE119" s="1030"/>
      <c r="DF119" s="1031"/>
      <c r="DG119" s="1069" t="s">
        <v>128</v>
      </c>
      <c r="DH119" s="1051"/>
      <c r="DI119" s="1051"/>
      <c r="DJ119" s="1051"/>
      <c r="DK119" s="1052"/>
      <c r="DL119" s="1050" t="s">
        <v>128</v>
      </c>
      <c r="DM119" s="1051"/>
      <c r="DN119" s="1051"/>
      <c r="DO119" s="1051"/>
      <c r="DP119" s="1052"/>
      <c r="DQ119" s="1050" t="s">
        <v>128</v>
      </c>
      <c r="DR119" s="1051"/>
      <c r="DS119" s="1051"/>
      <c r="DT119" s="1051"/>
      <c r="DU119" s="1052"/>
      <c r="DV119" s="1053" t="s">
        <v>463</v>
      </c>
      <c r="DW119" s="1054"/>
      <c r="DX119" s="1054"/>
      <c r="DY119" s="1054"/>
      <c r="DZ119" s="1055"/>
    </row>
    <row r="120" spans="1:130" s="226" customFormat="1" ht="26.25" customHeight="1" x14ac:dyDescent="0.15">
      <c r="A120" s="1122"/>
      <c r="B120" s="1014"/>
      <c r="C120" s="987" t="s">
        <v>441</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3" t="s">
        <v>128</v>
      </c>
      <c r="AB120" s="1024"/>
      <c r="AC120" s="1024"/>
      <c r="AD120" s="1024"/>
      <c r="AE120" s="1025"/>
      <c r="AF120" s="1026" t="s">
        <v>463</v>
      </c>
      <c r="AG120" s="1024"/>
      <c r="AH120" s="1024"/>
      <c r="AI120" s="1024"/>
      <c r="AJ120" s="1025"/>
      <c r="AK120" s="1026" t="s">
        <v>463</v>
      </c>
      <c r="AL120" s="1024"/>
      <c r="AM120" s="1024"/>
      <c r="AN120" s="1024"/>
      <c r="AO120" s="1025"/>
      <c r="AP120" s="1027" t="s">
        <v>128</v>
      </c>
      <c r="AQ120" s="1028"/>
      <c r="AR120" s="1028"/>
      <c r="AS120" s="1028"/>
      <c r="AT120" s="1029"/>
      <c r="AU120" s="1056" t="s">
        <v>466</v>
      </c>
      <c r="AV120" s="1057"/>
      <c r="AW120" s="1057"/>
      <c r="AX120" s="1057"/>
      <c r="AY120" s="1058"/>
      <c r="AZ120" s="994" t="s">
        <v>467</v>
      </c>
      <c r="BA120" s="962"/>
      <c r="BB120" s="962"/>
      <c r="BC120" s="962"/>
      <c r="BD120" s="962"/>
      <c r="BE120" s="962"/>
      <c r="BF120" s="962"/>
      <c r="BG120" s="962"/>
      <c r="BH120" s="962"/>
      <c r="BI120" s="962"/>
      <c r="BJ120" s="962"/>
      <c r="BK120" s="962"/>
      <c r="BL120" s="962"/>
      <c r="BM120" s="962"/>
      <c r="BN120" s="962"/>
      <c r="BO120" s="962"/>
      <c r="BP120" s="963"/>
      <c r="BQ120" s="995">
        <v>3115772</v>
      </c>
      <c r="BR120" s="996"/>
      <c r="BS120" s="996"/>
      <c r="BT120" s="996"/>
      <c r="BU120" s="996"/>
      <c r="BV120" s="996">
        <v>3152082</v>
      </c>
      <c r="BW120" s="996"/>
      <c r="BX120" s="996"/>
      <c r="BY120" s="996"/>
      <c r="BZ120" s="996"/>
      <c r="CA120" s="996">
        <v>3508331</v>
      </c>
      <c r="CB120" s="996"/>
      <c r="CC120" s="996"/>
      <c r="CD120" s="996"/>
      <c r="CE120" s="996"/>
      <c r="CF120" s="1009">
        <v>90.5</v>
      </c>
      <c r="CG120" s="1010"/>
      <c r="CH120" s="1010"/>
      <c r="CI120" s="1010"/>
      <c r="CJ120" s="1010"/>
      <c r="CK120" s="1071" t="s">
        <v>468</v>
      </c>
      <c r="CL120" s="1072"/>
      <c r="CM120" s="1072"/>
      <c r="CN120" s="1072"/>
      <c r="CO120" s="1073"/>
      <c r="CP120" s="1079" t="s">
        <v>412</v>
      </c>
      <c r="CQ120" s="1080"/>
      <c r="CR120" s="1080"/>
      <c r="CS120" s="1080"/>
      <c r="CT120" s="1080"/>
      <c r="CU120" s="1080"/>
      <c r="CV120" s="1080"/>
      <c r="CW120" s="1080"/>
      <c r="CX120" s="1080"/>
      <c r="CY120" s="1080"/>
      <c r="CZ120" s="1080"/>
      <c r="DA120" s="1080"/>
      <c r="DB120" s="1080"/>
      <c r="DC120" s="1080"/>
      <c r="DD120" s="1080"/>
      <c r="DE120" s="1080"/>
      <c r="DF120" s="1081"/>
      <c r="DG120" s="995">
        <v>3279465</v>
      </c>
      <c r="DH120" s="996"/>
      <c r="DI120" s="996"/>
      <c r="DJ120" s="996"/>
      <c r="DK120" s="996"/>
      <c r="DL120" s="996">
        <v>2900747</v>
      </c>
      <c r="DM120" s="996"/>
      <c r="DN120" s="996"/>
      <c r="DO120" s="996"/>
      <c r="DP120" s="996"/>
      <c r="DQ120" s="996">
        <v>3088267</v>
      </c>
      <c r="DR120" s="996"/>
      <c r="DS120" s="996"/>
      <c r="DT120" s="996"/>
      <c r="DU120" s="996"/>
      <c r="DV120" s="997">
        <v>79.7</v>
      </c>
      <c r="DW120" s="997"/>
      <c r="DX120" s="997"/>
      <c r="DY120" s="997"/>
      <c r="DZ120" s="998"/>
    </row>
    <row r="121" spans="1:130" s="226" customFormat="1" ht="26.25" customHeight="1" x14ac:dyDescent="0.15">
      <c r="A121" s="1122"/>
      <c r="B121" s="1014"/>
      <c r="C121" s="1039" t="s">
        <v>469</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1023" t="s">
        <v>128</v>
      </c>
      <c r="AB121" s="1024"/>
      <c r="AC121" s="1024"/>
      <c r="AD121" s="1024"/>
      <c r="AE121" s="1025"/>
      <c r="AF121" s="1026" t="s">
        <v>128</v>
      </c>
      <c r="AG121" s="1024"/>
      <c r="AH121" s="1024"/>
      <c r="AI121" s="1024"/>
      <c r="AJ121" s="1025"/>
      <c r="AK121" s="1026" t="s">
        <v>128</v>
      </c>
      <c r="AL121" s="1024"/>
      <c r="AM121" s="1024"/>
      <c r="AN121" s="1024"/>
      <c r="AO121" s="1025"/>
      <c r="AP121" s="1027" t="s">
        <v>128</v>
      </c>
      <c r="AQ121" s="1028"/>
      <c r="AR121" s="1028"/>
      <c r="AS121" s="1028"/>
      <c r="AT121" s="1029"/>
      <c r="AU121" s="1059"/>
      <c r="AV121" s="1060"/>
      <c r="AW121" s="1060"/>
      <c r="AX121" s="1060"/>
      <c r="AY121" s="1061"/>
      <c r="AZ121" s="987" t="s">
        <v>470</v>
      </c>
      <c r="BA121" s="988"/>
      <c r="BB121" s="988"/>
      <c r="BC121" s="988"/>
      <c r="BD121" s="988"/>
      <c r="BE121" s="988"/>
      <c r="BF121" s="988"/>
      <c r="BG121" s="988"/>
      <c r="BH121" s="988"/>
      <c r="BI121" s="988"/>
      <c r="BJ121" s="988"/>
      <c r="BK121" s="988"/>
      <c r="BL121" s="988"/>
      <c r="BM121" s="988"/>
      <c r="BN121" s="988"/>
      <c r="BO121" s="988"/>
      <c r="BP121" s="989"/>
      <c r="BQ121" s="990">
        <v>357109</v>
      </c>
      <c r="BR121" s="991"/>
      <c r="BS121" s="991"/>
      <c r="BT121" s="991"/>
      <c r="BU121" s="991"/>
      <c r="BV121" s="991">
        <v>321995</v>
      </c>
      <c r="BW121" s="991"/>
      <c r="BX121" s="991"/>
      <c r="BY121" s="991"/>
      <c r="BZ121" s="991"/>
      <c r="CA121" s="991">
        <v>471133</v>
      </c>
      <c r="CB121" s="991"/>
      <c r="CC121" s="991"/>
      <c r="CD121" s="991"/>
      <c r="CE121" s="991"/>
      <c r="CF121" s="985">
        <v>12.2</v>
      </c>
      <c r="CG121" s="986"/>
      <c r="CH121" s="986"/>
      <c r="CI121" s="986"/>
      <c r="CJ121" s="986"/>
      <c r="CK121" s="1074"/>
      <c r="CL121" s="1075"/>
      <c r="CM121" s="1075"/>
      <c r="CN121" s="1075"/>
      <c r="CO121" s="1076"/>
      <c r="CP121" s="1084" t="s">
        <v>407</v>
      </c>
      <c r="CQ121" s="1085"/>
      <c r="CR121" s="1085"/>
      <c r="CS121" s="1085"/>
      <c r="CT121" s="1085"/>
      <c r="CU121" s="1085"/>
      <c r="CV121" s="1085"/>
      <c r="CW121" s="1085"/>
      <c r="CX121" s="1085"/>
      <c r="CY121" s="1085"/>
      <c r="CZ121" s="1085"/>
      <c r="DA121" s="1085"/>
      <c r="DB121" s="1085"/>
      <c r="DC121" s="1085"/>
      <c r="DD121" s="1085"/>
      <c r="DE121" s="1085"/>
      <c r="DF121" s="1086"/>
      <c r="DG121" s="990" t="s">
        <v>128</v>
      </c>
      <c r="DH121" s="991"/>
      <c r="DI121" s="991"/>
      <c r="DJ121" s="991"/>
      <c r="DK121" s="991"/>
      <c r="DL121" s="991" t="s">
        <v>128</v>
      </c>
      <c r="DM121" s="991"/>
      <c r="DN121" s="991"/>
      <c r="DO121" s="991"/>
      <c r="DP121" s="991"/>
      <c r="DQ121" s="991" t="s">
        <v>128</v>
      </c>
      <c r="DR121" s="991"/>
      <c r="DS121" s="991"/>
      <c r="DT121" s="991"/>
      <c r="DU121" s="991"/>
      <c r="DV121" s="992" t="s">
        <v>128</v>
      </c>
      <c r="DW121" s="992"/>
      <c r="DX121" s="992"/>
      <c r="DY121" s="992"/>
      <c r="DZ121" s="993"/>
    </row>
    <row r="122" spans="1:130" s="226" customFormat="1" ht="26.25" customHeight="1" x14ac:dyDescent="0.15">
      <c r="A122" s="1122"/>
      <c r="B122" s="1014"/>
      <c r="C122" s="987" t="s">
        <v>451</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3" t="s">
        <v>128</v>
      </c>
      <c r="AB122" s="1024"/>
      <c r="AC122" s="1024"/>
      <c r="AD122" s="1024"/>
      <c r="AE122" s="1025"/>
      <c r="AF122" s="1026" t="s">
        <v>128</v>
      </c>
      <c r="AG122" s="1024"/>
      <c r="AH122" s="1024"/>
      <c r="AI122" s="1024"/>
      <c r="AJ122" s="1025"/>
      <c r="AK122" s="1026" t="s">
        <v>128</v>
      </c>
      <c r="AL122" s="1024"/>
      <c r="AM122" s="1024"/>
      <c r="AN122" s="1024"/>
      <c r="AO122" s="1025"/>
      <c r="AP122" s="1027" t="s">
        <v>128</v>
      </c>
      <c r="AQ122" s="1028"/>
      <c r="AR122" s="1028"/>
      <c r="AS122" s="1028"/>
      <c r="AT122" s="1029"/>
      <c r="AU122" s="1059"/>
      <c r="AV122" s="1060"/>
      <c r="AW122" s="1060"/>
      <c r="AX122" s="1060"/>
      <c r="AY122" s="1061"/>
      <c r="AZ122" s="1038" t="s">
        <v>471</v>
      </c>
      <c r="BA122" s="1030"/>
      <c r="BB122" s="1030"/>
      <c r="BC122" s="1030"/>
      <c r="BD122" s="1030"/>
      <c r="BE122" s="1030"/>
      <c r="BF122" s="1030"/>
      <c r="BG122" s="1030"/>
      <c r="BH122" s="1030"/>
      <c r="BI122" s="1030"/>
      <c r="BJ122" s="1030"/>
      <c r="BK122" s="1030"/>
      <c r="BL122" s="1030"/>
      <c r="BM122" s="1030"/>
      <c r="BN122" s="1030"/>
      <c r="BO122" s="1030"/>
      <c r="BP122" s="1031"/>
      <c r="BQ122" s="1064">
        <v>5484709</v>
      </c>
      <c r="BR122" s="1065"/>
      <c r="BS122" s="1065"/>
      <c r="BT122" s="1065"/>
      <c r="BU122" s="1065"/>
      <c r="BV122" s="1065">
        <v>5394504</v>
      </c>
      <c r="BW122" s="1065"/>
      <c r="BX122" s="1065"/>
      <c r="BY122" s="1065"/>
      <c r="BZ122" s="1065"/>
      <c r="CA122" s="1065">
        <v>5084461</v>
      </c>
      <c r="CB122" s="1065"/>
      <c r="CC122" s="1065"/>
      <c r="CD122" s="1065"/>
      <c r="CE122" s="1065"/>
      <c r="CF122" s="1082">
        <v>131.19999999999999</v>
      </c>
      <c r="CG122" s="1083"/>
      <c r="CH122" s="1083"/>
      <c r="CI122" s="1083"/>
      <c r="CJ122" s="1083"/>
      <c r="CK122" s="1074"/>
      <c r="CL122" s="1075"/>
      <c r="CM122" s="1075"/>
      <c r="CN122" s="1075"/>
      <c r="CO122" s="1076"/>
      <c r="CP122" s="1084" t="s">
        <v>472</v>
      </c>
      <c r="CQ122" s="1085"/>
      <c r="CR122" s="1085"/>
      <c r="CS122" s="1085"/>
      <c r="CT122" s="1085"/>
      <c r="CU122" s="1085"/>
      <c r="CV122" s="1085"/>
      <c r="CW122" s="1085"/>
      <c r="CX122" s="1085"/>
      <c r="CY122" s="1085"/>
      <c r="CZ122" s="1085"/>
      <c r="DA122" s="1085"/>
      <c r="DB122" s="1085"/>
      <c r="DC122" s="1085"/>
      <c r="DD122" s="1085"/>
      <c r="DE122" s="1085"/>
      <c r="DF122" s="1086"/>
      <c r="DG122" s="990" t="s">
        <v>128</v>
      </c>
      <c r="DH122" s="991"/>
      <c r="DI122" s="991"/>
      <c r="DJ122" s="991"/>
      <c r="DK122" s="991"/>
      <c r="DL122" s="991" t="s">
        <v>128</v>
      </c>
      <c r="DM122" s="991"/>
      <c r="DN122" s="991"/>
      <c r="DO122" s="991"/>
      <c r="DP122" s="991"/>
      <c r="DQ122" s="991" t="s">
        <v>463</v>
      </c>
      <c r="DR122" s="991"/>
      <c r="DS122" s="991"/>
      <c r="DT122" s="991"/>
      <c r="DU122" s="991"/>
      <c r="DV122" s="992" t="s">
        <v>128</v>
      </c>
      <c r="DW122" s="992"/>
      <c r="DX122" s="992"/>
      <c r="DY122" s="992"/>
      <c r="DZ122" s="993"/>
    </row>
    <row r="123" spans="1:130" s="226" customFormat="1" ht="26.25" customHeight="1" x14ac:dyDescent="0.15">
      <c r="A123" s="1122"/>
      <c r="B123" s="1014"/>
      <c r="C123" s="987" t="s">
        <v>457</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3" t="s">
        <v>463</v>
      </c>
      <c r="AB123" s="1024"/>
      <c r="AC123" s="1024"/>
      <c r="AD123" s="1024"/>
      <c r="AE123" s="1025"/>
      <c r="AF123" s="1026" t="s">
        <v>128</v>
      </c>
      <c r="AG123" s="1024"/>
      <c r="AH123" s="1024"/>
      <c r="AI123" s="1024"/>
      <c r="AJ123" s="1025"/>
      <c r="AK123" s="1026" t="s">
        <v>128</v>
      </c>
      <c r="AL123" s="1024"/>
      <c r="AM123" s="1024"/>
      <c r="AN123" s="1024"/>
      <c r="AO123" s="1025"/>
      <c r="AP123" s="1027" t="s">
        <v>128</v>
      </c>
      <c r="AQ123" s="1028"/>
      <c r="AR123" s="1028"/>
      <c r="AS123" s="1028"/>
      <c r="AT123" s="1029"/>
      <c r="AU123" s="1062"/>
      <c r="AV123" s="1063"/>
      <c r="AW123" s="1063"/>
      <c r="AX123" s="1063"/>
      <c r="AY123" s="1063"/>
      <c r="AZ123" s="247" t="s">
        <v>188</v>
      </c>
      <c r="BA123" s="247"/>
      <c r="BB123" s="247"/>
      <c r="BC123" s="247"/>
      <c r="BD123" s="247"/>
      <c r="BE123" s="247"/>
      <c r="BF123" s="247"/>
      <c r="BG123" s="247"/>
      <c r="BH123" s="247"/>
      <c r="BI123" s="247"/>
      <c r="BJ123" s="247"/>
      <c r="BK123" s="247"/>
      <c r="BL123" s="247"/>
      <c r="BM123" s="247"/>
      <c r="BN123" s="247"/>
      <c r="BO123" s="1042" t="s">
        <v>473</v>
      </c>
      <c r="BP123" s="1070"/>
      <c r="BQ123" s="1128">
        <v>8957590</v>
      </c>
      <c r="BR123" s="1129"/>
      <c r="BS123" s="1129"/>
      <c r="BT123" s="1129"/>
      <c r="BU123" s="1129"/>
      <c r="BV123" s="1129">
        <v>8868581</v>
      </c>
      <c r="BW123" s="1129"/>
      <c r="BX123" s="1129"/>
      <c r="BY123" s="1129"/>
      <c r="BZ123" s="1129"/>
      <c r="CA123" s="1129">
        <v>9063925</v>
      </c>
      <c r="CB123" s="1129"/>
      <c r="CC123" s="1129"/>
      <c r="CD123" s="1129"/>
      <c r="CE123" s="1129"/>
      <c r="CF123" s="1066"/>
      <c r="CG123" s="1067"/>
      <c r="CH123" s="1067"/>
      <c r="CI123" s="1067"/>
      <c r="CJ123" s="1068"/>
      <c r="CK123" s="1074"/>
      <c r="CL123" s="1075"/>
      <c r="CM123" s="1075"/>
      <c r="CN123" s="1075"/>
      <c r="CO123" s="1076"/>
      <c r="CP123" s="1084" t="s">
        <v>410</v>
      </c>
      <c r="CQ123" s="1085"/>
      <c r="CR123" s="1085"/>
      <c r="CS123" s="1085"/>
      <c r="CT123" s="1085"/>
      <c r="CU123" s="1085"/>
      <c r="CV123" s="1085"/>
      <c r="CW123" s="1085"/>
      <c r="CX123" s="1085"/>
      <c r="CY123" s="1085"/>
      <c r="CZ123" s="1085"/>
      <c r="DA123" s="1085"/>
      <c r="DB123" s="1085"/>
      <c r="DC123" s="1085"/>
      <c r="DD123" s="1085"/>
      <c r="DE123" s="1085"/>
      <c r="DF123" s="1086"/>
      <c r="DG123" s="1023" t="s">
        <v>128</v>
      </c>
      <c r="DH123" s="1024"/>
      <c r="DI123" s="1024"/>
      <c r="DJ123" s="1024"/>
      <c r="DK123" s="1025"/>
      <c r="DL123" s="1026" t="s">
        <v>463</v>
      </c>
      <c r="DM123" s="1024"/>
      <c r="DN123" s="1024"/>
      <c r="DO123" s="1024"/>
      <c r="DP123" s="1025"/>
      <c r="DQ123" s="1026" t="s">
        <v>128</v>
      </c>
      <c r="DR123" s="1024"/>
      <c r="DS123" s="1024"/>
      <c r="DT123" s="1024"/>
      <c r="DU123" s="1025"/>
      <c r="DV123" s="1027" t="s">
        <v>128</v>
      </c>
      <c r="DW123" s="1028"/>
      <c r="DX123" s="1028"/>
      <c r="DY123" s="1028"/>
      <c r="DZ123" s="1029"/>
    </row>
    <row r="124" spans="1:130" s="226" customFormat="1" ht="26.25" customHeight="1" thickBot="1" x14ac:dyDescent="0.2">
      <c r="A124" s="1122"/>
      <c r="B124" s="1014"/>
      <c r="C124" s="987" t="s">
        <v>460</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3" t="s">
        <v>128</v>
      </c>
      <c r="AB124" s="1024"/>
      <c r="AC124" s="1024"/>
      <c r="AD124" s="1024"/>
      <c r="AE124" s="1025"/>
      <c r="AF124" s="1026" t="s">
        <v>128</v>
      </c>
      <c r="AG124" s="1024"/>
      <c r="AH124" s="1024"/>
      <c r="AI124" s="1024"/>
      <c r="AJ124" s="1025"/>
      <c r="AK124" s="1026" t="s">
        <v>128</v>
      </c>
      <c r="AL124" s="1024"/>
      <c r="AM124" s="1024"/>
      <c r="AN124" s="1024"/>
      <c r="AO124" s="1025"/>
      <c r="AP124" s="1027" t="s">
        <v>128</v>
      </c>
      <c r="AQ124" s="1028"/>
      <c r="AR124" s="1028"/>
      <c r="AS124" s="1028"/>
      <c r="AT124" s="1029"/>
      <c r="AU124" s="1124" t="s">
        <v>474</v>
      </c>
      <c r="AV124" s="1125"/>
      <c r="AW124" s="1125"/>
      <c r="AX124" s="1125"/>
      <c r="AY124" s="1125"/>
      <c r="AZ124" s="1125"/>
      <c r="BA124" s="1125"/>
      <c r="BB124" s="1125"/>
      <c r="BC124" s="1125"/>
      <c r="BD124" s="1125"/>
      <c r="BE124" s="1125"/>
      <c r="BF124" s="1125"/>
      <c r="BG124" s="1125"/>
      <c r="BH124" s="1125"/>
      <c r="BI124" s="1125"/>
      <c r="BJ124" s="1125"/>
      <c r="BK124" s="1125"/>
      <c r="BL124" s="1125"/>
      <c r="BM124" s="1125"/>
      <c r="BN124" s="1125"/>
      <c r="BO124" s="1125"/>
      <c r="BP124" s="1126"/>
      <c r="BQ124" s="1127">
        <v>21.7</v>
      </c>
      <c r="BR124" s="1092"/>
      <c r="BS124" s="1092"/>
      <c r="BT124" s="1092"/>
      <c r="BU124" s="1092"/>
      <c r="BV124" s="1092">
        <v>13.1</v>
      </c>
      <c r="BW124" s="1092"/>
      <c r="BX124" s="1092"/>
      <c r="BY124" s="1092"/>
      <c r="BZ124" s="1092"/>
      <c r="CA124" s="1092">
        <v>6.7</v>
      </c>
      <c r="CB124" s="1092"/>
      <c r="CC124" s="1092"/>
      <c r="CD124" s="1092"/>
      <c r="CE124" s="1092"/>
      <c r="CF124" s="1093"/>
      <c r="CG124" s="1094"/>
      <c r="CH124" s="1094"/>
      <c r="CI124" s="1094"/>
      <c r="CJ124" s="1095"/>
      <c r="CK124" s="1077"/>
      <c r="CL124" s="1077"/>
      <c r="CM124" s="1077"/>
      <c r="CN124" s="1077"/>
      <c r="CO124" s="1078"/>
      <c r="CP124" s="1084" t="s">
        <v>475</v>
      </c>
      <c r="CQ124" s="1085"/>
      <c r="CR124" s="1085"/>
      <c r="CS124" s="1085"/>
      <c r="CT124" s="1085"/>
      <c r="CU124" s="1085"/>
      <c r="CV124" s="1085"/>
      <c r="CW124" s="1085"/>
      <c r="CX124" s="1085"/>
      <c r="CY124" s="1085"/>
      <c r="CZ124" s="1085"/>
      <c r="DA124" s="1085"/>
      <c r="DB124" s="1085"/>
      <c r="DC124" s="1085"/>
      <c r="DD124" s="1085"/>
      <c r="DE124" s="1085"/>
      <c r="DF124" s="1086"/>
      <c r="DG124" s="1069" t="s">
        <v>463</v>
      </c>
      <c r="DH124" s="1051"/>
      <c r="DI124" s="1051"/>
      <c r="DJ124" s="1051"/>
      <c r="DK124" s="1052"/>
      <c r="DL124" s="1050" t="s">
        <v>128</v>
      </c>
      <c r="DM124" s="1051"/>
      <c r="DN124" s="1051"/>
      <c r="DO124" s="1051"/>
      <c r="DP124" s="1052"/>
      <c r="DQ124" s="1050" t="s">
        <v>463</v>
      </c>
      <c r="DR124" s="1051"/>
      <c r="DS124" s="1051"/>
      <c r="DT124" s="1051"/>
      <c r="DU124" s="1052"/>
      <c r="DV124" s="1053" t="s">
        <v>128</v>
      </c>
      <c r="DW124" s="1054"/>
      <c r="DX124" s="1054"/>
      <c r="DY124" s="1054"/>
      <c r="DZ124" s="1055"/>
    </row>
    <row r="125" spans="1:130" s="226" customFormat="1" ht="26.25" customHeight="1" x14ac:dyDescent="0.15">
      <c r="A125" s="1122"/>
      <c r="B125" s="1014"/>
      <c r="C125" s="987" t="s">
        <v>462</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3" t="s">
        <v>128</v>
      </c>
      <c r="AB125" s="1024"/>
      <c r="AC125" s="1024"/>
      <c r="AD125" s="1024"/>
      <c r="AE125" s="1025"/>
      <c r="AF125" s="1026" t="s">
        <v>128</v>
      </c>
      <c r="AG125" s="1024"/>
      <c r="AH125" s="1024"/>
      <c r="AI125" s="1024"/>
      <c r="AJ125" s="1025"/>
      <c r="AK125" s="1026" t="s">
        <v>128</v>
      </c>
      <c r="AL125" s="1024"/>
      <c r="AM125" s="1024"/>
      <c r="AN125" s="1024"/>
      <c r="AO125" s="1025"/>
      <c r="AP125" s="1027" t="s">
        <v>128</v>
      </c>
      <c r="AQ125" s="1028"/>
      <c r="AR125" s="1028"/>
      <c r="AS125" s="1028"/>
      <c r="AT125" s="1029"/>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7" t="s">
        <v>476</v>
      </c>
      <c r="CL125" s="1072"/>
      <c r="CM125" s="1072"/>
      <c r="CN125" s="1072"/>
      <c r="CO125" s="1073"/>
      <c r="CP125" s="994" t="s">
        <v>477</v>
      </c>
      <c r="CQ125" s="962"/>
      <c r="CR125" s="962"/>
      <c r="CS125" s="962"/>
      <c r="CT125" s="962"/>
      <c r="CU125" s="962"/>
      <c r="CV125" s="962"/>
      <c r="CW125" s="962"/>
      <c r="CX125" s="962"/>
      <c r="CY125" s="962"/>
      <c r="CZ125" s="962"/>
      <c r="DA125" s="962"/>
      <c r="DB125" s="962"/>
      <c r="DC125" s="962"/>
      <c r="DD125" s="962"/>
      <c r="DE125" s="962"/>
      <c r="DF125" s="963"/>
      <c r="DG125" s="995" t="s">
        <v>128</v>
      </c>
      <c r="DH125" s="996"/>
      <c r="DI125" s="996"/>
      <c r="DJ125" s="996"/>
      <c r="DK125" s="996"/>
      <c r="DL125" s="996" t="s">
        <v>128</v>
      </c>
      <c r="DM125" s="996"/>
      <c r="DN125" s="996"/>
      <c r="DO125" s="996"/>
      <c r="DP125" s="996"/>
      <c r="DQ125" s="996" t="s">
        <v>463</v>
      </c>
      <c r="DR125" s="996"/>
      <c r="DS125" s="996"/>
      <c r="DT125" s="996"/>
      <c r="DU125" s="996"/>
      <c r="DV125" s="997" t="s">
        <v>128</v>
      </c>
      <c r="DW125" s="997"/>
      <c r="DX125" s="997"/>
      <c r="DY125" s="997"/>
      <c r="DZ125" s="998"/>
    </row>
    <row r="126" spans="1:130" s="226" customFormat="1" ht="26.25" customHeight="1" thickBot="1" x14ac:dyDescent="0.2">
      <c r="A126" s="1122"/>
      <c r="B126" s="1014"/>
      <c r="C126" s="987" t="s">
        <v>465</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3" t="s">
        <v>128</v>
      </c>
      <c r="AB126" s="1024"/>
      <c r="AC126" s="1024"/>
      <c r="AD126" s="1024"/>
      <c r="AE126" s="1025"/>
      <c r="AF126" s="1026" t="s">
        <v>128</v>
      </c>
      <c r="AG126" s="1024"/>
      <c r="AH126" s="1024"/>
      <c r="AI126" s="1024"/>
      <c r="AJ126" s="1025"/>
      <c r="AK126" s="1026" t="s">
        <v>128</v>
      </c>
      <c r="AL126" s="1024"/>
      <c r="AM126" s="1024"/>
      <c r="AN126" s="1024"/>
      <c r="AO126" s="1025"/>
      <c r="AP126" s="1027" t="s">
        <v>128</v>
      </c>
      <c r="AQ126" s="1028"/>
      <c r="AR126" s="1028"/>
      <c r="AS126" s="1028"/>
      <c r="AT126" s="1029"/>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8"/>
      <c r="CL126" s="1075"/>
      <c r="CM126" s="1075"/>
      <c r="CN126" s="1075"/>
      <c r="CO126" s="1076"/>
      <c r="CP126" s="987" t="s">
        <v>478</v>
      </c>
      <c r="CQ126" s="988"/>
      <c r="CR126" s="988"/>
      <c r="CS126" s="988"/>
      <c r="CT126" s="988"/>
      <c r="CU126" s="988"/>
      <c r="CV126" s="988"/>
      <c r="CW126" s="988"/>
      <c r="CX126" s="988"/>
      <c r="CY126" s="988"/>
      <c r="CZ126" s="988"/>
      <c r="DA126" s="988"/>
      <c r="DB126" s="988"/>
      <c r="DC126" s="988"/>
      <c r="DD126" s="988"/>
      <c r="DE126" s="988"/>
      <c r="DF126" s="989"/>
      <c r="DG126" s="990" t="s">
        <v>128</v>
      </c>
      <c r="DH126" s="991"/>
      <c r="DI126" s="991"/>
      <c r="DJ126" s="991"/>
      <c r="DK126" s="991"/>
      <c r="DL126" s="991" t="s">
        <v>463</v>
      </c>
      <c r="DM126" s="991"/>
      <c r="DN126" s="991"/>
      <c r="DO126" s="991"/>
      <c r="DP126" s="991"/>
      <c r="DQ126" s="991" t="s">
        <v>128</v>
      </c>
      <c r="DR126" s="991"/>
      <c r="DS126" s="991"/>
      <c r="DT126" s="991"/>
      <c r="DU126" s="991"/>
      <c r="DV126" s="992" t="s">
        <v>128</v>
      </c>
      <c r="DW126" s="992"/>
      <c r="DX126" s="992"/>
      <c r="DY126" s="992"/>
      <c r="DZ126" s="993"/>
    </row>
    <row r="127" spans="1:130" s="226" customFormat="1" ht="26.25" customHeight="1" x14ac:dyDescent="0.15">
      <c r="A127" s="1123"/>
      <c r="B127" s="1016"/>
      <c r="C127" s="1038" t="s">
        <v>479</v>
      </c>
      <c r="D127" s="1030"/>
      <c r="E127" s="1030"/>
      <c r="F127" s="1030"/>
      <c r="G127" s="1030"/>
      <c r="H127" s="1030"/>
      <c r="I127" s="1030"/>
      <c r="J127" s="1030"/>
      <c r="K127" s="1030"/>
      <c r="L127" s="1030"/>
      <c r="M127" s="1030"/>
      <c r="N127" s="1030"/>
      <c r="O127" s="1030"/>
      <c r="P127" s="1030"/>
      <c r="Q127" s="1030"/>
      <c r="R127" s="1030"/>
      <c r="S127" s="1030"/>
      <c r="T127" s="1030"/>
      <c r="U127" s="1030"/>
      <c r="V127" s="1030"/>
      <c r="W127" s="1030"/>
      <c r="X127" s="1030"/>
      <c r="Y127" s="1030"/>
      <c r="Z127" s="1031"/>
      <c r="AA127" s="1023">
        <v>12</v>
      </c>
      <c r="AB127" s="1024"/>
      <c r="AC127" s="1024"/>
      <c r="AD127" s="1024"/>
      <c r="AE127" s="1025"/>
      <c r="AF127" s="1026">
        <v>5</v>
      </c>
      <c r="AG127" s="1024"/>
      <c r="AH127" s="1024"/>
      <c r="AI127" s="1024"/>
      <c r="AJ127" s="1025"/>
      <c r="AK127" s="1026">
        <v>2</v>
      </c>
      <c r="AL127" s="1024"/>
      <c r="AM127" s="1024"/>
      <c r="AN127" s="1024"/>
      <c r="AO127" s="1025"/>
      <c r="AP127" s="1027">
        <v>0</v>
      </c>
      <c r="AQ127" s="1028"/>
      <c r="AR127" s="1028"/>
      <c r="AS127" s="1028"/>
      <c r="AT127" s="1029"/>
      <c r="AU127" s="228"/>
      <c r="AV127" s="228"/>
      <c r="AW127" s="228"/>
      <c r="AX127" s="1096" t="s">
        <v>480</v>
      </c>
      <c r="AY127" s="1097"/>
      <c r="AZ127" s="1097"/>
      <c r="BA127" s="1097"/>
      <c r="BB127" s="1097"/>
      <c r="BC127" s="1097"/>
      <c r="BD127" s="1097"/>
      <c r="BE127" s="1098"/>
      <c r="BF127" s="1099" t="s">
        <v>481</v>
      </c>
      <c r="BG127" s="1097"/>
      <c r="BH127" s="1097"/>
      <c r="BI127" s="1097"/>
      <c r="BJ127" s="1097"/>
      <c r="BK127" s="1097"/>
      <c r="BL127" s="1098"/>
      <c r="BM127" s="1099" t="s">
        <v>482</v>
      </c>
      <c r="BN127" s="1097"/>
      <c r="BO127" s="1097"/>
      <c r="BP127" s="1097"/>
      <c r="BQ127" s="1097"/>
      <c r="BR127" s="1097"/>
      <c r="BS127" s="1098"/>
      <c r="BT127" s="1099" t="s">
        <v>483</v>
      </c>
      <c r="BU127" s="1097"/>
      <c r="BV127" s="1097"/>
      <c r="BW127" s="1097"/>
      <c r="BX127" s="1097"/>
      <c r="BY127" s="1097"/>
      <c r="BZ127" s="1120"/>
      <c r="CA127" s="228"/>
      <c r="CB127" s="228"/>
      <c r="CC127" s="228"/>
      <c r="CD127" s="251"/>
      <c r="CE127" s="251"/>
      <c r="CF127" s="251"/>
      <c r="CG127" s="228"/>
      <c r="CH127" s="228"/>
      <c r="CI127" s="228"/>
      <c r="CJ127" s="250"/>
      <c r="CK127" s="1088"/>
      <c r="CL127" s="1075"/>
      <c r="CM127" s="1075"/>
      <c r="CN127" s="1075"/>
      <c r="CO127" s="1076"/>
      <c r="CP127" s="987" t="s">
        <v>484</v>
      </c>
      <c r="CQ127" s="988"/>
      <c r="CR127" s="988"/>
      <c r="CS127" s="988"/>
      <c r="CT127" s="988"/>
      <c r="CU127" s="988"/>
      <c r="CV127" s="988"/>
      <c r="CW127" s="988"/>
      <c r="CX127" s="988"/>
      <c r="CY127" s="988"/>
      <c r="CZ127" s="988"/>
      <c r="DA127" s="988"/>
      <c r="DB127" s="988"/>
      <c r="DC127" s="988"/>
      <c r="DD127" s="988"/>
      <c r="DE127" s="988"/>
      <c r="DF127" s="989"/>
      <c r="DG127" s="990" t="s">
        <v>128</v>
      </c>
      <c r="DH127" s="991"/>
      <c r="DI127" s="991"/>
      <c r="DJ127" s="991"/>
      <c r="DK127" s="991"/>
      <c r="DL127" s="991" t="s">
        <v>128</v>
      </c>
      <c r="DM127" s="991"/>
      <c r="DN127" s="991"/>
      <c r="DO127" s="991"/>
      <c r="DP127" s="991"/>
      <c r="DQ127" s="991" t="s">
        <v>128</v>
      </c>
      <c r="DR127" s="991"/>
      <c r="DS127" s="991"/>
      <c r="DT127" s="991"/>
      <c r="DU127" s="991"/>
      <c r="DV127" s="992" t="s">
        <v>128</v>
      </c>
      <c r="DW127" s="992"/>
      <c r="DX127" s="992"/>
      <c r="DY127" s="992"/>
      <c r="DZ127" s="993"/>
    </row>
    <row r="128" spans="1:130" s="226" customFormat="1" ht="26.25" customHeight="1" thickBot="1" x14ac:dyDescent="0.2">
      <c r="A128" s="1106" t="s">
        <v>485</v>
      </c>
      <c r="B128" s="1107"/>
      <c r="C128" s="1107"/>
      <c r="D128" s="1107"/>
      <c r="E128" s="1107"/>
      <c r="F128" s="1107"/>
      <c r="G128" s="1107"/>
      <c r="H128" s="1107"/>
      <c r="I128" s="1107"/>
      <c r="J128" s="1107"/>
      <c r="K128" s="1107"/>
      <c r="L128" s="1107"/>
      <c r="M128" s="1107"/>
      <c r="N128" s="1107"/>
      <c r="O128" s="1107"/>
      <c r="P128" s="1107"/>
      <c r="Q128" s="1107"/>
      <c r="R128" s="1107"/>
      <c r="S128" s="1107"/>
      <c r="T128" s="1107"/>
      <c r="U128" s="1107"/>
      <c r="V128" s="1107"/>
      <c r="W128" s="1108" t="s">
        <v>486</v>
      </c>
      <c r="X128" s="1108"/>
      <c r="Y128" s="1108"/>
      <c r="Z128" s="1109"/>
      <c r="AA128" s="1110">
        <v>30730</v>
      </c>
      <c r="AB128" s="1111"/>
      <c r="AC128" s="1111"/>
      <c r="AD128" s="1111"/>
      <c r="AE128" s="1112"/>
      <c r="AF128" s="1113">
        <v>22313</v>
      </c>
      <c r="AG128" s="1111"/>
      <c r="AH128" s="1111"/>
      <c r="AI128" s="1111"/>
      <c r="AJ128" s="1112"/>
      <c r="AK128" s="1113">
        <v>55470</v>
      </c>
      <c r="AL128" s="1111"/>
      <c r="AM128" s="1111"/>
      <c r="AN128" s="1111"/>
      <c r="AO128" s="1112"/>
      <c r="AP128" s="1114"/>
      <c r="AQ128" s="1115"/>
      <c r="AR128" s="1115"/>
      <c r="AS128" s="1115"/>
      <c r="AT128" s="1116"/>
      <c r="AU128" s="228"/>
      <c r="AV128" s="228"/>
      <c r="AW128" s="228"/>
      <c r="AX128" s="961" t="s">
        <v>487</v>
      </c>
      <c r="AY128" s="962"/>
      <c r="AZ128" s="962"/>
      <c r="BA128" s="962"/>
      <c r="BB128" s="962"/>
      <c r="BC128" s="962"/>
      <c r="BD128" s="962"/>
      <c r="BE128" s="963"/>
      <c r="BF128" s="1117" t="s">
        <v>128</v>
      </c>
      <c r="BG128" s="1118"/>
      <c r="BH128" s="1118"/>
      <c r="BI128" s="1118"/>
      <c r="BJ128" s="1118"/>
      <c r="BK128" s="1118"/>
      <c r="BL128" s="1119"/>
      <c r="BM128" s="1117">
        <v>15</v>
      </c>
      <c r="BN128" s="1118"/>
      <c r="BO128" s="1118"/>
      <c r="BP128" s="1118"/>
      <c r="BQ128" s="1118"/>
      <c r="BR128" s="1118"/>
      <c r="BS128" s="1119"/>
      <c r="BT128" s="1117">
        <v>20</v>
      </c>
      <c r="BU128" s="1118"/>
      <c r="BV128" s="1118"/>
      <c r="BW128" s="1118"/>
      <c r="BX128" s="1118"/>
      <c r="BY128" s="1118"/>
      <c r="BZ128" s="1141"/>
      <c r="CA128" s="251"/>
      <c r="CB128" s="251"/>
      <c r="CC128" s="251"/>
      <c r="CD128" s="251"/>
      <c r="CE128" s="251"/>
      <c r="CF128" s="251"/>
      <c r="CG128" s="228"/>
      <c r="CH128" s="228"/>
      <c r="CI128" s="228"/>
      <c r="CJ128" s="250"/>
      <c r="CK128" s="1089"/>
      <c r="CL128" s="1090"/>
      <c r="CM128" s="1090"/>
      <c r="CN128" s="1090"/>
      <c r="CO128" s="1091"/>
      <c r="CP128" s="1100" t="s">
        <v>488</v>
      </c>
      <c r="CQ128" s="791"/>
      <c r="CR128" s="791"/>
      <c r="CS128" s="791"/>
      <c r="CT128" s="791"/>
      <c r="CU128" s="791"/>
      <c r="CV128" s="791"/>
      <c r="CW128" s="791"/>
      <c r="CX128" s="791"/>
      <c r="CY128" s="791"/>
      <c r="CZ128" s="791"/>
      <c r="DA128" s="791"/>
      <c r="DB128" s="791"/>
      <c r="DC128" s="791"/>
      <c r="DD128" s="791"/>
      <c r="DE128" s="791"/>
      <c r="DF128" s="1101"/>
      <c r="DG128" s="1102" t="s">
        <v>128</v>
      </c>
      <c r="DH128" s="1103"/>
      <c r="DI128" s="1103"/>
      <c r="DJ128" s="1103"/>
      <c r="DK128" s="1103"/>
      <c r="DL128" s="1103" t="s">
        <v>128</v>
      </c>
      <c r="DM128" s="1103"/>
      <c r="DN128" s="1103"/>
      <c r="DO128" s="1103"/>
      <c r="DP128" s="1103"/>
      <c r="DQ128" s="1103" t="s">
        <v>128</v>
      </c>
      <c r="DR128" s="1103"/>
      <c r="DS128" s="1103"/>
      <c r="DT128" s="1103"/>
      <c r="DU128" s="1103"/>
      <c r="DV128" s="1104" t="s">
        <v>128</v>
      </c>
      <c r="DW128" s="1104"/>
      <c r="DX128" s="1104"/>
      <c r="DY128" s="1104"/>
      <c r="DZ128" s="1105"/>
    </row>
    <row r="129" spans="1:131" s="226" customFormat="1" ht="26.25" customHeight="1" x14ac:dyDescent="0.15">
      <c r="A129" s="999" t="s">
        <v>108</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35" t="s">
        <v>489</v>
      </c>
      <c r="X129" s="1136"/>
      <c r="Y129" s="1136"/>
      <c r="Z129" s="1137"/>
      <c r="AA129" s="1023">
        <v>3856774</v>
      </c>
      <c r="AB129" s="1024"/>
      <c r="AC129" s="1024"/>
      <c r="AD129" s="1024"/>
      <c r="AE129" s="1025"/>
      <c r="AF129" s="1026">
        <v>4033554</v>
      </c>
      <c r="AG129" s="1024"/>
      <c r="AH129" s="1024"/>
      <c r="AI129" s="1024"/>
      <c r="AJ129" s="1025"/>
      <c r="AK129" s="1026">
        <v>4331714</v>
      </c>
      <c r="AL129" s="1024"/>
      <c r="AM129" s="1024"/>
      <c r="AN129" s="1024"/>
      <c r="AO129" s="1025"/>
      <c r="AP129" s="1138"/>
      <c r="AQ129" s="1139"/>
      <c r="AR129" s="1139"/>
      <c r="AS129" s="1139"/>
      <c r="AT129" s="1140"/>
      <c r="AU129" s="229"/>
      <c r="AV129" s="229"/>
      <c r="AW129" s="229"/>
      <c r="AX129" s="1130" t="s">
        <v>490</v>
      </c>
      <c r="AY129" s="988"/>
      <c r="AZ129" s="988"/>
      <c r="BA129" s="988"/>
      <c r="BB129" s="988"/>
      <c r="BC129" s="988"/>
      <c r="BD129" s="988"/>
      <c r="BE129" s="989"/>
      <c r="BF129" s="1131" t="s">
        <v>128</v>
      </c>
      <c r="BG129" s="1132"/>
      <c r="BH129" s="1132"/>
      <c r="BI129" s="1132"/>
      <c r="BJ129" s="1132"/>
      <c r="BK129" s="1132"/>
      <c r="BL129" s="1133"/>
      <c r="BM129" s="1131">
        <v>20</v>
      </c>
      <c r="BN129" s="1132"/>
      <c r="BO129" s="1132"/>
      <c r="BP129" s="1132"/>
      <c r="BQ129" s="1132"/>
      <c r="BR129" s="1132"/>
      <c r="BS129" s="1133"/>
      <c r="BT129" s="1131">
        <v>30</v>
      </c>
      <c r="BU129" s="1132"/>
      <c r="BV129" s="1132"/>
      <c r="BW129" s="1132"/>
      <c r="BX129" s="1132"/>
      <c r="BY129" s="1132"/>
      <c r="BZ129" s="1134"/>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99" t="s">
        <v>491</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35" t="s">
        <v>492</v>
      </c>
      <c r="X130" s="1136"/>
      <c r="Y130" s="1136"/>
      <c r="Z130" s="1137"/>
      <c r="AA130" s="1023">
        <v>490601</v>
      </c>
      <c r="AB130" s="1024"/>
      <c r="AC130" s="1024"/>
      <c r="AD130" s="1024"/>
      <c r="AE130" s="1025"/>
      <c r="AF130" s="1026">
        <v>468827</v>
      </c>
      <c r="AG130" s="1024"/>
      <c r="AH130" s="1024"/>
      <c r="AI130" s="1024"/>
      <c r="AJ130" s="1025"/>
      <c r="AK130" s="1026">
        <v>456703</v>
      </c>
      <c r="AL130" s="1024"/>
      <c r="AM130" s="1024"/>
      <c r="AN130" s="1024"/>
      <c r="AO130" s="1025"/>
      <c r="AP130" s="1138"/>
      <c r="AQ130" s="1139"/>
      <c r="AR130" s="1139"/>
      <c r="AS130" s="1139"/>
      <c r="AT130" s="1140"/>
      <c r="AU130" s="229"/>
      <c r="AV130" s="229"/>
      <c r="AW130" s="229"/>
      <c r="AX130" s="1130" t="s">
        <v>493</v>
      </c>
      <c r="AY130" s="988"/>
      <c r="AZ130" s="988"/>
      <c r="BA130" s="988"/>
      <c r="BB130" s="988"/>
      <c r="BC130" s="988"/>
      <c r="BD130" s="988"/>
      <c r="BE130" s="989"/>
      <c r="BF130" s="1166">
        <v>7.4</v>
      </c>
      <c r="BG130" s="1167"/>
      <c r="BH130" s="1167"/>
      <c r="BI130" s="1167"/>
      <c r="BJ130" s="1167"/>
      <c r="BK130" s="1167"/>
      <c r="BL130" s="1168"/>
      <c r="BM130" s="1166">
        <v>25</v>
      </c>
      <c r="BN130" s="1167"/>
      <c r="BO130" s="1167"/>
      <c r="BP130" s="1167"/>
      <c r="BQ130" s="1167"/>
      <c r="BR130" s="1167"/>
      <c r="BS130" s="1168"/>
      <c r="BT130" s="1166">
        <v>35</v>
      </c>
      <c r="BU130" s="1167"/>
      <c r="BV130" s="1167"/>
      <c r="BW130" s="1167"/>
      <c r="BX130" s="1167"/>
      <c r="BY130" s="1167"/>
      <c r="BZ130" s="1169"/>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494</v>
      </c>
      <c r="X131" s="1173"/>
      <c r="Y131" s="1173"/>
      <c r="Z131" s="1174"/>
      <c r="AA131" s="1069">
        <v>3366173</v>
      </c>
      <c r="AB131" s="1051"/>
      <c r="AC131" s="1051"/>
      <c r="AD131" s="1051"/>
      <c r="AE131" s="1052"/>
      <c r="AF131" s="1050">
        <v>3564727</v>
      </c>
      <c r="AG131" s="1051"/>
      <c r="AH131" s="1051"/>
      <c r="AI131" s="1051"/>
      <c r="AJ131" s="1052"/>
      <c r="AK131" s="1050">
        <v>3875011</v>
      </c>
      <c r="AL131" s="1051"/>
      <c r="AM131" s="1051"/>
      <c r="AN131" s="1051"/>
      <c r="AO131" s="1052"/>
      <c r="AP131" s="1175"/>
      <c r="AQ131" s="1176"/>
      <c r="AR131" s="1176"/>
      <c r="AS131" s="1176"/>
      <c r="AT131" s="1177"/>
      <c r="AU131" s="229"/>
      <c r="AV131" s="229"/>
      <c r="AW131" s="229"/>
      <c r="AX131" s="1148" t="s">
        <v>495</v>
      </c>
      <c r="AY131" s="791"/>
      <c r="AZ131" s="791"/>
      <c r="BA131" s="791"/>
      <c r="BB131" s="791"/>
      <c r="BC131" s="791"/>
      <c r="BD131" s="791"/>
      <c r="BE131" s="1101"/>
      <c r="BF131" s="1149">
        <v>6.7</v>
      </c>
      <c r="BG131" s="1150"/>
      <c r="BH131" s="1150"/>
      <c r="BI131" s="1150"/>
      <c r="BJ131" s="1150"/>
      <c r="BK131" s="1150"/>
      <c r="BL131" s="1151"/>
      <c r="BM131" s="1149">
        <v>350</v>
      </c>
      <c r="BN131" s="1150"/>
      <c r="BO131" s="1150"/>
      <c r="BP131" s="1150"/>
      <c r="BQ131" s="1150"/>
      <c r="BR131" s="1150"/>
      <c r="BS131" s="1151"/>
      <c r="BT131" s="1152"/>
      <c r="BU131" s="1153"/>
      <c r="BV131" s="1153"/>
      <c r="BW131" s="1153"/>
      <c r="BX131" s="1153"/>
      <c r="BY131" s="1153"/>
      <c r="BZ131" s="1154"/>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55" t="s">
        <v>496</v>
      </c>
      <c r="B132" s="1156"/>
      <c r="C132" s="1156"/>
      <c r="D132" s="1156"/>
      <c r="E132" s="1156"/>
      <c r="F132" s="1156"/>
      <c r="G132" s="1156"/>
      <c r="H132" s="1156"/>
      <c r="I132" s="1156"/>
      <c r="J132" s="1156"/>
      <c r="K132" s="1156"/>
      <c r="L132" s="1156"/>
      <c r="M132" s="1156"/>
      <c r="N132" s="1156"/>
      <c r="O132" s="1156"/>
      <c r="P132" s="1156"/>
      <c r="Q132" s="1156"/>
      <c r="R132" s="1156"/>
      <c r="S132" s="1156"/>
      <c r="T132" s="1156"/>
      <c r="U132" s="1156"/>
      <c r="V132" s="1159" t="s">
        <v>497</v>
      </c>
      <c r="W132" s="1159"/>
      <c r="X132" s="1159"/>
      <c r="Y132" s="1159"/>
      <c r="Z132" s="1160"/>
      <c r="AA132" s="1161">
        <v>9.8156868349999993</v>
      </c>
      <c r="AB132" s="1162"/>
      <c r="AC132" s="1162"/>
      <c r="AD132" s="1162"/>
      <c r="AE132" s="1163"/>
      <c r="AF132" s="1164">
        <v>5.8958792640000004</v>
      </c>
      <c r="AG132" s="1162"/>
      <c r="AH132" s="1162"/>
      <c r="AI132" s="1162"/>
      <c r="AJ132" s="1163"/>
      <c r="AK132" s="1164">
        <v>6.5955425669999999</v>
      </c>
      <c r="AL132" s="1162"/>
      <c r="AM132" s="1162"/>
      <c r="AN132" s="1162"/>
      <c r="AO132" s="1163"/>
      <c r="AP132" s="1066"/>
      <c r="AQ132" s="1067"/>
      <c r="AR132" s="1067"/>
      <c r="AS132" s="1067"/>
      <c r="AT132" s="116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57"/>
      <c r="B133" s="1158"/>
      <c r="C133" s="1158"/>
      <c r="D133" s="1158"/>
      <c r="E133" s="1158"/>
      <c r="F133" s="1158"/>
      <c r="G133" s="1158"/>
      <c r="H133" s="1158"/>
      <c r="I133" s="1158"/>
      <c r="J133" s="1158"/>
      <c r="K133" s="1158"/>
      <c r="L133" s="1158"/>
      <c r="M133" s="1158"/>
      <c r="N133" s="1158"/>
      <c r="O133" s="1158"/>
      <c r="P133" s="1158"/>
      <c r="Q133" s="1158"/>
      <c r="R133" s="1158"/>
      <c r="S133" s="1158"/>
      <c r="T133" s="1158"/>
      <c r="U133" s="1158"/>
      <c r="V133" s="1142" t="s">
        <v>498</v>
      </c>
      <c r="W133" s="1142"/>
      <c r="X133" s="1142"/>
      <c r="Y133" s="1142"/>
      <c r="Z133" s="1143"/>
      <c r="AA133" s="1144">
        <v>7.9</v>
      </c>
      <c r="AB133" s="1145"/>
      <c r="AC133" s="1145"/>
      <c r="AD133" s="1145"/>
      <c r="AE133" s="1146"/>
      <c r="AF133" s="1144">
        <v>7</v>
      </c>
      <c r="AG133" s="1145"/>
      <c r="AH133" s="1145"/>
      <c r="AI133" s="1145"/>
      <c r="AJ133" s="1146"/>
      <c r="AK133" s="1144">
        <v>7.4</v>
      </c>
      <c r="AL133" s="1145"/>
      <c r="AM133" s="1145"/>
      <c r="AN133" s="1145"/>
      <c r="AO133" s="1146"/>
      <c r="AP133" s="1093"/>
      <c r="AQ133" s="1094"/>
      <c r="AR133" s="1094"/>
      <c r="AS133" s="1094"/>
      <c r="AT133" s="114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SYv9VNNdGjG2wgbR/fb1Sf1ZITLLvhNbuLfg2mR5BVm3SlpiuLyt4VY75O+du7tVyI1rmuuPb2NvCyxuLvgCxg==" saltValue="d+cAFUX9de4gR5T1nlomJ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499</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Q6pO0gnc8+6iSyLkisfvuPeuA8tZQrzUMdRMjHq9yABeXr9yrKUrhCCozPng0GcgXcBNU9Q6PgEnPvdMzbIRvA==" saltValue="Zn1+LB1pkjZ95Ikjmh2Vp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500</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501</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9" t="s">
        <v>502</v>
      </c>
      <c r="AP7" s="268"/>
      <c r="AQ7" s="269" t="s">
        <v>503</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0"/>
      <c r="AP8" s="274" t="s">
        <v>504</v>
      </c>
      <c r="AQ8" s="275" t="s">
        <v>505</v>
      </c>
      <c r="AR8" s="276" t="s">
        <v>506</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1" t="s">
        <v>507</v>
      </c>
      <c r="AL9" s="1182"/>
      <c r="AM9" s="1182"/>
      <c r="AN9" s="1183"/>
      <c r="AO9" s="277">
        <v>1225693</v>
      </c>
      <c r="AP9" s="277">
        <v>90779</v>
      </c>
      <c r="AQ9" s="278">
        <v>106927</v>
      </c>
      <c r="AR9" s="279">
        <v>-15.1</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1" t="s">
        <v>508</v>
      </c>
      <c r="AL10" s="1182"/>
      <c r="AM10" s="1182"/>
      <c r="AN10" s="1183"/>
      <c r="AO10" s="280">
        <v>167970</v>
      </c>
      <c r="AP10" s="280">
        <v>12440</v>
      </c>
      <c r="AQ10" s="281">
        <v>15145</v>
      </c>
      <c r="AR10" s="282">
        <v>-17.899999999999999</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1" t="s">
        <v>509</v>
      </c>
      <c r="AL11" s="1182"/>
      <c r="AM11" s="1182"/>
      <c r="AN11" s="1183"/>
      <c r="AO11" s="280" t="s">
        <v>510</v>
      </c>
      <c r="AP11" s="280" t="s">
        <v>510</v>
      </c>
      <c r="AQ11" s="281">
        <v>1510</v>
      </c>
      <c r="AR11" s="282" t="s">
        <v>510</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1" t="s">
        <v>511</v>
      </c>
      <c r="AL12" s="1182"/>
      <c r="AM12" s="1182"/>
      <c r="AN12" s="1183"/>
      <c r="AO12" s="280" t="s">
        <v>510</v>
      </c>
      <c r="AP12" s="280" t="s">
        <v>510</v>
      </c>
      <c r="AQ12" s="281">
        <v>21</v>
      </c>
      <c r="AR12" s="282" t="s">
        <v>510</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1" t="s">
        <v>512</v>
      </c>
      <c r="AL13" s="1182"/>
      <c r="AM13" s="1182"/>
      <c r="AN13" s="1183"/>
      <c r="AO13" s="280">
        <v>88487</v>
      </c>
      <c r="AP13" s="280">
        <v>6554</v>
      </c>
      <c r="AQ13" s="281">
        <v>4533</v>
      </c>
      <c r="AR13" s="282">
        <v>44.6</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1" t="s">
        <v>513</v>
      </c>
      <c r="AL14" s="1182"/>
      <c r="AM14" s="1182"/>
      <c r="AN14" s="1183"/>
      <c r="AO14" s="280">
        <v>40545</v>
      </c>
      <c r="AP14" s="280">
        <v>3003</v>
      </c>
      <c r="AQ14" s="281">
        <v>2422</v>
      </c>
      <c r="AR14" s="282">
        <v>24</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4" t="s">
        <v>514</v>
      </c>
      <c r="AL15" s="1185"/>
      <c r="AM15" s="1185"/>
      <c r="AN15" s="1186"/>
      <c r="AO15" s="280">
        <v>-89373</v>
      </c>
      <c r="AP15" s="280">
        <v>-6619</v>
      </c>
      <c r="AQ15" s="281">
        <v>-7979</v>
      </c>
      <c r="AR15" s="282">
        <v>-17</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4" t="s">
        <v>188</v>
      </c>
      <c r="AL16" s="1185"/>
      <c r="AM16" s="1185"/>
      <c r="AN16" s="1186"/>
      <c r="AO16" s="280">
        <v>1433322</v>
      </c>
      <c r="AP16" s="280">
        <v>106156</v>
      </c>
      <c r="AQ16" s="281">
        <v>122579</v>
      </c>
      <c r="AR16" s="282">
        <v>-13.4</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515</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516</v>
      </c>
      <c r="AP20" s="289" t="s">
        <v>517</v>
      </c>
      <c r="AQ20" s="290" t="s">
        <v>518</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7" t="s">
        <v>519</v>
      </c>
      <c r="AL21" s="1188"/>
      <c r="AM21" s="1188"/>
      <c r="AN21" s="1189"/>
      <c r="AO21" s="293">
        <v>10.67</v>
      </c>
      <c r="AP21" s="294">
        <v>10.66</v>
      </c>
      <c r="AQ21" s="295">
        <v>0.01</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7" t="s">
        <v>520</v>
      </c>
      <c r="AL22" s="1188"/>
      <c r="AM22" s="1188"/>
      <c r="AN22" s="1189"/>
      <c r="AO22" s="298">
        <v>92.1</v>
      </c>
      <c r="AP22" s="299">
        <v>96.3</v>
      </c>
      <c r="AQ22" s="300">
        <v>-4.2</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78" t="s">
        <v>521</v>
      </c>
      <c r="B26" s="1178"/>
      <c r="C26" s="1178"/>
      <c r="D26" s="1178"/>
      <c r="E26" s="1178"/>
      <c r="F26" s="1178"/>
      <c r="G26" s="1178"/>
      <c r="H26" s="1178"/>
      <c r="I26" s="1178"/>
      <c r="J26" s="1178"/>
      <c r="K26" s="1178"/>
      <c r="L26" s="1178"/>
      <c r="M26" s="1178"/>
      <c r="N26" s="1178"/>
      <c r="O26" s="1178"/>
      <c r="P26" s="1178"/>
      <c r="Q26" s="1178"/>
      <c r="R26" s="1178"/>
      <c r="S26" s="1178"/>
      <c r="T26" s="1178"/>
      <c r="U26" s="1178"/>
      <c r="V26" s="1178"/>
      <c r="W26" s="1178"/>
      <c r="X26" s="1178"/>
      <c r="Y26" s="1178"/>
      <c r="Z26" s="1178"/>
      <c r="AA26" s="1178"/>
      <c r="AB26" s="1178"/>
      <c r="AC26" s="1178"/>
      <c r="AD26" s="1178"/>
      <c r="AE26" s="1178"/>
      <c r="AF26" s="1178"/>
      <c r="AG26" s="1178"/>
      <c r="AH26" s="1178"/>
      <c r="AI26" s="1178"/>
      <c r="AJ26" s="1178"/>
      <c r="AK26" s="1178"/>
      <c r="AL26" s="1178"/>
      <c r="AM26" s="1178"/>
      <c r="AN26" s="1178"/>
      <c r="AO26" s="1178"/>
      <c r="AP26" s="1178"/>
      <c r="AQ26" s="1178"/>
      <c r="AR26" s="1178"/>
      <c r="AS26" s="1178"/>
      <c r="AT26" s="263"/>
    </row>
    <row r="27" spans="1:46" x14ac:dyDescent="0.15">
      <c r="A27" s="305"/>
      <c r="AO27" s="258"/>
      <c r="AP27" s="258"/>
      <c r="AQ27" s="258"/>
      <c r="AR27" s="258"/>
      <c r="AS27" s="258"/>
      <c r="AT27" s="258"/>
    </row>
    <row r="28" spans="1:46" ht="17.25" x14ac:dyDescent="0.15">
      <c r="A28" s="259" t="s">
        <v>522</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523</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9" t="s">
        <v>502</v>
      </c>
      <c r="AP30" s="268"/>
      <c r="AQ30" s="269" t="s">
        <v>503</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0"/>
      <c r="AP31" s="274" t="s">
        <v>504</v>
      </c>
      <c r="AQ31" s="275" t="s">
        <v>505</v>
      </c>
      <c r="AR31" s="276" t="s">
        <v>506</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5" t="s">
        <v>524</v>
      </c>
      <c r="AL32" s="1196"/>
      <c r="AM32" s="1196"/>
      <c r="AN32" s="1197"/>
      <c r="AO32" s="308">
        <v>506373</v>
      </c>
      <c r="AP32" s="308">
        <v>37504</v>
      </c>
      <c r="AQ32" s="309">
        <v>59977</v>
      </c>
      <c r="AR32" s="310">
        <v>-37.5</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5" t="s">
        <v>525</v>
      </c>
      <c r="AL33" s="1196"/>
      <c r="AM33" s="1196"/>
      <c r="AN33" s="1197"/>
      <c r="AO33" s="308" t="s">
        <v>510</v>
      </c>
      <c r="AP33" s="308" t="s">
        <v>510</v>
      </c>
      <c r="AQ33" s="309" t="s">
        <v>510</v>
      </c>
      <c r="AR33" s="310" t="s">
        <v>510</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5" t="s">
        <v>526</v>
      </c>
      <c r="AL34" s="1196"/>
      <c r="AM34" s="1196"/>
      <c r="AN34" s="1197"/>
      <c r="AO34" s="308" t="s">
        <v>510</v>
      </c>
      <c r="AP34" s="308" t="s">
        <v>510</v>
      </c>
      <c r="AQ34" s="309" t="s">
        <v>510</v>
      </c>
      <c r="AR34" s="310" t="s">
        <v>510</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5" t="s">
        <v>527</v>
      </c>
      <c r="AL35" s="1196"/>
      <c r="AM35" s="1196"/>
      <c r="AN35" s="1197"/>
      <c r="AO35" s="308">
        <v>243990</v>
      </c>
      <c r="AP35" s="308">
        <v>18071</v>
      </c>
      <c r="AQ35" s="309">
        <v>16053</v>
      </c>
      <c r="AR35" s="310">
        <v>12.6</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5" t="s">
        <v>528</v>
      </c>
      <c r="AL36" s="1196"/>
      <c r="AM36" s="1196"/>
      <c r="AN36" s="1197"/>
      <c r="AO36" s="308">
        <v>17386</v>
      </c>
      <c r="AP36" s="308">
        <v>1288</v>
      </c>
      <c r="AQ36" s="309">
        <v>3449</v>
      </c>
      <c r="AR36" s="310">
        <v>-62.7</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5" t="s">
        <v>529</v>
      </c>
      <c r="AL37" s="1196"/>
      <c r="AM37" s="1196"/>
      <c r="AN37" s="1197"/>
      <c r="AO37" s="308">
        <v>2</v>
      </c>
      <c r="AP37" s="308">
        <v>0</v>
      </c>
      <c r="AQ37" s="309">
        <v>404</v>
      </c>
      <c r="AR37" s="310">
        <v>-100</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8" t="s">
        <v>530</v>
      </c>
      <c r="AL38" s="1199"/>
      <c r="AM38" s="1199"/>
      <c r="AN38" s="1200"/>
      <c r="AO38" s="311" t="s">
        <v>510</v>
      </c>
      <c r="AP38" s="311" t="s">
        <v>510</v>
      </c>
      <c r="AQ38" s="312">
        <v>3</v>
      </c>
      <c r="AR38" s="300" t="s">
        <v>510</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8" t="s">
        <v>531</v>
      </c>
      <c r="AL39" s="1199"/>
      <c r="AM39" s="1199"/>
      <c r="AN39" s="1200"/>
      <c r="AO39" s="308">
        <v>-55470</v>
      </c>
      <c r="AP39" s="308">
        <v>-4108</v>
      </c>
      <c r="AQ39" s="309">
        <v>-3105</v>
      </c>
      <c r="AR39" s="310">
        <v>32.299999999999997</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5" t="s">
        <v>532</v>
      </c>
      <c r="AL40" s="1196"/>
      <c r="AM40" s="1196"/>
      <c r="AN40" s="1197"/>
      <c r="AO40" s="308">
        <v>-456703</v>
      </c>
      <c r="AP40" s="308">
        <v>-33825</v>
      </c>
      <c r="AQ40" s="309">
        <v>-51549</v>
      </c>
      <c r="AR40" s="310">
        <v>-34.4</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1" t="s">
        <v>299</v>
      </c>
      <c r="AL41" s="1202"/>
      <c r="AM41" s="1202"/>
      <c r="AN41" s="1203"/>
      <c r="AO41" s="308">
        <v>255578</v>
      </c>
      <c r="AP41" s="308">
        <v>18929</v>
      </c>
      <c r="AQ41" s="309">
        <v>25231</v>
      </c>
      <c r="AR41" s="310">
        <v>-25</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533</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534</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535</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90" t="s">
        <v>502</v>
      </c>
      <c r="AN49" s="1192" t="s">
        <v>536</v>
      </c>
      <c r="AO49" s="1193"/>
      <c r="AP49" s="1193"/>
      <c r="AQ49" s="1193"/>
      <c r="AR49" s="1194"/>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1"/>
      <c r="AN50" s="324" t="s">
        <v>537</v>
      </c>
      <c r="AO50" s="325" t="s">
        <v>538</v>
      </c>
      <c r="AP50" s="326" t="s">
        <v>539</v>
      </c>
      <c r="AQ50" s="327" t="s">
        <v>540</v>
      </c>
      <c r="AR50" s="328" t="s">
        <v>541</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542</v>
      </c>
      <c r="AL51" s="321"/>
      <c r="AM51" s="329">
        <v>2136852</v>
      </c>
      <c r="AN51" s="330">
        <v>147787</v>
      </c>
      <c r="AO51" s="331">
        <v>-39.799999999999997</v>
      </c>
      <c r="AP51" s="332">
        <v>90072</v>
      </c>
      <c r="AQ51" s="333">
        <v>13.3</v>
      </c>
      <c r="AR51" s="334">
        <v>-53.1</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543</v>
      </c>
      <c r="AM52" s="337">
        <v>256697</v>
      </c>
      <c r="AN52" s="338">
        <v>17753</v>
      </c>
      <c r="AO52" s="339">
        <v>11.2</v>
      </c>
      <c r="AP52" s="340">
        <v>46083</v>
      </c>
      <c r="AQ52" s="341">
        <v>3.2</v>
      </c>
      <c r="AR52" s="342">
        <v>8</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544</v>
      </c>
      <c r="AL53" s="321"/>
      <c r="AM53" s="329">
        <v>1927330</v>
      </c>
      <c r="AN53" s="330">
        <v>135996</v>
      </c>
      <c r="AO53" s="331">
        <v>-8</v>
      </c>
      <c r="AP53" s="332">
        <v>88328</v>
      </c>
      <c r="AQ53" s="333">
        <v>-1.9</v>
      </c>
      <c r="AR53" s="334">
        <v>-6.1</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543</v>
      </c>
      <c r="AM54" s="337">
        <v>166999</v>
      </c>
      <c r="AN54" s="338">
        <v>11784</v>
      </c>
      <c r="AO54" s="339">
        <v>-33.6</v>
      </c>
      <c r="AP54" s="340">
        <v>49013</v>
      </c>
      <c r="AQ54" s="341">
        <v>6.4</v>
      </c>
      <c r="AR54" s="342">
        <v>-40</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545</v>
      </c>
      <c r="AL55" s="321"/>
      <c r="AM55" s="329">
        <v>1954424</v>
      </c>
      <c r="AN55" s="330">
        <v>140647</v>
      </c>
      <c r="AO55" s="331">
        <v>3.4</v>
      </c>
      <c r="AP55" s="332">
        <v>103390</v>
      </c>
      <c r="AQ55" s="333">
        <v>17.100000000000001</v>
      </c>
      <c r="AR55" s="334">
        <v>-13.7</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543</v>
      </c>
      <c r="AM56" s="337">
        <v>120549</v>
      </c>
      <c r="AN56" s="338">
        <v>8675</v>
      </c>
      <c r="AO56" s="339">
        <v>-26.4</v>
      </c>
      <c r="AP56" s="340">
        <v>51269</v>
      </c>
      <c r="AQ56" s="341">
        <v>4.5999999999999996</v>
      </c>
      <c r="AR56" s="342">
        <v>-31</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546</v>
      </c>
      <c r="AL57" s="321"/>
      <c r="AM57" s="329">
        <v>2001626</v>
      </c>
      <c r="AN57" s="330">
        <v>146339</v>
      </c>
      <c r="AO57" s="331">
        <v>4</v>
      </c>
      <c r="AP57" s="332">
        <v>117234</v>
      </c>
      <c r="AQ57" s="333">
        <v>13.4</v>
      </c>
      <c r="AR57" s="334">
        <v>-9.4</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543</v>
      </c>
      <c r="AM58" s="337">
        <v>169965</v>
      </c>
      <c r="AN58" s="338">
        <v>12426</v>
      </c>
      <c r="AO58" s="339">
        <v>43.2</v>
      </c>
      <c r="AP58" s="340">
        <v>59796</v>
      </c>
      <c r="AQ58" s="341">
        <v>16.600000000000001</v>
      </c>
      <c r="AR58" s="342">
        <v>26.6</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547</v>
      </c>
      <c r="AL59" s="321"/>
      <c r="AM59" s="329">
        <v>445803</v>
      </c>
      <c r="AN59" s="330">
        <v>33018</v>
      </c>
      <c r="AO59" s="331">
        <v>-77.400000000000006</v>
      </c>
      <c r="AP59" s="332">
        <v>97758</v>
      </c>
      <c r="AQ59" s="333">
        <v>-16.600000000000001</v>
      </c>
      <c r="AR59" s="334">
        <v>-60.8</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543</v>
      </c>
      <c r="AM60" s="337">
        <v>200599</v>
      </c>
      <c r="AN60" s="338">
        <v>14857</v>
      </c>
      <c r="AO60" s="339">
        <v>19.600000000000001</v>
      </c>
      <c r="AP60" s="340">
        <v>45946</v>
      </c>
      <c r="AQ60" s="341">
        <v>-23.2</v>
      </c>
      <c r="AR60" s="342">
        <v>42.8</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548</v>
      </c>
      <c r="AL61" s="343"/>
      <c r="AM61" s="344">
        <v>1693207</v>
      </c>
      <c r="AN61" s="345">
        <v>120757</v>
      </c>
      <c r="AO61" s="346">
        <v>-23.6</v>
      </c>
      <c r="AP61" s="347">
        <v>99356</v>
      </c>
      <c r="AQ61" s="348">
        <v>5.0999999999999996</v>
      </c>
      <c r="AR61" s="334">
        <v>-28.7</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543</v>
      </c>
      <c r="AM62" s="337">
        <v>182962</v>
      </c>
      <c r="AN62" s="338">
        <v>13099</v>
      </c>
      <c r="AO62" s="339">
        <v>2.8</v>
      </c>
      <c r="AP62" s="340">
        <v>50421</v>
      </c>
      <c r="AQ62" s="341">
        <v>1.5</v>
      </c>
      <c r="AR62" s="342">
        <v>1.3</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6aVxkRS4I9JrAsS+XNMxfEKTyAiCbubq/TTkUja3MraLDxfJrgU7cKUdXcEBuEgRS8I9j203YzIr/gPzY2AdTQ==" saltValue="Sflz7YeUmqp+UYdI7GGby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550</v>
      </c>
    </row>
    <row r="120" spans="125:125" ht="13.5" hidden="1" customHeight="1" x14ac:dyDescent="0.15"/>
    <row r="121" spans="125:125" ht="13.5" hidden="1" customHeight="1" x14ac:dyDescent="0.15">
      <c r="DU121" s="255"/>
    </row>
  </sheetData>
  <sheetProtection algorithmName="SHA-512" hashValue="/nNL5fOwOJ5FgjW+xi7ojCwcY7+mBmJJD0LM4H2+FMMbX10K2ejlJ2TH/suWUFu11aAssexP+kXMu4I35QWfsA==" saltValue="DWvgskntI9VxoG8gjqciO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551</v>
      </c>
    </row>
  </sheetData>
  <sheetProtection algorithmName="SHA-512" hashValue="ag2kvJtolN6vjJIINKbQvTq29XaRUUoVLzdRYN8z+Ov1PHqkRbh1yTe4JWVZsaXRN5dfQ8hl1fiUui7eiFp6+Q==" saltValue="Tw3GAHQLdinacvt4TFdUE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6"/>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04" t="s">
        <v>3</v>
      </c>
      <c r="D47" s="1204"/>
      <c r="E47" s="1205"/>
      <c r="F47" s="11">
        <v>44.54</v>
      </c>
      <c r="G47" s="12">
        <v>37.56</v>
      </c>
      <c r="H47" s="12">
        <v>31.26</v>
      </c>
      <c r="I47" s="12">
        <v>30.12</v>
      </c>
      <c r="J47" s="13">
        <v>32.799999999999997</v>
      </c>
    </row>
    <row r="48" spans="2:10" ht="57.75" customHeight="1" x14ac:dyDescent="0.15">
      <c r="B48" s="14"/>
      <c r="C48" s="1206" t="s">
        <v>4</v>
      </c>
      <c r="D48" s="1206"/>
      <c r="E48" s="1207"/>
      <c r="F48" s="15">
        <v>11.27</v>
      </c>
      <c r="G48" s="16">
        <v>14.16</v>
      </c>
      <c r="H48" s="16">
        <v>8.35</v>
      </c>
      <c r="I48" s="16">
        <v>9.74</v>
      </c>
      <c r="J48" s="17">
        <v>8.92</v>
      </c>
    </row>
    <row r="49" spans="2:10" ht="57.75" customHeight="1" thickBot="1" x14ac:dyDescent="0.2">
      <c r="B49" s="18"/>
      <c r="C49" s="1208" t="s">
        <v>5</v>
      </c>
      <c r="D49" s="1208"/>
      <c r="E49" s="1209"/>
      <c r="F49" s="19" t="s">
        <v>557</v>
      </c>
      <c r="G49" s="20" t="s">
        <v>558</v>
      </c>
      <c r="H49" s="20" t="s">
        <v>559</v>
      </c>
      <c r="I49" s="20" t="s">
        <v>560</v>
      </c>
      <c r="J49" s="21" t="s">
        <v>561</v>
      </c>
    </row>
    <row r="50" spans="2:10"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sheetData>
  <sheetProtection algorithmName="SHA-512" hashValue="Q69Ta/jAMRN3rU4FIDL0hU7jfiq8Bsa5p2FMNtB8re3PJFmRkJL0UWTnYA1aDfF3slKa1qjEZgaYdmuueYFAwQ==" saltValue="F8VmKZglrbbaEfFxDQtOi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2023-03-14T05:07:17Z</cp:lastPrinted>
  <dcterms:created xsi:type="dcterms:W3CDTF">2023-02-20T03:52:19Z</dcterms:created>
  <dcterms:modified xsi:type="dcterms:W3CDTF">2023-10-12T08:24:56Z</dcterms:modified>
  <cp:category/>
</cp:coreProperties>
</file>