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20 川崎町★\"/>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l="1"/>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E35" i="10" s="1"/>
  <c r="BW34" i="10" l="1"/>
  <c r="BW35" i="10" s="1"/>
  <c r="BW36" i="10" s="1"/>
  <c r="BW37" i="10" s="1"/>
  <c r="BW38" i="10" s="1"/>
  <c r="BW39" i="10" s="1"/>
</calcChain>
</file>

<file path=xl/sharedStrings.xml><?xml version="1.0" encoding="utf-8"?>
<sst xmlns="http://schemas.openxmlformats.org/spreadsheetml/2006/main" count="1090" uniqueCount="564">
  <si>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</si>
  <si>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</si>
  <si>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</si>
  <si>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</si>
  <si>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</si>
  <si>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</si>
  <si>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</si>
  <si>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</si>
  <si>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</si>
  <si>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</si>
  <si>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</si>
  <si>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</si>
  <si>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</si>
  <si>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</si>
  <si>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</si>
  <si>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</si>
  <si>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</si>
  <si>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</si>
  <si>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</si>
  <si>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</si>
  <si>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</si>
  <si>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</si>
  <si>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</si>
  <si>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</si>
  <si>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</si>
  <si>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</si>
  <si>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</si>
  <si>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</si>
  <si>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</si>
  <si>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</si>
  <si>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</si>
  <si>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</si>
  <si>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</si>
  <si>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</si>
  <si>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</si>
  <si>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</si>
  <si>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</si>
  <si>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</si>
  <si>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</si>
  <si>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</si>
  <si>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</si>
  <si>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</si>
  <si>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</si>
  <si>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</si>
  <si>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</si>
  <si>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</si>
  <si>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</si>
  <si>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</si>
  <si>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</si>
  <si>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</si>
  <si>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</si>
  <si>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</si>
  <si>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</si>
  <si>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</si>
  <si>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</si>
  <si>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</si>
  <si>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</si>
  <si>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</si>
  <si>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</si>
  <si>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</si>
  <si>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</si>
  <si>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</si>
  <si>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</si>
  <si>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</si>
  <si>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</si>
  <si>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</si>
  <si>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</si>
  <si>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</si>
  <si>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</si>
  <si>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</si>
  <si>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</si>
  <si>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</si>
  <si>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</si>
  <si>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</si>
  <si>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</si>
  <si>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</si>
  <si>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</si>
  <si>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</si>
  <si>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</si>
  <si>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</si>
  <si>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</si>
  <si>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</si>
  <si>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</si>
  <si>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</si>
  <si>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</si>
  <si>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</si>
  <si>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</si>
  <si>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</si>
  <si>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</si>
  <si>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</si>
  <si>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</si>
  <si>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</si>
  <si>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</si>
  <si>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</si>
  <si>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</si>
  <si>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</si>
  <si>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</si>
  <si>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</si>
  <si>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</si>
  <si>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</si>
  <si>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</si>
  <si>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</si>
  <si>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</si>
  <si>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</si>
  <si>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</si>
  <si>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</si>
  <si>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</si>
  <si>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</si>
  <si>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</si>
  <si>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</si>
  <si>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</si>
  <si>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</si>
  <si>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</si>
  <si>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</si>
  <si>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</si>
  <si>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</si>
  <si>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</si>
  <si>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</si>
  <si>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</si>
  <si>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</si>
  <si>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</si>
  <si>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</si>
  <si>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</si>
  <si>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</si>
  <si>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</si>
  <si>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</si>
  <si>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</si>
  <si>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</si>
  <si>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</si>
  <si>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</si>
  <si>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</si>
  <si>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</si>
  <si>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</si>
  <si>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</si>
  <si>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</si>
  <si>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</si>
  <si>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</si>
  <si>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</si>
  <si>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</si>
  <si>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</si>
  <si>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</si>
  <si>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</si>
  <si>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</si>
  <si>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</si>
  <si>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</si>
  <si>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</si>
  <si>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</si>
  <si>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</si>
  <si>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</si>
  <si>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</si>
  <si>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</si>
  <si>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</si>
  <si>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</si>
  <si>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</si>
  <si>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</si>
  <si>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</si>
  <si>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</si>
  <si>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</si>
  <si>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</si>
  <si>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</si>
  <si>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</si>
  <si>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</si>
  <si>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</si>
  <si>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</si>
  <si>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</si>
  <si>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</si>
  <si>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</si>
  <si>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</si>
  <si>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</si>
  <si>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</si>
  <si>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</si>
  <si>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</si>
  <si>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</si>
  <si>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</si>
  <si>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</si>
  <si>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</si>
  <si>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</si>
  <si>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</si>
  <si>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</si>
  <si>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</si>
  <si>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</si>
  <si>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</si>
  <si>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</si>
  <si>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</si>
  <si>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</si>
  <si>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</si>
  <si>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</si>
  <si>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</si>
  <si>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</si>
  <si>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</si>
  <si>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</si>
  <si>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</si>
  <si>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</si>
  <si>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</si>
  <si>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</si>
  <si>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</si>
  <si>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</si>
  <si>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</si>
  <si>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</si>
  <si>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</si>
  <si>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</si>
  <si>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</si>
  <si>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</si>
  <si>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</si>
  <si>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宮城県川崎町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</si>
  <si>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</si>
  <si>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</si>
  <si>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</si>
  <si>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</si>
  <si>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</si>
  <si>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</si>
  <si>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</si>
  <si>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</si>
  <si>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</si>
  <si>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</si>
  <si>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</si>
  <si>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</si>
  <si>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</si>
  <si>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</si>
  <si>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</si>
  <si>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</si>
  <si>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</si>
  <si>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</si>
  <si>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</si>
  <si>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</si>
  <si>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</si>
  <si>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</si>
  <si>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</si>
  <si>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</si>
  <si>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</si>
  <si>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</si>
  <si>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</si>
  <si>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</si>
  <si>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</si>
  <si>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</si>
  <si>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</si>
  <si>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</si>
  <si>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</si>
  <si>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</si>
  <si>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</si>
  <si>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</si>
  <si>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</si>
  <si>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</si>
  <si>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</si>
  <si>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</si>
  <si>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</si>
  <si>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</si>
  <si>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</si>
  <si>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</si>
  <si>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</si>
  <si>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</si>
  <si>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</si>
  <si>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</si>
  <si>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</si>
  <si>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</si>
  <si>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</si>
  <si>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</si>
  <si>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</si>
  <si>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</si>
  <si>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</si>
  <si>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</si>
  <si>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</si>
  <si>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</si>
  <si>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</si>
  <si>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</si>
  <si>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</si>
  <si>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</si>
  <si>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</si>
  <si>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</si>
  <si>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</si>
  <si>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</si>
  <si>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</si>
  <si>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</si>
  <si>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</si>
  <si>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</si>
  <si>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</si>
  <si>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</si>
  <si>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</si>
  <si>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</si>
  <si>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</si>
  <si>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</si>
  <si>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</si>
  <si>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</si>
  <si>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</si>
  <si>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</si>
  <si>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</si>
  <si>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</si>
  <si>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</si>
  <si>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</si>
  <si>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</si>
  <si>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</si>
  <si>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</si>
  <si>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</si>
  <si>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</si>
  <si>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</si>
  <si>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</si>
  <si>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</si>
  <si>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</si>
  <si>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</si>
  <si>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</si>
  <si>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</si>
  <si>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</si>
  <si>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</si>
  <si>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</si>
  <si>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</si>
  <si>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</si>
  <si>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</si>
  <si>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</si>
  <si>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</si>
  <si>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</si>
  <si>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</si>
  <si>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</si>
  <si>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</si>
  <si>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</si>
  <si>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</si>
  <si>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</si>
  <si>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</si>
  <si>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</si>
  <si>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</si>
  <si>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</si>
  <si>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</si>
  <si>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</si>
  <si>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</si>
  <si>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</si>
  <si>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</si>
  <si>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</si>
  <si>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</si>
  <si>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</si>
  <si>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</si>
  <si>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</si>
  <si>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</si>
  <si>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</si>
  <si>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</si>
  <si>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</si>
  <si>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</si>
  <si>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</si>
  <si>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</si>
  <si>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</si>
  <si>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</si>
  <si>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</si>
  <si>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</si>
  <si>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</si>
  <si>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</si>
  <si>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</si>
  <si>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</si>
  <si>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</si>
  <si>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</si>
  <si>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</si>
  <si>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</si>
  <si>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</si>
  <si>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</si>
  <si>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</si>
  <si>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</si>
  <si>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</si>
  <si>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</si>
  <si>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宮城県川崎町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</si>
  <si>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</si>
  <si>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</si>
  <si>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</si>
  <si>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</si>
  <si>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</si>
  <si>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</si>
  <si>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</si>
  <si>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</si>
  <si>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</si>
  <si>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</si>
  <si>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</si>
  <si>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</si>
  <si>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</si>
  <si>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</si>
  <si>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</si>
  <si>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</si>
  <si>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</si>
  <si>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</si>
  <si>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</si>
  <si>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</si>
  <si>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</si>
  <si>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</si>
  <si>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</si>
  <si>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</si>
  <si>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</si>
  <si>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</si>
  <si>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</si>
  <si>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</si>
  <si>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</si>
  <si>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</si>
  <si>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</si>
  <si>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</si>
  <si>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</si>
  <si>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</si>
  <si>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</si>
  <si>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</si>
  <si>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</si>
  <si>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</si>
  <si>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</si>
  <si>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川崎町公共下水道事業特別会計</t>
    <phoneticPr fontId="5"/>
  </si>
  <si>
    <t>法非適用企業</t>
    <phoneticPr fontId="5"/>
  </si>
  <si>
    <t>川崎町温泉事業特別会計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</si>
  <si>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</si>
  <si>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</si>
  <si>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</si>
  <si>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</si>
  <si>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</si>
  <si>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</si>
  <si>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</si>
  <si>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</si>
  <si>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</si>
  <si>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</si>
  <si>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</si>
  <si>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</si>
  <si>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</si>
  <si>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</si>
  <si>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</si>
  <si>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</si>
  <si>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</si>
  <si>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</si>
  <si>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</si>
  <si>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</si>
  <si>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</si>
  <si>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</si>
  <si>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</si>
  <si>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</si>
  <si>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</si>
  <si>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</si>
  <si>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</si>
  <si>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</si>
  <si>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</si>
  <si>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</si>
  <si>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</si>
  <si>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</si>
  <si>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</si>
  <si>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</si>
  <si>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</si>
  <si>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</si>
  <si>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</si>
  <si>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</si>
  <si>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</si>
  <si>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</si>
  <si>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</si>
  <si>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</si>
  <si>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</si>
  <si>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</si>
  <si>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</si>
  <si>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</si>
  <si>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</si>
  <si>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</si>
  <si>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</si>
  <si>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</si>
  <si>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</si>
  <si>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</si>
  <si>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</si>
  <si>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</si>
  <si>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</si>
  <si>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</si>
  <si>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</si>
  <si>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</si>
  <si>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</si>
  <si>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</si>
  <si>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</si>
  <si>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</si>
  <si>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</si>
  <si>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</si>
  <si>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</si>
  <si>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</si>
  <si>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</si>
  <si>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</si>
  <si>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</si>
  <si>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</si>
  <si>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</si>
  <si>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</si>
  <si>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</si>
  <si>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</si>
  <si>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</si>
  <si>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</si>
  <si>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</si>
  <si>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</si>
  <si>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</si>
  <si>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</si>
  <si>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</si>
  <si>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</si>
  <si>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</si>
  <si>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</si>
  <si>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</si>
  <si>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</si>
  <si>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</si>
  <si>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</si>
  <si>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</si>
  <si>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</si>
  <si>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</si>
  <si>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</si>
  <si>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</si>
  <si>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</si>
  <si>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</si>
  <si>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</si>
  <si>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</si>
  <si>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</si>
  <si>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</si>
  <si>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</si>
  <si>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</si>
  <si>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</si>
  <si>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</si>
  <si>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</si>
  <si>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</si>
  <si>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</si>
  <si>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</si>
  <si>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</si>
  <si>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</si>
  <si>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</si>
  <si>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</si>
  <si>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</si>
  <si>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</si>
  <si>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</si>
  <si>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</si>
  <si>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</si>
  <si>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</si>
  <si>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</si>
  <si>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</si>
  <si>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</si>
  <si>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</si>
  <si>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</si>
  <si>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</si>
  <si>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</si>
  <si>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</si>
  <si>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</si>
  <si>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</si>
  <si>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</si>
  <si>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</si>
  <si>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</si>
  <si>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</si>
  <si>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</si>
  <si>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</si>
  <si>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</si>
  <si>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</si>
  <si>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6.95</t>
  </si>
  <si>
    <t>▲ 10.51</t>
  </si>
  <si>
    <t>川崎町水道事業会計</t>
  </si>
  <si>
    <t>一般会計</t>
  </si>
  <si>
    <t>川崎町病院事業会計</t>
  </si>
  <si>
    <t>川崎町国民健康保険特別会計</t>
  </si>
  <si>
    <t>川崎町公共下水道事業特別会計</t>
  </si>
  <si>
    <t>川崎町介護保険特別会計</t>
  </si>
  <si>
    <t>川崎町後期高齢者医療保険特別会計</t>
  </si>
  <si>
    <t>川崎町温泉事業特別会計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</si>
  <si>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</si>
  <si>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</si>
  <si>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</si>
  <si>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</si>
  <si>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</si>
  <si>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</si>
  <si>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</si>
  <si>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</si>
  <si>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</si>
  <si>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ふるさと基金</t>
    <rPh sb="4" eb="6">
      <t>キキン</t>
    </rPh>
    <phoneticPr fontId="5"/>
  </si>
  <si>
    <t>商工観光対策基金</t>
    <rPh sb="0" eb="2">
      <t>ショウコウ</t>
    </rPh>
    <rPh sb="2" eb="4">
      <t>カンコウ</t>
    </rPh>
    <rPh sb="4" eb="6">
      <t>タイサク</t>
    </rPh>
    <rPh sb="6" eb="8">
      <t>キキン</t>
    </rPh>
    <phoneticPr fontId="5"/>
  </si>
  <si>
    <t>農業振興対策基金</t>
    <rPh sb="0" eb="2">
      <t>ノウギョウ</t>
    </rPh>
    <rPh sb="2" eb="4">
      <t>シンコウ</t>
    </rPh>
    <rPh sb="4" eb="6">
      <t>タイサク</t>
    </rPh>
    <rPh sb="6" eb="8">
      <t>キキン</t>
    </rPh>
    <phoneticPr fontId="5"/>
  </si>
  <si>
    <t>宮城県市町村非常勤消防職員補償報償組合</t>
    <rPh sb="0" eb="3">
      <t>ミヤギケン</t>
    </rPh>
    <rPh sb="3" eb="6">
      <t>シチョウソン</t>
    </rPh>
    <rPh sb="6" eb="9">
      <t>ヒジョウキン</t>
    </rPh>
    <rPh sb="9" eb="11">
      <t>ショウボウ</t>
    </rPh>
    <rPh sb="11" eb="13">
      <t>ショクイン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</si>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</sst>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FDDD-4551-9523-14544FA26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60145</c:v>
                </c:pt>
                <c:pt idx="1">
                  <c:v>57720</c:v>
                </c:pt>
                <c:pt idx="2">
                  <c:v>64439</c:v>
                </c:pt>
                <c:pt idx="3">
                  <c:v>56750</c:v>
                </c:pt>
                <c:pt idx="4">
                  <c:v>68597</c:v>
                </c:pt>
              </c:numCache>
            </c:numRef>
          </c:val>
          <c:smooth val="0"/>
          <c:extLst>
            <c:ext xmlns:c16="http://schemas.microsoft.com/office/drawing/2014/chart" uri="{C3380CC4-5D6E-409C-BE32-E72D297353CC}">
              <c16:uniqueId val="{00000001-FDDD-4551-9523-14544FA26DE6}"/>
            </c:ext>
          </c:extLst>
        </c:ser>
        <c:dLbls>
          <c:showLegendKey val="0"/>
          <c:showVal val="0"/>
          <c:showCatName val="0"/>
          <c:showSerName val="0"/>
          <c:showPercent val="0"/>
          <c:showBubbleSize val="0"/>
        </c:dLbls>
        <c:marker val="1"/>
        <c:smooth val="0"/>
        <c:axId val="409299616"/>
        <c:axId val="409300400"/>
      </c:lineChart>
      <c:catAx>
        <c:axId val="40929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300400"/>
        <c:crosses val="autoZero"/>
        <c:auto val="1"/>
        <c:lblAlgn val="ctr"/>
        <c:lblOffset val="100"/>
        <c:tickLblSkip val="1"/>
        <c:tickMarkSkip val="1"/>
        <c:noMultiLvlLbl val="0"/>
      </c:catAx>
      <c:valAx>
        <c:axId val="409300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29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3.34</c:v>
                </c:pt>
                <c:pt idx="1">
                  <c:v>4.9800000000000004</c:v>
                </c:pt>
                <c:pt idx="2">
                  <c:v>7.11</c:v>
                </c:pt>
                <c:pt idx="3">
                  <c:v>9.27</c:v>
                </c:pt>
                <c:pt idx="4">
                  <c:v>4.29</c:v>
                </c:pt>
              </c:numCache>
            </c:numRef>
          </c:val>
          <c:extLst>
            <c:ext xmlns:c16="http://schemas.microsoft.com/office/drawing/2014/chart" uri="{C3380CC4-5D6E-409C-BE32-E72D297353CC}">
              <c16:uniqueId val="{00000000-491F-438C-88DD-01539CDE32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23.22</c:v>
                </c:pt>
                <c:pt idx="1">
                  <c:v>24.15</c:v>
                </c:pt>
                <c:pt idx="2">
                  <c:v>36.36</c:v>
                </c:pt>
                <c:pt idx="3">
                  <c:v>43.44</c:v>
                </c:pt>
                <c:pt idx="4">
                  <c:v>44.38</c:v>
                </c:pt>
              </c:numCache>
            </c:numRef>
          </c:val>
          <c:extLst>
            <c:ext xmlns:c16="http://schemas.microsoft.com/office/drawing/2014/chart" uri="{C3380CC4-5D6E-409C-BE32-E72D297353CC}">
              <c16:uniqueId val="{00000001-491F-438C-88DD-01539CDE320E}"/>
            </c:ext>
          </c:extLst>
        </c:ser>
        <c:dLbls>
          <c:showLegendKey val="0"/>
          <c:showVal val="0"/>
          <c:showCatName val="0"/>
          <c:showSerName val="0"/>
          <c:showPercent val="0"/>
          <c:showBubbleSize val="0"/>
        </c:dLbls>
        <c:gapWidth val="250"/>
        <c:overlap val="100"/>
        <c:axId val="409301968"/>
        <c:axId val="409302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-6.95</c:v>
                </c:pt>
                <c:pt idx="1">
                  <c:v>1.81</c:v>
                </c:pt>
                <c:pt idx="2">
                  <c:v>13.96</c:v>
                </c:pt>
                <c:pt idx="3">
                  <c:v>1.87</c:v>
                </c:pt>
                <c:pt idx="4">
                  <c:v>-10.51</c:v>
                </c:pt>
              </c:numCache>
            </c:numRef>
          </c:val>
          <c:smooth val="0"/>
          <c:extLst>
            <c:ext xmlns:c16="http://schemas.microsoft.com/office/drawing/2014/chart" uri="{C3380CC4-5D6E-409C-BE32-E72D297353CC}">
              <c16:uniqueId val="{00000002-491F-438C-88DD-01539CDE320E}"/>
            </c:ext>
          </c:extLst>
        </c:ser>
        <c:dLbls>
          <c:showLegendKey val="0"/>
          <c:showVal val="0"/>
          <c:showCatName val="0"/>
          <c:showSerName val="0"/>
          <c:showPercent val="0"/>
          <c:showBubbleSize val="0"/>
        </c:dLbls>
        <c:marker val="1"/>
        <c:smooth val="0"/>
        <c:axId val="409301968"/>
        <c:axId val="409302360"/>
      </c:lineChart>
      <c:catAx>
        <c:axId val="40930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302360"/>
        <c:crosses val="autoZero"/>
        <c:auto val="1"/>
        <c:lblAlgn val="ctr"/>
        <c:lblOffset val="100"/>
        <c:tickLblSkip val="1"/>
        <c:tickMarkSkip val="1"/>
        <c:noMultiLvlLbl val="0"/>
      </c:catAx>
      <c:valAx>
        <c:axId val="409302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0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4F-47A8-938C-9F444ABB2A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4F-47A8-938C-9F444ABB2A17}"/>
            </c:ext>
          </c:extLst>
        </c:ser>
        <c:ser>
          <c:idx val="2"/>
          <c:order val="2"/>
          <c:tx>
            <c:strRef>
              <c:f>データシート!$A$29</c:f>
              <c:strCache>
                <c:ptCount val="1"/>
                <c:pt idx="0">
                  <c:v>川崎町温泉事業特別会計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E4F-47A8-938C-9F444ABB2A17}"/>
            </c:ext>
          </c:extLst>
        </c:ser>
        <c:ser>
          <c:idx val="3"/>
          <c:order val="3"/>
          <c:tx>
            <c:strRef>
              <c:f>データシート!$A$30</c:f>
              <c:strCache>
                <c:ptCount val="1"/>
                <c:pt idx="0">
                  <c:v>川崎町後期高齢者医療保険特別会計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0.05</c:v>
                </c:pt>
                <c:pt idx="6">
                  <c:v>#N/A</c:v>
                </c:pt>
                <c:pt idx="7">
                  <c:v>0.03</c:v>
                </c:pt>
                <c:pt idx="8">
                  <c:v>#N/A</c:v>
                </c:pt>
                <c:pt idx="9">
                  <c:v>0.08</c:v>
                </c:pt>
              </c:numCache>
            </c:numRef>
          </c:val>
          <c:extLst>
            <c:ext xmlns:c16="http://schemas.microsoft.com/office/drawing/2014/chart" uri="{C3380CC4-5D6E-409C-BE32-E72D297353CC}">
              <c16:uniqueId val="{00000003-CE4F-47A8-938C-9F444ABB2A17}"/>
            </c:ext>
          </c:extLst>
        </c:ser>
        <c:ser>
          <c:idx val="4"/>
          <c:order val="4"/>
          <c:tx>
            <c:strRef>
              <c:f>データシート!$A$31</c:f>
              <c:strCache>
                <c:ptCount val="1"/>
                <c:pt idx="0">
                  <c:v>川崎町介護保険特別会計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c:v>
                </c:pt>
                <c:pt idx="2">
                  <c:v>#N/A</c:v>
                </c:pt>
                <c:pt idx="3">
                  <c:v>0.84</c:v>
                </c:pt>
                <c:pt idx="4">
                  <c:v>#N/A</c:v>
                </c:pt>
                <c:pt idx="5">
                  <c:v>1.19</c:v>
                </c:pt>
                <c:pt idx="6">
                  <c:v>#N/A</c:v>
                </c:pt>
                <c:pt idx="7">
                  <c:v>1.3</c:v>
                </c:pt>
                <c:pt idx="8">
                  <c:v>#N/A</c:v>
                </c:pt>
                <c:pt idx="9">
                  <c:v>0.92</c:v>
                </c:pt>
              </c:numCache>
            </c:numRef>
          </c:val>
          <c:extLst>
            <c:ext xmlns:c16="http://schemas.microsoft.com/office/drawing/2014/chart" uri="{C3380CC4-5D6E-409C-BE32-E72D297353CC}">
              <c16:uniqueId val="{00000004-CE4F-47A8-938C-9F444ABB2A17}"/>
            </c:ext>
          </c:extLst>
        </c:ser>
        <c:ser>
          <c:idx val="5"/>
          <c:order val="5"/>
          <c:tx>
            <c:strRef>
              <c:f>データシート!$A$32</c:f>
              <c:strCache>
                <c:ptCount val="1"/>
                <c:pt idx="0">
                  <c:v>川崎町公共下水道事業特別会計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0.23</c:v>
                </c:pt>
                <c:pt idx="4">
                  <c:v>#N/A</c:v>
                </c:pt>
                <c:pt idx="5">
                  <c:v>0.44</c:v>
                </c:pt>
                <c:pt idx="6">
                  <c:v>#N/A</c:v>
                </c:pt>
                <c:pt idx="7">
                  <c:v>1.1299999999999999</c:v>
                </c:pt>
                <c:pt idx="8">
                  <c:v>#N/A</c:v>
                </c:pt>
                <c:pt idx="9">
                  <c:v>1.25</c:v>
                </c:pt>
              </c:numCache>
            </c:numRef>
          </c:val>
          <c:extLst>
            <c:ext xmlns:c16="http://schemas.microsoft.com/office/drawing/2014/chart" uri="{C3380CC4-5D6E-409C-BE32-E72D297353CC}">
              <c16:uniqueId val="{00000005-CE4F-47A8-938C-9F444ABB2A17}"/>
            </c:ext>
          </c:extLst>
        </c:ser>
        <c:ser>
          <c:idx val="6"/>
          <c:order val="6"/>
          <c:tx>
            <c:strRef>
              <c:f>データシート!$A$33</c:f>
              <c:strCache>
                <c:ptCount val="1"/>
                <c:pt idx="0">
                  <c:v>川崎町国民健康保険特別会計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1.44</c:v>
                </c:pt>
                <c:pt idx="2">
                  <c:v>#N/A</c:v>
                </c:pt>
                <c:pt idx="3">
                  <c:v>1.5</c:v>
                </c:pt>
                <c:pt idx="4">
                  <c:v>#N/A</c:v>
                </c:pt>
                <c:pt idx="5">
                  <c:v>1.91</c:v>
                </c:pt>
                <c:pt idx="6">
                  <c:v>#N/A</c:v>
                </c:pt>
                <c:pt idx="7">
                  <c:v>2.46</c:v>
                </c:pt>
                <c:pt idx="8">
                  <c:v>#N/A</c:v>
                </c:pt>
                <c:pt idx="9">
                  <c:v>2.2200000000000002</c:v>
                </c:pt>
              </c:numCache>
            </c:numRef>
          </c:val>
          <c:extLst>
            <c:ext xmlns:c16="http://schemas.microsoft.com/office/drawing/2014/chart" uri="{C3380CC4-5D6E-409C-BE32-E72D297353CC}">
              <c16:uniqueId val="{00000006-CE4F-47A8-938C-9F444ABB2A17}"/>
            </c:ext>
          </c:extLst>
        </c:ser>
        <c:ser>
          <c:idx val="7"/>
          <c:order val="7"/>
          <c:tx>
            <c:strRef>
              <c:f>データシート!$A$34</c:f>
              <c:strCache>
                <c:ptCount val="1"/>
                <c:pt idx="0">
                  <c:v>川崎町病院事業会計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1.44</c:v>
                </c:pt>
                <c:pt idx="2">
                  <c:v>#N/A</c:v>
                </c:pt>
                <c:pt idx="3">
                  <c:v>0.98</c:v>
                </c:pt>
                <c:pt idx="4">
                  <c:v>#N/A</c:v>
                </c:pt>
                <c:pt idx="5">
                  <c:v>2.4700000000000002</c:v>
                </c:pt>
                <c:pt idx="6">
                  <c:v>#N/A</c:v>
                </c:pt>
                <c:pt idx="7">
                  <c:v>1.76</c:v>
                </c:pt>
                <c:pt idx="8">
                  <c:v>#N/A</c:v>
                </c:pt>
                <c:pt idx="9">
                  <c:v>2.34</c:v>
                </c:pt>
              </c:numCache>
            </c:numRef>
          </c:val>
          <c:extLst>
            <c:ext xmlns:c16="http://schemas.microsoft.com/office/drawing/2014/chart" uri="{C3380CC4-5D6E-409C-BE32-E72D297353CC}">
              <c16:uniqueId val="{00000007-CE4F-47A8-938C-9F444ABB2A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3.33</c:v>
                </c:pt>
                <c:pt idx="2">
                  <c:v>#N/A</c:v>
                </c:pt>
                <c:pt idx="3">
                  <c:v>4.97</c:v>
                </c:pt>
                <c:pt idx="4">
                  <c:v>#N/A</c:v>
                </c:pt>
                <c:pt idx="5">
                  <c:v>7.1</c:v>
                </c:pt>
                <c:pt idx="6">
                  <c:v>#N/A</c:v>
                </c:pt>
                <c:pt idx="7">
                  <c:v>9.27</c:v>
                </c:pt>
                <c:pt idx="8">
                  <c:v>#N/A</c:v>
                </c:pt>
                <c:pt idx="9">
                  <c:v>4.29</c:v>
                </c:pt>
              </c:numCache>
            </c:numRef>
          </c:val>
          <c:extLst>
            <c:ext xmlns:c16="http://schemas.microsoft.com/office/drawing/2014/chart" uri="{C3380CC4-5D6E-409C-BE32-E72D297353CC}">
              <c16:uniqueId val="{00000008-CE4F-47A8-938C-9F444ABB2A17}"/>
            </c:ext>
          </c:extLst>
        </c:ser>
        <c:ser>
          <c:idx val="9"/>
          <c:order val="9"/>
          <c:tx>
            <c:strRef>
              <c:f>データシート!$A$36</c:f>
              <c:strCache>
                <c:ptCount val="1"/>
                <c:pt idx="0">
                  <c:v>川崎町水道事業会計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9.44</c:v>
                </c:pt>
                <c:pt idx="2">
                  <c:v>#N/A</c:v>
                </c:pt>
                <c:pt idx="3">
                  <c:v>8.35</c:v>
                </c:pt>
                <c:pt idx="4">
                  <c:v>#N/A</c:v>
                </c:pt>
                <c:pt idx="5">
                  <c:v>6.92</c:v>
                </c:pt>
                <c:pt idx="6">
                  <c:v>#N/A</c:v>
                </c:pt>
                <c:pt idx="7">
                  <c:v>6.54</c:v>
                </c:pt>
                <c:pt idx="8">
                  <c:v>#N/A</c:v>
                </c:pt>
                <c:pt idx="9">
                  <c:v>6.13</c:v>
                </c:pt>
              </c:numCache>
            </c:numRef>
          </c:val>
          <c:extLst>
            <c:ext xmlns:c16="http://schemas.microsoft.com/office/drawing/2014/chart" uri="{C3380CC4-5D6E-409C-BE32-E72D297353CC}">
              <c16:uniqueId val="{00000009-CE4F-47A8-938C-9F444ABB2A17}"/>
            </c:ext>
          </c:extLst>
        </c:ser>
        <c:dLbls>
          <c:showLegendKey val="0"/>
          <c:showVal val="0"/>
          <c:showCatName val="0"/>
          <c:showSerName val="0"/>
          <c:showPercent val="0"/>
          <c:showBubbleSize val="0"/>
        </c:dLbls>
        <c:gapWidth val="150"/>
        <c:overlap val="100"/>
        <c:axId val="416766672"/>
        <c:axId val="416767064"/>
      </c:barChart>
      <c:catAx>
        <c:axId val="41676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767064"/>
        <c:crosses val="autoZero"/>
        <c:auto val="1"/>
        <c:lblAlgn val="ctr"/>
        <c:lblOffset val="100"/>
        <c:tickLblSkip val="1"/>
        <c:tickMarkSkip val="1"/>
        <c:noMultiLvlLbl val="0"/>
      </c:catAx>
      <c:valAx>
        <c:axId val="41676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76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403</c:v>
                </c:pt>
                <c:pt idx="5">
                  <c:v>411</c:v>
                </c:pt>
                <c:pt idx="8">
                  <c:v>410</c:v>
                </c:pt>
                <c:pt idx="11">
                  <c:v>407</c:v>
                </c:pt>
                <c:pt idx="14">
                  <c:v>405</c:v>
                </c:pt>
              </c:numCache>
            </c:numRef>
          </c:val>
          <c:extLst>
            <c:ext xmlns:c16="http://schemas.microsoft.com/office/drawing/2014/chart" uri="{C3380CC4-5D6E-409C-BE32-E72D297353CC}">
              <c16:uniqueId val="{00000000-D3AC-46DA-9BDB-5B88527F70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AC-46DA-9BDB-5B88527F70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AC-46DA-9BDB-5B88527F70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19</c:v>
                </c:pt>
                <c:pt idx="6">
                  <c:v>21</c:v>
                </c:pt>
                <c:pt idx="9">
                  <c:v>21</c:v>
                </c:pt>
                <c:pt idx="12">
                  <c:v>21</c:v>
                </c:pt>
              </c:numCache>
            </c:numRef>
          </c:val>
          <c:extLst>
            <c:ext xmlns:c16="http://schemas.microsoft.com/office/drawing/2014/chart" uri="{C3380CC4-5D6E-409C-BE32-E72D297353CC}">
              <c16:uniqueId val="{00000003-D3AC-46DA-9BDB-5B88527F70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295</c:v>
                </c:pt>
                <c:pt idx="3">
                  <c:v>234</c:v>
                </c:pt>
                <c:pt idx="6">
                  <c:v>218</c:v>
                </c:pt>
                <c:pt idx="9">
                  <c:v>266</c:v>
                </c:pt>
                <c:pt idx="12">
                  <c:v>259</c:v>
                </c:pt>
              </c:numCache>
            </c:numRef>
          </c:val>
          <c:extLst>
            <c:ext xmlns:c16="http://schemas.microsoft.com/office/drawing/2014/chart" uri="{C3380CC4-5D6E-409C-BE32-E72D297353CC}">
              <c16:uniqueId val="{00000004-D3AC-46DA-9BDB-5B88527F70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AC-46DA-9BDB-5B88527F70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AC-46DA-9BDB-5B88527F70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288</c:v>
                </c:pt>
                <c:pt idx="3">
                  <c:v>276</c:v>
                </c:pt>
                <c:pt idx="6">
                  <c:v>309</c:v>
                </c:pt>
                <c:pt idx="9">
                  <c:v>311</c:v>
                </c:pt>
                <c:pt idx="12">
                  <c:v>336</c:v>
                </c:pt>
              </c:numCache>
            </c:numRef>
          </c:val>
          <c:extLst>
            <c:ext xmlns:c16="http://schemas.microsoft.com/office/drawing/2014/chart" uri="{C3380CC4-5D6E-409C-BE32-E72D297353CC}">
              <c16:uniqueId val="{00000007-D3AC-46DA-9BDB-5B88527F7036}"/>
            </c:ext>
          </c:extLst>
        </c:ser>
        <c:dLbls>
          <c:showLegendKey val="0"/>
          <c:showVal val="0"/>
          <c:showCatName val="0"/>
          <c:showSerName val="0"/>
          <c:showPercent val="0"/>
          <c:showBubbleSize val="0"/>
        </c:dLbls>
        <c:gapWidth val="100"/>
        <c:overlap val="100"/>
        <c:axId val="416767848"/>
        <c:axId val="41676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194</c:v>
                </c:pt>
                <c:pt idx="2">
                  <c:v>#N/A</c:v>
                </c:pt>
                <c:pt idx="3">
                  <c:v>#N/A</c:v>
                </c:pt>
                <c:pt idx="4">
                  <c:v>118</c:v>
                </c:pt>
                <c:pt idx="5">
                  <c:v>#N/A</c:v>
                </c:pt>
                <c:pt idx="6">
                  <c:v>#N/A</c:v>
                </c:pt>
                <c:pt idx="7">
                  <c:v>138</c:v>
                </c:pt>
                <c:pt idx="8">
                  <c:v>#N/A</c:v>
                </c:pt>
                <c:pt idx="9">
                  <c:v>#N/A</c:v>
                </c:pt>
                <c:pt idx="10">
                  <c:v>191</c:v>
                </c:pt>
                <c:pt idx="11">
                  <c:v>#N/A</c:v>
                </c:pt>
                <c:pt idx="12">
                  <c:v>#N/A</c:v>
                </c:pt>
                <c:pt idx="13">
                  <c:v>211</c:v>
                </c:pt>
                <c:pt idx="14">
                  <c:v>#N/A</c:v>
                </c:pt>
              </c:numCache>
            </c:numRef>
          </c:val>
          <c:smooth val="0"/>
          <c:extLst>
            <c:ext xmlns:c16="http://schemas.microsoft.com/office/drawing/2014/chart" uri="{C3380CC4-5D6E-409C-BE32-E72D297353CC}">
              <c16:uniqueId val="{00000008-D3AC-46DA-9BDB-5B88527F7036}"/>
            </c:ext>
          </c:extLst>
        </c:ser>
        <c:dLbls>
          <c:showLegendKey val="0"/>
          <c:showVal val="0"/>
          <c:showCatName val="0"/>
          <c:showSerName val="0"/>
          <c:showPercent val="0"/>
          <c:showBubbleSize val="0"/>
        </c:dLbls>
        <c:marker val="1"/>
        <c:smooth val="0"/>
        <c:axId val="416767848"/>
        <c:axId val="416768240"/>
      </c:lineChart>
      <c:catAx>
        <c:axId val="41676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768240"/>
        <c:crosses val="autoZero"/>
        <c:auto val="1"/>
        <c:lblAlgn val="ctr"/>
        <c:lblOffset val="100"/>
        <c:tickLblSkip val="1"/>
        <c:tickMarkSkip val="1"/>
        <c:noMultiLvlLbl val="0"/>
      </c:catAx>
      <c:valAx>
        <c:axId val="41676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767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3816</c:v>
                </c:pt>
                <c:pt idx="5">
                  <c:v>3761</c:v>
                </c:pt>
                <c:pt idx="8">
                  <c:v>3627</c:v>
                </c:pt>
                <c:pt idx="11">
                  <c:v>3561</c:v>
                </c:pt>
                <c:pt idx="14">
                  <c:v>3418</c:v>
                </c:pt>
              </c:numCache>
            </c:numRef>
          </c:val>
          <c:extLst>
            <c:ext xmlns:c16="http://schemas.microsoft.com/office/drawing/2014/chart" uri="{C3380CC4-5D6E-409C-BE32-E72D297353CC}">
              <c16:uniqueId val="{00000000-2FBD-4965-8873-AC175364C6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2FBD-4965-8873-AC175364C6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2270</c:v>
                </c:pt>
                <c:pt idx="5">
                  <c:v>2405</c:v>
                </c:pt>
                <c:pt idx="8">
                  <c:v>3018</c:v>
                </c:pt>
                <c:pt idx="11">
                  <c:v>3406</c:v>
                </c:pt>
                <c:pt idx="14">
                  <c:v>3578</c:v>
                </c:pt>
              </c:numCache>
            </c:numRef>
          </c:val>
          <c:extLst>
            <c:ext xmlns:c16="http://schemas.microsoft.com/office/drawing/2014/chart" uri="{C3380CC4-5D6E-409C-BE32-E72D297353CC}">
              <c16:uniqueId val="{00000002-2FBD-4965-8873-AC175364C6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BD-4965-8873-AC175364C6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BD-4965-8873-AC175364C6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3</c:v>
                </c:pt>
                <c:pt idx="6">
                  <c:v>3</c:v>
                </c:pt>
                <c:pt idx="9">
                  <c:v>3</c:v>
                </c:pt>
                <c:pt idx="12">
                  <c:v>3</c:v>
                </c:pt>
              </c:numCache>
            </c:numRef>
          </c:val>
          <c:extLst>
            <c:ext xmlns:c16="http://schemas.microsoft.com/office/drawing/2014/chart" uri="{C3380CC4-5D6E-409C-BE32-E72D297353CC}">
              <c16:uniqueId val="{00000005-2FBD-4965-8873-AC175364C6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886</c:v>
                </c:pt>
                <c:pt idx="3">
                  <c:v>723</c:v>
                </c:pt>
                <c:pt idx="6">
                  <c:v>506</c:v>
                </c:pt>
                <c:pt idx="9">
                  <c:v>632</c:v>
                </c:pt>
                <c:pt idx="12">
                  <c:v>606</c:v>
                </c:pt>
              </c:numCache>
            </c:numRef>
          </c:val>
          <c:extLst>
            <c:ext xmlns:c16="http://schemas.microsoft.com/office/drawing/2014/chart" uri="{C3380CC4-5D6E-409C-BE32-E72D297353CC}">
              <c16:uniqueId val="{00000006-2FBD-4965-8873-AC175364C6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184</c:v>
                </c:pt>
                <c:pt idx="3">
                  <c:v>174</c:v>
                </c:pt>
                <c:pt idx="6">
                  <c:v>161</c:v>
                </c:pt>
                <c:pt idx="9">
                  <c:v>149</c:v>
                </c:pt>
                <c:pt idx="12">
                  <c:v>136</c:v>
                </c:pt>
              </c:numCache>
            </c:numRef>
          </c:val>
          <c:extLst>
            <c:ext xmlns:c16="http://schemas.microsoft.com/office/drawing/2014/chart" uri="{C3380CC4-5D6E-409C-BE32-E72D297353CC}">
              <c16:uniqueId val="{00000007-2FBD-4965-8873-AC175364C6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1838</c:v>
                </c:pt>
                <c:pt idx="3">
                  <c:v>1591</c:v>
                </c:pt>
                <c:pt idx="6">
                  <c:v>1414</c:v>
                </c:pt>
                <c:pt idx="9">
                  <c:v>1282</c:v>
                </c:pt>
                <c:pt idx="12">
                  <c:v>1286</c:v>
                </c:pt>
              </c:numCache>
            </c:numRef>
          </c:val>
          <c:extLst>
            <c:ext xmlns:c16="http://schemas.microsoft.com/office/drawing/2014/chart" uri="{C3380CC4-5D6E-409C-BE32-E72D297353CC}">
              <c16:uniqueId val="{00000008-2FBD-4965-8873-AC175364C6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BD-4965-8873-AC175364C6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2399</c:v>
                </c:pt>
                <c:pt idx="3">
                  <c:v>2476</c:v>
                </c:pt>
                <c:pt idx="6">
                  <c:v>2555</c:v>
                </c:pt>
                <c:pt idx="9">
                  <c:v>2611</c:v>
                </c:pt>
                <c:pt idx="12">
                  <c:v>2585</c:v>
                </c:pt>
              </c:numCache>
            </c:numRef>
          </c:val>
          <c:extLst>
            <c:ext xmlns:c16="http://schemas.microsoft.com/office/drawing/2014/chart" uri="{C3380CC4-5D6E-409C-BE32-E72D297353CC}">
              <c16:uniqueId val="{0000000A-2FBD-4965-8873-AC175364C693}"/>
            </c:ext>
          </c:extLst>
        </c:ser>
        <c:dLbls>
          <c:showLegendKey val="0"/>
          <c:showVal val="0"/>
          <c:showCatName val="0"/>
          <c:showSerName val="0"/>
          <c:showPercent val="0"/>
          <c:showBubbleSize val="0"/>
        </c:dLbls>
        <c:gapWidth val="100"/>
        <c:overlap val="100"/>
        <c:axId val="416769024"/>
        <c:axId val="416769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BD-4965-8873-AC175364C693}"/>
            </c:ext>
          </c:extLst>
        </c:ser>
        <c:dLbls>
          <c:showLegendKey val="0"/>
          <c:showVal val="0"/>
          <c:showCatName val="0"/>
          <c:showSerName val="0"/>
          <c:showPercent val="0"/>
          <c:showBubbleSize val="0"/>
        </c:dLbls>
        <c:marker val="1"/>
        <c:smooth val="0"/>
        <c:axId val="416769024"/>
        <c:axId val="416769416"/>
      </c:lineChart>
      <c:catAx>
        <c:axId val="4167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769416"/>
        <c:crosses val="autoZero"/>
        <c:auto val="1"/>
        <c:lblAlgn val="ctr"/>
        <c:lblOffset val="100"/>
        <c:tickLblSkip val="1"/>
        <c:tickMarkSkip val="1"/>
        <c:noMultiLvlLbl val="0"/>
      </c:catAx>
      <c:valAx>
        <c:axId val="416769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7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1388</c:v>
                </c:pt>
                <c:pt idx="1">
                  <c:v>1589</c:v>
                </c:pt>
                <c:pt idx="2">
                  <c:v>1633</c:v>
                </c:pt>
              </c:numCache>
            </c:numRef>
          </c:val>
          <c:extLst>
            <c:ext xmlns:c16="http://schemas.microsoft.com/office/drawing/2014/chart" uri="{C3380CC4-5D6E-409C-BE32-E72D297353CC}">
              <c16:uniqueId val="{00000000-889A-40E4-924F-6BBA832F2E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c:v>
                </c:pt>
                <c:pt idx="1">
                  <c:v>159</c:v>
                </c:pt>
                <c:pt idx="2">
                  <c:v>174</c:v>
                </c:pt>
              </c:numCache>
            </c:numRef>
          </c:val>
          <c:extLst>
            <c:ext xmlns:c16="http://schemas.microsoft.com/office/drawing/2014/chart" uri="{C3380CC4-5D6E-409C-BE32-E72D297353CC}">
              <c16:uniqueId val="{00000001-889A-40E4-924F-6BBA832F2E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889</c:v>
                </c:pt>
                <c:pt idx="1">
                  <c:v>1042</c:v>
                </c:pt>
                <c:pt idx="2">
                  <c:v>1042</c:v>
                </c:pt>
              </c:numCache>
            </c:numRef>
          </c:val>
          <c:extLst>
            <c:ext xmlns:c16="http://schemas.microsoft.com/office/drawing/2014/chart" uri="{C3380CC4-5D6E-409C-BE32-E72D297353CC}">
              <c16:uniqueId val="{00000002-889A-40E4-924F-6BBA832F2E82}"/>
            </c:ext>
          </c:extLst>
        </c:ser>
        <c:dLbls>
          <c:showLegendKey val="0"/>
          <c:showVal val="0"/>
          <c:showCatName val="0"/>
          <c:showSerName val="0"/>
          <c:showPercent val="0"/>
          <c:showBubbleSize val="0"/>
        </c:dLbls>
        <c:gapWidth val="120"/>
        <c:overlap val="100"/>
        <c:axId val="418265280"/>
        <c:axId val="418265672"/>
      </c:barChart>
      <c:catAx>
        <c:axId val="4182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265672"/>
        <c:crosses val="autoZero"/>
        <c:auto val="1"/>
        <c:lblAlgn val="ctr"/>
        <c:lblOffset val="100"/>
        <c:tickLblSkip val="1"/>
        <c:tickMarkSkip val="1"/>
        <c:noMultiLvlLbl val="0"/>
      </c:catAx>
      <c:valAx>
        <c:axId val="418265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26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
7,950
270.77
5,755,754
5,522,281
157,998
3,680,280
2,584,715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豪雪</a:t>
          </a:r>
          <a:r>
            <a:rPr kumimoji="1" lang="ja-JP" altLang="ja-JP" sz="1100">
              <a:solidFill>
                <a:schemeClr val="dk1"/>
              </a:solidFill>
              <a:effectLst/>
              <a:latin typeface="+mn-lt"/>
              <a:ea typeface="+mn-ea"/>
              <a:cs typeface="+mn-cs"/>
            </a:rPr>
            <a:t>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下回っている。企業誘致や地場産業活性化の伸展を図り、税収を基幹とした自主財源の確保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118231</xdr:rowOff>
    </xdr:to>
    <xdr:cxnSp macro="">
      <xdr:nvCxnSpPr>
        <xdr:cNvPr id="76" name="直線コネクタ 75"/>
        <xdr:cNvCxnSpPr/>
      </xdr:nvCxnSpPr>
      <xdr:spPr>
        <a:xfrm>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ポイントの上昇となり、類似団体平均値と比較しても</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ポイント高い比率となっている。</a:t>
          </a:r>
          <a:endParaRPr lang="ja-JP" altLang="ja-JP" sz="1400">
            <a:effectLst/>
          </a:endParaRPr>
        </a:p>
        <a:p>
          <a:r>
            <a:rPr kumimoji="1" lang="ja-JP" altLang="ja-JP" sz="1100">
              <a:solidFill>
                <a:schemeClr val="dk1"/>
              </a:solidFill>
              <a:effectLst/>
              <a:latin typeface="+mn-lt"/>
              <a:ea typeface="+mn-ea"/>
              <a:cs typeface="+mn-cs"/>
            </a:rPr>
            <a:t>　前年度から上昇した要因としては、</a:t>
          </a:r>
          <a:r>
            <a:rPr kumimoji="1" lang="ja-JP" altLang="en-US" sz="1100">
              <a:solidFill>
                <a:schemeClr val="dk1"/>
              </a:solidFill>
              <a:effectLst/>
              <a:latin typeface="+mn-lt"/>
              <a:ea typeface="+mn-ea"/>
              <a:cs typeface="+mn-cs"/>
            </a:rPr>
            <a:t>法適化に伴う</a:t>
          </a:r>
          <a:r>
            <a:rPr kumimoji="1" lang="ja-JP" altLang="ja-JP" sz="1100">
              <a:solidFill>
                <a:schemeClr val="dk1"/>
              </a:solidFill>
              <a:effectLst/>
              <a:latin typeface="+mn-lt"/>
              <a:ea typeface="+mn-ea"/>
              <a:cs typeface="+mn-cs"/>
            </a:rPr>
            <a:t>下水道事業会計への繰出金や光熱水費の高騰などによる物件費の増加が挙げられる。</a:t>
          </a:r>
          <a:endParaRPr lang="ja-JP" altLang="ja-JP" sz="1400">
            <a:effectLst/>
          </a:endParaRPr>
        </a:p>
        <a:p>
          <a:r>
            <a:rPr kumimoji="1" lang="ja-JP" altLang="ja-JP" sz="1100">
              <a:solidFill>
                <a:schemeClr val="dk1"/>
              </a:solidFill>
              <a:effectLst/>
              <a:latin typeface="+mn-lt"/>
              <a:ea typeface="+mn-ea"/>
              <a:cs typeface="+mn-cs"/>
            </a:rPr>
            <a:t>　また、一般財源についても普通交付税の増減により大きく左右されている状況であることから、経常的な経費の削減に努め、地方税を含めた自主財源の確保を強化し、安定した財政基盤の構築を目指す。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117369</xdr:rowOff>
    </xdr:from>
    <xdr:to>
      <xdr:col>23</xdr:col>
      <xdr:colOff>133350</xdr:colOff>
      <xdr:row>62</xdr:row>
      <xdr:rowOff>32385</xdr:rowOff>
    </xdr:to>
    <xdr:cxnSp macro="">
      <xdr:nvCxnSpPr>
        <xdr:cNvPr id="133" name="直線コネクタ 132"/>
        <xdr:cNvCxnSpPr/>
      </xdr:nvCxnSpPr>
      <xdr:spPr>
        <a:xfrm>
          <a:off x="4114800" y="10575819"/>
          <a:ext cx="8382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18838</xdr:rowOff>
    </xdr:from>
    <xdr:to>
      <xdr:col>19</xdr:col>
      <xdr:colOff>133350</xdr:colOff>
      <xdr:row>61</xdr:row>
      <xdr:rowOff>117369</xdr:rowOff>
    </xdr:to>
    <xdr:cxnSp macro="">
      <xdr:nvCxnSpPr>
        <xdr:cNvPr id="136" name="直線コネクタ 135"/>
        <xdr:cNvCxnSpPr/>
      </xdr:nvCxnSpPr>
      <xdr:spPr>
        <a:xfrm>
          <a:off x="3225800" y="10477288"/>
          <a:ext cx="8890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18838</xdr:rowOff>
    </xdr:from>
    <xdr:to>
      <xdr:col>15</xdr:col>
      <xdr:colOff>82550</xdr:colOff>
      <xdr:row>62</xdr:row>
      <xdr:rowOff>28363</xdr:rowOff>
    </xdr:to>
    <xdr:cxnSp macro="">
      <xdr:nvCxnSpPr>
        <xdr:cNvPr id="139" name="直線コネクタ 138"/>
        <xdr:cNvCxnSpPr/>
      </xdr:nvCxnSpPr>
      <xdr:spPr>
        <a:xfrm flipV="1">
          <a:off x="2336800" y="104772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58526</xdr:rowOff>
    </xdr:to>
    <xdr:cxnSp macro="">
      <xdr:nvCxnSpPr>
        <xdr:cNvPr id="142" name="直線コネクタ 141"/>
        <xdr:cNvCxnSpPr/>
      </xdr:nvCxnSpPr>
      <xdr:spPr>
        <a:xfrm flipV="1">
          <a:off x="1447800" y="1065826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125112</xdr:rowOff>
    </xdr:from>
    <xdr:ext cx="762000" cy="259045"/>
    <xdr:sp macro="" textlink="">
      <xdr:nvSpPr>
        <xdr:cNvPr id="153" name="財政構造の弾力性該当値テキスト"/>
        <xdr:cNvSpPr txBox="1"/>
      </xdr:nvSpPr>
      <xdr:spPr>
        <a:xfrm>
          <a:off x="5041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66569</xdr:rowOff>
    </xdr:from>
    <xdr:to>
      <xdr:col>19</xdr:col>
      <xdr:colOff>184150</xdr:colOff>
      <xdr:row>61</xdr:row>
      <xdr:rowOff>168169</xdr:rowOff>
    </xdr:to>
    <xdr:sp macro="" textlink="">
      <xdr:nvSpPr>
        <xdr:cNvPr id="154" name="楕円 153"/>
        <xdr:cNvSpPr/>
      </xdr:nvSpPr>
      <xdr:spPr>
        <a:xfrm>
          <a:off x="4064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152946</xdr:rowOff>
    </xdr:from>
    <xdr:ext cx="736600" cy="259045"/>
    <xdr:sp macro="" textlink="">
      <xdr:nvSpPr>
        <xdr:cNvPr id="155" name="テキスト ボックス 154"/>
        <xdr:cNvSpPr txBox="1"/>
      </xdr:nvSpPr>
      <xdr:spPr>
        <a:xfrm>
          <a:off x="3733800" y="1061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139488</xdr:rowOff>
    </xdr:from>
    <xdr:to>
      <xdr:col>15</xdr:col>
      <xdr:colOff>133350</xdr:colOff>
      <xdr:row>61</xdr:row>
      <xdr:rowOff>69638</xdr:rowOff>
    </xdr:to>
    <xdr:sp macro="" textlink="">
      <xdr:nvSpPr>
        <xdr:cNvPr id="156" name="楕円 155"/>
        <xdr:cNvSpPr/>
      </xdr:nvSpPr>
      <xdr:spPr>
        <a:xfrm>
          <a:off x="3175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54415</xdr:rowOff>
    </xdr:from>
    <xdr:ext cx="762000" cy="259045"/>
    <xdr:sp macro="" textlink="">
      <xdr:nvSpPr>
        <xdr:cNvPr id="157" name="テキスト ボックス 156"/>
        <xdr:cNvSpPr txBox="1"/>
      </xdr:nvSpPr>
      <xdr:spPr>
        <a:xfrm>
          <a:off x="2844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8" name="楕円 157"/>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59" name="テキスト ボックス 158"/>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7726</xdr:rowOff>
    </xdr:from>
    <xdr:to>
      <xdr:col>7</xdr:col>
      <xdr:colOff>31750</xdr:colOff>
      <xdr:row>62</xdr:row>
      <xdr:rowOff>109326</xdr:rowOff>
    </xdr:to>
    <xdr:sp macro="" textlink="">
      <xdr:nvSpPr>
        <xdr:cNvPr id="160" name="楕円 159"/>
        <xdr:cNvSpPr/>
      </xdr:nvSpPr>
      <xdr:spPr>
        <a:xfrm>
          <a:off x="1397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94103</xdr:rowOff>
    </xdr:from>
    <xdr:ext cx="762000" cy="259045"/>
    <xdr:sp macro="" textlink="">
      <xdr:nvSpPr>
        <xdr:cNvPr id="161" name="テキスト ボックス 160"/>
        <xdr:cNvSpPr txBox="1"/>
      </xdr:nvSpPr>
      <xdr:spPr>
        <a:xfrm>
          <a:off x="1066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類似団体よりも</a:t>
          </a:r>
          <a:r>
            <a:rPr kumimoji="1" lang="en-US" altLang="ja-JP" sz="1100">
              <a:solidFill>
                <a:schemeClr val="dk1"/>
              </a:solidFill>
              <a:effectLst/>
              <a:latin typeface="+mn-lt"/>
              <a:ea typeface="+mn-ea"/>
              <a:cs typeface="+mn-cs"/>
            </a:rPr>
            <a:t>38,423</a:t>
          </a:r>
          <a:r>
            <a:rPr kumimoji="1" lang="ja-JP" altLang="ja-JP" sz="1100">
              <a:solidFill>
                <a:schemeClr val="dk1"/>
              </a:solidFill>
              <a:effectLst/>
              <a:latin typeface="+mn-lt"/>
              <a:ea typeface="+mn-ea"/>
              <a:cs typeface="+mn-cs"/>
            </a:rPr>
            <a:t>円低い数値となった</a:t>
          </a:r>
          <a:r>
            <a:rPr kumimoji="1" lang="ja-JP" altLang="en-US" sz="1100">
              <a:solidFill>
                <a:schemeClr val="dk1"/>
              </a:solidFill>
              <a:effectLst/>
              <a:latin typeface="+mn-lt"/>
              <a:ea typeface="+mn-ea"/>
              <a:cs typeface="+mn-cs"/>
            </a:rPr>
            <a:t>ものの、全国的な</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物件費が増加</a:t>
          </a:r>
          <a:r>
            <a:rPr kumimoji="1" lang="ja-JP" altLang="en-US" sz="1100">
              <a:solidFill>
                <a:schemeClr val="dk1"/>
              </a:solidFill>
              <a:effectLst/>
              <a:latin typeface="+mn-lt"/>
              <a:ea typeface="+mn-ea"/>
              <a:cs typeface="+mn-cs"/>
            </a:rPr>
            <a:t>の影響を受け、当町でも増額している状況である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これまでも物件費については各集落地区散在に伴うコミュニティ施設等の公共施設に係る維持管理経費などにより高水準であったが、それに加えて光熱水費の高騰や事務事業委託料などが増加している。</a:t>
          </a:r>
          <a:endParaRPr lang="ja-JP" altLang="ja-JP" sz="1400">
            <a:effectLst/>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122965</xdr:rowOff>
    </xdr:from>
    <xdr:to>
      <xdr:col>23</xdr:col>
      <xdr:colOff>133350</xdr:colOff>
      <xdr:row>81</xdr:row>
      <xdr:rowOff>126126</xdr:rowOff>
    </xdr:to>
    <xdr:cxnSp macro="">
      <xdr:nvCxnSpPr>
        <xdr:cNvPr id="195" name="直線コネクタ 194"/>
        <xdr:cNvCxnSpPr/>
      </xdr:nvCxnSpPr>
      <xdr:spPr>
        <a:xfrm>
          <a:off x="4114800" y="14010415"/>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110903</xdr:rowOff>
    </xdr:from>
    <xdr:ext cx="762000" cy="259045"/>
    <xdr:sp macro="" textlink="">
      <xdr:nvSpPr>
        <xdr:cNvPr id="196" name="人件費・物件費等の状況平均値テキスト"/>
        <xdr:cNvSpPr txBox="1"/>
      </xdr:nvSpPr>
      <xdr:spPr>
        <a:xfrm>
          <a:off x="5041900" y="13998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116404</xdr:rowOff>
    </xdr:from>
    <xdr:to>
      <xdr:col>19</xdr:col>
      <xdr:colOff>133350</xdr:colOff>
      <xdr:row>81</xdr:row>
      <xdr:rowOff>122965</xdr:rowOff>
    </xdr:to>
    <xdr:cxnSp macro="">
      <xdr:nvCxnSpPr>
        <xdr:cNvPr id="198" name="直線コネクタ 197"/>
        <xdr:cNvCxnSpPr/>
      </xdr:nvCxnSpPr>
      <xdr:spPr>
        <a:xfrm>
          <a:off x="3225800" y="14003854"/>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114047</xdr:rowOff>
    </xdr:from>
    <xdr:to>
      <xdr:col>15</xdr:col>
      <xdr:colOff>82550</xdr:colOff>
      <xdr:row>81</xdr:row>
      <xdr:rowOff>116404</xdr:rowOff>
    </xdr:to>
    <xdr:cxnSp macro="">
      <xdr:nvCxnSpPr>
        <xdr:cNvPr id="201" name="直線コネクタ 200"/>
        <xdr:cNvCxnSpPr/>
      </xdr:nvCxnSpPr>
      <xdr:spPr>
        <a:xfrm>
          <a:off x="2336800" y="14001497"/>
          <a:ext cx="8890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101878</xdr:rowOff>
    </xdr:from>
    <xdr:to>
      <xdr:col>11</xdr:col>
      <xdr:colOff>31750</xdr:colOff>
      <xdr:row>81</xdr:row>
      <xdr:rowOff>114047</xdr:rowOff>
    </xdr:to>
    <xdr:cxnSp macro="">
      <xdr:nvCxnSpPr>
        <xdr:cNvPr id="204" name="直線コネクタ 203"/>
        <xdr:cNvCxnSpPr/>
      </xdr:nvCxnSpPr>
      <xdr:spPr>
        <a:xfrm>
          <a:off x="1447800" y="13989328"/>
          <a:ext cx="889000" cy="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75326</xdr:rowOff>
    </xdr:from>
    <xdr:to>
      <xdr:col>23</xdr:col>
      <xdr:colOff>184150</xdr:colOff>
      <xdr:row>82</xdr:row>
      <xdr:rowOff>5476</xdr:rowOff>
    </xdr:to>
    <xdr:sp macro="" textlink="">
      <xdr:nvSpPr>
        <xdr:cNvPr id="214" name="楕円 213"/>
        <xdr:cNvSpPr/>
      </xdr:nvSpPr>
      <xdr:spPr>
        <a:xfrm>
          <a:off x="4902200" y="139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168053</xdr:rowOff>
    </xdr:from>
    <xdr:ext cx="762000" cy="259045"/>
    <xdr:sp macro="" textlink="">
      <xdr:nvSpPr>
        <xdr:cNvPr id="215" name="人件費・物件費等の状況該当値テキスト"/>
        <xdr:cNvSpPr txBox="1"/>
      </xdr:nvSpPr>
      <xdr:spPr>
        <a:xfrm>
          <a:off x="5041900" y="1388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72165</xdr:rowOff>
    </xdr:from>
    <xdr:to>
      <xdr:col>19</xdr:col>
      <xdr:colOff>184150</xdr:colOff>
      <xdr:row>82</xdr:row>
      <xdr:rowOff>2315</xdr:rowOff>
    </xdr:to>
    <xdr:sp macro="" textlink="">
      <xdr:nvSpPr>
        <xdr:cNvPr id="216" name="楕円 215"/>
        <xdr:cNvSpPr/>
      </xdr:nvSpPr>
      <xdr:spPr>
        <a:xfrm>
          <a:off x="4064000" y="139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12492</xdr:rowOff>
    </xdr:from>
    <xdr:ext cx="736600" cy="259045"/>
    <xdr:sp macro="" textlink="">
      <xdr:nvSpPr>
        <xdr:cNvPr id="217" name="テキスト ボックス 216"/>
        <xdr:cNvSpPr txBox="1"/>
      </xdr:nvSpPr>
      <xdr:spPr>
        <a:xfrm>
          <a:off x="3733800" y="13728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65604</xdr:rowOff>
    </xdr:from>
    <xdr:to>
      <xdr:col>15</xdr:col>
      <xdr:colOff>133350</xdr:colOff>
      <xdr:row>81</xdr:row>
      <xdr:rowOff>167204</xdr:rowOff>
    </xdr:to>
    <xdr:sp macro="" textlink="">
      <xdr:nvSpPr>
        <xdr:cNvPr id="218" name="楕円 217"/>
        <xdr:cNvSpPr/>
      </xdr:nvSpPr>
      <xdr:spPr>
        <a:xfrm>
          <a:off x="3175000" y="139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5931</xdr:rowOff>
    </xdr:from>
    <xdr:ext cx="762000" cy="259045"/>
    <xdr:sp macro="" textlink="">
      <xdr:nvSpPr>
        <xdr:cNvPr id="219" name="テキスト ボックス 218"/>
        <xdr:cNvSpPr txBox="1"/>
      </xdr:nvSpPr>
      <xdr:spPr>
        <a:xfrm>
          <a:off x="2844800" y="1372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63247</xdr:rowOff>
    </xdr:from>
    <xdr:to>
      <xdr:col>11</xdr:col>
      <xdr:colOff>82550</xdr:colOff>
      <xdr:row>81</xdr:row>
      <xdr:rowOff>164847</xdr:rowOff>
    </xdr:to>
    <xdr:sp macro="" textlink="">
      <xdr:nvSpPr>
        <xdr:cNvPr id="220" name="楕円 219"/>
        <xdr:cNvSpPr/>
      </xdr:nvSpPr>
      <xdr:spPr>
        <a:xfrm>
          <a:off x="2286000" y="139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3574</xdr:rowOff>
    </xdr:from>
    <xdr:ext cx="762000" cy="259045"/>
    <xdr:sp macro="" textlink="">
      <xdr:nvSpPr>
        <xdr:cNvPr id="221" name="テキスト ボックス 220"/>
        <xdr:cNvSpPr txBox="1"/>
      </xdr:nvSpPr>
      <xdr:spPr>
        <a:xfrm>
          <a:off x="1955800" y="1371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51078</xdr:rowOff>
    </xdr:from>
    <xdr:to>
      <xdr:col>7</xdr:col>
      <xdr:colOff>31750</xdr:colOff>
      <xdr:row>81</xdr:row>
      <xdr:rowOff>152678</xdr:rowOff>
    </xdr:to>
    <xdr:sp macro="" textlink="">
      <xdr:nvSpPr>
        <xdr:cNvPr id="222" name="楕円 221"/>
        <xdr:cNvSpPr/>
      </xdr:nvSpPr>
      <xdr:spPr>
        <a:xfrm>
          <a:off x="1397000" y="1393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137455</xdr:rowOff>
    </xdr:from>
    <xdr:ext cx="762000" cy="259045"/>
    <xdr:sp macro="" textlink="">
      <xdr:nvSpPr>
        <xdr:cNvPr id="223" name="テキスト ボックス 222"/>
        <xdr:cNvSpPr txBox="1"/>
      </xdr:nvSpPr>
      <xdr:spPr>
        <a:xfrm>
          <a:off x="1066800" y="1402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今年度は前年並みに近いものであったが、</a:t>
          </a:r>
          <a:r>
            <a:rPr kumimoji="1" lang="ja-JP" altLang="ja-JP" sz="1100">
              <a:solidFill>
                <a:schemeClr val="dk1"/>
              </a:solidFill>
              <a:effectLst/>
              <a:latin typeface="+mn-lt"/>
              <a:ea typeface="+mn-ea"/>
              <a:cs typeface="+mn-cs"/>
            </a:rPr>
            <a:t>当町は、各階層における職員数が均衡でないため、経験年数階層の変動が大きく影響</a:t>
          </a:r>
          <a:r>
            <a:rPr kumimoji="1" lang="ja-JP" altLang="en-US" sz="1100">
              <a:solidFill>
                <a:schemeClr val="dk1"/>
              </a:solidFill>
              <a:effectLst/>
              <a:latin typeface="+mn-lt"/>
              <a:ea typeface="+mn-ea"/>
              <a:cs typeface="+mn-cs"/>
            </a:rPr>
            <a:t>するところがある。採用年齢上限の引き上げなどにより</a:t>
          </a:r>
          <a:r>
            <a:rPr kumimoji="1" lang="ja-JP" altLang="ja-JP" sz="1100">
              <a:solidFill>
                <a:schemeClr val="dk1"/>
              </a:solidFill>
              <a:effectLst/>
              <a:latin typeface="+mn-lt"/>
              <a:ea typeface="+mn-ea"/>
              <a:cs typeface="+mn-cs"/>
            </a:rPr>
            <a:t>経験年数階層の平準化を図る。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47978</xdr:rowOff>
    </xdr:to>
    <xdr:cxnSp macro="">
      <xdr:nvCxnSpPr>
        <xdr:cNvPr id="257" name="直線コネクタ 256"/>
        <xdr:cNvCxnSpPr/>
      </xdr:nvCxnSpPr>
      <xdr:spPr>
        <a:xfrm>
          <a:off x="16179800" y="1477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155222</xdr:rowOff>
    </xdr:to>
    <xdr:cxnSp macro="">
      <xdr:nvCxnSpPr>
        <xdr:cNvPr id="260" name="直線コネクタ 259"/>
        <xdr:cNvCxnSpPr/>
      </xdr:nvCxnSpPr>
      <xdr:spPr>
        <a:xfrm flipV="1">
          <a:off x="15290800" y="147792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86</xdr:row>
      <xdr:rowOff>155222</xdr:rowOff>
    </xdr:to>
    <xdr:cxnSp macro="">
      <xdr:nvCxnSpPr>
        <xdr:cNvPr id="263" name="直線コネクタ 262"/>
        <xdr:cNvCxnSpPr/>
      </xdr:nvCxnSpPr>
      <xdr:spPr>
        <a:xfrm>
          <a:off x="14401800" y="1489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155222</xdr:rowOff>
    </xdr:to>
    <xdr:cxnSp macro="">
      <xdr:nvCxnSpPr>
        <xdr:cNvPr id="266" name="直線コネクタ 265"/>
        <xdr:cNvCxnSpPr/>
      </xdr:nvCxnSpPr>
      <xdr:spPr>
        <a:xfrm>
          <a:off x="13512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6" name="楕円 275"/>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7"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8" name="楕円 277"/>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9" name="テキスト ボックス 278"/>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0" name="楕円 279"/>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1" name="テキスト ボックス 280"/>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2" name="楕円 281"/>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3" name="テキスト ボックス 282"/>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近年、職員数自体はほぼ同数であるが、人口減少等により人口千人当たりの職員数が増加傾向にある。今後も民間への業務委託や事務の効率化を図り、さらに適正な定員管理を行っていく。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138811</xdr:rowOff>
    </xdr:from>
    <xdr:to>
      <xdr:col>81</xdr:col>
      <xdr:colOff>44450</xdr:colOff>
      <xdr:row>60</xdr:row>
      <xdr:rowOff>163544</xdr:rowOff>
    </xdr:to>
    <xdr:cxnSp macro="">
      <xdr:nvCxnSpPr>
        <xdr:cNvPr id="316" name="直線コネクタ 315"/>
        <xdr:cNvCxnSpPr/>
      </xdr:nvCxnSpPr>
      <xdr:spPr>
        <a:xfrm>
          <a:off x="16179800" y="10425811"/>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124333</xdr:rowOff>
    </xdr:from>
    <xdr:to>
      <xdr:col>77</xdr:col>
      <xdr:colOff>44450</xdr:colOff>
      <xdr:row>60</xdr:row>
      <xdr:rowOff>138811</xdr:rowOff>
    </xdr:to>
    <xdr:cxnSp macro="">
      <xdr:nvCxnSpPr>
        <xdr:cNvPr id="319" name="直線コネクタ 318"/>
        <xdr:cNvCxnSpPr/>
      </xdr:nvCxnSpPr>
      <xdr:spPr>
        <a:xfrm>
          <a:off x="15290800" y="1041133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108648</xdr:rowOff>
    </xdr:from>
    <xdr:to>
      <xdr:col>72</xdr:col>
      <xdr:colOff>203200</xdr:colOff>
      <xdr:row>60</xdr:row>
      <xdr:rowOff>124333</xdr:rowOff>
    </xdr:to>
    <xdr:cxnSp macro="">
      <xdr:nvCxnSpPr>
        <xdr:cNvPr id="322" name="直線コネクタ 321"/>
        <xdr:cNvCxnSpPr/>
      </xdr:nvCxnSpPr>
      <xdr:spPr>
        <a:xfrm>
          <a:off x="14401800" y="10395648"/>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108648</xdr:rowOff>
    </xdr:to>
    <xdr:cxnSp macro="">
      <xdr:nvCxnSpPr>
        <xdr:cNvPr id="325" name="直線コネクタ 324"/>
        <xdr:cNvCxnSpPr/>
      </xdr:nvCxnSpPr>
      <xdr:spPr>
        <a:xfrm>
          <a:off x="13512800" y="1039444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112744</xdr:rowOff>
    </xdr:from>
    <xdr:to>
      <xdr:col>81</xdr:col>
      <xdr:colOff>95250</xdr:colOff>
      <xdr:row>61</xdr:row>
      <xdr:rowOff>42894</xdr:rowOff>
    </xdr:to>
    <xdr:sp macro="" textlink="">
      <xdr:nvSpPr>
        <xdr:cNvPr id="335" name="楕円 334"/>
        <xdr:cNvSpPr/>
      </xdr:nvSpPr>
      <xdr:spPr>
        <a:xfrm>
          <a:off x="16967200" y="103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84821</xdr:rowOff>
    </xdr:from>
    <xdr:ext cx="762000" cy="259045"/>
    <xdr:sp macro="" textlink="">
      <xdr:nvSpPr>
        <xdr:cNvPr id="336" name="定員管理の状況該当値テキスト"/>
        <xdr:cNvSpPr txBox="1"/>
      </xdr:nvSpPr>
      <xdr:spPr>
        <a:xfrm>
          <a:off x="17106900" y="103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88011</xdr:rowOff>
    </xdr:from>
    <xdr:to>
      <xdr:col>77</xdr:col>
      <xdr:colOff>95250</xdr:colOff>
      <xdr:row>61</xdr:row>
      <xdr:rowOff>18161</xdr:rowOff>
    </xdr:to>
    <xdr:sp macro="" textlink="">
      <xdr:nvSpPr>
        <xdr:cNvPr id="337" name="楕円 336"/>
        <xdr:cNvSpPr/>
      </xdr:nvSpPr>
      <xdr:spPr>
        <a:xfrm>
          <a:off x="16129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2938</xdr:rowOff>
    </xdr:from>
    <xdr:ext cx="736600" cy="259045"/>
    <xdr:sp macro="" textlink="">
      <xdr:nvSpPr>
        <xdr:cNvPr id="338" name="テキスト ボックス 337"/>
        <xdr:cNvSpPr txBox="1"/>
      </xdr:nvSpPr>
      <xdr:spPr>
        <a:xfrm>
          <a:off x="15798800" y="1046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73533</xdr:rowOff>
    </xdr:from>
    <xdr:to>
      <xdr:col>73</xdr:col>
      <xdr:colOff>44450</xdr:colOff>
      <xdr:row>61</xdr:row>
      <xdr:rowOff>3683</xdr:rowOff>
    </xdr:to>
    <xdr:sp macro="" textlink="">
      <xdr:nvSpPr>
        <xdr:cNvPr id="339" name="楕円 338"/>
        <xdr:cNvSpPr/>
      </xdr:nvSpPr>
      <xdr:spPr>
        <a:xfrm>
          <a:off x="15240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159910</xdr:rowOff>
    </xdr:from>
    <xdr:ext cx="762000" cy="259045"/>
    <xdr:sp macro="" textlink="">
      <xdr:nvSpPr>
        <xdr:cNvPr id="340" name="テキスト ボックス 339"/>
        <xdr:cNvSpPr txBox="1"/>
      </xdr:nvSpPr>
      <xdr:spPr>
        <a:xfrm>
          <a:off x="14909800" y="1044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57848</xdr:rowOff>
    </xdr:from>
    <xdr:to>
      <xdr:col>68</xdr:col>
      <xdr:colOff>203200</xdr:colOff>
      <xdr:row>60</xdr:row>
      <xdr:rowOff>159448</xdr:rowOff>
    </xdr:to>
    <xdr:sp macro="" textlink="">
      <xdr:nvSpPr>
        <xdr:cNvPr id="341" name="楕円 340"/>
        <xdr:cNvSpPr/>
      </xdr:nvSpPr>
      <xdr:spPr>
        <a:xfrm>
          <a:off x="143510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42" name="テキスト ボックス 341"/>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56642</xdr:rowOff>
    </xdr:from>
    <xdr:to>
      <xdr:col>64</xdr:col>
      <xdr:colOff>152400</xdr:colOff>
      <xdr:row>60</xdr:row>
      <xdr:rowOff>158242</xdr:rowOff>
    </xdr:to>
    <xdr:sp macro="" textlink="">
      <xdr:nvSpPr>
        <xdr:cNvPr id="343" name="楕円 342"/>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143019</xdr:rowOff>
    </xdr:from>
    <xdr:ext cx="762000" cy="259045"/>
    <xdr:sp macro="" textlink="">
      <xdr:nvSpPr>
        <xdr:cNvPr id="344" name="テキスト ボックス 343"/>
        <xdr:cNvSpPr txBox="1"/>
      </xdr:nvSpPr>
      <xdr:spPr>
        <a:xfrm>
          <a:off x="13131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比率でも説明したとおり、従来より起債（借金）に依存しない財政経営を行ってきたことに加え、地方財政措置を重視した地方債の発行コントロールにより類似団体平均より良好な数値となっている。しかしながら、近年頻発する災害に備えるための防災対策などにより地方債残高が増加していることから、今後も従来の財政経営方針を踏襲し、健全財政の伸展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146304</xdr:rowOff>
    </xdr:to>
    <xdr:cxnSp macro="">
      <xdr:nvCxnSpPr>
        <xdr:cNvPr id="375" name="直線コネクタ 374"/>
        <xdr:cNvCxnSpPr/>
      </xdr:nvCxnSpPr>
      <xdr:spPr>
        <a:xfrm>
          <a:off x="16179800" y="69608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117348</xdr:rowOff>
    </xdr:to>
    <xdr:cxnSp macro="">
      <xdr:nvCxnSpPr>
        <xdr:cNvPr id="378" name="直線コネクタ 377"/>
        <xdr:cNvCxnSpPr/>
      </xdr:nvCxnSpPr>
      <xdr:spPr>
        <a:xfrm flipV="1">
          <a:off x="15290800" y="69608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112522</xdr:rowOff>
    </xdr:from>
    <xdr:to>
      <xdr:col>72</xdr:col>
      <xdr:colOff>203200</xdr:colOff>
      <xdr:row>40</xdr:row>
      <xdr:rowOff>117348</xdr:rowOff>
    </xdr:to>
    <xdr:cxnSp macro="">
      <xdr:nvCxnSpPr>
        <xdr:cNvPr id="381" name="直線コネクタ 380"/>
        <xdr:cNvCxnSpPr/>
      </xdr:nvCxnSpPr>
      <xdr:spPr>
        <a:xfrm>
          <a:off x="14401800" y="697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122174</xdr:rowOff>
    </xdr:to>
    <xdr:cxnSp macro="">
      <xdr:nvCxnSpPr>
        <xdr:cNvPr id="384" name="直線コネクタ 383"/>
        <xdr:cNvCxnSpPr/>
      </xdr:nvCxnSpPr>
      <xdr:spPr>
        <a:xfrm flipV="1">
          <a:off x="13512800" y="697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4" name="楕円 393"/>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95"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6" name="楕円 39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7" name="テキスト ボックス 39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398" name="楕円 397"/>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399" name="テキスト ボックス 398"/>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400" name="楕円 399"/>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401" name="テキスト ボックス 400"/>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402" name="楕円 401"/>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403" name="テキスト ボックス 402"/>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してきたことも要因の一端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
7,950
270.77
5,755,754
5,522,281
157,998
3,680,280
2,584,715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人事院勧告により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職員定数管理の徹底や公共施設の運営に係る指定管理者制度の活用、給食業務等の外部委託を継続するほか、新たな業務の外部委託への移行を検討し人件費の削減に努める。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101854</xdr:rowOff>
    </xdr:to>
    <xdr:cxnSp macro="">
      <xdr:nvCxnSpPr>
        <xdr:cNvPr id="64" name="直線コネクタ 63"/>
        <xdr:cNvCxnSpPr/>
      </xdr:nvCxnSpPr>
      <xdr:spPr>
        <a:xfrm>
          <a:off x="3987800" y="6408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65278</xdr:rowOff>
    </xdr:to>
    <xdr:cxnSp macro="">
      <xdr:nvCxnSpPr>
        <xdr:cNvPr id="67" name="直線コネクタ 66"/>
        <xdr:cNvCxnSpPr/>
      </xdr:nvCxnSpPr>
      <xdr:spPr>
        <a:xfrm>
          <a:off x="3098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110998</xdr:rowOff>
    </xdr:to>
    <xdr:cxnSp macro="">
      <xdr:nvCxnSpPr>
        <xdr:cNvPr id="70" name="直線コネクタ 69"/>
        <xdr:cNvCxnSpPr/>
      </xdr:nvCxnSpPr>
      <xdr:spPr>
        <a:xfrm flipV="1">
          <a:off x="2209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165862</xdr:rowOff>
    </xdr:to>
    <xdr:cxnSp macro="">
      <xdr:nvCxnSpPr>
        <xdr:cNvPr id="73" name="直線コネクタ 72"/>
        <xdr:cNvCxnSpPr/>
      </xdr:nvCxnSpPr>
      <xdr:spPr>
        <a:xfrm flipV="1">
          <a:off x="1320800" y="64546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品及び公用車の集中管理や委託事業の見直し等により物件費の節減策を実行しているものの、類似団体及び全国平均と比較すると依然として高い水準である。これは、各地区に分散した公共施設に係る維持関連経費が高水準であることがあげられる。今後の対応方針としては、類似団体の物件費水準を目標に行財政改革を一層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xdr:rowOff>
    </xdr:from>
    <xdr:to>
      <xdr:col>82</xdr:col>
      <xdr:colOff>107950</xdr:colOff>
      <xdr:row>19</xdr:row>
      <xdr:rowOff>62230</xdr:rowOff>
    </xdr:to>
    <xdr:cxnSp macro="">
      <xdr:nvCxnSpPr>
        <xdr:cNvPr id="125" name="直線コネクタ 124"/>
        <xdr:cNvCxnSpPr/>
      </xdr:nvCxnSpPr>
      <xdr:spPr>
        <a:xfrm>
          <a:off x="15671800" y="3266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8890</xdr:rowOff>
    </xdr:to>
    <xdr:cxnSp macro="">
      <xdr:nvCxnSpPr>
        <xdr:cNvPr id="128" name="直線コネクタ 127"/>
        <xdr:cNvCxnSpPr/>
      </xdr:nvCxnSpPr>
      <xdr:spPr>
        <a:xfrm>
          <a:off x="14782800" y="3152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19</xdr:row>
      <xdr:rowOff>92710</xdr:rowOff>
    </xdr:to>
    <xdr:cxnSp macro="">
      <xdr:nvCxnSpPr>
        <xdr:cNvPr id="131" name="直線コネクタ 130"/>
        <xdr:cNvCxnSpPr/>
      </xdr:nvCxnSpPr>
      <xdr:spPr>
        <a:xfrm flipV="1">
          <a:off x="13893800" y="3152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19</xdr:row>
      <xdr:rowOff>92710</xdr:rowOff>
    </xdr:to>
    <xdr:cxnSp macro="">
      <xdr:nvCxnSpPr>
        <xdr:cNvPr id="134" name="直線コネクタ 133"/>
        <xdr:cNvCxnSpPr/>
      </xdr:nvCxnSpPr>
      <xdr:spPr>
        <a:xfrm>
          <a:off x="13004800" y="3197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129540</xdr:rowOff>
    </xdr:from>
    <xdr:to>
      <xdr:col>78</xdr:col>
      <xdr:colOff>120650</xdr:colOff>
      <xdr:row>19</xdr:row>
      <xdr:rowOff>59690</xdr:rowOff>
    </xdr:to>
    <xdr:sp macro="" textlink="">
      <xdr:nvSpPr>
        <xdr:cNvPr id="146" name="楕円 145"/>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44467</xdr:rowOff>
    </xdr:from>
    <xdr:ext cx="736600" cy="259045"/>
    <xdr:sp macro="" textlink="">
      <xdr:nvSpPr>
        <xdr:cNvPr id="147" name="テキスト ボックス 146"/>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50" name="楕円 149"/>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51" name="テキスト ボックス 150"/>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2" name="楕円 151"/>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3" name="テキスト ボックス 152"/>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物価高騰に伴う低所得世帯支援金などの新規施策により増加している状況である。</a:t>
          </a:r>
          <a:r>
            <a:rPr kumimoji="1" lang="ja-JP" altLang="ja-JP" sz="1100">
              <a:solidFill>
                <a:schemeClr val="dk1"/>
              </a:solidFill>
              <a:effectLst/>
              <a:latin typeface="+mn-lt"/>
              <a:ea typeface="+mn-ea"/>
              <a:cs typeface="+mn-cs"/>
            </a:rPr>
            <a:t>引き続き人口動態</a:t>
          </a:r>
          <a:r>
            <a:rPr kumimoji="1" lang="ja-JP" altLang="en-US" sz="1100">
              <a:solidFill>
                <a:schemeClr val="dk1"/>
              </a:solidFill>
              <a:effectLst/>
              <a:latin typeface="+mn-lt"/>
              <a:ea typeface="+mn-ea"/>
              <a:cs typeface="+mn-cs"/>
            </a:rPr>
            <a:t>や経済状況</a:t>
          </a:r>
          <a:r>
            <a:rPr kumimoji="1" lang="ja-JP" altLang="ja-JP" sz="1100">
              <a:solidFill>
                <a:schemeClr val="dk1"/>
              </a:solidFill>
              <a:effectLst/>
              <a:latin typeface="+mn-lt"/>
              <a:ea typeface="+mn-ea"/>
              <a:cs typeface="+mn-cs"/>
            </a:rPr>
            <a:t>の変化による財政運営全体への影響を注視していく。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50800</xdr:rowOff>
    </xdr:to>
    <xdr:cxnSp macro="">
      <xdr:nvCxnSpPr>
        <xdr:cNvPr id="185" name="直線コネクタ 184"/>
        <xdr:cNvCxnSpPr/>
      </xdr:nvCxnSpPr>
      <xdr:spPr>
        <a:xfrm>
          <a:off x="3987800" y="9709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107950</xdr:rowOff>
    </xdr:to>
    <xdr:cxnSp macro="">
      <xdr:nvCxnSpPr>
        <xdr:cNvPr id="188" name="直線コネクタ 187"/>
        <xdr:cNvCxnSpPr/>
      </xdr:nvCxnSpPr>
      <xdr:spPr>
        <a:xfrm>
          <a:off x="3098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31750</xdr:rowOff>
    </xdr:to>
    <xdr:cxnSp macro="">
      <xdr:nvCxnSpPr>
        <xdr:cNvPr id="191" name="直線コネクタ 190"/>
        <xdr:cNvCxnSpPr/>
      </xdr:nvCxnSpPr>
      <xdr:spPr>
        <a:xfrm flipV="1">
          <a:off x="2209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50800</xdr:rowOff>
    </xdr:to>
    <xdr:cxnSp macro="">
      <xdr:nvCxnSpPr>
        <xdr:cNvPr id="194" name="直線コネクタ 193"/>
        <xdr:cNvCxnSpPr/>
      </xdr:nvCxnSpPr>
      <xdr:spPr>
        <a:xfrm flipV="1">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4" name="楕円 203"/>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5"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7" name="テキスト ボックス 206"/>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3" name="テキスト ボックス 212"/>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類似団体平均を大幅に上回っているのは、慢性的な繰出金の高水準化が挙げられる</a:t>
          </a:r>
          <a:r>
            <a:rPr kumimoji="1" lang="ja-JP" altLang="en-US" sz="1050">
              <a:solidFill>
                <a:schemeClr val="dk1"/>
              </a:solidFill>
              <a:effectLst/>
              <a:latin typeface="+mn-ea"/>
              <a:ea typeface="+mn-ea"/>
              <a:cs typeface="+mn-cs"/>
            </a:rPr>
            <a:t>。特に</a:t>
          </a:r>
          <a:r>
            <a:rPr kumimoji="1" lang="ja-JP" altLang="ja-JP" sz="1050">
              <a:solidFill>
                <a:schemeClr val="dk1"/>
              </a:solidFill>
              <a:effectLst/>
              <a:latin typeface="+mn-ea"/>
              <a:ea typeface="+mn-ea"/>
              <a:cs typeface="+mn-cs"/>
            </a:rPr>
            <a:t>下水道事業においては、集落が点在する不採算地区での経営に伴い大規模な設備投資が発生し、維持管理費や高資本費に対する繰出しが著しく多額なものとなっている</a:t>
          </a:r>
          <a:r>
            <a:rPr kumimoji="1" lang="ja-JP" altLang="en-US" sz="1050">
              <a:solidFill>
                <a:schemeClr val="dk1"/>
              </a:solidFill>
              <a:effectLst/>
              <a:latin typeface="+mn-ea"/>
              <a:ea typeface="+mn-ea"/>
              <a:cs typeface="+mn-cs"/>
            </a:rPr>
            <a:t>。</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今年度の病院事業</a:t>
          </a:r>
          <a:r>
            <a:rPr kumimoji="1" lang="ja-JP" altLang="en-US" sz="1050">
              <a:solidFill>
                <a:schemeClr val="dk1"/>
              </a:solidFill>
              <a:effectLst/>
              <a:latin typeface="+mn-ea"/>
              <a:ea typeface="+mn-ea"/>
              <a:cs typeface="+mn-cs"/>
            </a:rPr>
            <a:t>繰出金</a:t>
          </a:r>
          <a:r>
            <a:rPr kumimoji="1" lang="ja-JP" altLang="ja-JP" sz="1050">
              <a:solidFill>
                <a:schemeClr val="dk1"/>
              </a:solidFill>
              <a:effectLst/>
              <a:latin typeface="+mn-ea"/>
              <a:ea typeface="+mn-ea"/>
              <a:cs typeface="+mn-cs"/>
            </a:rPr>
            <a:t>は、前年度</a:t>
          </a:r>
          <a:r>
            <a:rPr kumimoji="1" lang="ja-JP" altLang="en-US" sz="1050">
              <a:solidFill>
                <a:schemeClr val="dk1"/>
              </a:solidFill>
              <a:effectLst/>
              <a:latin typeface="+mn-ea"/>
              <a:ea typeface="+mn-ea"/>
              <a:cs typeface="+mn-cs"/>
            </a:rPr>
            <a:t>から</a:t>
          </a:r>
          <a:r>
            <a:rPr kumimoji="1" lang="en-US" altLang="ja-JP" sz="1050">
              <a:solidFill>
                <a:schemeClr val="dk1"/>
              </a:solidFill>
              <a:effectLst/>
              <a:latin typeface="+mn-ea"/>
              <a:ea typeface="+mn-ea"/>
              <a:cs typeface="+mn-cs"/>
            </a:rPr>
            <a:t>27</a:t>
          </a:r>
          <a:r>
            <a:rPr kumimoji="1" lang="ja-JP" altLang="en-US" sz="1050">
              <a:solidFill>
                <a:schemeClr val="dk1"/>
              </a:solidFill>
              <a:effectLst/>
              <a:latin typeface="+mn-ea"/>
              <a:ea typeface="+mn-ea"/>
              <a:cs typeface="+mn-cs"/>
            </a:rPr>
            <a:t>百万円減</a:t>
          </a:r>
          <a:r>
            <a:rPr kumimoji="1" lang="ja-JP" altLang="ja-JP" sz="1050">
              <a:solidFill>
                <a:schemeClr val="dk1"/>
              </a:solidFill>
              <a:effectLst/>
              <a:latin typeface="+mn-ea"/>
              <a:ea typeface="+mn-ea"/>
              <a:cs typeface="+mn-cs"/>
            </a:rPr>
            <a:t>の</a:t>
          </a:r>
          <a:r>
            <a:rPr kumimoji="1" lang="en-US" altLang="ja-JP" sz="1050">
              <a:solidFill>
                <a:schemeClr val="dk1"/>
              </a:solidFill>
              <a:effectLst/>
              <a:latin typeface="+mn-ea"/>
              <a:ea typeface="+mn-ea"/>
              <a:cs typeface="+mn-cs"/>
            </a:rPr>
            <a:t>296</a:t>
          </a:r>
          <a:r>
            <a:rPr kumimoji="1" lang="ja-JP" altLang="ja-JP" sz="1050">
              <a:solidFill>
                <a:schemeClr val="dk1"/>
              </a:solidFill>
              <a:effectLst/>
              <a:latin typeface="+mn-ea"/>
              <a:ea typeface="+mn-ea"/>
              <a:cs typeface="+mn-cs"/>
            </a:rPr>
            <a:t>百万円となっているものの、下水道</a:t>
          </a:r>
          <a:r>
            <a:rPr kumimoji="1" lang="ja-JP" altLang="en-US" sz="1050">
              <a:solidFill>
                <a:schemeClr val="dk1"/>
              </a:solidFill>
              <a:effectLst/>
              <a:latin typeface="+mn-ea"/>
              <a:ea typeface="+mn-ea"/>
              <a:cs typeface="+mn-cs"/>
            </a:rPr>
            <a:t>については公営企業化に伴う費用等もあり、前年度から</a:t>
          </a:r>
          <a:r>
            <a:rPr kumimoji="1" lang="en-US" altLang="ja-JP" sz="1050">
              <a:solidFill>
                <a:schemeClr val="dk1"/>
              </a:solidFill>
              <a:effectLst/>
              <a:latin typeface="+mn-ea"/>
              <a:ea typeface="+mn-ea"/>
              <a:cs typeface="+mn-cs"/>
            </a:rPr>
            <a:t>93</a:t>
          </a:r>
          <a:r>
            <a:rPr kumimoji="1" lang="ja-JP" altLang="en-US" sz="1050">
              <a:solidFill>
                <a:schemeClr val="dk1"/>
              </a:solidFill>
              <a:effectLst/>
              <a:latin typeface="+mn-ea"/>
              <a:ea typeface="+mn-ea"/>
              <a:cs typeface="+mn-cs"/>
            </a:rPr>
            <a:t>百万円増の</a:t>
          </a:r>
          <a:r>
            <a:rPr kumimoji="1" lang="en-US" altLang="ja-JP" sz="1050">
              <a:solidFill>
                <a:schemeClr val="dk1"/>
              </a:solidFill>
              <a:effectLst/>
              <a:latin typeface="+mn-ea"/>
              <a:ea typeface="+mn-ea"/>
              <a:cs typeface="+mn-cs"/>
            </a:rPr>
            <a:t>276</a:t>
          </a:r>
          <a:r>
            <a:rPr kumimoji="1" lang="ja-JP" altLang="en-US" sz="1050">
              <a:solidFill>
                <a:schemeClr val="dk1"/>
              </a:solidFill>
              <a:effectLst/>
              <a:latin typeface="+mn-ea"/>
              <a:ea typeface="+mn-ea"/>
              <a:cs typeface="+mn-cs"/>
            </a:rPr>
            <a:t>百万円となっている。物価高など経費の増加傾向は今後も続くと見込まれるため、今後も適</a:t>
          </a:r>
          <a:r>
            <a:rPr kumimoji="1" lang="ja-JP" altLang="ja-JP" sz="1050">
              <a:solidFill>
                <a:schemeClr val="dk1"/>
              </a:solidFill>
              <a:effectLst/>
              <a:latin typeface="+mn-ea"/>
              <a:ea typeface="+mn-ea"/>
              <a:cs typeface="+mn-cs"/>
            </a:rPr>
            <a:t>切な運営計画を立て、経営改善に努める。</a:t>
          </a:r>
          <a:endParaRPr kumimoji="1" lang="en-US" altLang="ja-JP" sz="1050">
            <a:solidFill>
              <a:schemeClr val="dk1"/>
            </a:solidFill>
            <a:effectLst/>
            <a:latin typeface="+mn-ea"/>
            <a:ea typeface="+mn-ea"/>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59</xdr:row>
      <xdr:rowOff>64407</xdr:rowOff>
    </xdr:to>
    <xdr:cxnSp macro="">
      <xdr:nvCxnSpPr>
        <xdr:cNvPr id="248" name="直線コネクタ 247"/>
        <xdr:cNvCxnSpPr/>
      </xdr:nvCxnSpPr>
      <xdr:spPr>
        <a:xfrm flipV="1">
          <a:off x="15671800" y="10125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59</xdr:row>
      <xdr:rowOff>64407</xdr:rowOff>
    </xdr:to>
    <xdr:cxnSp macro="">
      <xdr:nvCxnSpPr>
        <xdr:cNvPr id="251" name="直線コネクタ 250"/>
        <xdr:cNvCxnSpPr/>
      </xdr:nvCxnSpPr>
      <xdr:spPr>
        <a:xfrm>
          <a:off x="14782800" y="10016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59</xdr:row>
      <xdr:rowOff>107950</xdr:rowOff>
    </xdr:to>
    <xdr:cxnSp macro="">
      <xdr:nvCxnSpPr>
        <xdr:cNvPr id="254" name="直線コネクタ 253"/>
        <xdr:cNvCxnSpPr/>
      </xdr:nvCxnSpPr>
      <xdr:spPr>
        <a:xfrm flipV="1">
          <a:off x="13893800" y="100166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56243</xdr:rowOff>
    </xdr:to>
    <xdr:cxnSp macro="">
      <xdr:nvCxnSpPr>
        <xdr:cNvPr id="257" name="直線コネクタ 256"/>
        <xdr:cNvCxnSpPr/>
      </xdr:nvCxnSpPr>
      <xdr:spPr>
        <a:xfrm flipV="1">
          <a:off x="13004800" y="10223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67" name="楕円 266"/>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68" name="その他該当値テキスト"/>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69" name="楕円 268"/>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0" name="テキスト ボックス 269"/>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1" name="楕円 270"/>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2" name="テキスト ボックス 271"/>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3" name="楕円 272"/>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4" name="テキスト ボックス 273"/>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5" name="楕円 274"/>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76" name="テキスト ボックス 275"/>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過疎債の活用</a:t>
          </a:r>
          <a:r>
            <a:rPr kumimoji="1" lang="ja-JP" altLang="en-US" sz="1100">
              <a:solidFill>
                <a:schemeClr val="dk1"/>
              </a:solidFill>
              <a:effectLst/>
              <a:latin typeface="+mn-lt"/>
              <a:ea typeface="+mn-ea"/>
              <a:cs typeface="+mn-cs"/>
            </a:rPr>
            <a:t>など一般財源充当額減少に寄与したものはあったが、最終的に</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ポイントの増となった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病院事業会計への補助金が依然として高い水準にあるので適切な運営計画を立て、経営改善に努める。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85852</xdr:rowOff>
    </xdr:to>
    <xdr:cxnSp macro="">
      <xdr:nvCxnSpPr>
        <xdr:cNvPr id="306" name="直線コネクタ 305"/>
        <xdr:cNvCxnSpPr/>
      </xdr:nvCxnSpPr>
      <xdr:spPr>
        <a:xfrm>
          <a:off x="15671800" y="65140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170434</xdr:rowOff>
    </xdr:to>
    <xdr:cxnSp macro="">
      <xdr:nvCxnSpPr>
        <xdr:cNvPr id="309" name="直線コネクタ 308"/>
        <xdr:cNvCxnSpPr/>
      </xdr:nvCxnSpPr>
      <xdr:spPr>
        <a:xfrm>
          <a:off x="14782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76708</xdr:rowOff>
    </xdr:to>
    <xdr:cxnSp macro="">
      <xdr:nvCxnSpPr>
        <xdr:cNvPr id="312" name="直線コネクタ 311"/>
        <xdr:cNvCxnSpPr/>
      </xdr:nvCxnSpPr>
      <xdr:spPr>
        <a:xfrm flipV="1">
          <a:off x="13893800" y="6495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90424</xdr:rowOff>
    </xdr:to>
    <xdr:cxnSp macro="">
      <xdr:nvCxnSpPr>
        <xdr:cNvPr id="315" name="直線コネクタ 314"/>
        <xdr:cNvCxnSpPr/>
      </xdr:nvCxnSpPr>
      <xdr:spPr>
        <a:xfrm flipV="1">
          <a:off x="13004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5" name="楕円 324"/>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6"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7" name="楕円 326"/>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8" name="テキスト ボックス 327"/>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9" name="楕円 328"/>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0" name="テキスト ボックス 329"/>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1" name="楕円 330"/>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2" name="テキスト ボックス 331"/>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3" name="楕円 332"/>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4" name="テキスト ボックス 333"/>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類似団体及び全国平均値よりも良好な数値となっている。</a:t>
          </a:r>
          <a:endParaRPr lang="ja-JP" altLang="ja-JP" sz="1400">
            <a:effectLst/>
          </a:endParaRPr>
        </a:p>
        <a:p>
          <a:r>
            <a:rPr kumimoji="1" lang="ja-JP" altLang="ja-JP" sz="1100">
              <a:solidFill>
                <a:schemeClr val="dk1"/>
              </a:solidFill>
              <a:effectLst/>
              <a:latin typeface="+mn-lt"/>
              <a:ea typeface="+mn-ea"/>
              <a:cs typeface="+mn-cs"/>
            </a:rPr>
            <a:t>　これは財政運営指針に基づき、一般会計における地方債の発行を抑制してきた成果ではあるが、近年は</a:t>
          </a:r>
          <a:r>
            <a:rPr kumimoji="1" lang="ja-JP" altLang="en-US" sz="1100">
              <a:solidFill>
                <a:schemeClr val="dk1"/>
              </a:solidFill>
              <a:effectLst/>
              <a:latin typeface="+mn-lt"/>
              <a:ea typeface="+mn-ea"/>
              <a:cs typeface="+mn-cs"/>
            </a:rPr>
            <a:t>過疎対策</a:t>
          </a:r>
          <a:r>
            <a:rPr kumimoji="1" lang="ja-JP" altLang="ja-JP" sz="1100">
              <a:solidFill>
                <a:schemeClr val="dk1"/>
              </a:solidFill>
              <a:effectLst/>
              <a:latin typeface="+mn-lt"/>
              <a:ea typeface="+mn-ea"/>
              <a:cs typeface="+mn-cs"/>
            </a:rPr>
            <a:t>事業債を発行していることから増加傾向にある。</a:t>
          </a:r>
          <a:endParaRPr lang="ja-JP" altLang="ja-JP" sz="1400">
            <a:effectLst/>
          </a:endParaRPr>
        </a:p>
        <a:p>
          <a:r>
            <a:rPr kumimoji="1" lang="ja-JP" altLang="ja-JP" sz="1100">
              <a:solidFill>
                <a:schemeClr val="dk1"/>
              </a:solidFill>
              <a:effectLst/>
              <a:latin typeface="+mn-lt"/>
              <a:ea typeface="+mn-ea"/>
              <a:cs typeface="+mn-cs"/>
            </a:rPr>
            <a:t>　今後は老朽化した施設の更新が迫る中で急激な増加を招かぬよう努めていく。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75</xdr:row>
      <xdr:rowOff>1270</xdr:rowOff>
    </xdr:to>
    <xdr:cxnSp macro="">
      <xdr:nvCxnSpPr>
        <xdr:cNvPr id="366" name="直線コネクタ 365"/>
        <xdr:cNvCxnSpPr/>
      </xdr:nvCxnSpPr>
      <xdr:spPr>
        <a:xfrm>
          <a:off x="3987800" y="12829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142240</xdr:rowOff>
    </xdr:to>
    <xdr:cxnSp macro="">
      <xdr:nvCxnSpPr>
        <xdr:cNvPr id="369" name="直線コネクタ 368"/>
        <xdr:cNvCxnSpPr/>
      </xdr:nvCxnSpPr>
      <xdr:spPr>
        <a:xfrm>
          <a:off x="3098800" y="1281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127000</xdr:rowOff>
    </xdr:to>
    <xdr:cxnSp macro="">
      <xdr:nvCxnSpPr>
        <xdr:cNvPr id="372" name="直線コネクタ 371"/>
        <xdr:cNvCxnSpPr/>
      </xdr:nvCxnSpPr>
      <xdr:spPr>
        <a:xfrm>
          <a:off x="2209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149860</xdr:rowOff>
    </xdr:to>
    <xdr:cxnSp macro="">
      <xdr:nvCxnSpPr>
        <xdr:cNvPr id="375" name="直線コネクタ 374"/>
        <xdr:cNvCxnSpPr/>
      </xdr:nvCxnSpPr>
      <xdr:spPr>
        <a:xfrm flipV="1">
          <a:off x="1320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5" name="楕円 384"/>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6"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87" name="楕円 386"/>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88" name="テキスト ボックス 387"/>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9" name="楕円 388"/>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0" name="テキスト ボックス 389"/>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1" name="楕円 390"/>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2" name="テキスト ボックス 391"/>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3" name="楕円 392"/>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4" name="テキスト ボックス 393"/>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経常収支比率が類似団体平均を上回っているのは、人件費をはじめ、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28702</xdr:rowOff>
    </xdr:from>
    <xdr:to>
      <xdr:col>82</xdr:col>
      <xdr:colOff>107950</xdr:colOff>
      <xdr:row>76</xdr:row>
      <xdr:rowOff>108713</xdr:rowOff>
    </xdr:to>
    <xdr:cxnSp macro="">
      <xdr:nvCxnSpPr>
        <xdr:cNvPr id="425" name="直線コネクタ 424"/>
        <xdr:cNvCxnSpPr/>
      </xdr:nvCxnSpPr>
      <xdr:spPr>
        <a:xfrm>
          <a:off x="15671800" y="13058902"/>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28702</xdr:rowOff>
    </xdr:to>
    <xdr:cxnSp macro="">
      <xdr:nvCxnSpPr>
        <xdr:cNvPr id="428" name="直線コネクタ 427"/>
        <xdr:cNvCxnSpPr/>
      </xdr:nvCxnSpPr>
      <xdr:spPr>
        <a:xfrm>
          <a:off x="14782800" y="1295603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136144</xdr:rowOff>
    </xdr:to>
    <xdr:cxnSp macro="">
      <xdr:nvCxnSpPr>
        <xdr:cNvPr id="431" name="直線コネクタ 430"/>
        <xdr:cNvCxnSpPr/>
      </xdr:nvCxnSpPr>
      <xdr:spPr>
        <a:xfrm flipV="1">
          <a:off x="13893800" y="129560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152146</xdr:rowOff>
    </xdr:to>
    <xdr:cxnSp macro="">
      <xdr:nvCxnSpPr>
        <xdr:cNvPr id="434" name="直線コネクタ 433"/>
        <xdr:cNvCxnSpPr/>
      </xdr:nvCxnSpPr>
      <xdr:spPr>
        <a:xfrm flipV="1">
          <a:off x="13004800" y="131663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4" name="楕円 443"/>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29990</xdr:rowOff>
    </xdr:from>
    <xdr:ext cx="762000" cy="259045"/>
    <xdr:sp macro="" textlink="">
      <xdr:nvSpPr>
        <xdr:cNvPr id="445" name="公債費以外該当値テキスト"/>
        <xdr:cNvSpPr txBox="1"/>
      </xdr:nvSpPr>
      <xdr:spPr>
        <a:xfrm>
          <a:off x="165989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149352</xdr:rowOff>
    </xdr:from>
    <xdr:to>
      <xdr:col>78</xdr:col>
      <xdr:colOff>120650</xdr:colOff>
      <xdr:row>76</xdr:row>
      <xdr:rowOff>79502</xdr:rowOff>
    </xdr:to>
    <xdr:sp macro="" textlink="">
      <xdr:nvSpPr>
        <xdr:cNvPr id="446" name="楕円 445"/>
        <xdr:cNvSpPr/>
      </xdr:nvSpPr>
      <xdr:spPr>
        <a:xfrm>
          <a:off x="15621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64279</xdr:rowOff>
    </xdr:from>
    <xdr:ext cx="736600" cy="259045"/>
    <xdr:sp macro="" textlink="">
      <xdr:nvSpPr>
        <xdr:cNvPr id="447" name="テキスト ボックス 446"/>
        <xdr:cNvSpPr txBox="1"/>
      </xdr:nvSpPr>
      <xdr:spPr>
        <a:xfrm>
          <a:off x="15290800" y="1309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8" name="楕円 447"/>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132859</xdr:rowOff>
    </xdr:from>
    <xdr:ext cx="762000" cy="259045"/>
    <xdr:sp macro="" textlink="">
      <xdr:nvSpPr>
        <xdr:cNvPr id="449" name="テキスト ボックス 448"/>
        <xdr:cNvSpPr txBox="1"/>
      </xdr:nvSpPr>
      <xdr:spPr>
        <a:xfrm>
          <a:off x="14401800" y="129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0" name="楕円 449"/>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51" name="テキスト ボックス 450"/>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101346</xdr:rowOff>
    </xdr:from>
    <xdr:to>
      <xdr:col>65</xdr:col>
      <xdr:colOff>53975</xdr:colOff>
      <xdr:row>77</xdr:row>
      <xdr:rowOff>31496</xdr:rowOff>
    </xdr:to>
    <xdr:sp macro="" textlink="">
      <xdr:nvSpPr>
        <xdr:cNvPr id="452" name="楕円 451"/>
        <xdr:cNvSpPr/>
      </xdr:nvSpPr>
      <xdr:spPr>
        <a:xfrm>
          <a:off x="129540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16273</xdr:rowOff>
    </xdr:from>
    <xdr:ext cx="762000" cy="259045"/>
    <xdr:sp macro="" textlink="">
      <xdr:nvSpPr>
        <xdr:cNvPr id="453" name="テキスト ボックス 452"/>
        <xdr:cNvSpPr txBox="1"/>
      </xdr:nvSpPr>
      <xdr:spPr>
        <a:xfrm>
          <a:off x="12623800" y="132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83962</xdr:rowOff>
    </xdr:from>
    <xdr:to>
      <xdr:col>29</xdr:col>
      <xdr:colOff>127000</xdr:colOff>
      <xdr:row>18</xdr:row>
      <xdr:rowOff>113795</xdr:rowOff>
    </xdr:to>
    <xdr:cxnSp macro="">
      <xdr:nvCxnSpPr>
        <xdr:cNvPr id="50" name="直線コネクタ 49"/>
        <xdr:cNvCxnSpPr/>
      </xdr:nvCxnSpPr>
      <xdr:spPr bwMode="auto">
        <a:xfrm flipV="1">
          <a:off x="5003800" y="3217687"/>
          <a:ext cx="647700" cy="2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113795</xdr:rowOff>
    </xdr:from>
    <xdr:to>
      <xdr:col>26</xdr:col>
      <xdr:colOff>50800</xdr:colOff>
      <xdr:row>18</xdr:row>
      <xdr:rowOff>124089</xdr:rowOff>
    </xdr:to>
    <xdr:cxnSp macro="">
      <xdr:nvCxnSpPr>
        <xdr:cNvPr id="53" name="直線コネクタ 52"/>
        <xdr:cNvCxnSpPr/>
      </xdr:nvCxnSpPr>
      <xdr:spPr bwMode="auto">
        <a:xfrm flipV="1">
          <a:off x="4305300" y="3247520"/>
          <a:ext cx="698500" cy="10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124089</xdr:rowOff>
    </xdr:from>
    <xdr:to>
      <xdr:col>22</xdr:col>
      <xdr:colOff>114300</xdr:colOff>
      <xdr:row>19</xdr:row>
      <xdr:rowOff>5202</xdr:rowOff>
    </xdr:to>
    <xdr:cxnSp macro="">
      <xdr:nvCxnSpPr>
        <xdr:cNvPr id="56" name="直線コネクタ 55"/>
        <xdr:cNvCxnSpPr/>
      </xdr:nvCxnSpPr>
      <xdr:spPr bwMode="auto">
        <a:xfrm flipV="1">
          <a:off x="3606800" y="3257814"/>
          <a:ext cx="698500" cy="5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5004</xdr:rowOff>
    </xdr:from>
    <xdr:to>
      <xdr:col>18</xdr:col>
      <xdr:colOff>177800</xdr:colOff>
      <xdr:row>19</xdr:row>
      <xdr:rowOff>5202</xdr:rowOff>
    </xdr:to>
    <xdr:cxnSp macro="">
      <xdr:nvCxnSpPr>
        <xdr:cNvPr id="59" name="直線コネクタ 58"/>
        <xdr:cNvCxnSpPr/>
      </xdr:nvCxnSpPr>
      <xdr:spPr bwMode="auto">
        <a:xfrm>
          <a:off x="2908300" y="3310179"/>
          <a:ext cx="698500" cy="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33162</xdr:rowOff>
    </xdr:from>
    <xdr:to>
      <xdr:col>29</xdr:col>
      <xdr:colOff>177800</xdr:colOff>
      <xdr:row>18</xdr:row>
      <xdr:rowOff>134762</xdr:rowOff>
    </xdr:to>
    <xdr:sp macro="" textlink="">
      <xdr:nvSpPr>
        <xdr:cNvPr id="69" name="楕円 68"/>
        <xdr:cNvSpPr/>
      </xdr:nvSpPr>
      <xdr:spPr bwMode="auto">
        <a:xfrm>
          <a:off x="5600700" y="316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5239</xdr:rowOff>
    </xdr:from>
    <xdr:ext cx="762000" cy="259045"/>
    <xdr:sp macro="" textlink="">
      <xdr:nvSpPr>
        <xdr:cNvPr id="70" name="人口1人当たり決算額の推移該当値テキスト130"/>
        <xdr:cNvSpPr txBox="1"/>
      </xdr:nvSpPr>
      <xdr:spPr>
        <a:xfrm>
          <a:off x="5740400" y="31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62995</xdr:rowOff>
    </xdr:from>
    <xdr:to>
      <xdr:col>26</xdr:col>
      <xdr:colOff>101600</xdr:colOff>
      <xdr:row>18</xdr:row>
      <xdr:rowOff>164595</xdr:rowOff>
    </xdr:to>
    <xdr:sp macro="" textlink="">
      <xdr:nvSpPr>
        <xdr:cNvPr id="71" name="楕円 70"/>
        <xdr:cNvSpPr/>
      </xdr:nvSpPr>
      <xdr:spPr bwMode="auto">
        <a:xfrm>
          <a:off x="4953000" y="319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149372</xdr:rowOff>
    </xdr:from>
    <xdr:ext cx="736600" cy="259045"/>
    <xdr:sp macro="" textlink="">
      <xdr:nvSpPr>
        <xdr:cNvPr id="72" name="テキスト ボックス 71"/>
        <xdr:cNvSpPr txBox="1"/>
      </xdr:nvSpPr>
      <xdr:spPr>
        <a:xfrm>
          <a:off x="4622800" y="328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73289</xdr:rowOff>
    </xdr:from>
    <xdr:to>
      <xdr:col>22</xdr:col>
      <xdr:colOff>165100</xdr:colOff>
      <xdr:row>19</xdr:row>
      <xdr:rowOff>3439</xdr:rowOff>
    </xdr:to>
    <xdr:sp macro="" textlink="">
      <xdr:nvSpPr>
        <xdr:cNvPr id="73" name="楕円 72"/>
        <xdr:cNvSpPr/>
      </xdr:nvSpPr>
      <xdr:spPr bwMode="auto">
        <a:xfrm>
          <a:off x="4254500" y="320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159666</xdr:rowOff>
    </xdr:from>
    <xdr:ext cx="762000" cy="259045"/>
    <xdr:sp macro="" textlink="">
      <xdr:nvSpPr>
        <xdr:cNvPr id="74" name="テキスト ボックス 73"/>
        <xdr:cNvSpPr txBox="1"/>
      </xdr:nvSpPr>
      <xdr:spPr>
        <a:xfrm>
          <a:off x="3924300" y="32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125852</xdr:rowOff>
    </xdr:from>
    <xdr:to>
      <xdr:col>19</xdr:col>
      <xdr:colOff>38100</xdr:colOff>
      <xdr:row>19</xdr:row>
      <xdr:rowOff>56002</xdr:rowOff>
    </xdr:to>
    <xdr:sp macro="" textlink="">
      <xdr:nvSpPr>
        <xdr:cNvPr id="75" name="楕円 74"/>
        <xdr:cNvSpPr/>
      </xdr:nvSpPr>
      <xdr:spPr bwMode="auto">
        <a:xfrm>
          <a:off x="3556000" y="325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40779</xdr:rowOff>
    </xdr:from>
    <xdr:ext cx="762000" cy="259045"/>
    <xdr:sp macro="" textlink="">
      <xdr:nvSpPr>
        <xdr:cNvPr id="76" name="テキスト ボックス 75"/>
        <xdr:cNvSpPr txBox="1"/>
      </xdr:nvSpPr>
      <xdr:spPr>
        <a:xfrm>
          <a:off x="3225800" y="334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125654</xdr:rowOff>
    </xdr:from>
    <xdr:to>
      <xdr:col>15</xdr:col>
      <xdr:colOff>101600</xdr:colOff>
      <xdr:row>19</xdr:row>
      <xdr:rowOff>55804</xdr:rowOff>
    </xdr:to>
    <xdr:sp macro="" textlink="">
      <xdr:nvSpPr>
        <xdr:cNvPr id="77" name="楕円 76"/>
        <xdr:cNvSpPr/>
      </xdr:nvSpPr>
      <xdr:spPr bwMode="auto">
        <a:xfrm>
          <a:off x="2857500" y="325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40581</xdr:rowOff>
    </xdr:from>
    <xdr:ext cx="762000" cy="259045"/>
    <xdr:sp macro="" textlink="">
      <xdr:nvSpPr>
        <xdr:cNvPr id="78" name="テキスト ボックス 77"/>
        <xdr:cNvSpPr txBox="1"/>
      </xdr:nvSpPr>
      <xdr:spPr>
        <a:xfrm>
          <a:off x="2527300" y="334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22561</xdr:rowOff>
    </xdr:from>
    <xdr:to>
      <xdr:col>29</xdr:col>
      <xdr:colOff>127000</xdr:colOff>
      <xdr:row>36</xdr:row>
      <xdr:rowOff>46038</xdr:rowOff>
    </xdr:to>
    <xdr:cxnSp macro="">
      <xdr:nvCxnSpPr>
        <xdr:cNvPr id="111" name="直線コネクタ 110"/>
        <xdr:cNvCxnSpPr/>
      </xdr:nvCxnSpPr>
      <xdr:spPr bwMode="auto">
        <a:xfrm flipV="1">
          <a:off x="5003800" y="6975811"/>
          <a:ext cx="647700" cy="23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46038</xdr:rowOff>
    </xdr:from>
    <xdr:to>
      <xdr:col>26</xdr:col>
      <xdr:colOff>50800</xdr:colOff>
      <xdr:row>36</xdr:row>
      <xdr:rowOff>97229</xdr:rowOff>
    </xdr:to>
    <xdr:cxnSp macro="">
      <xdr:nvCxnSpPr>
        <xdr:cNvPr id="114" name="直線コネクタ 113"/>
        <xdr:cNvCxnSpPr/>
      </xdr:nvCxnSpPr>
      <xdr:spPr bwMode="auto">
        <a:xfrm flipV="1">
          <a:off x="4305300" y="6999288"/>
          <a:ext cx="698500" cy="51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97229</xdr:rowOff>
    </xdr:from>
    <xdr:to>
      <xdr:col>22</xdr:col>
      <xdr:colOff>114300</xdr:colOff>
      <xdr:row>36</xdr:row>
      <xdr:rowOff>117475</xdr:rowOff>
    </xdr:to>
    <xdr:cxnSp macro="">
      <xdr:nvCxnSpPr>
        <xdr:cNvPr id="117" name="直線コネクタ 116"/>
        <xdr:cNvCxnSpPr/>
      </xdr:nvCxnSpPr>
      <xdr:spPr bwMode="auto">
        <a:xfrm flipV="1">
          <a:off x="3606800" y="7050479"/>
          <a:ext cx="698500" cy="2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51905</xdr:rowOff>
    </xdr:from>
    <xdr:to>
      <xdr:col>18</xdr:col>
      <xdr:colOff>177800</xdr:colOff>
      <xdr:row>36</xdr:row>
      <xdr:rowOff>117475</xdr:rowOff>
    </xdr:to>
    <xdr:cxnSp macro="">
      <xdr:nvCxnSpPr>
        <xdr:cNvPr id="120" name="直線コネクタ 119"/>
        <xdr:cNvCxnSpPr/>
      </xdr:nvCxnSpPr>
      <xdr:spPr bwMode="auto">
        <a:xfrm>
          <a:off x="2908300" y="7005155"/>
          <a:ext cx="698500" cy="6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314661</xdr:rowOff>
    </xdr:from>
    <xdr:to>
      <xdr:col>29</xdr:col>
      <xdr:colOff>177800</xdr:colOff>
      <xdr:row>36</xdr:row>
      <xdr:rowOff>73361</xdr:rowOff>
    </xdr:to>
    <xdr:sp macro="" textlink="">
      <xdr:nvSpPr>
        <xdr:cNvPr id="130" name="楕円 129"/>
        <xdr:cNvSpPr/>
      </xdr:nvSpPr>
      <xdr:spPr bwMode="auto">
        <a:xfrm>
          <a:off x="5600700" y="692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286738</xdr:rowOff>
    </xdr:from>
    <xdr:ext cx="762000" cy="259045"/>
    <xdr:sp macro="" textlink="">
      <xdr:nvSpPr>
        <xdr:cNvPr id="131" name="人口1人当たり決算額の推移該当値テキスト445"/>
        <xdr:cNvSpPr txBox="1"/>
      </xdr:nvSpPr>
      <xdr:spPr>
        <a:xfrm>
          <a:off x="5740400" y="68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338138</xdr:rowOff>
    </xdr:from>
    <xdr:to>
      <xdr:col>26</xdr:col>
      <xdr:colOff>101600</xdr:colOff>
      <xdr:row>36</xdr:row>
      <xdr:rowOff>96838</xdr:rowOff>
    </xdr:to>
    <xdr:sp macro="" textlink="">
      <xdr:nvSpPr>
        <xdr:cNvPr id="132" name="楕円 131"/>
        <xdr:cNvSpPr/>
      </xdr:nvSpPr>
      <xdr:spPr bwMode="auto">
        <a:xfrm>
          <a:off x="4953000" y="694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81615</xdr:rowOff>
    </xdr:from>
    <xdr:ext cx="736600" cy="259045"/>
    <xdr:sp macro="" textlink="">
      <xdr:nvSpPr>
        <xdr:cNvPr id="133" name="テキスト ボックス 132"/>
        <xdr:cNvSpPr txBox="1"/>
      </xdr:nvSpPr>
      <xdr:spPr>
        <a:xfrm>
          <a:off x="4622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46429</xdr:rowOff>
    </xdr:from>
    <xdr:to>
      <xdr:col>22</xdr:col>
      <xdr:colOff>165100</xdr:colOff>
      <xdr:row>36</xdr:row>
      <xdr:rowOff>148029</xdr:rowOff>
    </xdr:to>
    <xdr:sp macro="" textlink="">
      <xdr:nvSpPr>
        <xdr:cNvPr id="134" name="楕円 133"/>
        <xdr:cNvSpPr/>
      </xdr:nvSpPr>
      <xdr:spPr bwMode="auto">
        <a:xfrm>
          <a:off x="4254500" y="699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132806</xdr:rowOff>
    </xdr:from>
    <xdr:ext cx="762000" cy="259045"/>
    <xdr:sp macro="" textlink="">
      <xdr:nvSpPr>
        <xdr:cNvPr id="135" name="テキスト ボックス 134"/>
        <xdr:cNvSpPr txBox="1"/>
      </xdr:nvSpPr>
      <xdr:spPr>
        <a:xfrm>
          <a:off x="3924300" y="708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66675</xdr:rowOff>
    </xdr:from>
    <xdr:to>
      <xdr:col>19</xdr:col>
      <xdr:colOff>38100</xdr:colOff>
      <xdr:row>36</xdr:row>
      <xdr:rowOff>168275</xdr:rowOff>
    </xdr:to>
    <xdr:sp macro="" textlink="">
      <xdr:nvSpPr>
        <xdr:cNvPr id="136" name="楕円 135"/>
        <xdr:cNvSpPr/>
      </xdr:nvSpPr>
      <xdr:spPr bwMode="auto">
        <a:xfrm>
          <a:off x="35560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153052</xdr:rowOff>
    </xdr:from>
    <xdr:ext cx="762000" cy="259045"/>
    <xdr:sp macro="" textlink="">
      <xdr:nvSpPr>
        <xdr:cNvPr id="137" name="テキスト ボックス 136"/>
        <xdr:cNvSpPr txBox="1"/>
      </xdr:nvSpPr>
      <xdr:spPr>
        <a:xfrm>
          <a:off x="3225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1105</xdr:rowOff>
    </xdr:from>
    <xdr:to>
      <xdr:col>15</xdr:col>
      <xdr:colOff>101600</xdr:colOff>
      <xdr:row>36</xdr:row>
      <xdr:rowOff>102705</xdr:rowOff>
    </xdr:to>
    <xdr:sp macro="" textlink="">
      <xdr:nvSpPr>
        <xdr:cNvPr id="138" name="楕円 137"/>
        <xdr:cNvSpPr/>
      </xdr:nvSpPr>
      <xdr:spPr bwMode="auto">
        <a:xfrm>
          <a:off x="2857500" y="695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87482</xdr:rowOff>
    </xdr:from>
    <xdr:ext cx="762000" cy="259045"/>
    <xdr:sp macro="" textlink="">
      <xdr:nvSpPr>
        <xdr:cNvPr id="139" name="テキスト ボックス 138"/>
        <xdr:cNvSpPr txBox="1"/>
      </xdr:nvSpPr>
      <xdr:spPr>
        <a:xfrm>
          <a:off x="2527300" y="70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
7,950
270.77
5,755,754
5,522,281
157,998
3,680,280
2,584,715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158957</xdr:rowOff>
    </xdr:from>
    <xdr:to>
      <xdr:col>24</xdr:col>
      <xdr:colOff>63500</xdr:colOff>
      <xdr:row>37</xdr:row>
      <xdr:rowOff>42252</xdr:rowOff>
    </xdr:to>
    <xdr:cxnSp macro="">
      <xdr:nvCxnSpPr>
        <xdr:cNvPr id="59" name="直線コネクタ 58"/>
        <xdr:cNvCxnSpPr/>
      </xdr:nvCxnSpPr>
      <xdr:spPr>
        <a:xfrm flipV="1">
          <a:off x="3797300" y="6331157"/>
          <a:ext cx="838200" cy="5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42252</xdr:rowOff>
    </xdr:from>
    <xdr:to>
      <xdr:col>19</xdr:col>
      <xdr:colOff>177800</xdr:colOff>
      <xdr:row>37</xdr:row>
      <xdr:rowOff>67746</xdr:rowOff>
    </xdr:to>
    <xdr:cxnSp macro="">
      <xdr:nvCxnSpPr>
        <xdr:cNvPr id="62" name="直線コネクタ 61"/>
        <xdr:cNvCxnSpPr/>
      </xdr:nvCxnSpPr>
      <xdr:spPr>
        <a:xfrm flipV="1">
          <a:off x="2908300" y="6385902"/>
          <a:ext cx="889000" cy="2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67746</xdr:rowOff>
    </xdr:from>
    <xdr:to>
      <xdr:col>15</xdr:col>
      <xdr:colOff>50800</xdr:colOff>
      <xdr:row>37</xdr:row>
      <xdr:rowOff>75948</xdr:rowOff>
    </xdr:to>
    <xdr:cxnSp macro="">
      <xdr:nvCxnSpPr>
        <xdr:cNvPr id="65" name="直線コネクタ 64"/>
        <xdr:cNvCxnSpPr/>
      </xdr:nvCxnSpPr>
      <xdr:spPr>
        <a:xfrm flipV="1">
          <a:off x="2019300" y="6411396"/>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75948</xdr:rowOff>
    </xdr:from>
    <xdr:to>
      <xdr:col>10</xdr:col>
      <xdr:colOff>114300</xdr:colOff>
      <xdr:row>37</xdr:row>
      <xdr:rowOff>148423</xdr:rowOff>
    </xdr:to>
    <xdr:cxnSp macro="">
      <xdr:nvCxnSpPr>
        <xdr:cNvPr id="68" name="直線コネクタ 67"/>
        <xdr:cNvCxnSpPr/>
      </xdr:nvCxnSpPr>
      <xdr:spPr>
        <a:xfrm flipV="1">
          <a:off x="1130300" y="6419598"/>
          <a:ext cx="889000" cy="7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108157</xdr:rowOff>
    </xdr:from>
    <xdr:to>
      <xdr:col>24</xdr:col>
      <xdr:colOff>114300</xdr:colOff>
      <xdr:row>37</xdr:row>
      <xdr:rowOff>38307</xdr:rowOff>
    </xdr:to>
    <xdr:sp macro="" textlink="">
      <xdr:nvSpPr>
        <xdr:cNvPr id="78" name="楕円 77"/>
        <xdr:cNvSpPr/>
      </xdr:nvSpPr>
      <xdr:spPr>
        <a:xfrm>
          <a:off x="4584700" y="62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86584</xdr:rowOff>
    </xdr:from>
    <xdr:ext cx="599010" cy="259045"/>
    <xdr:sp macro="" textlink="">
      <xdr:nvSpPr>
        <xdr:cNvPr id="79" name="人件費該当値テキスト"/>
        <xdr:cNvSpPr txBox="1"/>
      </xdr:nvSpPr>
      <xdr:spPr>
        <a:xfrm>
          <a:off x="4686300" y="625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162902</xdr:rowOff>
    </xdr:from>
    <xdr:to>
      <xdr:col>20</xdr:col>
      <xdr:colOff>38100</xdr:colOff>
      <xdr:row>37</xdr:row>
      <xdr:rowOff>93052</xdr:rowOff>
    </xdr:to>
    <xdr:sp macro="" textlink="">
      <xdr:nvSpPr>
        <xdr:cNvPr id="80" name="楕円 79"/>
        <xdr:cNvSpPr/>
      </xdr:nvSpPr>
      <xdr:spPr>
        <a:xfrm>
          <a:off x="3746500" y="63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84179</xdr:rowOff>
    </xdr:from>
    <xdr:ext cx="599010" cy="259045"/>
    <xdr:sp macro="" textlink="">
      <xdr:nvSpPr>
        <xdr:cNvPr id="81" name="テキスト ボックス 80"/>
        <xdr:cNvSpPr txBox="1"/>
      </xdr:nvSpPr>
      <xdr:spPr>
        <a:xfrm>
          <a:off x="3497795" y="642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16946</xdr:rowOff>
    </xdr:from>
    <xdr:to>
      <xdr:col>15</xdr:col>
      <xdr:colOff>101600</xdr:colOff>
      <xdr:row>37</xdr:row>
      <xdr:rowOff>118546</xdr:rowOff>
    </xdr:to>
    <xdr:sp macro="" textlink="">
      <xdr:nvSpPr>
        <xdr:cNvPr id="82" name="楕円 81"/>
        <xdr:cNvSpPr/>
      </xdr:nvSpPr>
      <xdr:spPr>
        <a:xfrm>
          <a:off x="2857500" y="63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109673</xdr:rowOff>
    </xdr:from>
    <xdr:ext cx="599010" cy="259045"/>
    <xdr:sp macro="" textlink="">
      <xdr:nvSpPr>
        <xdr:cNvPr id="83" name="テキスト ボックス 82"/>
        <xdr:cNvSpPr txBox="1"/>
      </xdr:nvSpPr>
      <xdr:spPr>
        <a:xfrm>
          <a:off x="2608795" y="645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25148</xdr:rowOff>
    </xdr:from>
    <xdr:to>
      <xdr:col>10</xdr:col>
      <xdr:colOff>165100</xdr:colOff>
      <xdr:row>37</xdr:row>
      <xdr:rowOff>126748</xdr:rowOff>
    </xdr:to>
    <xdr:sp macro="" textlink="">
      <xdr:nvSpPr>
        <xdr:cNvPr id="84" name="楕円 83"/>
        <xdr:cNvSpPr/>
      </xdr:nvSpPr>
      <xdr:spPr>
        <a:xfrm>
          <a:off x="1968500" y="6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117875</xdr:rowOff>
    </xdr:from>
    <xdr:ext cx="599010" cy="259045"/>
    <xdr:sp macro="" textlink="">
      <xdr:nvSpPr>
        <xdr:cNvPr id="85" name="テキスト ボックス 84"/>
        <xdr:cNvSpPr txBox="1"/>
      </xdr:nvSpPr>
      <xdr:spPr>
        <a:xfrm>
          <a:off x="1719795" y="64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97623</xdr:rowOff>
    </xdr:from>
    <xdr:to>
      <xdr:col>6</xdr:col>
      <xdr:colOff>38100</xdr:colOff>
      <xdr:row>38</xdr:row>
      <xdr:rowOff>27773</xdr:rowOff>
    </xdr:to>
    <xdr:sp macro="" textlink="">
      <xdr:nvSpPr>
        <xdr:cNvPr id="86" name="楕円 85"/>
        <xdr:cNvSpPr/>
      </xdr:nvSpPr>
      <xdr:spPr>
        <a:xfrm>
          <a:off x="1079500" y="64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44300</xdr:rowOff>
    </xdr:from>
    <xdr:ext cx="599010" cy="259045"/>
    <xdr:sp macro="" textlink="">
      <xdr:nvSpPr>
        <xdr:cNvPr id="87" name="テキスト ボックス 86"/>
        <xdr:cNvSpPr txBox="1"/>
      </xdr:nvSpPr>
      <xdr:spPr>
        <a:xfrm>
          <a:off x="830795" y="62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26526</xdr:rowOff>
    </xdr:from>
    <xdr:to>
      <xdr:col>24</xdr:col>
      <xdr:colOff>63500</xdr:colOff>
      <xdr:row>58</xdr:row>
      <xdr:rowOff>27407</xdr:rowOff>
    </xdr:to>
    <xdr:cxnSp macro="">
      <xdr:nvCxnSpPr>
        <xdr:cNvPr id="114" name="直線コネクタ 113"/>
        <xdr:cNvCxnSpPr/>
      </xdr:nvCxnSpPr>
      <xdr:spPr>
        <a:xfrm>
          <a:off x="3797300" y="9970626"/>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26526</xdr:rowOff>
    </xdr:from>
    <xdr:to>
      <xdr:col>19</xdr:col>
      <xdr:colOff>177800</xdr:colOff>
      <xdr:row>58</xdr:row>
      <xdr:rowOff>33136</xdr:rowOff>
    </xdr:to>
    <xdr:cxnSp macro="">
      <xdr:nvCxnSpPr>
        <xdr:cNvPr id="117" name="直線コネクタ 116"/>
        <xdr:cNvCxnSpPr/>
      </xdr:nvCxnSpPr>
      <xdr:spPr>
        <a:xfrm flipV="1">
          <a:off x="2908300" y="9970626"/>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31839</xdr:rowOff>
    </xdr:from>
    <xdr:to>
      <xdr:col>15</xdr:col>
      <xdr:colOff>50800</xdr:colOff>
      <xdr:row>58</xdr:row>
      <xdr:rowOff>33136</xdr:rowOff>
    </xdr:to>
    <xdr:cxnSp macro="">
      <xdr:nvCxnSpPr>
        <xdr:cNvPr id="120" name="直線コネクタ 119"/>
        <xdr:cNvCxnSpPr/>
      </xdr:nvCxnSpPr>
      <xdr:spPr>
        <a:xfrm>
          <a:off x="2019300" y="9975939"/>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31839</xdr:rowOff>
    </xdr:from>
    <xdr:to>
      <xdr:col>10</xdr:col>
      <xdr:colOff>114300</xdr:colOff>
      <xdr:row>58</xdr:row>
      <xdr:rowOff>35171</xdr:rowOff>
    </xdr:to>
    <xdr:cxnSp macro="">
      <xdr:nvCxnSpPr>
        <xdr:cNvPr id="123" name="直線コネクタ 122"/>
        <xdr:cNvCxnSpPr/>
      </xdr:nvCxnSpPr>
      <xdr:spPr>
        <a:xfrm flipV="1">
          <a:off x="1130300" y="9975939"/>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148057</xdr:rowOff>
    </xdr:from>
    <xdr:to>
      <xdr:col>24</xdr:col>
      <xdr:colOff>114300</xdr:colOff>
      <xdr:row>58</xdr:row>
      <xdr:rowOff>78207</xdr:rowOff>
    </xdr:to>
    <xdr:sp macro="" textlink="">
      <xdr:nvSpPr>
        <xdr:cNvPr id="133" name="楕円 132"/>
        <xdr:cNvSpPr/>
      </xdr:nvSpPr>
      <xdr:spPr>
        <a:xfrm>
          <a:off x="4584700" y="99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147176</xdr:rowOff>
    </xdr:from>
    <xdr:to>
      <xdr:col>20</xdr:col>
      <xdr:colOff>38100</xdr:colOff>
      <xdr:row>58</xdr:row>
      <xdr:rowOff>77326</xdr:rowOff>
    </xdr:to>
    <xdr:sp macro="" textlink="">
      <xdr:nvSpPr>
        <xdr:cNvPr id="135" name="楕円 134"/>
        <xdr:cNvSpPr/>
      </xdr:nvSpPr>
      <xdr:spPr>
        <a:xfrm>
          <a:off x="3746500" y="9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68453</xdr:rowOff>
    </xdr:from>
    <xdr:ext cx="599010" cy="259045"/>
    <xdr:sp macro="" textlink="">
      <xdr:nvSpPr>
        <xdr:cNvPr id="136" name="テキスト ボックス 135"/>
        <xdr:cNvSpPr txBox="1"/>
      </xdr:nvSpPr>
      <xdr:spPr>
        <a:xfrm>
          <a:off x="3497795" y="1001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153786</xdr:rowOff>
    </xdr:from>
    <xdr:to>
      <xdr:col>15</xdr:col>
      <xdr:colOff>101600</xdr:colOff>
      <xdr:row>58</xdr:row>
      <xdr:rowOff>83936</xdr:rowOff>
    </xdr:to>
    <xdr:sp macro="" textlink="">
      <xdr:nvSpPr>
        <xdr:cNvPr id="137" name="楕円 136"/>
        <xdr:cNvSpPr/>
      </xdr:nvSpPr>
      <xdr:spPr>
        <a:xfrm>
          <a:off x="2857500" y="99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75063</xdr:rowOff>
    </xdr:from>
    <xdr:ext cx="599010" cy="259045"/>
    <xdr:sp macro="" textlink="">
      <xdr:nvSpPr>
        <xdr:cNvPr id="138" name="テキスト ボックス 137"/>
        <xdr:cNvSpPr txBox="1"/>
      </xdr:nvSpPr>
      <xdr:spPr>
        <a:xfrm>
          <a:off x="2608795" y="1001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152489</xdr:rowOff>
    </xdr:from>
    <xdr:to>
      <xdr:col>10</xdr:col>
      <xdr:colOff>165100</xdr:colOff>
      <xdr:row>58</xdr:row>
      <xdr:rowOff>82639</xdr:rowOff>
    </xdr:to>
    <xdr:sp macro="" textlink="">
      <xdr:nvSpPr>
        <xdr:cNvPr id="139" name="楕円 138"/>
        <xdr:cNvSpPr/>
      </xdr:nvSpPr>
      <xdr:spPr>
        <a:xfrm>
          <a:off x="1968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99166</xdr:rowOff>
    </xdr:from>
    <xdr:ext cx="599010" cy="259045"/>
    <xdr:sp macro="" textlink="">
      <xdr:nvSpPr>
        <xdr:cNvPr id="140" name="テキスト ボックス 139"/>
        <xdr:cNvSpPr txBox="1"/>
      </xdr:nvSpPr>
      <xdr:spPr>
        <a:xfrm>
          <a:off x="1719795" y="970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155821</xdr:rowOff>
    </xdr:from>
    <xdr:to>
      <xdr:col>6</xdr:col>
      <xdr:colOff>38100</xdr:colOff>
      <xdr:row>58</xdr:row>
      <xdr:rowOff>85971</xdr:rowOff>
    </xdr:to>
    <xdr:sp macro="" textlink="">
      <xdr:nvSpPr>
        <xdr:cNvPr id="141" name="楕円 140"/>
        <xdr:cNvSpPr/>
      </xdr:nvSpPr>
      <xdr:spPr>
        <a:xfrm>
          <a:off x="1079500" y="99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102498</xdr:rowOff>
    </xdr:from>
    <xdr:ext cx="599010" cy="259045"/>
    <xdr:sp macro="" textlink="">
      <xdr:nvSpPr>
        <xdr:cNvPr id="142" name="テキスト ボックス 141"/>
        <xdr:cNvSpPr txBox="1"/>
      </xdr:nvSpPr>
      <xdr:spPr>
        <a:xfrm>
          <a:off x="830795" y="970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68986</xdr:rowOff>
    </xdr:from>
    <xdr:to>
      <xdr:col>24</xdr:col>
      <xdr:colOff>63500</xdr:colOff>
      <xdr:row>77</xdr:row>
      <xdr:rowOff>69996</xdr:rowOff>
    </xdr:to>
    <xdr:cxnSp macro="">
      <xdr:nvCxnSpPr>
        <xdr:cNvPr id="171" name="直線コネクタ 170"/>
        <xdr:cNvCxnSpPr/>
      </xdr:nvCxnSpPr>
      <xdr:spPr>
        <a:xfrm>
          <a:off x="3797300" y="13270636"/>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28009</xdr:rowOff>
    </xdr:from>
    <xdr:to>
      <xdr:col>19</xdr:col>
      <xdr:colOff>177800</xdr:colOff>
      <xdr:row>77</xdr:row>
      <xdr:rowOff>68986</xdr:rowOff>
    </xdr:to>
    <xdr:cxnSp macro="">
      <xdr:nvCxnSpPr>
        <xdr:cNvPr id="174" name="直線コネクタ 173"/>
        <xdr:cNvCxnSpPr/>
      </xdr:nvCxnSpPr>
      <xdr:spPr>
        <a:xfrm>
          <a:off x="2908300" y="13229659"/>
          <a:ext cx="8890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28009</xdr:rowOff>
    </xdr:from>
    <xdr:to>
      <xdr:col>15</xdr:col>
      <xdr:colOff>50800</xdr:colOff>
      <xdr:row>77</xdr:row>
      <xdr:rowOff>30487</xdr:rowOff>
    </xdr:to>
    <xdr:cxnSp macro="">
      <xdr:nvCxnSpPr>
        <xdr:cNvPr id="177" name="直線コネクタ 176"/>
        <xdr:cNvCxnSpPr/>
      </xdr:nvCxnSpPr>
      <xdr:spPr>
        <a:xfrm flipV="1">
          <a:off x="2019300" y="13229659"/>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30487</xdr:rowOff>
    </xdr:from>
    <xdr:to>
      <xdr:col>10</xdr:col>
      <xdr:colOff>114300</xdr:colOff>
      <xdr:row>77</xdr:row>
      <xdr:rowOff>139681</xdr:rowOff>
    </xdr:to>
    <xdr:cxnSp macro="">
      <xdr:nvCxnSpPr>
        <xdr:cNvPr id="180" name="直線コネクタ 179"/>
        <xdr:cNvCxnSpPr/>
      </xdr:nvCxnSpPr>
      <xdr:spPr>
        <a:xfrm flipV="1">
          <a:off x="1130300" y="13232137"/>
          <a:ext cx="889000" cy="1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19196</xdr:rowOff>
    </xdr:from>
    <xdr:to>
      <xdr:col>24</xdr:col>
      <xdr:colOff>114300</xdr:colOff>
      <xdr:row>77</xdr:row>
      <xdr:rowOff>120796</xdr:rowOff>
    </xdr:to>
    <xdr:sp macro="" textlink="">
      <xdr:nvSpPr>
        <xdr:cNvPr id="190" name="楕円 189"/>
        <xdr:cNvSpPr/>
      </xdr:nvSpPr>
      <xdr:spPr>
        <a:xfrm>
          <a:off x="4584700" y="132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42073</xdr:rowOff>
    </xdr:from>
    <xdr:ext cx="534377" cy="259045"/>
    <xdr:sp macro="" textlink="">
      <xdr:nvSpPr>
        <xdr:cNvPr id="191" name="維持補修費該当値テキスト"/>
        <xdr:cNvSpPr txBox="1"/>
      </xdr:nvSpPr>
      <xdr:spPr>
        <a:xfrm>
          <a:off x="4686300" y="130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18186</xdr:rowOff>
    </xdr:from>
    <xdr:to>
      <xdr:col>20</xdr:col>
      <xdr:colOff>38100</xdr:colOff>
      <xdr:row>77</xdr:row>
      <xdr:rowOff>119786</xdr:rowOff>
    </xdr:to>
    <xdr:sp macro="" textlink="">
      <xdr:nvSpPr>
        <xdr:cNvPr id="192" name="楕円 191"/>
        <xdr:cNvSpPr/>
      </xdr:nvSpPr>
      <xdr:spPr>
        <a:xfrm>
          <a:off x="3746500" y="132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110913</xdr:rowOff>
    </xdr:from>
    <xdr:ext cx="534377" cy="259045"/>
    <xdr:sp macro="" textlink="">
      <xdr:nvSpPr>
        <xdr:cNvPr id="193" name="テキスト ボックス 192"/>
        <xdr:cNvSpPr txBox="1"/>
      </xdr:nvSpPr>
      <xdr:spPr>
        <a:xfrm>
          <a:off x="3530111" y="133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148659</xdr:rowOff>
    </xdr:from>
    <xdr:to>
      <xdr:col>15</xdr:col>
      <xdr:colOff>101600</xdr:colOff>
      <xdr:row>77</xdr:row>
      <xdr:rowOff>78809</xdr:rowOff>
    </xdr:to>
    <xdr:sp macro="" textlink="">
      <xdr:nvSpPr>
        <xdr:cNvPr id="194" name="楕円 193"/>
        <xdr:cNvSpPr/>
      </xdr:nvSpPr>
      <xdr:spPr>
        <a:xfrm>
          <a:off x="2857500" y="131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95337</xdr:rowOff>
    </xdr:from>
    <xdr:ext cx="534377" cy="259045"/>
    <xdr:sp macro="" textlink="">
      <xdr:nvSpPr>
        <xdr:cNvPr id="195" name="テキスト ボックス 194"/>
        <xdr:cNvSpPr txBox="1"/>
      </xdr:nvSpPr>
      <xdr:spPr>
        <a:xfrm>
          <a:off x="2641111" y="129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151137</xdr:rowOff>
    </xdr:from>
    <xdr:to>
      <xdr:col>10</xdr:col>
      <xdr:colOff>165100</xdr:colOff>
      <xdr:row>77</xdr:row>
      <xdr:rowOff>81287</xdr:rowOff>
    </xdr:to>
    <xdr:sp macro="" textlink="">
      <xdr:nvSpPr>
        <xdr:cNvPr id="196" name="楕円 195"/>
        <xdr:cNvSpPr/>
      </xdr:nvSpPr>
      <xdr:spPr>
        <a:xfrm>
          <a:off x="1968500" y="131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97814</xdr:rowOff>
    </xdr:from>
    <xdr:ext cx="534377" cy="259045"/>
    <xdr:sp macro="" textlink="">
      <xdr:nvSpPr>
        <xdr:cNvPr id="197" name="テキスト ボックス 196"/>
        <xdr:cNvSpPr txBox="1"/>
      </xdr:nvSpPr>
      <xdr:spPr>
        <a:xfrm>
          <a:off x="1752111" y="129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88881</xdr:rowOff>
    </xdr:from>
    <xdr:to>
      <xdr:col>6</xdr:col>
      <xdr:colOff>38100</xdr:colOff>
      <xdr:row>78</xdr:row>
      <xdr:rowOff>19031</xdr:rowOff>
    </xdr:to>
    <xdr:sp macro="" textlink="">
      <xdr:nvSpPr>
        <xdr:cNvPr id="198" name="楕円 197"/>
        <xdr:cNvSpPr/>
      </xdr:nvSpPr>
      <xdr:spPr>
        <a:xfrm>
          <a:off x="1079500" y="132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35558</xdr:rowOff>
    </xdr:from>
    <xdr:ext cx="534377" cy="259045"/>
    <xdr:sp macro="" textlink="">
      <xdr:nvSpPr>
        <xdr:cNvPr id="199" name="テキスト ボックス 198"/>
        <xdr:cNvSpPr txBox="1"/>
      </xdr:nvSpPr>
      <xdr:spPr>
        <a:xfrm>
          <a:off x="863111" y="130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67255</xdr:rowOff>
    </xdr:from>
    <xdr:to>
      <xdr:col>24</xdr:col>
      <xdr:colOff>63500</xdr:colOff>
      <xdr:row>97</xdr:row>
      <xdr:rowOff>152600</xdr:rowOff>
    </xdr:to>
    <xdr:cxnSp macro="">
      <xdr:nvCxnSpPr>
        <xdr:cNvPr id="231" name="直線コネクタ 230"/>
        <xdr:cNvCxnSpPr/>
      </xdr:nvCxnSpPr>
      <xdr:spPr>
        <a:xfrm flipV="1">
          <a:off x="3797300" y="16697905"/>
          <a:ext cx="83820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58122</xdr:rowOff>
    </xdr:from>
    <xdr:to>
      <xdr:col>19</xdr:col>
      <xdr:colOff>177800</xdr:colOff>
      <xdr:row>97</xdr:row>
      <xdr:rowOff>152600</xdr:rowOff>
    </xdr:to>
    <xdr:cxnSp macro="">
      <xdr:nvCxnSpPr>
        <xdr:cNvPr id="234" name="直線コネクタ 233"/>
        <xdr:cNvCxnSpPr/>
      </xdr:nvCxnSpPr>
      <xdr:spPr>
        <a:xfrm>
          <a:off x="2908300" y="16688772"/>
          <a:ext cx="889000" cy="9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58122</xdr:rowOff>
    </xdr:from>
    <xdr:to>
      <xdr:col>15</xdr:col>
      <xdr:colOff>50800</xdr:colOff>
      <xdr:row>98</xdr:row>
      <xdr:rowOff>116274</xdr:rowOff>
    </xdr:to>
    <xdr:cxnSp macro="">
      <xdr:nvCxnSpPr>
        <xdr:cNvPr id="237" name="直線コネクタ 236"/>
        <xdr:cNvCxnSpPr/>
      </xdr:nvCxnSpPr>
      <xdr:spPr>
        <a:xfrm flipV="1">
          <a:off x="2019300" y="16688772"/>
          <a:ext cx="889000" cy="2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116274</xdr:rowOff>
    </xdr:from>
    <xdr:to>
      <xdr:col>10</xdr:col>
      <xdr:colOff>114300</xdr:colOff>
      <xdr:row>98</xdr:row>
      <xdr:rowOff>135835</xdr:rowOff>
    </xdr:to>
    <xdr:cxnSp macro="">
      <xdr:nvCxnSpPr>
        <xdr:cNvPr id="240" name="直線コネクタ 239"/>
        <xdr:cNvCxnSpPr/>
      </xdr:nvCxnSpPr>
      <xdr:spPr>
        <a:xfrm flipV="1">
          <a:off x="1130300" y="16918374"/>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16455</xdr:rowOff>
    </xdr:from>
    <xdr:to>
      <xdr:col>24</xdr:col>
      <xdr:colOff>114300</xdr:colOff>
      <xdr:row>97</xdr:row>
      <xdr:rowOff>118055</xdr:rowOff>
    </xdr:to>
    <xdr:sp macro="" textlink="">
      <xdr:nvSpPr>
        <xdr:cNvPr id="250" name="楕円 249"/>
        <xdr:cNvSpPr/>
      </xdr:nvSpPr>
      <xdr:spPr>
        <a:xfrm>
          <a:off x="4584700" y="166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166332</xdr:rowOff>
    </xdr:from>
    <xdr:ext cx="534377" cy="259045"/>
    <xdr:sp macro="" textlink="">
      <xdr:nvSpPr>
        <xdr:cNvPr id="251" name="扶助費該当値テキスト"/>
        <xdr:cNvSpPr txBox="1"/>
      </xdr:nvSpPr>
      <xdr:spPr>
        <a:xfrm>
          <a:off x="4686300" y="166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101800</xdr:rowOff>
    </xdr:from>
    <xdr:to>
      <xdr:col>20</xdr:col>
      <xdr:colOff>38100</xdr:colOff>
      <xdr:row>98</xdr:row>
      <xdr:rowOff>31950</xdr:rowOff>
    </xdr:to>
    <xdr:sp macro="" textlink="">
      <xdr:nvSpPr>
        <xdr:cNvPr id="252" name="楕円 251"/>
        <xdr:cNvSpPr/>
      </xdr:nvSpPr>
      <xdr:spPr>
        <a:xfrm>
          <a:off x="3746500" y="16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23077</xdr:rowOff>
    </xdr:from>
    <xdr:ext cx="534377" cy="259045"/>
    <xdr:sp macro="" textlink="">
      <xdr:nvSpPr>
        <xdr:cNvPr id="253" name="テキスト ボックス 252"/>
        <xdr:cNvSpPr txBox="1"/>
      </xdr:nvSpPr>
      <xdr:spPr>
        <a:xfrm>
          <a:off x="3530111" y="16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7322</xdr:rowOff>
    </xdr:from>
    <xdr:to>
      <xdr:col>15</xdr:col>
      <xdr:colOff>101600</xdr:colOff>
      <xdr:row>97</xdr:row>
      <xdr:rowOff>108922</xdr:rowOff>
    </xdr:to>
    <xdr:sp macro="" textlink="">
      <xdr:nvSpPr>
        <xdr:cNvPr id="254" name="楕円 253"/>
        <xdr:cNvSpPr/>
      </xdr:nvSpPr>
      <xdr:spPr>
        <a:xfrm>
          <a:off x="2857500" y="166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100049</xdr:rowOff>
    </xdr:from>
    <xdr:ext cx="534377" cy="259045"/>
    <xdr:sp macro="" textlink="">
      <xdr:nvSpPr>
        <xdr:cNvPr id="255" name="テキスト ボックス 254"/>
        <xdr:cNvSpPr txBox="1"/>
      </xdr:nvSpPr>
      <xdr:spPr>
        <a:xfrm>
          <a:off x="2641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65474</xdr:rowOff>
    </xdr:from>
    <xdr:to>
      <xdr:col>10</xdr:col>
      <xdr:colOff>165100</xdr:colOff>
      <xdr:row>98</xdr:row>
      <xdr:rowOff>167074</xdr:rowOff>
    </xdr:to>
    <xdr:sp macro="" textlink="">
      <xdr:nvSpPr>
        <xdr:cNvPr id="256" name="楕円 255"/>
        <xdr:cNvSpPr/>
      </xdr:nvSpPr>
      <xdr:spPr>
        <a:xfrm>
          <a:off x="1968500" y="168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158201</xdr:rowOff>
    </xdr:from>
    <xdr:ext cx="534377" cy="259045"/>
    <xdr:sp macro="" textlink="">
      <xdr:nvSpPr>
        <xdr:cNvPr id="257" name="テキスト ボックス 256"/>
        <xdr:cNvSpPr txBox="1"/>
      </xdr:nvSpPr>
      <xdr:spPr>
        <a:xfrm>
          <a:off x="1752111" y="169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85035</xdr:rowOff>
    </xdr:from>
    <xdr:to>
      <xdr:col>6</xdr:col>
      <xdr:colOff>38100</xdr:colOff>
      <xdr:row>99</xdr:row>
      <xdr:rowOff>15185</xdr:rowOff>
    </xdr:to>
    <xdr:sp macro="" textlink="">
      <xdr:nvSpPr>
        <xdr:cNvPr id="258" name="楕円 257"/>
        <xdr:cNvSpPr/>
      </xdr:nvSpPr>
      <xdr:spPr>
        <a:xfrm>
          <a:off x="1079500" y="168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6312</xdr:rowOff>
    </xdr:from>
    <xdr:ext cx="534377" cy="259045"/>
    <xdr:sp macro="" textlink="">
      <xdr:nvSpPr>
        <xdr:cNvPr id="259" name="テキスト ボックス 258"/>
        <xdr:cNvSpPr txBox="1"/>
      </xdr:nvSpPr>
      <xdr:spPr>
        <a:xfrm>
          <a:off x="863111" y="169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87620</xdr:rowOff>
    </xdr:from>
    <xdr:to>
      <xdr:col>55</xdr:col>
      <xdr:colOff>0</xdr:colOff>
      <xdr:row>35</xdr:row>
      <xdr:rowOff>90848</xdr:rowOff>
    </xdr:to>
    <xdr:cxnSp macro="">
      <xdr:nvCxnSpPr>
        <xdr:cNvPr id="286" name="直線コネクタ 285"/>
        <xdr:cNvCxnSpPr/>
      </xdr:nvCxnSpPr>
      <xdr:spPr>
        <a:xfrm flipV="1">
          <a:off x="9639300" y="6088370"/>
          <a:ext cx="8382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90848</xdr:rowOff>
    </xdr:from>
    <xdr:to>
      <xdr:col>50</xdr:col>
      <xdr:colOff>114300</xdr:colOff>
      <xdr:row>35</xdr:row>
      <xdr:rowOff>146636</xdr:rowOff>
    </xdr:to>
    <xdr:cxnSp macro="">
      <xdr:nvCxnSpPr>
        <xdr:cNvPr id="289" name="直線コネクタ 288"/>
        <xdr:cNvCxnSpPr/>
      </xdr:nvCxnSpPr>
      <xdr:spPr>
        <a:xfrm flipV="1">
          <a:off x="8750300" y="6091598"/>
          <a:ext cx="8890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14148</xdr:rowOff>
    </xdr:from>
    <xdr:to>
      <xdr:col>45</xdr:col>
      <xdr:colOff>177800</xdr:colOff>
      <xdr:row>35</xdr:row>
      <xdr:rowOff>146636</xdr:rowOff>
    </xdr:to>
    <xdr:cxnSp macro="">
      <xdr:nvCxnSpPr>
        <xdr:cNvPr id="292" name="直線コネクタ 291"/>
        <xdr:cNvCxnSpPr/>
      </xdr:nvCxnSpPr>
      <xdr:spPr>
        <a:xfrm>
          <a:off x="7861300" y="5671998"/>
          <a:ext cx="889000" cy="4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14148</xdr:rowOff>
    </xdr:from>
    <xdr:to>
      <xdr:col>41</xdr:col>
      <xdr:colOff>50800</xdr:colOff>
      <xdr:row>36</xdr:row>
      <xdr:rowOff>60943</xdr:rowOff>
    </xdr:to>
    <xdr:cxnSp macro="">
      <xdr:nvCxnSpPr>
        <xdr:cNvPr id="295" name="直線コネクタ 294"/>
        <xdr:cNvCxnSpPr/>
      </xdr:nvCxnSpPr>
      <xdr:spPr>
        <a:xfrm flipV="1">
          <a:off x="6972300" y="5671998"/>
          <a:ext cx="889000" cy="5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36820</xdr:rowOff>
    </xdr:from>
    <xdr:to>
      <xdr:col>55</xdr:col>
      <xdr:colOff>50800</xdr:colOff>
      <xdr:row>35</xdr:row>
      <xdr:rowOff>138420</xdr:rowOff>
    </xdr:to>
    <xdr:sp macro="" textlink="">
      <xdr:nvSpPr>
        <xdr:cNvPr id="305" name="楕円 304"/>
        <xdr:cNvSpPr/>
      </xdr:nvSpPr>
      <xdr:spPr>
        <a:xfrm>
          <a:off x="10426700" y="60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15247</xdr:rowOff>
    </xdr:from>
    <xdr:ext cx="599010" cy="259045"/>
    <xdr:sp macro="" textlink="">
      <xdr:nvSpPr>
        <xdr:cNvPr id="306" name="補助費等該当値テキスト"/>
        <xdr:cNvSpPr txBox="1"/>
      </xdr:nvSpPr>
      <xdr:spPr>
        <a:xfrm>
          <a:off x="10528300" y="60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40048</xdr:rowOff>
    </xdr:from>
    <xdr:to>
      <xdr:col>50</xdr:col>
      <xdr:colOff>165100</xdr:colOff>
      <xdr:row>35</xdr:row>
      <xdr:rowOff>141648</xdr:rowOff>
    </xdr:to>
    <xdr:sp macro="" textlink="">
      <xdr:nvSpPr>
        <xdr:cNvPr id="307" name="楕円 306"/>
        <xdr:cNvSpPr/>
      </xdr:nvSpPr>
      <xdr:spPr>
        <a:xfrm>
          <a:off x="9588500" y="60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132775</xdr:rowOff>
    </xdr:from>
    <xdr:ext cx="599010" cy="259045"/>
    <xdr:sp macro="" textlink="">
      <xdr:nvSpPr>
        <xdr:cNvPr id="308" name="テキスト ボックス 307"/>
        <xdr:cNvSpPr txBox="1"/>
      </xdr:nvSpPr>
      <xdr:spPr>
        <a:xfrm>
          <a:off x="9339795" y="613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95836</xdr:rowOff>
    </xdr:from>
    <xdr:to>
      <xdr:col>46</xdr:col>
      <xdr:colOff>38100</xdr:colOff>
      <xdr:row>36</xdr:row>
      <xdr:rowOff>25986</xdr:rowOff>
    </xdr:to>
    <xdr:sp macro="" textlink="">
      <xdr:nvSpPr>
        <xdr:cNvPr id="309" name="楕円 308"/>
        <xdr:cNvSpPr/>
      </xdr:nvSpPr>
      <xdr:spPr>
        <a:xfrm>
          <a:off x="8699500" y="60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17113</xdr:rowOff>
    </xdr:from>
    <xdr:ext cx="599010" cy="259045"/>
    <xdr:sp macro="" textlink="">
      <xdr:nvSpPr>
        <xdr:cNvPr id="310" name="テキスト ボックス 309"/>
        <xdr:cNvSpPr txBox="1"/>
      </xdr:nvSpPr>
      <xdr:spPr>
        <a:xfrm>
          <a:off x="8450795" y="618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134798</xdr:rowOff>
    </xdr:from>
    <xdr:to>
      <xdr:col>41</xdr:col>
      <xdr:colOff>101600</xdr:colOff>
      <xdr:row>33</xdr:row>
      <xdr:rowOff>64948</xdr:rowOff>
    </xdr:to>
    <xdr:sp macro="" textlink="">
      <xdr:nvSpPr>
        <xdr:cNvPr id="311" name="楕円 310"/>
        <xdr:cNvSpPr/>
      </xdr:nvSpPr>
      <xdr:spPr>
        <a:xfrm>
          <a:off x="7810500" y="56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56075</xdr:rowOff>
    </xdr:from>
    <xdr:ext cx="599010" cy="259045"/>
    <xdr:sp macro="" textlink="">
      <xdr:nvSpPr>
        <xdr:cNvPr id="312" name="テキスト ボックス 311"/>
        <xdr:cNvSpPr txBox="1"/>
      </xdr:nvSpPr>
      <xdr:spPr>
        <a:xfrm>
          <a:off x="7561795" y="57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10143</xdr:rowOff>
    </xdr:from>
    <xdr:to>
      <xdr:col>36</xdr:col>
      <xdr:colOff>165100</xdr:colOff>
      <xdr:row>36</xdr:row>
      <xdr:rowOff>111743</xdr:rowOff>
    </xdr:to>
    <xdr:sp macro="" textlink="">
      <xdr:nvSpPr>
        <xdr:cNvPr id="313" name="楕円 312"/>
        <xdr:cNvSpPr/>
      </xdr:nvSpPr>
      <xdr:spPr>
        <a:xfrm>
          <a:off x="6921500" y="61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102870</xdr:rowOff>
    </xdr:from>
    <xdr:ext cx="534377" cy="259045"/>
    <xdr:sp macro="" textlink="">
      <xdr:nvSpPr>
        <xdr:cNvPr id="314" name="テキスト ボックス 313"/>
        <xdr:cNvSpPr txBox="1"/>
      </xdr:nvSpPr>
      <xdr:spPr>
        <a:xfrm>
          <a:off x="6705111" y="62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158320</xdr:rowOff>
    </xdr:from>
    <xdr:to>
      <xdr:col>55</xdr:col>
      <xdr:colOff>0</xdr:colOff>
      <xdr:row>59</xdr:row>
      <xdr:rowOff>6214</xdr:rowOff>
    </xdr:to>
    <xdr:cxnSp macro="">
      <xdr:nvCxnSpPr>
        <xdr:cNvPr id="345" name="直線コネクタ 344"/>
        <xdr:cNvCxnSpPr/>
      </xdr:nvCxnSpPr>
      <xdr:spPr>
        <a:xfrm flipV="1">
          <a:off x="9639300" y="10102420"/>
          <a:ext cx="8382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165109</xdr:rowOff>
    </xdr:from>
    <xdr:to>
      <xdr:col>50</xdr:col>
      <xdr:colOff>114300</xdr:colOff>
      <xdr:row>59</xdr:row>
      <xdr:rowOff>6214</xdr:rowOff>
    </xdr:to>
    <xdr:cxnSp macro="">
      <xdr:nvCxnSpPr>
        <xdr:cNvPr id="348" name="直線コネクタ 347"/>
        <xdr:cNvCxnSpPr/>
      </xdr:nvCxnSpPr>
      <xdr:spPr>
        <a:xfrm>
          <a:off x="8750300" y="10109209"/>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165109</xdr:rowOff>
    </xdr:from>
    <xdr:to>
      <xdr:col>45</xdr:col>
      <xdr:colOff>177800</xdr:colOff>
      <xdr:row>59</xdr:row>
      <xdr:rowOff>4630</xdr:rowOff>
    </xdr:to>
    <xdr:cxnSp macro="">
      <xdr:nvCxnSpPr>
        <xdr:cNvPr id="351" name="直線コネクタ 350"/>
        <xdr:cNvCxnSpPr/>
      </xdr:nvCxnSpPr>
      <xdr:spPr>
        <a:xfrm flipV="1">
          <a:off x="7861300" y="10109209"/>
          <a:ext cx="8890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671</xdr:rowOff>
    </xdr:from>
    <xdr:to>
      <xdr:col>41</xdr:col>
      <xdr:colOff>50800</xdr:colOff>
      <xdr:row>59</xdr:row>
      <xdr:rowOff>4630</xdr:rowOff>
    </xdr:to>
    <xdr:cxnSp macro="">
      <xdr:nvCxnSpPr>
        <xdr:cNvPr id="354" name="直線コネクタ 353"/>
        <xdr:cNvCxnSpPr/>
      </xdr:nvCxnSpPr>
      <xdr:spPr>
        <a:xfrm>
          <a:off x="6972300" y="10116221"/>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107520</xdr:rowOff>
    </xdr:from>
    <xdr:to>
      <xdr:col>55</xdr:col>
      <xdr:colOff>50800</xdr:colOff>
      <xdr:row>59</xdr:row>
      <xdr:rowOff>37670</xdr:rowOff>
    </xdr:to>
    <xdr:sp macro="" textlink="">
      <xdr:nvSpPr>
        <xdr:cNvPr id="364" name="楕円 363"/>
        <xdr:cNvSpPr/>
      </xdr:nvSpPr>
      <xdr:spPr>
        <a:xfrm>
          <a:off x="10426700" y="100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22447</xdr:rowOff>
    </xdr:from>
    <xdr:ext cx="534377" cy="259045"/>
    <xdr:sp macro="" textlink="">
      <xdr:nvSpPr>
        <xdr:cNvPr id="365" name="普通建設事業費該当値テキスト"/>
        <xdr:cNvSpPr txBox="1"/>
      </xdr:nvSpPr>
      <xdr:spPr>
        <a:xfrm>
          <a:off x="10528300" y="9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126864</xdr:rowOff>
    </xdr:from>
    <xdr:to>
      <xdr:col>50</xdr:col>
      <xdr:colOff>165100</xdr:colOff>
      <xdr:row>59</xdr:row>
      <xdr:rowOff>57014</xdr:rowOff>
    </xdr:to>
    <xdr:sp macro="" textlink="">
      <xdr:nvSpPr>
        <xdr:cNvPr id="366" name="楕円 365"/>
        <xdr:cNvSpPr/>
      </xdr:nvSpPr>
      <xdr:spPr>
        <a:xfrm>
          <a:off x="9588500" y="10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48141</xdr:rowOff>
    </xdr:from>
    <xdr:ext cx="534377" cy="259045"/>
    <xdr:sp macro="" textlink="">
      <xdr:nvSpPr>
        <xdr:cNvPr id="367" name="テキスト ボックス 366"/>
        <xdr:cNvSpPr txBox="1"/>
      </xdr:nvSpPr>
      <xdr:spPr>
        <a:xfrm>
          <a:off x="9372111" y="101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114309</xdr:rowOff>
    </xdr:from>
    <xdr:to>
      <xdr:col>46</xdr:col>
      <xdr:colOff>38100</xdr:colOff>
      <xdr:row>59</xdr:row>
      <xdr:rowOff>44459</xdr:rowOff>
    </xdr:to>
    <xdr:sp macro="" textlink="">
      <xdr:nvSpPr>
        <xdr:cNvPr id="368" name="楕円 367"/>
        <xdr:cNvSpPr/>
      </xdr:nvSpPr>
      <xdr:spPr>
        <a:xfrm>
          <a:off x="8699500" y="100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35586</xdr:rowOff>
    </xdr:from>
    <xdr:ext cx="534377" cy="259045"/>
    <xdr:sp macro="" textlink="">
      <xdr:nvSpPr>
        <xdr:cNvPr id="369" name="テキスト ボックス 368"/>
        <xdr:cNvSpPr txBox="1"/>
      </xdr:nvSpPr>
      <xdr:spPr>
        <a:xfrm>
          <a:off x="8483111" y="1015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125280</xdr:rowOff>
    </xdr:from>
    <xdr:to>
      <xdr:col>41</xdr:col>
      <xdr:colOff>101600</xdr:colOff>
      <xdr:row>59</xdr:row>
      <xdr:rowOff>55430</xdr:rowOff>
    </xdr:to>
    <xdr:sp macro="" textlink="">
      <xdr:nvSpPr>
        <xdr:cNvPr id="370" name="楕円 369"/>
        <xdr:cNvSpPr/>
      </xdr:nvSpPr>
      <xdr:spPr>
        <a:xfrm>
          <a:off x="7810500" y="10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46557</xdr:rowOff>
    </xdr:from>
    <xdr:ext cx="534377" cy="259045"/>
    <xdr:sp macro="" textlink="">
      <xdr:nvSpPr>
        <xdr:cNvPr id="371" name="テキスト ボックス 370"/>
        <xdr:cNvSpPr txBox="1"/>
      </xdr:nvSpPr>
      <xdr:spPr>
        <a:xfrm>
          <a:off x="7594111" y="101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121321</xdr:rowOff>
    </xdr:from>
    <xdr:to>
      <xdr:col>36</xdr:col>
      <xdr:colOff>165100</xdr:colOff>
      <xdr:row>59</xdr:row>
      <xdr:rowOff>51471</xdr:rowOff>
    </xdr:to>
    <xdr:sp macro="" textlink="">
      <xdr:nvSpPr>
        <xdr:cNvPr id="372" name="楕円 371"/>
        <xdr:cNvSpPr/>
      </xdr:nvSpPr>
      <xdr:spPr>
        <a:xfrm>
          <a:off x="6921500" y="100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42598</xdr:rowOff>
    </xdr:from>
    <xdr:ext cx="534377" cy="259045"/>
    <xdr:sp macro="" textlink="">
      <xdr:nvSpPr>
        <xdr:cNvPr id="373" name="テキスト ボックス 372"/>
        <xdr:cNvSpPr txBox="1"/>
      </xdr:nvSpPr>
      <xdr:spPr>
        <a:xfrm>
          <a:off x="6705111" y="101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43368</xdr:rowOff>
    </xdr:from>
    <xdr:to>
      <xdr:col>55</xdr:col>
      <xdr:colOff>0</xdr:colOff>
      <xdr:row>79</xdr:row>
      <xdr:rowOff>43565</xdr:rowOff>
    </xdr:to>
    <xdr:cxnSp macro="">
      <xdr:nvCxnSpPr>
        <xdr:cNvPr id="402" name="直線コネクタ 401"/>
        <xdr:cNvCxnSpPr/>
      </xdr:nvCxnSpPr>
      <xdr:spPr>
        <a:xfrm>
          <a:off x="9639300" y="13587918"/>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42659</xdr:rowOff>
    </xdr:from>
    <xdr:to>
      <xdr:col>50</xdr:col>
      <xdr:colOff>114300</xdr:colOff>
      <xdr:row>79</xdr:row>
      <xdr:rowOff>43368</xdr:rowOff>
    </xdr:to>
    <xdr:cxnSp macro="">
      <xdr:nvCxnSpPr>
        <xdr:cNvPr id="405" name="直線コネクタ 404"/>
        <xdr:cNvCxnSpPr/>
      </xdr:nvCxnSpPr>
      <xdr:spPr>
        <a:xfrm>
          <a:off x="8750300" y="13587209"/>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40692</xdr:rowOff>
    </xdr:from>
    <xdr:to>
      <xdr:col>45</xdr:col>
      <xdr:colOff>177800</xdr:colOff>
      <xdr:row>79</xdr:row>
      <xdr:rowOff>42659</xdr:rowOff>
    </xdr:to>
    <xdr:cxnSp macro="">
      <xdr:nvCxnSpPr>
        <xdr:cNvPr id="408" name="直線コネクタ 407"/>
        <xdr:cNvCxnSpPr/>
      </xdr:nvCxnSpPr>
      <xdr:spPr>
        <a:xfrm>
          <a:off x="7861300" y="13585242"/>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37196</xdr:rowOff>
    </xdr:from>
    <xdr:to>
      <xdr:col>41</xdr:col>
      <xdr:colOff>50800</xdr:colOff>
      <xdr:row>79</xdr:row>
      <xdr:rowOff>40692</xdr:rowOff>
    </xdr:to>
    <xdr:cxnSp macro="">
      <xdr:nvCxnSpPr>
        <xdr:cNvPr id="411" name="直線コネクタ 410"/>
        <xdr:cNvCxnSpPr/>
      </xdr:nvCxnSpPr>
      <xdr:spPr>
        <a:xfrm>
          <a:off x="6972300" y="13581746"/>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164215</xdr:rowOff>
    </xdr:from>
    <xdr:to>
      <xdr:col>55</xdr:col>
      <xdr:colOff>50800</xdr:colOff>
      <xdr:row>79</xdr:row>
      <xdr:rowOff>94365</xdr:rowOff>
    </xdr:to>
    <xdr:sp macro="" textlink="">
      <xdr:nvSpPr>
        <xdr:cNvPr id="421" name="楕円 420"/>
        <xdr:cNvSpPr/>
      </xdr:nvSpPr>
      <xdr:spPr>
        <a:xfrm>
          <a:off x="10426700" y="135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79142</xdr:rowOff>
    </xdr:from>
    <xdr:ext cx="378565" cy="259045"/>
    <xdr:sp macro="" textlink="">
      <xdr:nvSpPr>
        <xdr:cNvPr id="422" name="普通建設事業費 （ うち新規整備　）該当値テキスト"/>
        <xdr:cNvSpPr txBox="1"/>
      </xdr:nvSpPr>
      <xdr:spPr>
        <a:xfrm>
          <a:off x="10528300" y="1345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164018</xdr:rowOff>
    </xdr:from>
    <xdr:to>
      <xdr:col>50</xdr:col>
      <xdr:colOff>165100</xdr:colOff>
      <xdr:row>79</xdr:row>
      <xdr:rowOff>94168</xdr:rowOff>
    </xdr:to>
    <xdr:sp macro="" textlink="">
      <xdr:nvSpPr>
        <xdr:cNvPr id="423" name="楕円 422"/>
        <xdr:cNvSpPr/>
      </xdr:nvSpPr>
      <xdr:spPr>
        <a:xfrm>
          <a:off x="9588500" y="135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85295</xdr:rowOff>
    </xdr:from>
    <xdr:ext cx="378565" cy="259045"/>
    <xdr:sp macro="" textlink="">
      <xdr:nvSpPr>
        <xdr:cNvPr id="424" name="テキスト ボックス 423"/>
        <xdr:cNvSpPr txBox="1"/>
      </xdr:nvSpPr>
      <xdr:spPr>
        <a:xfrm>
          <a:off x="9450017" y="13629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163309</xdr:rowOff>
    </xdr:from>
    <xdr:to>
      <xdr:col>46</xdr:col>
      <xdr:colOff>38100</xdr:colOff>
      <xdr:row>79</xdr:row>
      <xdr:rowOff>93459</xdr:rowOff>
    </xdr:to>
    <xdr:sp macro="" textlink="">
      <xdr:nvSpPr>
        <xdr:cNvPr id="425" name="楕円 424"/>
        <xdr:cNvSpPr/>
      </xdr:nvSpPr>
      <xdr:spPr>
        <a:xfrm>
          <a:off x="8699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84586</xdr:rowOff>
    </xdr:from>
    <xdr:ext cx="378565" cy="259045"/>
    <xdr:sp macro="" textlink="">
      <xdr:nvSpPr>
        <xdr:cNvPr id="426" name="テキスト ボックス 425"/>
        <xdr:cNvSpPr txBox="1"/>
      </xdr:nvSpPr>
      <xdr:spPr>
        <a:xfrm>
          <a:off x="8561017" y="1362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161342</xdr:rowOff>
    </xdr:from>
    <xdr:to>
      <xdr:col>41</xdr:col>
      <xdr:colOff>101600</xdr:colOff>
      <xdr:row>79</xdr:row>
      <xdr:rowOff>91492</xdr:rowOff>
    </xdr:to>
    <xdr:sp macro="" textlink="">
      <xdr:nvSpPr>
        <xdr:cNvPr id="427" name="楕円 426"/>
        <xdr:cNvSpPr/>
      </xdr:nvSpPr>
      <xdr:spPr>
        <a:xfrm>
          <a:off x="7810500" y="135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82619</xdr:rowOff>
    </xdr:from>
    <xdr:ext cx="469744" cy="259045"/>
    <xdr:sp macro="" textlink="">
      <xdr:nvSpPr>
        <xdr:cNvPr id="428" name="テキスト ボックス 427"/>
        <xdr:cNvSpPr txBox="1"/>
      </xdr:nvSpPr>
      <xdr:spPr>
        <a:xfrm>
          <a:off x="7626428" y="136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157846</xdr:rowOff>
    </xdr:from>
    <xdr:to>
      <xdr:col>36</xdr:col>
      <xdr:colOff>165100</xdr:colOff>
      <xdr:row>79</xdr:row>
      <xdr:rowOff>87996</xdr:rowOff>
    </xdr:to>
    <xdr:sp macro="" textlink="">
      <xdr:nvSpPr>
        <xdr:cNvPr id="429" name="楕円 428"/>
        <xdr:cNvSpPr/>
      </xdr:nvSpPr>
      <xdr:spPr>
        <a:xfrm>
          <a:off x="6921500" y="135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79123</xdr:rowOff>
    </xdr:from>
    <xdr:ext cx="469744" cy="259045"/>
    <xdr:sp macro="" textlink="">
      <xdr:nvSpPr>
        <xdr:cNvPr id="430" name="テキスト ボックス 429"/>
        <xdr:cNvSpPr txBox="1"/>
      </xdr:nvSpPr>
      <xdr:spPr>
        <a:xfrm>
          <a:off x="6737428" y="1362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143552</xdr:rowOff>
    </xdr:from>
    <xdr:to>
      <xdr:col>55</xdr:col>
      <xdr:colOff>0</xdr:colOff>
      <xdr:row>98</xdr:row>
      <xdr:rowOff>10049</xdr:rowOff>
    </xdr:to>
    <xdr:cxnSp macro="">
      <xdr:nvCxnSpPr>
        <xdr:cNvPr id="459" name="直線コネクタ 458"/>
        <xdr:cNvCxnSpPr/>
      </xdr:nvCxnSpPr>
      <xdr:spPr>
        <a:xfrm flipV="1">
          <a:off x="9639300" y="16774202"/>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150929</xdr:rowOff>
    </xdr:from>
    <xdr:to>
      <xdr:col>50</xdr:col>
      <xdr:colOff>114300</xdr:colOff>
      <xdr:row>98</xdr:row>
      <xdr:rowOff>10049</xdr:rowOff>
    </xdr:to>
    <xdr:cxnSp macro="">
      <xdr:nvCxnSpPr>
        <xdr:cNvPr id="462" name="直線コネクタ 461"/>
        <xdr:cNvCxnSpPr/>
      </xdr:nvCxnSpPr>
      <xdr:spPr>
        <a:xfrm>
          <a:off x="8750300" y="16781579"/>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150929</xdr:rowOff>
    </xdr:from>
    <xdr:to>
      <xdr:col>45</xdr:col>
      <xdr:colOff>177800</xdr:colOff>
      <xdr:row>98</xdr:row>
      <xdr:rowOff>8854</xdr:rowOff>
    </xdr:to>
    <xdr:cxnSp macro="">
      <xdr:nvCxnSpPr>
        <xdr:cNvPr id="465" name="直線コネクタ 464"/>
        <xdr:cNvCxnSpPr/>
      </xdr:nvCxnSpPr>
      <xdr:spPr>
        <a:xfrm flipV="1">
          <a:off x="7861300" y="16781579"/>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8854</xdr:rowOff>
    </xdr:from>
    <xdr:to>
      <xdr:col>41</xdr:col>
      <xdr:colOff>50800</xdr:colOff>
      <xdr:row>98</xdr:row>
      <xdr:rowOff>33443</xdr:rowOff>
    </xdr:to>
    <xdr:cxnSp macro="">
      <xdr:nvCxnSpPr>
        <xdr:cNvPr id="468" name="直線コネクタ 467"/>
        <xdr:cNvCxnSpPr/>
      </xdr:nvCxnSpPr>
      <xdr:spPr>
        <a:xfrm flipV="1">
          <a:off x="6972300" y="16810954"/>
          <a:ext cx="889000" cy="2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92752</xdr:rowOff>
    </xdr:from>
    <xdr:to>
      <xdr:col>55</xdr:col>
      <xdr:colOff>50800</xdr:colOff>
      <xdr:row>98</xdr:row>
      <xdr:rowOff>22902</xdr:rowOff>
    </xdr:to>
    <xdr:sp macro="" textlink="">
      <xdr:nvSpPr>
        <xdr:cNvPr id="478" name="楕円 477"/>
        <xdr:cNvSpPr/>
      </xdr:nvSpPr>
      <xdr:spPr>
        <a:xfrm>
          <a:off x="10426700" y="167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71179</xdr:rowOff>
    </xdr:from>
    <xdr:ext cx="534377" cy="259045"/>
    <xdr:sp macro="" textlink="">
      <xdr:nvSpPr>
        <xdr:cNvPr id="479" name="普通建設事業費 （ うち更新整備　）該当値テキスト"/>
        <xdr:cNvSpPr txBox="1"/>
      </xdr:nvSpPr>
      <xdr:spPr>
        <a:xfrm>
          <a:off x="10528300" y="1670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130699</xdr:rowOff>
    </xdr:from>
    <xdr:to>
      <xdr:col>50</xdr:col>
      <xdr:colOff>165100</xdr:colOff>
      <xdr:row>98</xdr:row>
      <xdr:rowOff>60849</xdr:rowOff>
    </xdr:to>
    <xdr:sp macro="" textlink="">
      <xdr:nvSpPr>
        <xdr:cNvPr id="480" name="楕円 479"/>
        <xdr:cNvSpPr/>
      </xdr:nvSpPr>
      <xdr:spPr>
        <a:xfrm>
          <a:off x="9588500" y="167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51976</xdr:rowOff>
    </xdr:from>
    <xdr:ext cx="534377" cy="259045"/>
    <xdr:sp macro="" textlink="">
      <xdr:nvSpPr>
        <xdr:cNvPr id="481" name="テキスト ボックス 480"/>
        <xdr:cNvSpPr txBox="1"/>
      </xdr:nvSpPr>
      <xdr:spPr>
        <a:xfrm>
          <a:off x="9372111" y="1685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100129</xdr:rowOff>
    </xdr:from>
    <xdr:to>
      <xdr:col>46</xdr:col>
      <xdr:colOff>38100</xdr:colOff>
      <xdr:row>98</xdr:row>
      <xdr:rowOff>30279</xdr:rowOff>
    </xdr:to>
    <xdr:sp macro="" textlink="">
      <xdr:nvSpPr>
        <xdr:cNvPr id="482" name="楕円 481"/>
        <xdr:cNvSpPr/>
      </xdr:nvSpPr>
      <xdr:spPr>
        <a:xfrm>
          <a:off x="8699500" y="167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21406</xdr:rowOff>
    </xdr:from>
    <xdr:ext cx="534377" cy="259045"/>
    <xdr:sp macro="" textlink="">
      <xdr:nvSpPr>
        <xdr:cNvPr id="483" name="テキスト ボックス 482"/>
        <xdr:cNvSpPr txBox="1"/>
      </xdr:nvSpPr>
      <xdr:spPr>
        <a:xfrm>
          <a:off x="8483111" y="168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129504</xdr:rowOff>
    </xdr:from>
    <xdr:to>
      <xdr:col>41</xdr:col>
      <xdr:colOff>101600</xdr:colOff>
      <xdr:row>98</xdr:row>
      <xdr:rowOff>59654</xdr:rowOff>
    </xdr:to>
    <xdr:sp macro="" textlink="">
      <xdr:nvSpPr>
        <xdr:cNvPr id="484" name="楕円 483"/>
        <xdr:cNvSpPr/>
      </xdr:nvSpPr>
      <xdr:spPr>
        <a:xfrm>
          <a:off x="7810500" y="167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50781</xdr:rowOff>
    </xdr:from>
    <xdr:ext cx="534377" cy="259045"/>
    <xdr:sp macro="" textlink="">
      <xdr:nvSpPr>
        <xdr:cNvPr id="485" name="テキスト ボックス 484"/>
        <xdr:cNvSpPr txBox="1"/>
      </xdr:nvSpPr>
      <xdr:spPr>
        <a:xfrm>
          <a:off x="7594111" y="168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154093</xdr:rowOff>
    </xdr:from>
    <xdr:to>
      <xdr:col>36</xdr:col>
      <xdr:colOff>165100</xdr:colOff>
      <xdr:row>98</xdr:row>
      <xdr:rowOff>84243</xdr:rowOff>
    </xdr:to>
    <xdr:sp macro="" textlink="">
      <xdr:nvSpPr>
        <xdr:cNvPr id="486" name="楕円 485"/>
        <xdr:cNvSpPr/>
      </xdr:nvSpPr>
      <xdr:spPr>
        <a:xfrm>
          <a:off x="6921500" y="167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75370</xdr:rowOff>
    </xdr:from>
    <xdr:ext cx="534377" cy="259045"/>
    <xdr:sp macro="" textlink="">
      <xdr:nvSpPr>
        <xdr:cNvPr id="487" name="テキスト ボックス 486"/>
        <xdr:cNvSpPr txBox="1"/>
      </xdr:nvSpPr>
      <xdr:spPr>
        <a:xfrm>
          <a:off x="6705111" y="168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92883</xdr:rowOff>
    </xdr:from>
    <xdr:to>
      <xdr:col>85</xdr:col>
      <xdr:colOff>127000</xdr:colOff>
      <xdr:row>38</xdr:row>
      <xdr:rowOff>110741</xdr:rowOff>
    </xdr:to>
    <xdr:cxnSp macro="">
      <xdr:nvCxnSpPr>
        <xdr:cNvPr id="514" name="直線コネクタ 513"/>
        <xdr:cNvCxnSpPr/>
      </xdr:nvCxnSpPr>
      <xdr:spPr>
        <a:xfrm>
          <a:off x="15481300" y="6607983"/>
          <a:ext cx="8382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67220</xdr:rowOff>
    </xdr:from>
    <xdr:to>
      <xdr:col>81</xdr:col>
      <xdr:colOff>50800</xdr:colOff>
      <xdr:row>38</xdr:row>
      <xdr:rowOff>92883</xdr:rowOff>
    </xdr:to>
    <xdr:cxnSp macro="">
      <xdr:nvCxnSpPr>
        <xdr:cNvPr id="517" name="直線コネクタ 516"/>
        <xdr:cNvCxnSpPr/>
      </xdr:nvCxnSpPr>
      <xdr:spPr>
        <a:xfrm>
          <a:off x="14592300" y="6582320"/>
          <a:ext cx="889000" cy="2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10161</xdr:rowOff>
    </xdr:from>
    <xdr:to>
      <xdr:col>76</xdr:col>
      <xdr:colOff>114300</xdr:colOff>
      <xdr:row>38</xdr:row>
      <xdr:rowOff>67220</xdr:rowOff>
    </xdr:to>
    <xdr:cxnSp macro="">
      <xdr:nvCxnSpPr>
        <xdr:cNvPr id="520" name="直線コネクタ 519"/>
        <xdr:cNvCxnSpPr/>
      </xdr:nvCxnSpPr>
      <xdr:spPr>
        <a:xfrm>
          <a:off x="13703300" y="6525261"/>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10161</xdr:rowOff>
    </xdr:from>
    <xdr:to>
      <xdr:col>71</xdr:col>
      <xdr:colOff>177800</xdr:colOff>
      <xdr:row>38</xdr:row>
      <xdr:rowOff>111546</xdr:rowOff>
    </xdr:to>
    <xdr:cxnSp macro="">
      <xdr:nvCxnSpPr>
        <xdr:cNvPr id="523" name="直線コネクタ 522"/>
        <xdr:cNvCxnSpPr/>
      </xdr:nvCxnSpPr>
      <xdr:spPr>
        <a:xfrm flipV="1">
          <a:off x="12814300" y="6525261"/>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59941</xdr:rowOff>
    </xdr:from>
    <xdr:to>
      <xdr:col>85</xdr:col>
      <xdr:colOff>177800</xdr:colOff>
      <xdr:row>38</xdr:row>
      <xdr:rowOff>161541</xdr:rowOff>
    </xdr:to>
    <xdr:sp macro="" textlink="">
      <xdr:nvSpPr>
        <xdr:cNvPr id="533" name="楕円 532"/>
        <xdr:cNvSpPr/>
      </xdr:nvSpPr>
      <xdr:spPr>
        <a:xfrm>
          <a:off x="16268700" y="65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42083</xdr:rowOff>
    </xdr:from>
    <xdr:to>
      <xdr:col>81</xdr:col>
      <xdr:colOff>101600</xdr:colOff>
      <xdr:row>38</xdr:row>
      <xdr:rowOff>143683</xdr:rowOff>
    </xdr:to>
    <xdr:sp macro="" textlink="">
      <xdr:nvSpPr>
        <xdr:cNvPr id="535" name="楕円 534"/>
        <xdr:cNvSpPr/>
      </xdr:nvSpPr>
      <xdr:spPr>
        <a:xfrm>
          <a:off x="15430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134810</xdr:rowOff>
    </xdr:from>
    <xdr:ext cx="534377" cy="259045"/>
    <xdr:sp macro="" textlink="">
      <xdr:nvSpPr>
        <xdr:cNvPr id="536" name="テキスト ボックス 535"/>
        <xdr:cNvSpPr txBox="1"/>
      </xdr:nvSpPr>
      <xdr:spPr>
        <a:xfrm>
          <a:off x="15214111" y="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16420</xdr:rowOff>
    </xdr:from>
    <xdr:to>
      <xdr:col>76</xdr:col>
      <xdr:colOff>165100</xdr:colOff>
      <xdr:row>38</xdr:row>
      <xdr:rowOff>118020</xdr:rowOff>
    </xdr:to>
    <xdr:sp macro="" textlink="">
      <xdr:nvSpPr>
        <xdr:cNvPr id="537" name="楕円 536"/>
        <xdr:cNvSpPr/>
      </xdr:nvSpPr>
      <xdr:spPr>
        <a:xfrm>
          <a:off x="14541500" y="65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134547</xdr:rowOff>
    </xdr:from>
    <xdr:ext cx="534377" cy="259045"/>
    <xdr:sp macro="" textlink="">
      <xdr:nvSpPr>
        <xdr:cNvPr id="538" name="テキスト ボックス 537"/>
        <xdr:cNvSpPr txBox="1"/>
      </xdr:nvSpPr>
      <xdr:spPr>
        <a:xfrm>
          <a:off x="14325111" y="6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130811</xdr:rowOff>
    </xdr:from>
    <xdr:to>
      <xdr:col>72</xdr:col>
      <xdr:colOff>38100</xdr:colOff>
      <xdr:row>38</xdr:row>
      <xdr:rowOff>60961</xdr:rowOff>
    </xdr:to>
    <xdr:sp macro="" textlink="">
      <xdr:nvSpPr>
        <xdr:cNvPr id="539" name="楕円 538"/>
        <xdr:cNvSpPr/>
      </xdr:nvSpPr>
      <xdr:spPr>
        <a:xfrm>
          <a:off x="13652500" y="64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77488</xdr:rowOff>
    </xdr:from>
    <xdr:ext cx="534377" cy="259045"/>
    <xdr:sp macro="" textlink="">
      <xdr:nvSpPr>
        <xdr:cNvPr id="540" name="テキスト ボックス 539"/>
        <xdr:cNvSpPr txBox="1"/>
      </xdr:nvSpPr>
      <xdr:spPr>
        <a:xfrm>
          <a:off x="13436111" y="62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60746</xdr:rowOff>
    </xdr:from>
    <xdr:to>
      <xdr:col>67</xdr:col>
      <xdr:colOff>101600</xdr:colOff>
      <xdr:row>38</xdr:row>
      <xdr:rowOff>162346</xdr:rowOff>
    </xdr:to>
    <xdr:sp macro="" textlink="">
      <xdr:nvSpPr>
        <xdr:cNvPr id="541" name="楕円 540"/>
        <xdr:cNvSpPr/>
      </xdr:nvSpPr>
      <xdr:spPr>
        <a:xfrm>
          <a:off x="12763500" y="6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153473</xdr:rowOff>
    </xdr:from>
    <xdr:ext cx="469744" cy="259045"/>
    <xdr:sp macro="" textlink="">
      <xdr:nvSpPr>
        <xdr:cNvPr id="542" name="テキスト ボックス 541"/>
        <xdr:cNvSpPr txBox="1"/>
      </xdr:nvSpPr>
      <xdr:spPr>
        <a:xfrm>
          <a:off x="12579428" y="6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121594</xdr:rowOff>
    </xdr:from>
    <xdr:to>
      <xdr:col>85</xdr:col>
      <xdr:colOff>127000</xdr:colOff>
      <xdr:row>77</xdr:row>
      <xdr:rowOff>139426</xdr:rowOff>
    </xdr:to>
    <xdr:cxnSp macro="">
      <xdr:nvCxnSpPr>
        <xdr:cNvPr id="618" name="直線コネクタ 617"/>
        <xdr:cNvCxnSpPr/>
      </xdr:nvCxnSpPr>
      <xdr:spPr>
        <a:xfrm flipV="1">
          <a:off x="15481300" y="13323244"/>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139426</xdr:rowOff>
    </xdr:from>
    <xdr:to>
      <xdr:col>81</xdr:col>
      <xdr:colOff>50800</xdr:colOff>
      <xdr:row>77</xdr:row>
      <xdr:rowOff>143608</xdr:rowOff>
    </xdr:to>
    <xdr:cxnSp macro="">
      <xdr:nvCxnSpPr>
        <xdr:cNvPr id="621" name="直線コネクタ 620"/>
        <xdr:cNvCxnSpPr/>
      </xdr:nvCxnSpPr>
      <xdr:spPr>
        <a:xfrm flipV="1">
          <a:off x="14592300" y="13341076"/>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143608</xdr:rowOff>
    </xdr:from>
    <xdr:to>
      <xdr:col>76</xdr:col>
      <xdr:colOff>114300</xdr:colOff>
      <xdr:row>77</xdr:row>
      <xdr:rowOff>164475</xdr:rowOff>
    </xdr:to>
    <xdr:cxnSp macro="">
      <xdr:nvCxnSpPr>
        <xdr:cNvPr id="624" name="直線コネクタ 623"/>
        <xdr:cNvCxnSpPr/>
      </xdr:nvCxnSpPr>
      <xdr:spPr>
        <a:xfrm flipV="1">
          <a:off x="13703300" y="13345258"/>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159739</xdr:rowOff>
    </xdr:from>
    <xdr:to>
      <xdr:col>71</xdr:col>
      <xdr:colOff>177800</xdr:colOff>
      <xdr:row>77</xdr:row>
      <xdr:rowOff>164475</xdr:rowOff>
    </xdr:to>
    <xdr:cxnSp macro="">
      <xdr:nvCxnSpPr>
        <xdr:cNvPr id="627" name="直線コネクタ 626"/>
        <xdr:cNvCxnSpPr/>
      </xdr:nvCxnSpPr>
      <xdr:spPr>
        <a:xfrm>
          <a:off x="12814300" y="133613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70794</xdr:rowOff>
    </xdr:from>
    <xdr:to>
      <xdr:col>85</xdr:col>
      <xdr:colOff>177800</xdr:colOff>
      <xdr:row>78</xdr:row>
      <xdr:rowOff>944</xdr:rowOff>
    </xdr:to>
    <xdr:sp macro="" textlink="">
      <xdr:nvSpPr>
        <xdr:cNvPr id="637" name="楕円 636"/>
        <xdr:cNvSpPr/>
      </xdr:nvSpPr>
      <xdr:spPr>
        <a:xfrm>
          <a:off x="16268700" y="132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49221</xdr:rowOff>
    </xdr:from>
    <xdr:ext cx="534377" cy="259045"/>
    <xdr:sp macro="" textlink="">
      <xdr:nvSpPr>
        <xdr:cNvPr id="638" name="公債費該当値テキスト"/>
        <xdr:cNvSpPr txBox="1"/>
      </xdr:nvSpPr>
      <xdr:spPr>
        <a:xfrm>
          <a:off x="16370300" y="132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88626</xdr:rowOff>
    </xdr:from>
    <xdr:to>
      <xdr:col>81</xdr:col>
      <xdr:colOff>101600</xdr:colOff>
      <xdr:row>78</xdr:row>
      <xdr:rowOff>18776</xdr:rowOff>
    </xdr:to>
    <xdr:sp macro="" textlink="">
      <xdr:nvSpPr>
        <xdr:cNvPr id="639" name="楕円 638"/>
        <xdr:cNvSpPr/>
      </xdr:nvSpPr>
      <xdr:spPr>
        <a:xfrm>
          <a:off x="15430500" y="132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9903</xdr:rowOff>
    </xdr:from>
    <xdr:ext cx="534377" cy="259045"/>
    <xdr:sp macro="" textlink="">
      <xdr:nvSpPr>
        <xdr:cNvPr id="640" name="テキスト ボックス 639"/>
        <xdr:cNvSpPr txBox="1"/>
      </xdr:nvSpPr>
      <xdr:spPr>
        <a:xfrm>
          <a:off x="15214111" y="133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92808</xdr:rowOff>
    </xdr:from>
    <xdr:to>
      <xdr:col>76</xdr:col>
      <xdr:colOff>165100</xdr:colOff>
      <xdr:row>78</xdr:row>
      <xdr:rowOff>22958</xdr:rowOff>
    </xdr:to>
    <xdr:sp macro="" textlink="">
      <xdr:nvSpPr>
        <xdr:cNvPr id="641" name="楕円 640"/>
        <xdr:cNvSpPr/>
      </xdr:nvSpPr>
      <xdr:spPr>
        <a:xfrm>
          <a:off x="14541500" y="132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14085</xdr:rowOff>
    </xdr:from>
    <xdr:ext cx="534377" cy="259045"/>
    <xdr:sp macro="" textlink="">
      <xdr:nvSpPr>
        <xdr:cNvPr id="642" name="テキスト ボックス 641"/>
        <xdr:cNvSpPr txBox="1"/>
      </xdr:nvSpPr>
      <xdr:spPr>
        <a:xfrm>
          <a:off x="14325111" y="1338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113675</xdr:rowOff>
    </xdr:from>
    <xdr:to>
      <xdr:col>72</xdr:col>
      <xdr:colOff>38100</xdr:colOff>
      <xdr:row>78</xdr:row>
      <xdr:rowOff>43825</xdr:rowOff>
    </xdr:to>
    <xdr:sp macro="" textlink="">
      <xdr:nvSpPr>
        <xdr:cNvPr id="643" name="楕円 642"/>
        <xdr:cNvSpPr/>
      </xdr:nvSpPr>
      <xdr:spPr>
        <a:xfrm>
          <a:off x="13652500" y="133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34952</xdr:rowOff>
    </xdr:from>
    <xdr:ext cx="534377" cy="259045"/>
    <xdr:sp macro="" textlink="">
      <xdr:nvSpPr>
        <xdr:cNvPr id="644" name="テキスト ボックス 643"/>
        <xdr:cNvSpPr txBox="1"/>
      </xdr:nvSpPr>
      <xdr:spPr>
        <a:xfrm>
          <a:off x="13436111" y="134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108939</xdr:rowOff>
    </xdr:from>
    <xdr:to>
      <xdr:col>67</xdr:col>
      <xdr:colOff>101600</xdr:colOff>
      <xdr:row>78</xdr:row>
      <xdr:rowOff>39089</xdr:rowOff>
    </xdr:to>
    <xdr:sp macro="" textlink="">
      <xdr:nvSpPr>
        <xdr:cNvPr id="645" name="楕円 644"/>
        <xdr:cNvSpPr/>
      </xdr:nvSpPr>
      <xdr:spPr>
        <a:xfrm>
          <a:off x="12763500" y="133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30216</xdr:rowOff>
    </xdr:from>
    <xdr:ext cx="534377" cy="259045"/>
    <xdr:sp macro="" textlink="">
      <xdr:nvSpPr>
        <xdr:cNvPr id="646" name="テキスト ボックス 645"/>
        <xdr:cNvSpPr txBox="1"/>
      </xdr:nvSpPr>
      <xdr:spPr>
        <a:xfrm>
          <a:off x="12547111" y="134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62418</xdr:rowOff>
    </xdr:from>
    <xdr:to>
      <xdr:col>85</xdr:col>
      <xdr:colOff>127000</xdr:colOff>
      <xdr:row>99</xdr:row>
      <xdr:rowOff>89537</xdr:rowOff>
    </xdr:to>
    <xdr:cxnSp macro="">
      <xdr:nvCxnSpPr>
        <xdr:cNvPr id="677" name="直線コネクタ 676"/>
        <xdr:cNvCxnSpPr/>
      </xdr:nvCxnSpPr>
      <xdr:spPr>
        <a:xfrm>
          <a:off x="15481300" y="17035968"/>
          <a:ext cx="8382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170611</xdr:rowOff>
    </xdr:from>
    <xdr:to>
      <xdr:col>81</xdr:col>
      <xdr:colOff>50800</xdr:colOff>
      <xdr:row>99</xdr:row>
      <xdr:rowOff>62418</xdr:rowOff>
    </xdr:to>
    <xdr:cxnSp macro="">
      <xdr:nvCxnSpPr>
        <xdr:cNvPr id="680" name="直線コネクタ 679"/>
        <xdr:cNvCxnSpPr/>
      </xdr:nvCxnSpPr>
      <xdr:spPr>
        <a:xfrm>
          <a:off x="14592300" y="16972711"/>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170611</xdr:rowOff>
    </xdr:from>
    <xdr:to>
      <xdr:col>76</xdr:col>
      <xdr:colOff>114300</xdr:colOff>
      <xdr:row>99</xdr:row>
      <xdr:rowOff>89956</xdr:rowOff>
    </xdr:to>
    <xdr:cxnSp macro="">
      <xdr:nvCxnSpPr>
        <xdr:cNvPr id="683" name="直線コネクタ 682"/>
        <xdr:cNvCxnSpPr/>
      </xdr:nvCxnSpPr>
      <xdr:spPr>
        <a:xfrm flipV="1">
          <a:off x="13703300" y="16972711"/>
          <a:ext cx="889000" cy="9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89956</xdr:rowOff>
    </xdr:from>
    <xdr:to>
      <xdr:col>71</xdr:col>
      <xdr:colOff>177800</xdr:colOff>
      <xdr:row>99</xdr:row>
      <xdr:rowOff>90994</xdr:rowOff>
    </xdr:to>
    <xdr:cxnSp macro="">
      <xdr:nvCxnSpPr>
        <xdr:cNvPr id="686" name="直線コネクタ 685"/>
        <xdr:cNvCxnSpPr/>
      </xdr:nvCxnSpPr>
      <xdr:spPr>
        <a:xfrm flipV="1">
          <a:off x="12814300" y="17063506"/>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38737</xdr:rowOff>
    </xdr:from>
    <xdr:to>
      <xdr:col>85</xdr:col>
      <xdr:colOff>177800</xdr:colOff>
      <xdr:row>99</xdr:row>
      <xdr:rowOff>140337</xdr:rowOff>
    </xdr:to>
    <xdr:sp macro="" textlink="">
      <xdr:nvSpPr>
        <xdr:cNvPr id="696" name="楕円 695"/>
        <xdr:cNvSpPr/>
      </xdr:nvSpPr>
      <xdr:spPr>
        <a:xfrm>
          <a:off x="16268700" y="170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125114</xdr:rowOff>
    </xdr:from>
    <xdr:ext cx="469744" cy="259045"/>
    <xdr:sp macro="" textlink="">
      <xdr:nvSpPr>
        <xdr:cNvPr id="697" name="積立金該当値テキスト"/>
        <xdr:cNvSpPr txBox="1"/>
      </xdr:nvSpPr>
      <xdr:spPr>
        <a:xfrm>
          <a:off x="16370300" y="169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11618</xdr:rowOff>
    </xdr:from>
    <xdr:to>
      <xdr:col>81</xdr:col>
      <xdr:colOff>101600</xdr:colOff>
      <xdr:row>99</xdr:row>
      <xdr:rowOff>113218</xdr:rowOff>
    </xdr:to>
    <xdr:sp macro="" textlink="">
      <xdr:nvSpPr>
        <xdr:cNvPr id="698" name="楕円 697"/>
        <xdr:cNvSpPr/>
      </xdr:nvSpPr>
      <xdr:spPr>
        <a:xfrm>
          <a:off x="15430500" y="169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104345</xdr:rowOff>
    </xdr:from>
    <xdr:ext cx="534377" cy="259045"/>
    <xdr:sp macro="" textlink="">
      <xdr:nvSpPr>
        <xdr:cNvPr id="699" name="テキスト ボックス 698"/>
        <xdr:cNvSpPr txBox="1"/>
      </xdr:nvSpPr>
      <xdr:spPr>
        <a:xfrm>
          <a:off x="15214111" y="1707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119811</xdr:rowOff>
    </xdr:from>
    <xdr:to>
      <xdr:col>76</xdr:col>
      <xdr:colOff>165100</xdr:colOff>
      <xdr:row>99</xdr:row>
      <xdr:rowOff>49961</xdr:rowOff>
    </xdr:to>
    <xdr:sp macro="" textlink="">
      <xdr:nvSpPr>
        <xdr:cNvPr id="700" name="楕円 699"/>
        <xdr:cNvSpPr/>
      </xdr:nvSpPr>
      <xdr:spPr>
        <a:xfrm>
          <a:off x="14541500" y="169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41088</xdr:rowOff>
    </xdr:from>
    <xdr:ext cx="534377" cy="259045"/>
    <xdr:sp macro="" textlink="">
      <xdr:nvSpPr>
        <xdr:cNvPr id="701" name="テキスト ボックス 700"/>
        <xdr:cNvSpPr txBox="1"/>
      </xdr:nvSpPr>
      <xdr:spPr>
        <a:xfrm>
          <a:off x="14325111" y="170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39156</xdr:rowOff>
    </xdr:from>
    <xdr:to>
      <xdr:col>72</xdr:col>
      <xdr:colOff>38100</xdr:colOff>
      <xdr:row>99</xdr:row>
      <xdr:rowOff>140756</xdr:rowOff>
    </xdr:to>
    <xdr:sp macro="" textlink="">
      <xdr:nvSpPr>
        <xdr:cNvPr id="702" name="楕円 701"/>
        <xdr:cNvSpPr/>
      </xdr:nvSpPr>
      <xdr:spPr>
        <a:xfrm>
          <a:off x="13652500" y="170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131883</xdr:rowOff>
    </xdr:from>
    <xdr:ext cx="469744" cy="259045"/>
    <xdr:sp macro="" textlink="">
      <xdr:nvSpPr>
        <xdr:cNvPr id="703" name="テキスト ボックス 702"/>
        <xdr:cNvSpPr txBox="1"/>
      </xdr:nvSpPr>
      <xdr:spPr>
        <a:xfrm>
          <a:off x="13468428" y="171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40194</xdr:rowOff>
    </xdr:from>
    <xdr:to>
      <xdr:col>67</xdr:col>
      <xdr:colOff>101600</xdr:colOff>
      <xdr:row>99</xdr:row>
      <xdr:rowOff>141794</xdr:rowOff>
    </xdr:to>
    <xdr:sp macro="" textlink="">
      <xdr:nvSpPr>
        <xdr:cNvPr id="704" name="楕円 703"/>
        <xdr:cNvSpPr/>
      </xdr:nvSpPr>
      <xdr:spPr>
        <a:xfrm>
          <a:off x="12763500" y="170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132921</xdr:rowOff>
    </xdr:from>
    <xdr:ext cx="469744" cy="259045"/>
    <xdr:sp macro="" textlink="">
      <xdr:nvSpPr>
        <xdr:cNvPr id="705" name="テキスト ボックス 704"/>
        <xdr:cNvSpPr txBox="1"/>
      </xdr:nvSpPr>
      <xdr:spPr>
        <a:xfrm>
          <a:off x="12579428" y="1710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162217</xdr:rowOff>
    </xdr:from>
    <xdr:to>
      <xdr:col>116</xdr:col>
      <xdr:colOff>63500</xdr:colOff>
      <xdr:row>37</xdr:row>
      <xdr:rowOff>168732</xdr:rowOff>
    </xdr:to>
    <xdr:cxnSp macro="">
      <xdr:nvCxnSpPr>
        <xdr:cNvPr id="732" name="直線コネクタ 731"/>
        <xdr:cNvCxnSpPr/>
      </xdr:nvCxnSpPr>
      <xdr:spPr>
        <a:xfrm flipV="1">
          <a:off x="21323300" y="6505867"/>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129665</xdr:rowOff>
    </xdr:from>
    <xdr:to>
      <xdr:col>111</xdr:col>
      <xdr:colOff>177800</xdr:colOff>
      <xdr:row>37</xdr:row>
      <xdr:rowOff>168732</xdr:rowOff>
    </xdr:to>
    <xdr:cxnSp macro="">
      <xdr:nvCxnSpPr>
        <xdr:cNvPr id="735" name="直線コネクタ 734"/>
        <xdr:cNvCxnSpPr/>
      </xdr:nvCxnSpPr>
      <xdr:spPr>
        <a:xfrm>
          <a:off x="20434300" y="6473315"/>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129665</xdr:rowOff>
    </xdr:from>
    <xdr:to>
      <xdr:col>107</xdr:col>
      <xdr:colOff>50800</xdr:colOff>
      <xdr:row>37</xdr:row>
      <xdr:rowOff>139586</xdr:rowOff>
    </xdr:to>
    <xdr:cxnSp macro="">
      <xdr:nvCxnSpPr>
        <xdr:cNvPr id="738" name="直線コネクタ 737"/>
        <xdr:cNvCxnSpPr/>
      </xdr:nvCxnSpPr>
      <xdr:spPr>
        <a:xfrm flipV="1">
          <a:off x="19545300" y="6473315"/>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139586</xdr:rowOff>
    </xdr:from>
    <xdr:to>
      <xdr:col>102</xdr:col>
      <xdr:colOff>114300</xdr:colOff>
      <xdr:row>37</xdr:row>
      <xdr:rowOff>143838</xdr:rowOff>
    </xdr:to>
    <xdr:cxnSp macro="">
      <xdr:nvCxnSpPr>
        <xdr:cNvPr id="741" name="直線コネクタ 740"/>
        <xdr:cNvCxnSpPr/>
      </xdr:nvCxnSpPr>
      <xdr:spPr>
        <a:xfrm flipV="1">
          <a:off x="18656300" y="6483236"/>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111417</xdr:rowOff>
    </xdr:from>
    <xdr:to>
      <xdr:col>116</xdr:col>
      <xdr:colOff>114300</xdr:colOff>
      <xdr:row>38</xdr:row>
      <xdr:rowOff>41567</xdr:rowOff>
    </xdr:to>
    <xdr:sp macro="" textlink="">
      <xdr:nvSpPr>
        <xdr:cNvPr id="751" name="楕円 750"/>
        <xdr:cNvSpPr/>
      </xdr:nvSpPr>
      <xdr:spPr>
        <a:xfrm>
          <a:off x="221107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134294</xdr:rowOff>
    </xdr:from>
    <xdr:ext cx="469744" cy="259045"/>
    <xdr:sp macro="" textlink="">
      <xdr:nvSpPr>
        <xdr:cNvPr id="752" name="投資及び出資金該当値テキスト"/>
        <xdr:cNvSpPr txBox="1"/>
      </xdr:nvSpPr>
      <xdr:spPr>
        <a:xfrm>
          <a:off x="22212300" y="630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117932</xdr:rowOff>
    </xdr:from>
    <xdr:to>
      <xdr:col>112</xdr:col>
      <xdr:colOff>38100</xdr:colOff>
      <xdr:row>38</xdr:row>
      <xdr:rowOff>48082</xdr:rowOff>
    </xdr:to>
    <xdr:sp macro="" textlink="">
      <xdr:nvSpPr>
        <xdr:cNvPr id="753" name="楕円 752"/>
        <xdr:cNvSpPr/>
      </xdr:nvSpPr>
      <xdr:spPr>
        <a:xfrm>
          <a:off x="212725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64609</xdr:rowOff>
    </xdr:from>
    <xdr:ext cx="469744" cy="259045"/>
    <xdr:sp macro="" textlink="">
      <xdr:nvSpPr>
        <xdr:cNvPr id="754" name="テキスト ボックス 753"/>
        <xdr:cNvSpPr txBox="1"/>
      </xdr:nvSpPr>
      <xdr:spPr>
        <a:xfrm>
          <a:off x="21088428" y="62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78865</xdr:rowOff>
    </xdr:from>
    <xdr:to>
      <xdr:col>107</xdr:col>
      <xdr:colOff>101600</xdr:colOff>
      <xdr:row>38</xdr:row>
      <xdr:rowOff>9015</xdr:rowOff>
    </xdr:to>
    <xdr:sp macro="" textlink="">
      <xdr:nvSpPr>
        <xdr:cNvPr id="755" name="楕円 754"/>
        <xdr:cNvSpPr/>
      </xdr:nvSpPr>
      <xdr:spPr>
        <a:xfrm>
          <a:off x="20383500" y="64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25542</xdr:rowOff>
    </xdr:from>
    <xdr:ext cx="469744" cy="259045"/>
    <xdr:sp macro="" textlink="">
      <xdr:nvSpPr>
        <xdr:cNvPr id="756" name="テキスト ボックス 755"/>
        <xdr:cNvSpPr txBox="1"/>
      </xdr:nvSpPr>
      <xdr:spPr>
        <a:xfrm>
          <a:off x="20199428" y="61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88786</xdr:rowOff>
    </xdr:from>
    <xdr:to>
      <xdr:col>102</xdr:col>
      <xdr:colOff>165100</xdr:colOff>
      <xdr:row>38</xdr:row>
      <xdr:rowOff>18935</xdr:rowOff>
    </xdr:to>
    <xdr:sp macro="" textlink="">
      <xdr:nvSpPr>
        <xdr:cNvPr id="757" name="楕円 756"/>
        <xdr:cNvSpPr/>
      </xdr:nvSpPr>
      <xdr:spPr>
        <a:xfrm>
          <a:off x="19494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35463</xdr:rowOff>
    </xdr:from>
    <xdr:ext cx="469744" cy="259045"/>
    <xdr:sp macro="" textlink="">
      <xdr:nvSpPr>
        <xdr:cNvPr id="758" name="テキスト ボックス 757"/>
        <xdr:cNvSpPr txBox="1"/>
      </xdr:nvSpPr>
      <xdr:spPr>
        <a:xfrm>
          <a:off x="19310428" y="62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93038</xdr:rowOff>
    </xdr:from>
    <xdr:to>
      <xdr:col>98</xdr:col>
      <xdr:colOff>38100</xdr:colOff>
      <xdr:row>38</xdr:row>
      <xdr:rowOff>23188</xdr:rowOff>
    </xdr:to>
    <xdr:sp macro="" textlink="">
      <xdr:nvSpPr>
        <xdr:cNvPr id="759" name="楕円 758"/>
        <xdr:cNvSpPr/>
      </xdr:nvSpPr>
      <xdr:spPr>
        <a:xfrm>
          <a:off x="18605500" y="64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39715</xdr:rowOff>
    </xdr:from>
    <xdr:ext cx="469744" cy="259045"/>
    <xdr:sp macro="" textlink="">
      <xdr:nvSpPr>
        <xdr:cNvPr id="760" name="テキスト ボックス 759"/>
        <xdr:cNvSpPr txBox="1"/>
      </xdr:nvSpPr>
      <xdr:spPr>
        <a:xfrm>
          <a:off x="18421428" y="621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168961</xdr:rowOff>
    </xdr:from>
    <xdr:to>
      <xdr:col>116</xdr:col>
      <xdr:colOff>63500</xdr:colOff>
      <xdr:row>58</xdr:row>
      <xdr:rowOff>169914</xdr:rowOff>
    </xdr:to>
    <xdr:cxnSp macro="">
      <xdr:nvCxnSpPr>
        <xdr:cNvPr id="789" name="直線コネクタ 788"/>
        <xdr:cNvCxnSpPr/>
      </xdr:nvCxnSpPr>
      <xdr:spPr>
        <a:xfrm flipV="1">
          <a:off x="21323300" y="10113061"/>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169914</xdr:rowOff>
    </xdr:from>
    <xdr:to>
      <xdr:col>111</xdr:col>
      <xdr:colOff>177800</xdr:colOff>
      <xdr:row>58</xdr:row>
      <xdr:rowOff>170714</xdr:rowOff>
    </xdr:to>
    <xdr:cxnSp macro="">
      <xdr:nvCxnSpPr>
        <xdr:cNvPr id="792" name="直線コネクタ 791"/>
        <xdr:cNvCxnSpPr/>
      </xdr:nvCxnSpPr>
      <xdr:spPr>
        <a:xfrm flipV="1">
          <a:off x="20434300" y="1011401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170714</xdr:rowOff>
    </xdr:from>
    <xdr:to>
      <xdr:col>107</xdr:col>
      <xdr:colOff>50800</xdr:colOff>
      <xdr:row>59</xdr:row>
      <xdr:rowOff>121</xdr:rowOff>
    </xdr:to>
    <xdr:cxnSp macro="">
      <xdr:nvCxnSpPr>
        <xdr:cNvPr id="795" name="直線コネクタ 794"/>
        <xdr:cNvCxnSpPr/>
      </xdr:nvCxnSpPr>
      <xdr:spPr>
        <a:xfrm flipV="1">
          <a:off x="19545300" y="1011481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106229</xdr:rowOff>
    </xdr:from>
    <xdr:to>
      <xdr:col>102</xdr:col>
      <xdr:colOff>114300</xdr:colOff>
      <xdr:row>59</xdr:row>
      <xdr:rowOff>121</xdr:rowOff>
    </xdr:to>
    <xdr:cxnSp macro="">
      <xdr:nvCxnSpPr>
        <xdr:cNvPr id="798" name="直線コネクタ 797"/>
        <xdr:cNvCxnSpPr/>
      </xdr:nvCxnSpPr>
      <xdr:spPr>
        <a:xfrm>
          <a:off x="18656300" y="10050329"/>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118161</xdr:rowOff>
    </xdr:from>
    <xdr:to>
      <xdr:col>116</xdr:col>
      <xdr:colOff>114300</xdr:colOff>
      <xdr:row>59</xdr:row>
      <xdr:rowOff>48311</xdr:rowOff>
    </xdr:to>
    <xdr:sp macro="" textlink="">
      <xdr:nvSpPr>
        <xdr:cNvPr id="808" name="楕円 807"/>
        <xdr:cNvSpPr/>
      </xdr:nvSpPr>
      <xdr:spPr>
        <a:xfrm>
          <a:off x="22110700" y="10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119114</xdr:rowOff>
    </xdr:from>
    <xdr:to>
      <xdr:col>112</xdr:col>
      <xdr:colOff>38100</xdr:colOff>
      <xdr:row>59</xdr:row>
      <xdr:rowOff>49264</xdr:rowOff>
    </xdr:to>
    <xdr:sp macro="" textlink="">
      <xdr:nvSpPr>
        <xdr:cNvPr id="810" name="楕円 809"/>
        <xdr:cNvSpPr/>
      </xdr:nvSpPr>
      <xdr:spPr>
        <a:xfrm>
          <a:off x="21272500" y="100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40391</xdr:rowOff>
    </xdr:from>
    <xdr:ext cx="469744" cy="259045"/>
    <xdr:sp macro="" textlink="">
      <xdr:nvSpPr>
        <xdr:cNvPr id="811" name="テキスト ボックス 810"/>
        <xdr:cNvSpPr txBox="1"/>
      </xdr:nvSpPr>
      <xdr:spPr>
        <a:xfrm>
          <a:off x="21088428" y="101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119914</xdr:rowOff>
    </xdr:from>
    <xdr:to>
      <xdr:col>107</xdr:col>
      <xdr:colOff>101600</xdr:colOff>
      <xdr:row>59</xdr:row>
      <xdr:rowOff>50064</xdr:rowOff>
    </xdr:to>
    <xdr:sp macro="" textlink="">
      <xdr:nvSpPr>
        <xdr:cNvPr id="812" name="楕円 811"/>
        <xdr:cNvSpPr/>
      </xdr:nvSpPr>
      <xdr:spPr>
        <a:xfrm>
          <a:off x="20383500" y="10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41191</xdr:rowOff>
    </xdr:from>
    <xdr:ext cx="469744" cy="259045"/>
    <xdr:sp macro="" textlink="">
      <xdr:nvSpPr>
        <xdr:cNvPr id="813" name="テキスト ボックス 812"/>
        <xdr:cNvSpPr txBox="1"/>
      </xdr:nvSpPr>
      <xdr:spPr>
        <a:xfrm>
          <a:off x="20199428" y="1015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120771</xdr:rowOff>
    </xdr:from>
    <xdr:to>
      <xdr:col>102</xdr:col>
      <xdr:colOff>165100</xdr:colOff>
      <xdr:row>59</xdr:row>
      <xdr:rowOff>50921</xdr:rowOff>
    </xdr:to>
    <xdr:sp macro="" textlink="">
      <xdr:nvSpPr>
        <xdr:cNvPr id="814" name="楕円 813"/>
        <xdr:cNvSpPr/>
      </xdr:nvSpPr>
      <xdr:spPr>
        <a:xfrm>
          <a:off x="19494500" y="100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42048</xdr:rowOff>
    </xdr:from>
    <xdr:ext cx="469744" cy="259045"/>
    <xdr:sp macro="" textlink="">
      <xdr:nvSpPr>
        <xdr:cNvPr id="815" name="テキスト ボックス 814"/>
        <xdr:cNvSpPr txBox="1"/>
      </xdr:nvSpPr>
      <xdr:spPr>
        <a:xfrm>
          <a:off x="19310428" y="101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55429</xdr:rowOff>
    </xdr:from>
    <xdr:to>
      <xdr:col>98</xdr:col>
      <xdr:colOff>38100</xdr:colOff>
      <xdr:row>58</xdr:row>
      <xdr:rowOff>157029</xdr:rowOff>
    </xdr:to>
    <xdr:sp macro="" textlink="">
      <xdr:nvSpPr>
        <xdr:cNvPr id="816" name="楕円 815"/>
        <xdr:cNvSpPr/>
      </xdr:nvSpPr>
      <xdr:spPr>
        <a:xfrm>
          <a:off x="18605500" y="9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2106</xdr:rowOff>
    </xdr:from>
    <xdr:ext cx="469744" cy="259045"/>
    <xdr:sp macro="" textlink="">
      <xdr:nvSpPr>
        <xdr:cNvPr id="817" name="テキスト ボックス 816"/>
        <xdr:cNvSpPr txBox="1"/>
      </xdr:nvSpPr>
      <xdr:spPr>
        <a:xfrm>
          <a:off x="18421428" y="97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1756</xdr:rowOff>
    </xdr:from>
    <xdr:to>
      <xdr:col>116</xdr:col>
      <xdr:colOff>63500</xdr:colOff>
      <xdr:row>77</xdr:row>
      <xdr:rowOff>788</xdr:rowOff>
    </xdr:to>
    <xdr:cxnSp macro="">
      <xdr:nvCxnSpPr>
        <xdr:cNvPr id="849" name="直線コネクタ 848"/>
        <xdr:cNvCxnSpPr/>
      </xdr:nvCxnSpPr>
      <xdr:spPr>
        <a:xfrm flipV="1">
          <a:off x="21323300" y="13031956"/>
          <a:ext cx="838200" cy="17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788</xdr:rowOff>
    </xdr:from>
    <xdr:to>
      <xdr:col>111</xdr:col>
      <xdr:colOff>177800</xdr:colOff>
      <xdr:row>77</xdr:row>
      <xdr:rowOff>48521</xdr:rowOff>
    </xdr:to>
    <xdr:cxnSp macro="">
      <xdr:nvCxnSpPr>
        <xdr:cNvPr id="852" name="直線コネクタ 851"/>
        <xdr:cNvCxnSpPr/>
      </xdr:nvCxnSpPr>
      <xdr:spPr>
        <a:xfrm flipV="1">
          <a:off x="20434300" y="13202438"/>
          <a:ext cx="8890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48521</xdr:rowOff>
    </xdr:from>
    <xdr:to>
      <xdr:col>107</xdr:col>
      <xdr:colOff>50800</xdr:colOff>
      <xdr:row>77</xdr:row>
      <xdr:rowOff>72286</xdr:rowOff>
    </xdr:to>
    <xdr:cxnSp macro="">
      <xdr:nvCxnSpPr>
        <xdr:cNvPr id="855" name="直線コネクタ 854"/>
        <xdr:cNvCxnSpPr/>
      </xdr:nvCxnSpPr>
      <xdr:spPr>
        <a:xfrm flipV="1">
          <a:off x="19545300" y="13250171"/>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36089</xdr:rowOff>
    </xdr:from>
    <xdr:to>
      <xdr:col>102</xdr:col>
      <xdr:colOff>114300</xdr:colOff>
      <xdr:row>77</xdr:row>
      <xdr:rowOff>72286</xdr:rowOff>
    </xdr:to>
    <xdr:cxnSp macro="">
      <xdr:nvCxnSpPr>
        <xdr:cNvPr id="858" name="直線コネクタ 857"/>
        <xdr:cNvCxnSpPr/>
      </xdr:nvCxnSpPr>
      <xdr:spPr>
        <a:xfrm>
          <a:off x="18656300" y="13237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122406</xdr:rowOff>
    </xdr:from>
    <xdr:to>
      <xdr:col>116</xdr:col>
      <xdr:colOff>114300</xdr:colOff>
      <xdr:row>76</xdr:row>
      <xdr:rowOff>52556</xdr:rowOff>
    </xdr:to>
    <xdr:sp macro="" textlink="">
      <xdr:nvSpPr>
        <xdr:cNvPr id="868" name="楕円 867"/>
        <xdr:cNvSpPr/>
      </xdr:nvSpPr>
      <xdr:spPr>
        <a:xfrm>
          <a:off x="22110700" y="129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145283</xdr:rowOff>
    </xdr:from>
    <xdr:ext cx="534377" cy="259045"/>
    <xdr:sp macro="" textlink="">
      <xdr:nvSpPr>
        <xdr:cNvPr id="869" name="繰出金該当値テキスト"/>
        <xdr:cNvSpPr txBox="1"/>
      </xdr:nvSpPr>
      <xdr:spPr>
        <a:xfrm>
          <a:off x="22212300" y="1283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121438</xdr:rowOff>
    </xdr:from>
    <xdr:to>
      <xdr:col>112</xdr:col>
      <xdr:colOff>38100</xdr:colOff>
      <xdr:row>77</xdr:row>
      <xdr:rowOff>51588</xdr:rowOff>
    </xdr:to>
    <xdr:sp macro="" textlink="">
      <xdr:nvSpPr>
        <xdr:cNvPr id="870" name="楕円 869"/>
        <xdr:cNvSpPr/>
      </xdr:nvSpPr>
      <xdr:spPr>
        <a:xfrm>
          <a:off x="21272500" y="131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42715</xdr:rowOff>
    </xdr:from>
    <xdr:ext cx="534377" cy="259045"/>
    <xdr:sp macro="" textlink="">
      <xdr:nvSpPr>
        <xdr:cNvPr id="871" name="テキスト ボックス 870"/>
        <xdr:cNvSpPr txBox="1"/>
      </xdr:nvSpPr>
      <xdr:spPr>
        <a:xfrm>
          <a:off x="21056111" y="132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169171</xdr:rowOff>
    </xdr:from>
    <xdr:to>
      <xdr:col>107</xdr:col>
      <xdr:colOff>101600</xdr:colOff>
      <xdr:row>77</xdr:row>
      <xdr:rowOff>99321</xdr:rowOff>
    </xdr:to>
    <xdr:sp macro="" textlink="">
      <xdr:nvSpPr>
        <xdr:cNvPr id="872" name="楕円 871"/>
        <xdr:cNvSpPr/>
      </xdr:nvSpPr>
      <xdr:spPr>
        <a:xfrm>
          <a:off x="20383500" y="131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90448</xdr:rowOff>
    </xdr:from>
    <xdr:ext cx="534377" cy="259045"/>
    <xdr:sp macro="" textlink="">
      <xdr:nvSpPr>
        <xdr:cNvPr id="873" name="テキスト ボックス 872"/>
        <xdr:cNvSpPr txBox="1"/>
      </xdr:nvSpPr>
      <xdr:spPr>
        <a:xfrm>
          <a:off x="20167111" y="132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21486</xdr:rowOff>
    </xdr:from>
    <xdr:to>
      <xdr:col>102</xdr:col>
      <xdr:colOff>165100</xdr:colOff>
      <xdr:row>77</xdr:row>
      <xdr:rowOff>123086</xdr:rowOff>
    </xdr:to>
    <xdr:sp macro="" textlink="">
      <xdr:nvSpPr>
        <xdr:cNvPr id="874" name="楕円 873"/>
        <xdr:cNvSpPr/>
      </xdr:nvSpPr>
      <xdr:spPr>
        <a:xfrm>
          <a:off x="19494500" y="132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114213</xdr:rowOff>
    </xdr:from>
    <xdr:ext cx="534377" cy="259045"/>
    <xdr:sp macro="" textlink="">
      <xdr:nvSpPr>
        <xdr:cNvPr id="875" name="テキスト ボックス 874"/>
        <xdr:cNvSpPr txBox="1"/>
      </xdr:nvSpPr>
      <xdr:spPr>
        <a:xfrm>
          <a:off x="19278111" y="133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156739</xdr:rowOff>
    </xdr:from>
    <xdr:to>
      <xdr:col>98</xdr:col>
      <xdr:colOff>38100</xdr:colOff>
      <xdr:row>77</xdr:row>
      <xdr:rowOff>86889</xdr:rowOff>
    </xdr:to>
    <xdr:sp macro="" textlink="">
      <xdr:nvSpPr>
        <xdr:cNvPr id="876" name="楕円 875"/>
        <xdr:cNvSpPr/>
      </xdr:nvSpPr>
      <xdr:spPr>
        <a:xfrm>
          <a:off x="18605500" y="131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78016</xdr:rowOff>
    </xdr:from>
    <xdr:ext cx="534377" cy="259045"/>
    <xdr:sp macro="" textlink="">
      <xdr:nvSpPr>
        <xdr:cNvPr id="877" name="テキスト ボックス 876"/>
        <xdr:cNvSpPr txBox="1"/>
      </xdr:nvSpPr>
      <xdr:spPr>
        <a:xfrm>
          <a:off x="18389111" y="132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従来より大規模建設事業及び地方債の発行抑制を図ってきたことにより公債費、普通建設事業費については低い水準であるが、各施設の老朽化による維持補修工事を行っていかなければならないことから、急激的なコスト上昇とならないよう計画的な整備に努めたい。</a:t>
          </a:r>
          <a:endParaRPr lang="ja-JP" altLang="ja-JP" sz="1800">
            <a:effectLst/>
          </a:endParaRPr>
        </a:p>
        <a:p>
          <a:r>
            <a:rPr kumimoji="1" lang="ja-JP" altLang="ja-JP" sz="1400">
              <a:solidFill>
                <a:schemeClr val="dk1"/>
              </a:solidFill>
              <a:effectLst/>
              <a:latin typeface="+mn-lt"/>
              <a:ea typeface="+mn-ea"/>
              <a:cs typeface="+mn-cs"/>
            </a:rPr>
            <a:t>　維持補修費については、除雪経費が含まれていることから降雪量が増減の要因となっているほか、災害復旧費についても災害の大小はあるが豪雨被害等が発生しており、毎年度の計上となっている。補助費については、地方創生臨時交付金を活用した事業を実施しており、今後は減少する見込みとなってい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
7,950
270.77
5,755,754
5,522,281
157,998
3,680,280
2,584,715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63500</xdr:rowOff>
    </xdr:from>
    <xdr:to>
      <xdr:col>24</xdr:col>
      <xdr:colOff>63500</xdr:colOff>
      <xdr:row>34</xdr:row>
      <xdr:rowOff>122555</xdr:rowOff>
    </xdr:to>
    <xdr:cxnSp macro="">
      <xdr:nvCxnSpPr>
        <xdr:cNvPr id="61" name="直線コネクタ 60"/>
        <xdr:cNvCxnSpPr/>
      </xdr:nvCxnSpPr>
      <xdr:spPr>
        <a:xfrm flipV="1">
          <a:off x="3797300" y="58928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122555</xdr:rowOff>
    </xdr:from>
    <xdr:to>
      <xdr:col>19</xdr:col>
      <xdr:colOff>177800</xdr:colOff>
      <xdr:row>35</xdr:row>
      <xdr:rowOff>8509</xdr:rowOff>
    </xdr:to>
    <xdr:cxnSp macro="">
      <xdr:nvCxnSpPr>
        <xdr:cNvPr id="64" name="直線コネクタ 63"/>
        <xdr:cNvCxnSpPr/>
      </xdr:nvCxnSpPr>
      <xdr:spPr>
        <a:xfrm flipV="1">
          <a:off x="2908300" y="5951855"/>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8509</xdr:rowOff>
    </xdr:from>
    <xdr:to>
      <xdr:col>15</xdr:col>
      <xdr:colOff>50800</xdr:colOff>
      <xdr:row>35</xdr:row>
      <xdr:rowOff>26924</xdr:rowOff>
    </xdr:to>
    <xdr:cxnSp macro="">
      <xdr:nvCxnSpPr>
        <xdr:cNvPr id="67" name="直線コネクタ 66"/>
        <xdr:cNvCxnSpPr/>
      </xdr:nvCxnSpPr>
      <xdr:spPr>
        <a:xfrm flipV="1">
          <a:off x="2019300" y="6009259"/>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129032</xdr:rowOff>
    </xdr:from>
    <xdr:to>
      <xdr:col>10</xdr:col>
      <xdr:colOff>114300</xdr:colOff>
      <xdr:row>35</xdr:row>
      <xdr:rowOff>26924</xdr:rowOff>
    </xdr:to>
    <xdr:cxnSp macro="">
      <xdr:nvCxnSpPr>
        <xdr:cNvPr id="70" name="直線コネクタ 69"/>
        <xdr:cNvCxnSpPr/>
      </xdr:nvCxnSpPr>
      <xdr:spPr>
        <a:xfrm>
          <a:off x="1130300" y="595833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80" name="楕円 79"/>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534377" cy="259045"/>
    <xdr:sp macro="" textlink="">
      <xdr:nvSpPr>
        <xdr:cNvPr id="81" name="議会費該当値テキスト"/>
        <xdr:cNvSpPr txBox="1"/>
      </xdr:nvSpPr>
      <xdr:spPr>
        <a:xfrm>
          <a:off x="4686300" y="56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71755</xdr:rowOff>
    </xdr:from>
    <xdr:to>
      <xdr:col>20</xdr:col>
      <xdr:colOff>38100</xdr:colOff>
      <xdr:row>35</xdr:row>
      <xdr:rowOff>1905</xdr:rowOff>
    </xdr:to>
    <xdr:sp macro="" textlink="">
      <xdr:nvSpPr>
        <xdr:cNvPr id="82" name="楕円 81"/>
        <xdr:cNvSpPr/>
      </xdr:nvSpPr>
      <xdr:spPr>
        <a:xfrm>
          <a:off x="3746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18432</xdr:rowOff>
    </xdr:from>
    <xdr:ext cx="534377" cy="259045"/>
    <xdr:sp macro="" textlink="">
      <xdr:nvSpPr>
        <xdr:cNvPr id="83" name="テキスト ボックス 82"/>
        <xdr:cNvSpPr txBox="1"/>
      </xdr:nvSpPr>
      <xdr:spPr>
        <a:xfrm>
          <a:off x="3530111" y="56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129159</xdr:rowOff>
    </xdr:from>
    <xdr:to>
      <xdr:col>15</xdr:col>
      <xdr:colOff>101600</xdr:colOff>
      <xdr:row>35</xdr:row>
      <xdr:rowOff>59309</xdr:rowOff>
    </xdr:to>
    <xdr:sp macro="" textlink="">
      <xdr:nvSpPr>
        <xdr:cNvPr id="84" name="楕円 83"/>
        <xdr:cNvSpPr/>
      </xdr:nvSpPr>
      <xdr:spPr>
        <a:xfrm>
          <a:off x="2857500" y="59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75836</xdr:rowOff>
    </xdr:from>
    <xdr:ext cx="534377" cy="259045"/>
    <xdr:sp macro="" textlink="">
      <xdr:nvSpPr>
        <xdr:cNvPr id="85" name="テキスト ボックス 84"/>
        <xdr:cNvSpPr txBox="1"/>
      </xdr:nvSpPr>
      <xdr:spPr>
        <a:xfrm>
          <a:off x="2641111" y="57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147574</xdr:rowOff>
    </xdr:from>
    <xdr:to>
      <xdr:col>10</xdr:col>
      <xdr:colOff>165100</xdr:colOff>
      <xdr:row>35</xdr:row>
      <xdr:rowOff>77724</xdr:rowOff>
    </xdr:to>
    <xdr:sp macro="" textlink="">
      <xdr:nvSpPr>
        <xdr:cNvPr id="86" name="楕円 85"/>
        <xdr:cNvSpPr/>
      </xdr:nvSpPr>
      <xdr:spPr>
        <a:xfrm>
          <a:off x="1968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94251</xdr:rowOff>
    </xdr:from>
    <xdr:ext cx="534377" cy="259045"/>
    <xdr:sp macro="" textlink="">
      <xdr:nvSpPr>
        <xdr:cNvPr id="87" name="テキスト ボックス 86"/>
        <xdr:cNvSpPr txBox="1"/>
      </xdr:nvSpPr>
      <xdr:spPr>
        <a:xfrm>
          <a:off x="1752111" y="57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78232</xdr:rowOff>
    </xdr:from>
    <xdr:to>
      <xdr:col>6</xdr:col>
      <xdr:colOff>38100</xdr:colOff>
      <xdr:row>35</xdr:row>
      <xdr:rowOff>8382</xdr:rowOff>
    </xdr:to>
    <xdr:sp macro="" textlink="">
      <xdr:nvSpPr>
        <xdr:cNvPr id="88" name="楕円 87"/>
        <xdr:cNvSpPr/>
      </xdr:nvSpPr>
      <xdr:spPr>
        <a:xfrm>
          <a:off x="10795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24909</xdr:rowOff>
    </xdr:from>
    <xdr:ext cx="534377" cy="259045"/>
    <xdr:sp macro="" textlink="">
      <xdr:nvSpPr>
        <xdr:cNvPr id="89" name="テキスト ボックス 88"/>
        <xdr:cNvSpPr txBox="1"/>
      </xdr:nvSpPr>
      <xdr:spPr>
        <a:xfrm>
          <a:off x="863111" y="56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90274</xdr:rowOff>
    </xdr:from>
    <xdr:to>
      <xdr:col>24</xdr:col>
      <xdr:colOff>63500</xdr:colOff>
      <xdr:row>58</xdr:row>
      <xdr:rowOff>94768</xdr:rowOff>
    </xdr:to>
    <xdr:cxnSp macro="">
      <xdr:nvCxnSpPr>
        <xdr:cNvPr id="116" name="直線コネクタ 115"/>
        <xdr:cNvCxnSpPr/>
      </xdr:nvCxnSpPr>
      <xdr:spPr>
        <a:xfrm>
          <a:off x="3797300" y="10034374"/>
          <a:ext cx="8382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72140</xdr:rowOff>
    </xdr:from>
    <xdr:to>
      <xdr:col>19</xdr:col>
      <xdr:colOff>177800</xdr:colOff>
      <xdr:row>58</xdr:row>
      <xdr:rowOff>90274</xdr:rowOff>
    </xdr:to>
    <xdr:cxnSp macro="">
      <xdr:nvCxnSpPr>
        <xdr:cNvPr id="119" name="直線コネクタ 118"/>
        <xdr:cNvCxnSpPr/>
      </xdr:nvCxnSpPr>
      <xdr:spPr>
        <a:xfrm>
          <a:off x="2908300" y="10016240"/>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47011</xdr:rowOff>
    </xdr:from>
    <xdr:to>
      <xdr:col>15</xdr:col>
      <xdr:colOff>50800</xdr:colOff>
      <xdr:row>58</xdr:row>
      <xdr:rowOff>72140</xdr:rowOff>
    </xdr:to>
    <xdr:cxnSp macro="">
      <xdr:nvCxnSpPr>
        <xdr:cNvPr id="122" name="直線コネクタ 121"/>
        <xdr:cNvCxnSpPr/>
      </xdr:nvCxnSpPr>
      <xdr:spPr>
        <a:xfrm>
          <a:off x="2019300" y="9991111"/>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47011</xdr:rowOff>
    </xdr:from>
    <xdr:to>
      <xdr:col>10</xdr:col>
      <xdr:colOff>114300</xdr:colOff>
      <xdr:row>58</xdr:row>
      <xdr:rowOff>95631</xdr:rowOff>
    </xdr:to>
    <xdr:cxnSp macro="">
      <xdr:nvCxnSpPr>
        <xdr:cNvPr id="125" name="直線コネクタ 124"/>
        <xdr:cNvCxnSpPr/>
      </xdr:nvCxnSpPr>
      <xdr:spPr>
        <a:xfrm flipV="1">
          <a:off x="1130300" y="9991111"/>
          <a:ext cx="889000" cy="4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43968</xdr:rowOff>
    </xdr:from>
    <xdr:to>
      <xdr:col>24</xdr:col>
      <xdr:colOff>114300</xdr:colOff>
      <xdr:row>58</xdr:row>
      <xdr:rowOff>145568</xdr:rowOff>
    </xdr:to>
    <xdr:sp macro="" textlink="">
      <xdr:nvSpPr>
        <xdr:cNvPr id="135" name="楕円 134"/>
        <xdr:cNvSpPr/>
      </xdr:nvSpPr>
      <xdr:spPr>
        <a:xfrm>
          <a:off x="4584700" y="99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34377" cy="259045"/>
    <xdr:sp macro="" textlink="">
      <xdr:nvSpPr>
        <xdr:cNvPr id="136" name="総務費該当値テキスト"/>
        <xdr:cNvSpPr txBox="1"/>
      </xdr:nvSpPr>
      <xdr:spPr>
        <a:xfrm>
          <a:off x="4686300" y="9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39474</xdr:rowOff>
    </xdr:from>
    <xdr:to>
      <xdr:col>20</xdr:col>
      <xdr:colOff>38100</xdr:colOff>
      <xdr:row>58</xdr:row>
      <xdr:rowOff>141074</xdr:rowOff>
    </xdr:to>
    <xdr:sp macro="" textlink="">
      <xdr:nvSpPr>
        <xdr:cNvPr id="137" name="楕円 136"/>
        <xdr:cNvSpPr/>
      </xdr:nvSpPr>
      <xdr:spPr>
        <a:xfrm>
          <a:off x="3746500" y="99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132201</xdr:rowOff>
    </xdr:from>
    <xdr:ext cx="599010" cy="259045"/>
    <xdr:sp macro="" textlink="">
      <xdr:nvSpPr>
        <xdr:cNvPr id="138" name="テキスト ボックス 137"/>
        <xdr:cNvSpPr txBox="1"/>
      </xdr:nvSpPr>
      <xdr:spPr>
        <a:xfrm>
          <a:off x="3497795" y="100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21340</xdr:rowOff>
    </xdr:from>
    <xdr:to>
      <xdr:col>15</xdr:col>
      <xdr:colOff>101600</xdr:colOff>
      <xdr:row>58</xdr:row>
      <xdr:rowOff>122940</xdr:rowOff>
    </xdr:to>
    <xdr:sp macro="" textlink="">
      <xdr:nvSpPr>
        <xdr:cNvPr id="139" name="楕円 138"/>
        <xdr:cNvSpPr/>
      </xdr:nvSpPr>
      <xdr:spPr>
        <a:xfrm>
          <a:off x="2857500" y="99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114067</xdr:rowOff>
    </xdr:from>
    <xdr:ext cx="599010" cy="259045"/>
    <xdr:sp macro="" textlink="">
      <xdr:nvSpPr>
        <xdr:cNvPr id="140" name="テキスト ボックス 139"/>
        <xdr:cNvSpPr txBox="1"/>
      </xdr:nvSpPr>
      <xdr:spPr>
        <a:xfrm>
          <a:off x="2608795" y="100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167661</xdr:rowOff>
    </xdr:from>
    <xdr:to>
      <xdr:col>10</xdr:col>
      <xdr:colOff>165100</xdr:colOff>
      <xdr:row>58</xdr:row>
      <xdr:rowOff>97811</xdr:rowOff>
    </xdr:to>
    <xdr:sp macro="" textlink="">
      <xdr:nvSpPr>
        <xdr:cNvPr id="141" name="楕円 140"/>
        <xdr:cNvSpPr/>
      </xdr:nvSpPr>
      <xdr:spPr>
        <a:xfrm>
          <a:off x="1968500" y="99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88938</xdr:rowOff>
    </xdr:from>
    <xdr:ext cx="599010" cy="259045"/>
    <xdr:sp macro="" textlink="">
      <xdr:nvSpPr>
        <xdr:cNvPr id="142" name="テキスト ボックス 141"/>
        <xdr:cNvSpPr txBox="1"/>
      </xdr:nvSpPr>
      <xdr:spPr>
        <a:xfrm>
          <a:off x="1719795" y="10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44831</xdr:rowOff>
    </xdr:from>
    <xdr:to>
      <xdr:col>6</xdr:col>
      <xdr:colOff>38100</xdr:colOff>
      <xdr:row>58</xdr:row>
      <xdr:rowOff>146431</xdr:rowOff>
    </xdr:to>
    <xdr:sp macro="" textlink="">
      <xdr:nvSpPr>
        <xdr:cNvPr id="143" name="楕円 142"/>
        <xdr:cNvSpPr/>
      </xdr:nvSpPr>
      <xdr:spPr>
        <a:xfrm>
          <a:off x="1079500" y="99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137558</xdr:rowOff>
    </xdr:from>
    <xdr:ext cx="534377" cy="259045"/>
    <xdr:sp macro="" textlink="">
      <xdr:nvSpPr>
        <xdr:cNvPr id="144" name="テキスト ボックス 143"/>
        <xdr:cNvSpPr txBox="1"/>
      </xdr:nvSpPr>
      <xdr:spPr>
        <a:xfrm>
          <a:off x="863111" y="10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79618</xdr:rowOff>
    </xdr:from>
    <xdr:to>
      <xdr:col>24</xdr:col>
      <xdr:colOff>63500</xdr:colOff>
      <xdr:row>76</xdr:row>
      <xdr:rowOff>32863</xdr:rowOff>
    </xdr:to>
    <xdr:cxnSp macro="">
      <xdr:nvCxnSpPr>
        <xdr:cNvPr id="170" name="直線コネクタ 169"/>
        <xdr:cNvCxnSpPr/>
      </xdr:nvCxnSpPr>
      <xdr:spPr>
        <a:xfrm flipV="1">
          <a:off x="3797300" y="12938368"/>
          <a:ext cx="8382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2026</xdr:rowOff>
    </xdr:from>
    <xdr:to>
      <xdr:col>19</xdr:col>
      <xdr:colOff>177800</xdr:colOff>
      <xdr:row>76</xdr:row>
      <xdr:rowOff>32863</xdr:rowOff>
    </xdr:to>
    <xdr:cxnSp macro="">
      <xdr:nvCxnSpPr>
        <xdr:cNvPr id="173" name="直線コネクタ 172"/>
        <xdr:cNvCxnSpPr/>
      </xdr:nvCxnSpPr>
      <xdr:spPr>
        <a:xfrm>
          <a:off x="2908300" y="13032226"/>
          <a:ext cx="889000" cy="3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2026</xdr:rowOff>
    </xdr:from>
    <xdr:to>
      <xdr:col>15</xdr:col>
      <xdr:colOff>50800</xdr:colOff>
      <xdr:row>76</xdr:row>
      <xdr:rowOff>102364</xdr:rowOff>
    </xdr:to>
    <xdr:cxnSp macro="">
      <xdr:nvCxnSpPr>
        <xdr:cNvPr id="176" name="直線コネクタ 175"/>
        <xdr:cNvCxnSpPr/>
      </xdr:nvCxnSpPr>
      <xdr:spPr>
        <a:xfrm flipV="1">
          <a:off x="2019300" y="13032226"/>
          <a:ext cx="889000" cy="10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102364</xdr:rowOff>
    </xdr:from>
    <xdr:to>
      <xdr:col>10</xdr:col>
      <xdr:colOff>114300</xdr:colOff>
      <xdr:row>76</xdr:row>
      <xdr:rowOff>139266</xdr:rowOff>
    </xdr:to>
    <xdr:cxnSp macro="">
      <xdr:nvCxnSpPr>
        <xdr:cNvPr id="179" name="直線コネクタ 178"/>
        <xdr:cNvCxnSpPr/>
      </xdr:nvCxnSpPr>
      <xdr:spPr>
        <a:xfrm flipV="1">
          <a:off x="1130300" y="13132564"/>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28818</xdr:rowOff>
    </xdr:from>
    <xdr:to>
      <xdr:col>24</xdr:col>
      <xdr:colOff>114300</xdr:colOff>
      <xdr:row>75</xdr:row>
      <xdr:rowOff>130418</xdr:rowOff>
    </xdr:to>
    <xdr:sp macro="" textlink="">
      <xdr:nvSpPr>
        <xdr:cNvPr id="189" name="楕円 188"/>
        <xdr:cNvSpPr/>
      </xdr:nvSpPr>
      <xdr:spPr>
        <a:xfrm>
          <a:off x="4584700" y="128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7245</xdr:rowOff>
    </xdr:from>
    <xdr:ext cx="599010" cy="259045"/>
    <xdr:sp macro="" textlink="">
      <xdr:nvSpPr>
        <xdr:cNvPr id="190" name="民生費該当値テキスト"/>
        <xdr:cNvSpPr txBox="1"/>
      </xdr:nvSpPr>
      <xdr:spPr>
        <a:xfrm>
          <a:off x="4686300" y="1286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153513</xdr:rowOff>
    </xdr:from>
    <xdr:to>
      <xdr:col>20</xdr:col>
      <xdr:colOff>38100</xdr:colOff>
      <xdr:row>76</xdr:row>
      <xdr:rowOff>83663</xdr:rowOff>
    </xdr:to>
    <xdr:sp macro="" textlink="">
      <xdr:nvSpPr>
        <xdr:cNvPr id="191" name="楕円 190"/>
        <xdr:cNvSpPr/>
      </xdr:nvSpPr>
      <xdr:spPr>
        <a:xfrm>
          <a:off x="3746500" y="13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74790</xdr:rowOff>
    </xdr:from>
    <xdr:ext cx="599010" cy="259045"/>
    <xdr:sp macro="" textlink="">
      <xdr:nvSpPr>
        <xdr:cNvPr id="192" name="テキスト ボックス 191"/>
        <xdr:cNvSpPr txBox="1"/>
      </xdr:nvSpPr>
      <xdr:spPr>
        <a:xfrm>
          <a:off x="3497795" y="1310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122675</xdr:rowOff>
    </xdr:from>
    <xdr:to>
      <xdr:col>15</xdr:col>
      <xdr:colOff>101600</xdr:colOff>
      <xdr:row>76</xdr:row>
      <xdr:rowOff>52825</xdr:rowOff>
    </xdr:to>
    <xdr:sp macro="" textlink="">
      <xdr:nvSpPr>
        <xdr:cNvPr id="193" name="楕円 192"/>
        <xdr:cNvSpPr/>
      </xdr:nvSpPr>
      <xdr:spPr>
        <a:xfrm>
          <a:off x="2857500" y="129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43953</xdr:rowOff>
    </xdr:from>
    <xdr:ext cx="599010" cy="259045"/>
    <xdr:sp macro="" textlink="">
      <xdr:nvSpPr>
        <xdr:cNvPr id="194" name="テキスト ボックス 193"/>
        <xdr:cNvSpPr txBox="1"/>
      </xdr:nvSpPr>
      <xdr:spPr>
        <a:xfrm>
          <a:off x="2608795" y="1307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51564</xdr:rowOff>
    </xdr:from>
    <xdr:to>
      <xdr:col>10</xdr:col>
      <xdr:colOff>165100</xdr:colOff>
      <xdr:row>76</xdr:row>
      <xdr:rowOff>153164</xdr:rowOff>
    </xdr:to>
    <xdr:sp macro="" textlink="">
      <xdr:nvSpPr>
        <xdr:cNvPr id="195" name="楕円 194"/>
        <xdr:cNvSpPr/>
      </xdr:nvSpPr>
      <xdr:spPr>
        <a:xfrm>
          <a:off x="1968500" y="1308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144291</xdr:rowOff>
    </xdr:from>
    <xdr:ext cx="599010" cy="259045"/>
    <xdr:sp macro="" textlink="">
      <xdr:nvSpPr>
        <xdr:cNvPr id="196" name="テキスト ボックス 195"/>
        <xdr:cNvSpPr txBox="1"/>
      </xdr:nvSpPr>
      <xdr:spPr>
        <a:xfrm>
          <a:off x="1719795" y="131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88466</xdr:rowOff>
    </xdr:from>
    <xdr:to>
      <xdr:col>6</xdr:col>
      <xdr:colOff>38100</xdr:colOff>
      <xdr:row>77</xdr:row>
      <xdr:rowOff>18616</xdr:rowOff>
    </xdr:to>
    <xdr:sp macro="" textlink="">
      <xdr:nvSpPr>
        <xdr:cNvPr id="197" name="楕円 196"/>
        <xdr:cNvSpPr/>
      </xdr:nvSpPr>
      <xdr:spPr>
        <a:xfrm>
          <a:off x="1079500" y="131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9743</xdr:rowOff>
    </xdr:from>
    <xdr:ext cx="599010" cy="259045"/>
    <xdr:sp macro="" textlink="">
      <xdr:nvSpPr>
        <xdr:cNvPr id="198" name="テキスト ボックス 197"/>
        <xdr:cNvSpPr txBox="1"/>
      </xdr:nvSpPr>
      <xdr:spPr>
        <a:xfrm>
          <a:off x="830795" y="132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109737</xdr:rowOff>
    </xdr:from>
    <xdr:to>
      <xdr:col>24</xdr:col>
      <xdr:colOff>63500</xdr:colOff>
      <xdr:row>95</xdr:row>
      <xdr:rowOff>124468</xdr:rowOff>
    </xdr:to>
    <xdr:cxnSp macro="">
      <xdr:nvCxnSpPr>
        <xdr:cNvPr id="227" name="直線コネクタ 226"/>
        <xdr:cNvCxnSpPr/>
      </xdr:nvCxnSpPr>
      <xdr:spPr>
        <a:xfrm flipV="1">
          <a:off x="3797300" y="16397487"/>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113533</xdr:rowOff>
    </xdr:from>
    <xdr:to>
      <xdr:col>19</xdr:col>
      <xdr:colOff>177800</xdr:colOff>
      <xdr:row>95</xdr:row>
      <xdr:rowOff>124468</xdr:rowOff>
    </xdr:to>
    <xdr:cxnSp macro="">
      <xdr:nvCxnSpPr>
        <xdr:cNvPr id="230" name="直線コネクタ 229"/>
        <xdr:cNvCxnSpPr/>
      </xdr:nvCxnSpPr>
      <xdr:spPr>
        <a:xfrm>
          <a:off x="2908300" y="16401283"/>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93926</xdr:rowOff>
    </xdr:from>
    <xdr:to>
      <xdr:col>15</xdr:col>
      <xdr:colOff>50800</xdr:colOff>
      <xdr:row>95</xdr:row>
      <xdr:rowOff>113533</xdr:rowOff>
    </xdr:to>
    <xdr:cxnSp macro="">
      <xdr:nvCxnSpPr>
        <xdr:cNvPr id="233" name="直線コネクタ 232"/>
        <xdr:cNvCxnSpPr/>
      </xdr:nvCxnSpPr>
      <xdr:spPr>
        <a:xfrm>
          <a:off x="2019300" y="16381676"/>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93926</xdr:rowOff>
    </xdr:from>
    <xdr:to>
      <xdr:col>10</xdr:col>
      <xdr:colOff>114300</xdr:colOff>
      <xdr:row>96</xdr:row>
      <xdr:rowOff>46758</xdr:rowOff>
    </xdr:to>
    <xdr:cxnSp macro="">
      <xdr:nvCxnSpPr>
        <xdr:cNvPr id="236" name="直線コネクタ 235"/>
        <xdr:cNvCxnSpPr/>
      </xdr:nvCxnSpPr>
      <xdr:spPr>
        <a:xfrm flipV="1">
          <a:off x="1130300" y="16381676"/>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58937</xdr:rowOff>
    </xdr:from>
    <xdr:to>
      <xdr:col>24</xdr:col>
      <xdr:colOff>114300</xdr:colOff>
      <xdr:row>95</xdr:row>
      <xdr:rowOff>160537</xdr:rowOff>
    </xdr:to>
    <xdr:sp macro="" textlink="">
      <xdr:nvSpPr>
        <xdr:cNvPr id="246" name="楕円 245"/>
        <xdr:cNvSpPr/>
      </xdr:nvSpPr>
      <xdr:spPr>
        <a:xfrm>
          <a:off x="4584700" y="163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81814</xdr:rowOff>
    </xdr:from>
    <xdr:ext cx="534377" cy="259045"/>
    <xdr:sp macro="" textlink="">
      <xdr:nvSpPr>
        <xdr:cNvPr id="247" name="衛生費該当値テキスト"/>
        <xdr:cNvSpPr txBox="1"/>
      </xdr:nvSpPr>
      <xdr:spPr>
        <a:xfrm>
          <a:off x="4686300" y="1619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73668</xdr:rowOff>
    </xdr:from>
    <xdr:to>
      <xdr:col>20</xdr:col>
      <xdr:colOff>38100</xdr:colOff>
      <xdr:row>96</xdr:row>
      <xdr:rowOff>3818</xdr:rowOff>
    </xdr:to>
    <xdr:sp macro="" textlink="">
      <xdr:nvSpPr>
        <xdr:cNvPr id="248" name="楕円 247"/>
        <xdr:cNvSpPr/>
      </xdr:nvSpPr>
      <xdr:spPr>
        <a:xfrm>
          <a:off x="3746500" y="163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20345</xdr:rowOff>
    </xdr:from>
    <xdr:ext cx="534377" cy="259045"/>
    <xdr:sp macro="" textlink="">
      <xdr:nvSpPr>
        <xdr:cNvPr id="249" name="テキスト ボックス 248"/>
        <xdr:cNvSpPr txBox="1"/>
      </xdr:nvSpPr>
      <xdr:spPr>
        <a:xfrm>
          <a:off x="3530111" y="161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62733</xdr:rowOff>
    </xdr:from>
    <xdr:to>
      <xdr:col>15</xdr:col>
      <xdr:colOff>101600</xdr:colOff>
      <xdr:row>95</xdr:row>
      <xdr:rowOff>164333</xdr:rowOff>
    </xdr:to>
    <xdr:sp macro="" textlink="">
      <xdr:nvSpPr>
        <xdr:cNvPr id="250" name="楕円 249"/>
        <xdr:cNvSpPr/>
      </xdr:nvSpPr>
      <xdr:spPr>
        <a:xfrm>
          <a:off x="2857500" y="163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9410</xdr:rowOff>
    </xdr:from>
    <xdr:ext cx="534377" cy="259045"/>
    <xdr:sp macro="" textlink="">
      <xdr:nvSpPr>
        <xdr:cNvPr id="251" name="テキスト ボックス 250"/>
        <xdr:cNvSpPr txBox="1"/>
      </xdr:nvSpPr>
      <xdr:spPr>
        <a:xfrm>
          <a:off x="2641111" y="161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43126</xdr:rowOff>
    </xdr:from>
    <xdr:to>
      <xdr:col>10</xdr:col>
      <xdr:colOff>165100</xdr:colOff>
      <xdr:row>95</xdr:row>
      <xdr:rowOff>144726</xdr:rowOff>
    </xdr:to>
    <xdr:sp macro="" textlink="">
      <xdr:nvSpPr>
        <xdr:cNvPr id="252" name="楕円 251"/>
        <xdr:cNvSpPr/>
      </xdr:nvSpPr>
      <xdr:spPr>
        <a:xfrm>
          <a:off x="1968500" y="163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161253</xdr:rowOff>
    </xdr:from>
    <xdr:ext cx="534377" cy="259045"/>
    <xdr:sp macro="" textlink="">
      <xdr:nvSpPr>
        <xdr:cNvPr id="253" name="テキスト ボックス 252"/>
        <xdr:cNvSpPr txBox="1"/>
      </xdr:nvSpPr>
      <xdr:spPr>
        <a:xfrm>
          <a:off x="1752111" y="1610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167408</xdr:rowOff>
    </xdr:from>
    <xdr:to>
      <xdr:col>6</xdr:col>
      <xdr:colOff>38100</xdr:colOff>
      <xdr:row>96</xdr:row>
      <xdr:rowOff>97558</xdr:rowOff>
    </xdr:to>
    <xdr:sp macro="" textlink="">
      <xdr:nvSpPr>
        <xdr:cNvPr id="254" name="楕円 253"/>
        <xdr:cNvSpPr/>
      </xdr:nvSpPr>
      <xdr:spPr>
        <a:xfrm>
          <a:off x="1079500" y="16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114085</xdr:rowOff>
    </xdr:from>
    <xdr:ext cx="534377" cy="259045"/>
    <xdr:sp macro="" textlink="">
      <xdr:nvSpPr>
        <xdr:cNvPr id="255" name="テキスト ボックス 254"/>
        <xdr:cNvSpPr txBox="1"/>
      </xdr:nvSpPr>
      <xdr:spPr>
        <a:xfrm>
          <a:off x="863111" y="16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87168</xdr:rowOff>
    </xdr:from>
    <xdr:to>
      <xdr:col>55</xdr:col>
      <xdr:colOff>0</xdr:colOff>
      <xdr:row>57</xdr:row>
      <xdr:rowOff>92586</xdr:rowOff>
    </xdr:to>
    <xdr:cxnSp macro="">
      <xdr:nvCxnSpPr>
        <xdr:cNvPr id="339" name="直線コネクタ 338"/>
        <xdr:cNvCxnSpPr/>
      </xdr:nvCxnSpPr>
      <xdr:spPr>
        <a:xfrm flipV="1">
          <a:off x="9639300" y="9859818"/>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92586</xdr:rowOff>
    </xdr:from>
    <xdr:to>
      <xdr:col>50</xdr:col>
      <xdr:colOff>114300</xdr:colOff>
      <xdr:row>57</xdr:row>
      <xdr:rowOff>138839</xdr:rowOff>
    </xdr:to>
    <xdr:cxnSp macro="">
      <xdr:nvCxnSpPr>
        <xdr:cNvPr id="342" name="直線コネクタ 341"/>
        <xdr:cNvCxnSpPr/>
      </xdr:nvCxnSpPr>
      <xdr:spPr>
        <a:xfrm flipV="1">
          <a:off x="8750300" y="9865236"/>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138839</xdr:rowOff>
    </xdr:from>
    <xdr:to>
      <xdr:col>45</xdr:col>
      <xdr:colOff>177800</xdr:colOff>
      <xdr:row>57</xdr:row>
      <xdr:rowOff>160031</xdr:rowOff>
    </xdr:to>
    <xdr:cxnSp macro="">
      <xdr:nvCxnSpPr>
        <xdr:cNvPr id="345" name="直線コネクタ 344"/>
        <xdr:cNvCxnSpPr/>
      </xdr:nvCxnSpPr>
      <xdr:spPr>
        <a:xfrm flipV="1">
          <a:off x="7861300" y="9911489"/>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88524</xdr:rowOff>
    </xdr:from>
    <xdr:to>
      <xdr:col>41</xdr:col>
      <xdr:colOff>50800</xdr:colOff>
      <xdr:row>57</xdr:row>
      <xdr:rowOff>160031</xdr:rowOff>
    </xdr:to>
    <xdr:cxnSp macro="">
      <xdr:nvCxnSpPr>
        <xdr:cNvPr id="348" name="直線コネクタ 347"/>
        <xdr:cNvCxnSpPr/>
      </xdr:nvCxnSpPr>
      <xdr:spPr>
        <a:xfrm>
          <a:off x="6972300" y="9861174"/>
          <a:ext cx="889000" cy="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36368</xdr:rowOff>
    </xdr:from>
    <xdr:to>
      <xdr:col>55</xdr:col>
      <xdr:colOff>50800</xdr:colOff>
      <xdr:row>57</xdr:row>
      <xdr:rowOff>137968</xdr:rowOff>
    </xdr:to>
    <xdr:sp macro="" textlink="">
      <xdr:nvSpPr>
        <xdr:cNvPr id="358" name="楕円 357"/>
        <xdr:cNvSpPr/>
      </xdr:nvSpPr>
      <xdr:spPr>
        <a:xfrm>
          <a:off x="10426700" y="9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14795</xdr:rowOff>
    </xdr:from>
    <xdr:ext cx="534377" cy="259045"/>
    <xdr:sp macro="" textlink="">
      <xdr:nvSpPr>
        <xdr:cNvPr id="359" name="農林水産業費該当値テキスト"/>
        <xdr:cNvSpPr txBox="1"/>
      </xdr:nvSpPr>
      <xdr:spPr>
        <a:xfrm>
          <a:off x="10528300" y="978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41786</xdr:rowOff>
    </xdr:from>
    <xdr:to>
      <xdr:col>50</xdr:col>
      <xdr:colOff>165100</xdr:colOff>
      <xdr:row>57</xdr:row>
      <xdr:rowOff>143386</xdr:rowOff>
    </xdr:to>
    <xdr:sp macro="" textlink="">
      <xdr:nvSpPr>
        <xdr:cNvPr id="360" name="楕円 359"/>
        <xdr:cNvSpPr/>
      </xdr:nvSpPr>
      <xdr:spPr>
        <a:xfrm>
          <a:off x="9588500" y="98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134513</xdr:rowOff>
    </xdr:from>
    <xdr:ext cx="534377" cy="259045"/>
    <xdr:sp macro="" textlink="">
      <xdr:nvSpPr>
        <xdr:cNvPr id="361" name="テキスト ボックス 360"/>
        <xdr:cNvSpPr txBox="1"/>
      </xdr:nvSpPr>
      <xdr:spPr>
        <a:xfrm>
          <a:off x="9372111" y="99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88039</xdr:rowOff>
    </xdr:from>
    <xdr:to>
      <xdr:col>46</xdr:col>
      <xdr:colOff>38100</xdr:colOff>
      <xdr:row>58</xdr:row>
      <xdr:rowOff>18189</xdr:rowOff>
    </xdr:to>
    <xdr:sp macro="" textlink="">
      <xdr:nvSpPr>
        <xdr:cNvPr id="362" name="楕円 361"/>
        <xdr:cNvSpPr/>
      </xdr:nvSpPr>
      <xdr:spPr>
        <a:xfrm>
          <a:off x="8699500" y="98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9316</xdr:rowOff>
    </xdr:from>
    <xdr:ext cx="534377" cy="259045"/>
    <xdr:sp macro="" textlink="">
      <xdr:nvSpPr>
        <xdr:cNvPr id="363" name="テキスト ボックス 362"/>
        <xdr:cNvSpPr txBox="1"/>
      </xdr:nvSpPr>
      <xdr:spPr>
        <a:xfrm>
          <a:off x="8483111" y="995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109231</xdr:rowOff>
    </xdr:from>
    <xdr:to>
      <xdr:col>41</xdr:col>
      <xdr:colOff>101600</xdr:colOff>
      <xdr:row>58</xdr:row>
      <xdr:rowOff>39381</xdr:rowOff>
    </xdr:to>
    <xdr:sp macro="" textlink="">
      <xdr:nvSpPr>
        <xdr:cNvPr id="364" name="楕円 363"/>
        <xdr:cNvSpPr/>
      </xdr:nvSpPr>
      <xdr:spPr>
        <a:xfrm>
          <a:off x="7810500" y="98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30508</xdr:rowOff>
    </xdr:from>
    <xdr:ext cx="534377" cy="259045"/>
    <xdr:sp macro="" textlink="">
      <xdr:nvSpPr>
        <xdr:cNvPr id="365" name="テキスト ボックス 364"/>
        <xdr:cNvSpPr txBox="1"/>
      </xdr:nvSpPr>
      <xdr:spPr>
        <a:xfrm>
          <a:off x="7594111" y="99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37724</xdr:rowOff>
    </xdr:from>
    <xdr:to>
      <xdr:col>36</xdr:col>
      <xdr:colOff>165100</xdr:colOff>
      <xdr:row>57</xdr:row>
      <xdr:rowOff>139324</xdr:rowOff>
    </xdr:to>
    <xdr:sp macro="" textlink="">
      <xdr:nvSpPr>
        <xdr:cNvPr id="366" name="楕円 365"/>
        <xdr:cNvSpPr/>
      </xdr:nvSpPr>
      <xdr:spPr>
        <a:xfrm>
          <a:off x="6921500" y="98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130451</xdr:rowOff>
    </xdr:from>
    <xdr:ext cx="534377" cy="259045"/>
    <xdr:sp macro="" textlink="">
      <xdr:nvSpPr>
        <xdr:cNvPr id="367" name="テキスト ボックス 366"/>
        <xdr:cNvSpPr txBox="1"/>
      </xdr:nvSpPr>
      <xdr:spPr>
        <a:xfrm>
          <a:off x="6705111" y="99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41081</xdr:rowOff>
    </xdr:from>
    <xdr:to>
      <xdr:col>55</xdr:col>
      <xdr:colOff>0</xdr:colOff>
      <xdr:row>76</xdr:row>
      <xdr:rowOff>118532</xdr:rowOff>
    </xdr:to>
    <xdr:cxnSp macro="">
      <xdr:nvCxnSpPr>
        <xdr:cNvPr id="394" name="直線コネクタ 393"/>
        <xdr:cNvCxnSpPr/>
      </xdr:nvCxnSpPr>
      <xdr:spPr>
        <a:xfrm>
          <a:off x="9639300" y="13071281"/>
          <a:ext cx="838200" cy="7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41081</xdr:rowOff>
    </xdr:from>
    <xdr:to>
      <xdr:col>50</xdr:col>
      <xdr:colOff>114300</xdr:colOff>
      <xdr:row>76</xdr:row>
      <xdr:rowOff>150352</xdr:rowOff>
    </xdr:to>
    <xdr:cxnSp macro="">
      <xdr:nvCxnSpPr>
        <xdr:cNvPr id="397" name="直線コネクタ 396"/>
        <xdr:cNvCxnSpPr/>
      </xdr:nvCxnSpPr>
      <xdr:spPr>
        <a:xfrm flipV="1">
          <a:off x="8750300" y="13071281"/>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150352</xdr:rowOff>
    </xdr:from>
    <xdr:to>
      <xdr:col>45</xdr:col>
      <xdr:colOff>177800</xdr:colOff>
      <xdr:row>76</xdr:row>
      <xdr:rowOff>157110</xdr:rowOff>
    </xdr:to>
    <xdr:cxnSp macro="">
      <xdr:nvCxnSpPr>
        <xdr:cNvPr id="400" name="直線コネクタ 399"/>
        <xdr:cNvCxnSpPr/>
      </xdr:nvCxnSpPr>
      <xdr:spPr>
        <a:xfrm flipV="1">
          <a:off x="7861300" y="13180552"/>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157110</xdr:rowOff>
    </xdr:from>
    <xdr:to>
      <xdr:col>41</xdr:col>
      <xdr:colOff>50800</xdr:colOff>
      <xdr:row>77</xdr:row>
      <xdr:rowOff>92526</xdr:rowOff>
    </xdr:to>
    <xdr:cxnSp macro="">
      <xdr:nvCxnSpPr>
        <xdr:cNvPr id="403" name="直線コネクタ 402"/>
        <xdr:cNvCxnSpPr/>
      </xdr:nvCxnSpPr>
      <xdr:spPr>
        <a:xfrm flipV="1">
          <a:off x="6972300" y="13187310"/>
          <a:ext cx="889000" cy="10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67732</xdr:rowOff>
    </xdr:from>
    <xdr:to>
      <xdr:col>55</xdr:col>
      <xdr:colOff>50800</xdr:colOff>
      <xdr:row>76</xdr:row>
      <xdr:rowOff>169332</xdr:rowOff>
    </xdr:to>
    <xdr:sp macro="" textlink="">
      <xdr:nvSpPr>
        <xdr:cNvPr id="413" name="楕円 412"/>
        <xdr:cNvSpPr/>
      </xdr:nvSpPr>
      <xdr:spPr>
        <a:xfrm>
          <a:off x="10426700" y="13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90609</xdr:rowOff>
    </xdr:from>
    <xdr:ext cx="534377" cy="259045"/>
    <xdr:sp macro="" textlink="">
      <xdr:nvSpPr>
        <xdr:cNvPr id="414" name="商工費該当値テキスト"/>
        <xdr:cNvSpPr txBox="1"/>
      </xdr:nvSpPr>
      <xdr:spPr>
        <a:xfrm>
          <a:off x="10528300" y="129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161731</xdr:rowOff>
    </xdr:from>
    <xdr:to>
      <xdr:col>50</xdr:col>
      <xdr:colOff>165100</xdr:colOff>
      <xdr:row>76</xdr:row>
      <xdr:rowOff>91881</xdr:rowOff>
    </xdr:to>
    <xdr:sp macro="" textlink="">
      <xdr:nvSpPr>
        <xdr:cNvPr id="415" name="楕円 414"/>
        <xdr:cNvSpPr/>
      </xdr:nvSpPr>
      <xdr:spPr>
        <a:xfrm>
          <a:off x="9588500" y="1302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108409</xdr:rowOff>
    </xdr:from>
    <xdr:ext cx="534377" cy="259045"/>
    <xdr:sp macro="" textlink="">
      <xdr:nvSpPr>
        <xdr:cNvPr id="416" name="テキスト ボックス 415"/>
        <xdr:cNvSpPr txBox="1"/>
      </xdr:nvSpPr>
      <xdr:spPr>
        <a:xfrm>
          <a:off x="9372111" y="127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99552</xdr:rowOff>
    </xdr:from>
    <xdr:to>
      <xdr:col>46</xdr:col>
      <xdr:colOff>38100</xdr:colOff>
      <xdr:row>77</xdr:row>
      <xdr:rowOff>29702</xdr:rowOff>
    </xdr:to>
    <xdr:sp macro="" textlink="">
      <xdr:nvSpPr>
        <xdr:cNvPr id="417" name="楕円 416"/>
        <xdr:cNvSpPr/>
      </xdr:nvSpPr>
      <xdr:spPr>
        <a:xfrm>
          <a:off x="8699500" y="131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46230</xdr:rowOff>
    </xdr:from>
    <xdr:ext cx="534377" cy="259045"/>
    <xdr:sp macro="" textlink="">
      <xdr:nvSpPr>
        <xdr:cNvPr id="418" name="テキスト ボックス 417"/>
        <xdr:cNvSpPr txBox="1"/>
      </xdr:nvSpPr>
      <xdr:spPr>
        <a:xfrm>
          <a:off x="8483111" y="12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106310</xdr:rowOff>
    </xdr:from>
    <xdr:to>
      <xdr:col>41</xdr:col>
      <xdr:colOff>101600</xdr:colOff>
      <xdr:row>77</xdr:row>
      <xdr:rowOff>36460</xdr:rowOff>
    </xdr:to>
    <xdr:sp macro="" textlink="">
      <xdr:nvSpPr>
        <xdr:cNvPr id="419" name="楕円 418"/>
        <xdr:cNvSpPr/>
      </xdr:nvSpPr>
      <xdr:spPr>
        <a:xfrm>
          <a:off x="7810500" y="131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52987</xdr:rowOff>
    </xdr:from>
    <xdr:ext cx="534377" cy="259045"/>
    <xdr:sp macro="" textlink="">
      <xdr:nvSpPr>
        <xdr:cNvPr id="420" name="テキスト ボックス 419"/>
        <xdr:cNvSpPr txBox="1"/>
      </xdr:nvSpPr>
      <xdr:spPr>
        <a:xfrm>
          <a:off x="7594111" y="129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41726</xdr:rowOff>
    </xdr:from>
    <xdr:to>
      <xdr:col>36</xdr:col>
      <xdr:colOff>165100</xdr:colOff>
      <xdr:row>77</xdr:row>
      <xdr:rowOff>143326</xdr:rowOff>
    </xdr:to>
    <xdr:sp macro="" textlink="">
      <xdr:nvSpPr>
        <xdr:cNvPr id="421" name="楕円 420"/>
        <xdr:cNvSpPr/>
      </xdr:nvSpPr>
      <xdr:spPr>
        <a:xfrm>
          <a:off x="6921500" y="132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159853</xdr:rowOff>
    </xdr:from>
    <xdr:ext cx="534377" cy="259045"/>
    <xdr:sp macro="" textlink="">
      <xdr:nvSpPr>
        <xdr:cNvPr id="422" name="テキスト ボックス 421"/>
        <xdr:cNvSpPr txBox="1"/>
      </xdr:nvSpPr>
      <xdr:spPr>
        <a:xfrm>
          <a:off x="6705111" y="130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53133</xdr:rowOff>
    </xdr:from>
    <xdr:to>
      <xdr:col>55</xdr:col>
      <xdr:colOff>0</xdr:colOff>
      <xdr:row>98</xdr:row>
      <xdr:rowOff>81474</xdr:rowOff>
    </xdr:to>
    <xdr:cxnSp macro="">
      <xdr:nvCxnSpPr>
        <xdr:cNvPr id="451" name="直線コネクタ 450"/>
        <xdr:cNvCxnSpPr/>
      </xdr:nvCxnSpPr>
      <xdr:spPr>
        <a:xfrm flipV="1">
          <a:off x="9639300" y="16855233"/>
          <a:ext cx="8382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81474</xdr:rowOff>
    </xdr:from>
    <xdr:to>
      <xdr:col>50</xdr:col>
      <xdr:colOff>114300</xdr:colOff>
      <xdr:row>98</xdr:row>
      <xdr:rowOff>82697</xdr:rowOff>
    </xdr:to>
    <xdr:cxnSp macro="">
      <xdr:nvCxnSpPr>
        <xdr:cNvPr id="454" name="直線コネクタ 453"/>
        <xdr:cNvCxnSpPr/>
      </xdr:nvCxnSpPr>
      <xdr:spPr>
        <a:xfrm flipV="1">
          <a:off x="8750300" y="16883574"/>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82697</xdr:rowOff>
    </xdr:from>
    <xdr:to>
      <xdr:col>45</xdr:col>
      <xdr:colOff>177800</xdr:colOff>
      <xdr:row>98</xdr:row>
      <xdr:rowOff>100140</xdr:rowOff>
    </xdr:to>
    <xdr:cxnSp macro="">
      <xdr:nvCxnSpPr>
        <xdr:cNvPr id="457" name="直線コネクタ 456"/>
        <xdr:cNvCxnSpPr/>
      </xdr:nvCxnSpPr>
      <xdr:spPr>
        <a:xfrm flipV="1">
          <a:off x="7861300" y="16884797"/>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100140</xdr:rowOff>
    </xdr:from>
    <xdr:to>
      <xdr:col>41</xdr:col>
      <xdr:colOff>50800</xdr:colOff>
      <xdr:row>98</xdr:row>
      <xdr:rowOff>103197</xdr:rowOff>
    </xdr:to>
    <xdr:cxnSp macro="">
      <xdr:nvCxnSpPr>
        <xdr:cNvPr id="460" name="直線コネクタ 459"/>
        <xdr:cNvCxnSpPr/>
      </xdr:nvCxnSpPr>
      <xdr:spPr>
        <a:xfrm flipV="1">
          <a:off x="6972300" y="16902240"/>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2333</xdr:rowOff>
    </xdr:from>
    <xdr:to>
      <xdr:col>55</xdr:col>
      <xdr:colOff>50800</xdr:colOff>
      <xdr:row>98</xdr:row>
      <xdr:rowOff>103933</xdr:rowOff>
    </xdr:to>
    <xdr:sp macro="" textlink="">
      <xdr:nvSpPr>
        <xdr:cNvPr id="470" name="楕円 469"/>
        <xdr:cNvSpPr/>
      </xdr:nvSpPr>
      <xdr:spPr>
        <a:xfrm>
          <a:off x="10426700" y="168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30674</xdr:rowOff>
    </xdr:from>
    <xdr:to>
      <xdr:col>50</xdr:col>
      <xdr:colOff>165100</xdr:colOff>
      <xdr:row>98</xdr:row>
      <xdr:rowOff>132274</xdr:rowOff>
    </xdr:to>
    <xdr:sp macro="" textlink="">
      <xdr:nvSpPr>
        <xdr:cNvPr id="472" name="楕円 471"/>
        <xdr:cNvSpPr/>
      </xdr:nvSpPr>
      <xdr:spPr>
        <a:xfrm>
          <a:off x="9588500" y="168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123401</xdr:rowOff>
    </xdr:from>
    <xdr:ext cx="534377" cy="259045"/>
    <xdr:sp macro="" textlink="">
      <xdr:nvSpPr>
        <xdr:cNvPr id="473" name="テキスト ボックス 472"/>
        <xdr:cNvSpPr txBox="1"/>
      </xdr:nvSpPr>
      <xdr:spPr>
        <a:xfrm>
          <a:off x="9372111" y="169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31897</xdr:rowOff>
    </xdr:from>
    <xdr:to>
      <xdr:col>46</xdr:col>
      <xdr:colOff>38100</xdr:colOff>
      <xdr:row>98</xdr:row>
      <xdr:rowOff>133497</xdr:rowOff>
    </xdr:to>
    <xdr:sp macro="" textlink="">
      <xdr:nvSpPr>
        <xdr:cNvPr id="474" name="楕円 473"/>
        <xdr:cNvSpPr/>
      </xdr:nvSpPr>
      <xdr:spPr>
        <a:xfrm>
          <a:off x="8699500" y="168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124624</xdr:rowOff>
    </xdr:from>
    <xdr:ext cx="534377" cy="259045"/>
    <xdr:sp macro="" textlink="">
      <xdr:nvSpPr>
        <xdr:cNvPr id="475" name="テキスト ボックス 474"/>
        <xdr:cNvSpPr txBox="1"/>
      </xdr:nvSpPr>
      <xdr:spPr>
        <a:xfrm>
          <a:off x="8483111" y="169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49340</xdr:rowOff>
    </xdr:from>
    <xdr:to>
      <xdr:col>41</xdr:col>
      <xdr:colOff>101600</xdr:colOff>
      <xdr:row>98</xdr:row>
      <xdr:rowOff>150940</xdr:rowOff>
    </xdr:to>
    <xdr:sp macro="" textlink="">
      <xdr:nvSpPr>
        <xdr:cNvPr id="476" name="楕円 475"/>
        <xdr:cNvSpPr/>
      </xdr:nvSpPr>
      <xdr:spPr>
        <a:xfrm>
          <a:off x="7810500" y="168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142067</xdr:rowOff>
    </xdr:from>
    <xdr:ext cx="534377" cy="259045"/>
    <xdr:sp macro="" textlink="">
      <xdr:nvSpPr>
        <xdr:cNvPr id="477" name="テキスト ボックス 476"/>
        <xdr:cNvSpPr txBox="1"/>
      </xdr:nvSpPr>
      <xdr:spPr>
        <a:xfrm>
          <a:off x="7594111" y="169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52397</xdr:rowOff>
    </xdr:from>
    <xdr:to>
      <xdr:col>36</xdr:col>
      <xdr:colOff>165100</xdr:colOff>
      <xdr:row>98</xdr:row>
      <xdr:rowOff>153997</xdr:rowOff>
    </xdr:to>
    <xdr:sp macro="" textlink="">
      <xdr:nvSpPr>
        <xdr:cNvPr id="478" name="楕円 477"/>
        <xdr:cNvSpPr/>
      </xdr:nvSpPr>
      <xdr:spPr>
        <a:xfrm>
          <a:off x="6921500" y="168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145124</xdr:rowOff>
    </xdr:from>
    <xdr:ext cx="534377" cy="259045"/>
    <xdr:sp macro="" textlink="">
      <xdr:nvSpPr>
        <xdr:cNvPr id="479" name="テキスト ボックス 478"/>
        <xdr:cNvSpPr txBox="1"/>
      </xdr:nvSpPr>
      <xdr:spPr>
        <a:xfrm>
          <a:off x="6705111" y="1694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90290</xdr:rowOff>
    </xdr:from>
    <xdr:to>
      <xdr:col>85</xdr:col>
      <xdr:colOff>127000</xdr:colOff>
      <xdr:row>38</xdr:row>
      <xdr:rowOff>139096</xdr:rowOff>
    </xdr:to>
    <xdr:cxnSp macro="">
      <xdr:nvCxnSpPr>
        <xdr:cNvPr id="511" name="直線コネクタ 510"/>
        <xdr:cNvCxnSpPr/>
      </xdr:nvCxnSpPr>
      <xdr:spPr>
        <a:xfrm flipV="1">
          <a:off x="15481300" y="6605390"/>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139096</xdr:rowOff>
    </xdr:from>
    <xdr:to>
      <xdr:col>81</xdr:col>
      <xdr:colOff>50800</xdr:colOff>
      <xdr:row>38</xdr:row>
      <xdr:rowOff>169549</xdr:rowOff>
    </xdr:to>
    <xdr:cxnSp macro="">
      <xdr:nvCxnSpPr>
        <xdr:cNvPr id="514" name="直線コネクタ 513"/>
        <xdr:cNvCxnSpPr/>
      </xdr:nvCxnSpPr>
      <xdr:spPr>
        <a:xfrm flipV="1">
          <a:off x="14592300" y="6654196"/>
          <a:ext cx="8890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169549</xdr:rowOff>
    </xdr:from>
    <xdr:to>
      <xdr:col>76</xdr:col>
      <xdr:colOff>114300</xdr:colOff>
      <xdr:row>39</xdr:row>
      <xdr:rowOff>22282</xdr:rowOff>
    </xdr:to>
    <xdr:cxnSp macro="">
      <xdr:nvCxnSpPr>
        <xdr:cNvPr id="517" name="直線コネクタ 516"/>
        <xdr:cNvCxnSpPr/>
      </xdr:nvCxnSpPr>
      <xdr:spPr>
        <a:xfrm flipV="1">
          <a:off x="13703300" y="6684649"/>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170038</xdr:rowOff>
    </xdr:from>
    <xdr:to>
      <xdr:col>71</xdr:col>
      <xdr:colOff>177800</xdr:colOff>
      <xdr:row>39</xdr:row>
      <xdr:rowOff>22282</xdr:rowOff>
    </xdr:to>
    <xdr:cxnSp macro="">
      <xdr:nvCxnSpPr>
        <xdr:cNvPr id="520" name="直線コネクタ 519"/>
        <xdr:cNvCxnSpPr/>
      </xdr:nvCxnSpPr>
      <xdr:spPr>
        <a:xfrm>
          <a:off x="12814300" y="6685138"/>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39490</xdr:rowOff>
    </xdr:from>
    <xdr:to>
      <xdr:col>85</xdr:col>
      <xdr:colOff>177800</xdr:colOff>
      <xdr:row>38</xdr:row>
      <xdr:rowOff>141090</xdr:rowOff>
    </xdr:to>
    <xdr:sp macro="" textlink="">
      <xdr:nvSpPr>
        <xdr:cNvPr id="530" name="楕円 529"/>
        <xdr:cNvSpPr/>
      </xdr:nvSpPr>
      <xdr:spPr>
        <a:xfrm>
          <a:off x="16268700" y="65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17917</xdr:rowOff>
    </xdr:from>
    <xdr:ext cx="534377" cy="259045"/>
    <xdr:sp macro="" textlink="">
      <xdr:nvSpPr>
        <xdr:cNvPr id="531" name="消防費該当値テキスト"/>
        <xdr:cNvSpPr txBox="1"/>
      </xdr:nvSpPr>
      <xdr:spPr>
        <a:xfrm>
          <a:off x="16370300" y="65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88296</xdr:rowOff>
    </xdr:from>
    <xdr:to>
      <xdr:col>81</xdr:col>
      <xdr:colOff>101600</xdr:colOff>
      <xdr:row>39</xdr:row>
      <xdr:rowOff>18446</xdr:rowOff>
    </xdr:to>
    <xdr:sp macro="" textlink="">
      <xdr:nvSpPr>
        <xdr:cNvPr id="532" name="楕円 531"/>
        <xdr:cNvSpPr/>
      </xdr:nvSpPr>
      <xdr:spPr>
        <a:xfrm>
          <a:off x="15430500" y="66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9573</xdr:rowOff>
    </xdr:from>
    <xdr:ext cx="534377" cy="259045"/>
    <xdr:sp macro="" textlink="">
      <xdr:nvSpPr>
        <xdr:cNvPr id="533" name="テキスト ボックス 532"/>
        <xdr:cNvSpPr txBox="1"/>
      </xdr:nvSpPr>
      <xdr:spPr>
        <a:xfrm>
          <a:off x="15214111" y="66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118749</xdr:rowOff>
    </xdr:from>
    <xdr:to>
      <xdr:col>76</xdr:col>
      <xdr:colOff>165100</xdr:colOff>
      <xdr:row>39</xdr:row>
      <xdr:rowOff>48899</xdr:rowOff>
    </xdr:to>
    <xdr:sp macro="" textlink="">
      <xdr:nvSpPr>
        <xdr:cNvPr id="534" name="楕円 533"/>
        <xdr:cNvSpPr/>
      </xdr:nvSpPr>
      <xdr:spPr>
        <a:xfrm>
          <a:off x="14541500" y="66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40026</xdr:rowOff>
    </xdr:from>
    <xdr:ext cx="534377" cy="259045"/>
    <xdr:sp macro="" textlink="">
      <xdr:nvSpPr>
        <xdr:cNvPr id="535" name="テキスト ボックス 534"/>
        <xdr:cNvSpPr txBox="1"/>
      </xdr:nvSpPr>
      <xdr:spPr>
        <a:xfrm>
          <a:off x="14325111" y="67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142932</xdr:rowOff>
    </xdr:from>
    <xdr:to>
      <xdr:col>72</xdr:col>
      <xdr:colOff>38100</xdr:colOff>
      <xdr:row>39</xdr:row>
      <xdr:rowOff>73082</xdr:rowOff>
    </xdr:to>
    <xdr:sp macro="" textlink="">
      <xdr:nvSpPr>
        <xdr:cNvPr id="536" name="楕円 535"/>
        <xdr:cNvSpPr/>
      </xdr:nvSpPr>
      <xdr:spPr>
        <a:xfrm>
          <a:off x="13652500" y="66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64209</xdr:rowOff>
    </xdr:from>
    <xdr:ext cx="534377" cy="259045"/>
    <xdr:sp macro="" textlink="">
      <xdr:nvSpPr>
        <xdr:cNvPr id="537" name="テキスト ボックス 536"/>
        <xdr:cNvSpPr txBox="1"/>
      </xdr:nvSpPr>
      <xdr:spPr>
        <a:xfrm>
          <a:off x="13436111" y="67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119238</xdr:rowOff>
    </xdr:from>
    <xdr:to>
      <xdr:col>67</xdr:col>
      <xdr:colOff>101600</xdr:colOff>
      <xdr:row>39</xdr:row>
      <xdr:rowOff>49388</xdr:rowOff>
    </xdr:to>
    <xdr:sp macro="" textlink="">
      <xdr:nvSpPr>
        <xdr:cNvPr id="538" name="楕円 537"/>
        <xdr:cNvSpPr/>
      </xdr:nvSpPr>
      <xdr:spPr>
        <a:xfrm>
          <a:off x="12763500" y="66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40515</xdr:rowOff>
    </xdr:from>
    <xdr:ext cx="534377" cy="259045"/>
    <xdr:sp macro="" textlink="">
      <xdr:nvSpPr>
        <xdr:cNvPr id="539" name="テキスト ボックス 538"/>
        <xdr:cNvSpPr txBox="1"/>
      </xdr:nvSpPr>
      <xdr:spPr>
        <a:xfrm>
          <a:off x="12547111" y="672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60908</xdr:rowOff>
    </xdr:from>
    <xdr:to>
      <xdr:col>85</xdr:col>
      <xdr:colOff>127000</xdr:colOff>
      <xdr:row>58</xdr:row>
      <xdr:rowOff>61747</xdr:rowOff>
    </xdr:to>
    <xdr:cxnSp macro="">
      <xdr:nvCxnSpPr>
        <xdr:cNvPr id="570" name="直線コネクタ 569"/>
        <xdr:cNvCxnSpPr/>
      </xdr:nvCxnSpPr>
      <xdr:spPr>
        <a:xfrm flipV="1">
          <a:off x="15481300" y="10005008"/>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39528</xdr:rowOff>
    </xdr:from>
    <xdr:to>
      <xdr:col>81</xdr:col>
      <xdr:colOff>50800</xdr:colOff>
      <xdr:row>58</xdr:row>
      <xdr:rowOff>61747</xdr:rowOff>
    </xdr:to>
    <xdr:cxnSp macro="">
      <xdr:nvCxnSpPr>
        <xdr:cNvPr id="573" name="直線コネクタ 572"/>
        <xdr:cNvCxnSpPr/>
      </xdr:nvCxnSpPr>
      <xdr:spPr>
        <a:xfrm>
          <a:off x="14592300" y="9983628"/>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39528</xdr:rowOff>
    </xdr:from>
    <xdr:to>
      <xdr:col>76</xdr:col>
      <xdr:colOff>114300</xdr:colOff>
      <xdr:row>58</xdr:row>
      <xdr:rowOff>63638</xdr:rowOff>
    </xdr:to>
    <xdr:cxnSp macro="">
      <xdr:nvCxnSpPr>
        <xdr:cNvPr id="576" name="直線コネクタ 575"/>
        <xdr:cNvCxnSpPr/>
      </xdr:nvCxnSpPr>
      <xdr:spPr>
        <a:xfrm flipV="1">
          <a:off x="13703300" y="9983628"/>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63638</xdr:rowOff>
    </xdr:from>
    <xdr:to>
      <xdr:col>71</xdr:col>
      <xdr:colOff>177800</xdr:colOff>
      <xdr:row>58</xdr:row>
      <xdr:rowOff>71655</xdr:rowOff>
    </xdr:to>
    <xdr:cxnSp macro="">
      <xdr:nvCxnSpPr>
        <xdr:cNvPr id="579" name="直線コネクタ 578"/>
        <xdr:cNvCxnSpPr/>
      </xdr:nvCxnSpPr>
      <xdr:spPr>
        <a:xfrm flipV="1">
          <a:off x="12814300" y="10007738"/>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10108</xdr:rowOff>
    </xdr:from>
    <xdr:to>
      <xdr:col>85</xdr:col>
      <xdr:colOff>177800</xdr:colOff>
      <xdr:row>58</xdr:row>
      <xdr:rowOff>111708</xdr:rowOff>
    </xdr:to>
    <xdr:sp macro="" textlink="">
      <xdr:nvSpPr>
        <xdr:cNvPr id="589" name="楕円 588"/>
        <xdr:cNvSpPr/>
      </xdr:nvSpPr>
      <xdr:spPr>
        <a:xfrm>
          <a:off x="16268700" y="99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96485</xdr:rowOff>
    </xdr:from>
    <xdr:ext cx="534377" cy="259045"/>
    <xdr:sp macro="" textlink="">
      <xdr:nvSpPr>
        <xdr:cNvPr id="590" name="教育費該当値テキスト"/>
        <xdr:cNvSpPr txBox="1"/>
      </xdr:nvSpPr>
      <xdr:spPr>
        <a:xfrm>
          <a:off x="16370300" y="98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10947</xdr:rowOff>
    </xdr:from>
    <xdr:to>
      <xdr:col>81</xdr:col>
      <xdr:colOff>101600</xdr:colOff>
      <xdr:row>58</xdr:row>
      <xdr:rowOff>112547</xdr:rowOff>
    </xdr:to>
    <xdr:sp macro="" textlink="">
      <xdr:nvSpPr>
        <xdr:cNvPr id="591" name="楕円 590"/>
        <xdr:cNvSpPr/>
      </xdr:nvSpPr>
      <xdr:spPr>
        <a:xfrm>
          <a:off x="15430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103674</xdr:rowOff>
    </xdr:from>
    <xdr:ext cx="534377" cy="259045"/>
    <xdr:sp macro="" textlink="">
      <xdr:nvSpPr>
        <xdr:cNvPr id="592" name="テキスト ボックス 591"/>
        <xdr:cNvSpPr txBox="1"/>
      </xdr:nvSpPr>
      <xdr:spPr>
        <a:xfrm>
          <a:off x="15214111" y="100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160178</xdr:rowOff>
    </xdr:from>
    <xdr:to>
      <xdr:col>76</xdr:col>
      <xdr:colOff>165100</xdr:colOff>
      <xdr:row>58</xdr:row>
      <xdr:rowOff>90328</xdr:rowOff>
    </xdr:to>
    <xdr:sp macro="" textlink="">
      <xdr:nvSpPr>
        <xdr:cNvPr id="593" name="楕円 592"/>
        <xdr:cNvSpPr/>
      </xdr:nvSpPr>
      <xdr:spPr>
        <a:xfrm>
          <a:off x="14541500" y="99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81455</xdr:rowOff>
    </xdr:from>
    <xdr:ext cx="534377" cy="259045"/>
    <xdr:sp macro="" textlink="">
      <xdr:nvSpPr>
        <xdr:cNvPr id="594" name="テキスト ボックス 593"/>
        <xdr:cNvSpPr txBox="1"/>
      </xdr:nvSpPr>
      <xdr:spPr>
        <a:xfrm>
          <a:off x="14325111" y="100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12838</xdr:rowOff>
    </xdr:from>
    <xdr:to>
      <xdr:col>72</xdr:col>
      <xdr:colOff>38100</xdr:colOff>
      <xdr:row>58</xdr:row>
      <xdr:rowOff>114438</xdr:rowOff>
    </xdr:to>
    <xdr:sp macro="" textlink="">
      <xdr:nvSpPr>
        <xdr:cNvPr id="595" name="楕円 594"/>
        <xdr:cNvSpPr/>
      </xdr:nvSpPr>
      <xdr:spPr>
        <a:xfrm>
          <a:off x="13652500" y="99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105565</xdr:rowOff>
    </xdr:from>
    <xdr:ext cx="534377" cy="259045"/>
    <xdr:sp macro="" textlink="">
      <xdr:nvSpPr>
        <xdr:cNvPr id="596" name="テキスト ボックス 595"/>
        <xdr:cNvSpPr txBox="1"/>
      </xdr:nvSpPr>
      <xdr:spPr>
        <a:xfrm>
          <a:off x="13436111" y="1004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20855</xdr:rowOff>
    </xdr:from>
    <xdr:to>
      <xdr:col>67</xdr:col>
      <xdr:colOff>101600</xdr:colOff>
      <xdr:row>58</xdr:row>
      <xdr:rowOff>122455</xdr:rowOff>
    </xdr:to>
    <xdr:sp macro="" textlink="">
      <xdr:nvSpPr>
        <xdr:cNvPr id="597" name="楕円 596"/>
        <xdr:cNvSpPr/>
      </xdr:nvSpPr>
      <xdr:spPr>
        <a:xfrm>
          <a:off x="12763500" y="99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113582</xdr:rowOff>
    </xdr:from>
    <xdr:ext cx="534377" cy="259045"/>
    <xdr:sp macro="" textlink="">
      <xdr:nvSpPr>
        <xdr:cNvPr id="598" name="テキスト ボックス 597"/>
        <xdr:cNvSpPr txBox="1"/>
      </xdr:nvSpPr>
      <xdr:spPr>
        <a:xfrm>
          <a:off x="12547111" y="100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92883</xdr:rowOff>
    </xdr:from>
    <xdr:to>
      <xdr:col>85</xdr:col>
      <xdr:colOff>127000</xdr:colOff>
      <xdr:row>78</xdr:row>
      <xdr:rowOff>110741</xdr:rowOff>
    </xdr:to>
    <xdr:cxnSp macro="">
      <xdr:nvCxnSpPr>
        <xdr:cNvPr id="625" name="直線コネクタ 624"/>
        <xdr:cNvCxnSpPr/>
      </xdr:nvCxnSpPr>
      <xdr:spPr>
        <a:xfrm>
          <a:off x="15481300" y="13465983"/>
          <a:ext cx="8382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67221</xdr:rowOff>
    </xdr:from>
    <xdr:to>
      <xdr:col>81</xdr:col>
      <xdr:colOff>50800</xdr:colOff>
      <xdr:row>78</xdr:row>
      <xdr:rowOff>92883</xdr:rowOff>
    </xdr:to>
    <xdr:cxnSp macro="">
      <xdr:nvCxnSpPr>
        <xdr:cNvPr id="628" name="直線コネクタ 627"/>
        <xdr:cNvCxnSpPr/>
      </xdr:nvCxnSpPr>
      <xdr:spPr>
        <a:xfrm>
          <a:off x="14592300" y="13440321"/>
          <a:ext cx="889000" cy="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10162</xdr:rowOff>
    </xdr:from>
    <xdr:to>
      <xdr:col>76</xdr:col>
      <xdr:colOff>114300</xdr:colOff>
      <xdr:row>78</xdr:row>
      <xdr:rowOff>67221</xdr:rowOff>
    </xdr:to>
    <xdr:cxnSp macro="">
      <xdr:nvCxnSpPr>
        <xdr:cNvPr id="631" name="直線コネクタ 630"/>
        <xdr:cNvCxnSpPr/>
      </xdr:nvCxnSpPr>
      <xdr:spPr>
        <a:xfrm>
          <a:off x="13703300" y="13383262"/>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10162</xdr:rowOff>
    </xdr:from>
    <xdr:to>
      <xdr:col>71</xdr:col>
      <xdr:colOff>177800</xdr:colOff>
      <xdr:row>78</xdr:row>
      <xdr:rowOff>111545</xdr:rowOff>
    </xdr:to>
    <xdr:cxnSp macro="">
      <xdr:nvCxnSpPr>
        <xdr:cNvPr id="634" name="直線コネクタ 633"/>
        <xdr:cNvCxnSpPr/>
      </xdr:nvCxnSpPr>
      <xdr:spPr>
        <a:xfrm flipV="1">
          <a:off x="12814300" y="13383262"/>
          <a:ext cx="889000" cy="10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59941</xdr:rowOff>
    </xdr:from>
    <xdr:to>
      <xdr:col>85</xdr:col>
      <xdr:colOff>177800</xdr:colOff>
      <xdr:row>78</xdr:row>
      <xdr:rowOff>161541</xdr:rowOff>
    </xdr:to>
    <xdr:sp macro="" textlink="">
      <xdr:nvSpPr>
        <xdr:cNvPr id="644" name="楕円 643"/>
        <xdr:cNvSpPr/>
      </xdr:nvSpPr>
      <xdr:spPr>
        <a:xfrm>
          <a:off x="16268700" y="134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469744" cy="259045"/>
    <xdr:sp macro="" textlink="">
      <xdr:nvSpPr>
        <xdr:cNvPr id="645" name="災害復旧費該当値テキスト"/>
        <xdr:cNvSpPr txBox="1"/>
      </xdr:nvSpPr>
      <xdr:spPr>
        <a:xfrm>
          <a:off x="16370300" y="133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42083</xdr:rowOff>
    </xdr:from>
    <xdr:to>
      <xdr:col>81</xdr:col>
      <xdr:colOff>101600</xdr:colOff>
      <xdr:row>78</xdr:row>
      <xdr:rowOff>143683</xdr:rowOff>
    </xdr:to>
    <xdr:sp macro="" textlink="">
      <xdr:nvSpPr>
        <xdr:cNvPr id="646" name="楕円 645"/>
        <xdr:cNvSpPr/>
      </xdr:nvSpPr>
      <xdr:spPr>
        <a:xfrm>
          <a:off x="15430500" y="134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134810</xdr:rowOff>
    </xdr:from>
    <xdr:ext cx="534377" cy="259045"/>
    <xdr:sp macro="" textlink="">
      <xdr:nvSpPr>
        <xdr:cNvPr id="647" name="テキスト ボックス 646"/>
        <xdr:cNvSpPr txBox="1"/>
      </xdr:nvSpPr>
      <xdr:spPr>
        <a:xfrm>
          <a:off x="15214111" y="135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16421</xdr:rowOff>
    </xdr:from>
    <xdr:to>
      <xdr:col>76</xdr:col>
      <xdr:colOff>165100</xdr:colOff>
      <xdr:row>78</xdr:row>
      <xdr:rowOff>118021</xdr:rowOff>
    </xdr:to>
    <xdr:sp macro="" textlink="">
      <xdr:nvSpPr>
        <xdr:cNvPr id="648" name="楕円 647"/>
        <xdr:cNvSpPr/>
      </xdr:nvSpPr>
      <xdr:spPr>
        <a:xfrm>
          <a:off x="14541500" y="133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134548</xdr:rowOff>
    </xdr:from>
    <xdr:ext cx="534377" cy="259045"/>
    <xdr:sp macro="" textlink="">
      <xdr:nvSpPr>
        <xdr:cNvPr id="649" name="テキスト ボックス 648"/>
        <xdr:cNvSpPr txBox="1"/>
      </xdr:nvSpPr>
      <xdr:spPr>
        <a:xfrm>
          <a:off x="14325111" y="131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130812</xdr:rowOff>
    </xdr:from>
    <xdr:to>
      <xdr:col>72</xdr:col>
      <xdr:colOff>38100</xdr:colOff>
      <xdr:row>78</xdr:row>
      <xdr:rowOff>60962</xdr:rowOff>
    </xdr:to>
    <xdr:sp macro="" textlink="">
      <xdr:nvSpPr>
        <xdr:cNvPr id="650" name="楕円 649"/>
        <xdr:cNvSpPr/>
      </xdr:nvSpPr>
      <xdr:spPr>
        <a:xfrm>
          <a:off x="136525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77489</xdr:rowOff>
    </xdr:from>
    <xdr:ext cx="534377" cy="259045"/>
    <xdr:sp macro="" textlink="">
      <xdr:nvSpPr>
        <xdr:cNvPr id="651" name="テキスト ボックス 650"/>
        <xdr:cNvSpPr txBox="1"/>
      </xdr:nvSpPr>
      <xdr:spPr>
        <a:xfrm>
          <a:off x="13436111" y="131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60745</xdr:rowOff>
    </xdr:from>
    <xdr:to>
      <xdr:col>67</xdr:col>
      <xdr:colOff>101600</xdr:colOff>
      <xdr:row>78</xdr:row>
      <xdr:rowOff>162345</xdr:rowOff>
    </xdr:to>
    <xdr:sp macro="" textlink="">
      <xdr:nvSpPr>
        <xdr:cNvPr id="652" name="楕円 651"/>
        <xdr:cNvSpPr/>
      </xdr:nvSpPr>
      <xdr:spPr>
        <a:xfrm>
          <a:off x="12763500" y="13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153472</xdr:rowOff>
    </xdr:from>
    <xdr:ext cx="469744" cy="259045"/>
    <xdr:sp macro="" textlink="">
      <xdr:nvSpPr>
        <xdr:cNvPr id="653" name="テキスト ボックス 652"/>
        <xdr:cNvSpPr txBox="1"/>
      </xdr:nvSpPr>
      <xdr:spPr>
        <a:xfrm>
          <a:off x="12579428" y="135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121594</xdr:rowOff>
    </xdr:from>
    <xdr:to>
      <xdr:col>85</xdr:col>
      <xdr:colOff>127000</xdr:colOff>
      <xdr:row>97</xdr:row>
      <xdr:rowOff>139426</xdr:rowOff>
    </xdr:to>
    <xdr:cxnSp macro="">
      <xdr:nvCxnSpPr>
        <xdr:cNvPr id="680" name="直線コネクタ 679"/>
        <xdr:cNvCxnSpPr/>
      </xdr:nvCxnSpPr>
      <xdr:spPr>
        <a:xfrm flipV="1">
          <a:off x="15481300" y="16752244"/>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139426</xdr:rowOff>
    </xdr:from>
    <xdr:to>
      <xdr:col>81</xdr:col>
      <xdr:colOff>50800</xdr:colOff>
      <xdr:row>97</xdr:row>
      <xdr:rowOff>143608</xdr:rowOff>
    </xdr:to>
    <xdr:cxnSp macro="">
      <xdr:nvCxnSpPr>
        <xdr:cNvPr id="683" name="直線コネクタ 682"/>
        <xdr:cNvCxnSpPr/>
      </xdr:nvCxnSpPr>
      <xdr:spPr>
        <a:xfrm flipV="1">
          <a:off x="14592300" y="16770076"/>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143608</xdr:rowOff>
    </xdr:from>
    <xdr:to>
      <xdr:col>76</xdr:col>
      <xdr:colOff>114300</xdr:colOff>
      <xdr:row>97</xdr:row>
      <xdr:rowOff>164475</xdr:rowOff>
    </xdr:to>
    <xdr:cxnSp macro="">
      <xdr:nvCxnSpPr>
        <xdr:cNvPr id="686" name="直線コネクタ 685"/>
        <xdr:cNvCxnSpPr/>
      </xdr:nvCxnSpPr>
      <xdr:spPr>
        <a:xfrm flipV="1">
          <a:off x="13703300" y="16774258"/>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159739</xdr:rowOff>
    </xdr:from>
    <xdr:to>
      <xdr:col>71</xdr:col>
      <xdr:colOff>177800</xdr:colOff>
      <xdr:row>97</xdr:row>
      <xdr:rowOff>164475</xdr:rowOff>
    </xdr:to>
    <xdr:cxnSp macro="">
      <xdr:nvCxnSpPr>
        <xdr:cNvPr id="689" name="直線コネクタ 688"/>
        <xdr:cNvCxnSpPr/>
      </xdr:nvCxnSpPr>
      <xdr:spPr>
        <a:xfrm>
          <a:off x="12814300" y="167903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70794</xdr:rowOff>
    </xdr:from>
    <xdr:to>
      <xdr:col>85</xdr:col>
      <xdr:colOff>177800</xdr:colOff>
      <xdr:row>98</xdr:row>
      <xdr:rowOff>944</xdr:rowOff>
    </xdr:to>
    <xdr:sp macro="" textlink="">
      <xdr:nvSpPr>
        <xdr:cNvPr id="699" name="楕円 698"/>
        <xdr:cNvSpPr/>
      </xdr:nvSpPr>
      <xdr:spPr>
        <a:xfrm>
          <a:off x="16268700" y="167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49221</xdr:rowOff>
    </xdr:from>
    <xdr:ext cx="534377" cy="259045"/>
    <xdr:sp macro="" textlink="">
      <xdr:nvSpPr>
        <xdr:cNvPr id="700" name="公債費該当値テキスト"/>
        <xdr:cNvSpPr txBox="1"/>
      </xdr:nvSpPr>
      <xdr:spPr>
        <a:xfrm>
          <a:off x="16370300" y="166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88626</xdr:rowOff>
    </xdr:from>
    <xdr:to>
      <xdr:col>81</xdr:col>
      <xdr:colOff>101600</xdr:colOff>
      <xdr:row>98</xdr:row>
      <xdr:rowOff>18776</xdr:rowOff>
    </xdr:to>
    <xdr:sp macro="" textlink="">
      <xdr:nvSpPr>
        <xdr:cNvPr id="701" name="楕円 700"/>
        <xdr:cNvSpPr/>
      </xdr:nvSpPr>
      <xdr:spPr>
        <a:xfrm>
          <a:off x="15430500" y="167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9903</xdr:rowOff>
    </xdr:from>
    <xdr:ext cx="534377" cy="259045"/>
    <xdr:sp macro="" textlink="">
      <xdr:nvSpPr>
        <xdr:cNvPr id="702" name="テキスト ボックス 701"/>
        <xdr:cNvSpPr txBox="1"/>
      </xdr:nvSpPr>
      <xdr:spPr>
        <a:xfrm>
          <a:off x="15214111" y="1681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92808</xdr:rowOff>
    </xdr:from>
    <xdr:to>
      <xdr:col>76</xdr:col>
      <xdr:colOff>165100</xdr:colOff>
      <xdr:row>98</xdr:row>
      <xdr:rowOff>22958</xdr:rowOff>
    </xdr:to>
    <xdr:sp macro="" textlink="">
      <xdr:nvSpPr>
        <xdr:cNvPr id="703" name="楕円 702"/>
        <xdr:cNvSpPr/>
      </xdr:nvSpPr>
      <xdr:spPr>
        <a:xfrm>
          <a:off x="145415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14085</xdr:rowOff>
    </xdr:from>
    <xdr:ext cx="534377" cy="259045"/>
    <xdr:sp macro="" textlink="">
      <xdr:nvSpPr>
        <xdr:cNvPr id="704" name="テキスト ボックス 703"/>
        <xdr:cNvSpPr txBox="1"/>
      </xdr:nvSpPr>
      <xdr:spPr>
        <a:xfrm>
          <a:off x="14325111" y="168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113675</xdr:rowOff>
    </xdr:from>
    <xdr:to>
      <xdr:col>72</xdr:col>
      <xdr:colOff>38100</xdr:colOff>
      <xdr:row>98</xdr:row>
      <xdr:rowOff>43825</xdr:rowOff>
    </xdr:to>
    <xdr:sp macro="" textlink="">
      <xdr:nvSpPr>
        <xdr:cNvPr id="705" name="楕円 704"/>
        <xdr:cNvSpPr/>
      </xdr:nvSpPr>
      <xdr:spPr>
        <a:xfrm>
          <a:off x="13652500" y="167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34952</xdr:rowOff>
    </xdr:from>
    <xdr:ext cx="534377" cy="259045"/>
    <xdr:sp macro="" textlink="">
      <xdr:nvSpPr>
        <xdr:cNvPr id="706" name="テキスト ボックス 705"/>
        <xdr:cNvSpPr txBox="1"/>
      </xdr:nvSpPr>
      <xdr:spPr>
        <a:xfrm>
          <a:off x="13436111" y="1683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108939</xdr:rowOff>
    </xdr:from>
    <xdr:to>
      <xdr:col>67</xdr:col>
      <xdr:colOff>101600</xdr:colOff>
      <xdr:row>98</xdr:row>
      <xdr:rowOff>39089</xdr:rowOff>
    </xdr:to>
    <xdr:sp macro="" textlink="">
      <xdr:nvSpPr>
        <xdr:cNvPr id="707" name="楕円 706"/>
        <xdr:cNvSpPr/>
      </xdr:nvSpPr>
      <xdr:spPr>
        <a:xfrm>
          <a:off x="12763500" y="167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30216</xdr:rowOff>
    </xdr:from>
    <xdr:ext cx="534377" cy="259045"/>
    <xdr:sp macro="" textlink="">
      <xdr:nvSpPr>
        <xdr:cNvPr id="708" name="テキスト ボックス 707"/>
        <xdr:cNvSpPr txBox="1"/>
      </xdr:nvSpPr>
      <xdr:spPr>
        <a:xfrm>
          <a:off x="12547111" y="168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新型コロナ感染症対策は落ち着きが見られたものの、全体としては物価高に伴う事業費の影響が見られた一年であった。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では、民生費においては給付事業実施による増、消防費は広域組合の負担金増、土木費は道路橋梁の工事箇所増加による工事費増、公債費においては新規に借り入れた過疎対策事業債の償還開始による費用増であ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財政調整基金残高は、各補助金の活用や単独事業の抑制などで増加傾向にあるが、実質単年度収支は</a:t>
          </a:r>
          <a:r>
            <a:rPr kumimoji="1" lang="en-US" altLang="ja-JP" sz="1400">
              <a:solidFill>
                <a:schemeClr val="dk1"/>
              </a:solidFill>
              <a:effectLst/>
              <a:latin typeface="+mn-ea"/>
              <a:ea typeface="+mn-ea"/>
              <a:cs typeface="+mn-cs"/>
            </a:rPr>
            <a:t>12.38</a:t>
          </a:r>
          <a:r>
            <a:rPr kumimoji="1" lang="ja-JP" altLang="ja-JP" sz="1400">
              <a:solidFill>
                <a:schemeClr val="dk1"/>
              </a:solidFill>
              <a:effectLst/>
              <a:latin typeface="+mn-ea"/>
              <a:ea typeface="+mn-ea"/>
              <a:cs typeface="+mn-cs"/>
            </a:rPr>
            <a:t>ポイント減少しており、財政調整基金積立額の減少が要因となっている。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今後も経常的な経費の見直しに努めるとともに、今後も施設の老朽化等に伴う更新事業の増加が想定されることから、急激な収支の悪化を招かぬよう、施設総量の見直しや長寿命化により対応していく。</a:t>
          </a:r>
          <a:endParaRPr lang="ja-JP" altLang="ja-JP" sz="18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赤字額（公営企業会計＝資金不足額）が発生している会計が皆無であることから、いずれの会計も数字上は健全経営であることが示されている。一般会計の増加により全体の黒字比率も増加傾向にあるものの、水道事業、病院事業では減少傾向にあり、下水道事業においても繰出金により収支均衡を図っている状況である。水道事業、下水道事業については施設の老朽化による更新事業が控えており、病院事業についても新型コロナウイルスが収束したことでワクチン接種費などの収入が減少する見込みとなっている。</a:t>
          </a:r>
          <a:endParaRPr lang="ja-JP" altLang="ja-JP" sz="1800">
            <a:effectLst/>
          </a:endParaRPr>
        </a:p>
        <a:p>
          <a:r>
            <a:rPr kumimoji="1" lang="ja-JP" altLang="ja-JP" sz="1400">
              <a:solidFill>
                <a:schemeClr val="dk1"/>
              </a:solidFill>
              <a:effectLst/>
              <a:latin typeface="+mn-lt"/>
              <a:ea typeface="+mn-ea"/>
              <a:cs typeface="+mn-cs"/>
            </a:rPr>
            <a:t>　一般会計については、歳入構成の約</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endParaRPr lang="ja-JP" altLang="ja-JP" sz="1800">
            <a:effectLst/>
          </a:endParaRPr>
        </a:p>
        <a:p>
          <a:r>
            <a:rPr kumimoji="1" lang="ja-JP" altLang="ja-JP" sz="1400">
              <a:solidFill>
                <a:schemeClr val="dk1"/>
              </a:solidFill>
              <a:effectLst/>
              <a:latin typeface="+mn-lt"/>
              <a:ea typeface="+mn-ea"/>
              <a:cs typeface="+mn-cs"/>
            </a:rPr>
            <a:t>　このことから、自主財源の確保とさらに徹底した行政コスト削減策を行い、特別会計については適切な運営計画を立て、経営改善に努める。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従来より地方債の発行抑制に努めたことにより元利償還金の額は抑制されているものの、近年は</a:t>
          </a:r>
          <a:r>
            <a:rPr kumimoji="1" lang="ja-JP" altLang="en-US" sz="1400">
              <a:solidFill>
                <a:schemeClr val="dk1"/>
              </a:solidFill>
              <a:effectLst/>
              <a:latin typeface="+mn-lt"/>
              <a:ea typeface="+mn-ea"/>
              <a:cs typeface="+mn-cs"/>
            </a:rPr>
            <a:t>過疎対策事業債</a:t>
          </a:r>
          <a:r>
            <a:rPr kumimoji="1" lang="ja-JP" altLang="ja-JP" sz="1400">
              <a:solidFill>
                <a:schemeClr val="dk1"/>
              </a:solidFill>
              <a:effectLst/>
              <a:latin typeface="+mn-lt"/>
              <a:ea typeface="+mn-ea"/>
              <a:cs typeface="+mn-cs"/>
            </a:rPr>
            <a:t>を発行していることから増加傾向となっている。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今後は老朽化した施設の更新に伴う地方債の発行により、</a:t>
          </a:r>
          <a:r>
            <a:rPr kumimoji="1" lang="ja-JP" altLang="en-US" sz="1400">
              <a:solidFill>
                <a:schemeClr val="dk1"/>
              </a:solidFill>
              <a:effectLst/>
              <a:latin typeface="+mn-lt"/>
              <a:ea typeface="+mn-ea"/>
              <a:cs typeface="+mn-cs"/>
            </a:rPr>
            <a:t>元利償還金は</a:t>
          </a:r>
          <a:r>
            <a:rPr kumimoji="1" lang="ja-JP" altLang="ja-JP" sz="1400">
              <a:solidFill>
                <a:schemeClr val="dk1"/>
              </a:solidFill>
              <a:effectLst/>
              <a:latin typeface="+mn-lt"/>
              <a:ea typeface="+mn-ea"/>
              <a:cs typeface="+mn-cs"/>
            </a:rPr>
            <a:t>緩やかに増加していくことが見込まれる中、中長期的に健全な財政運営を展開するため、施設の長寿命化等により地方債発行額をコントロールしていく。</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満期一括償還地方債の償還の財源として積み立てた減債基金はなし。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将来負担比率においても実質公債費比率と同様に、従来より起債（借金）に依存しない財政経営は基より、地方債の発行に際しても地方財政措置を重視してきたことから数値上では将来負担額が発生しないこととなった。</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令和</a:t>
          </a:r>
          <a:r>
            <a:rPr kumimoji="1" lang="en-US" altLang="ja-JP" sz="1400">
              <a:solidFill>
                <a:schemeClr val="dk1"/>
              </a:solidFill>
              <a:effectLst/>
              <a:latin typeface="+mn-ea"/>
              <a:ea typeface="+mn-ea"/>
              <a:cs typeface="+mn-cs"/>
            </a:rPr>
            <a:t>5</a:t>
          </a:r>
          <a:r>
            <a:rPr kumimoji="1" lang="ja-JP" altLang="en-US" sz="1400">
              <a:solidFill>
                <a:schemeClr val="dk1"/>
              </a:solidFill>
              <a:effectLst/>
              <a:latin typeface="+mn-ea"/>
              <a:ea typeface="+mn-ea"/>
              <a:cs typeface="+mn-cs"/>
            </a:rPr>
            <a:t>年度においては償還完了分等もあり、地方債現在高は減少に転じたものの、今後も</a:t>
          </a:r>
          <a:r>
            <a:rPr kumimoji="1" lang="ja-JP" altLang="ja-JP" sz="1400">
              <a:solidFill>
                <a:schemeClr val="dk1"/>
              </a:solidFill>
              <a:effectLst/>
              <a:latin typeface="+mn-ea"/>
              <a:ea typeface="+mn-ea"/>
              <a:cs typeface="+mn-cs"/>
            </a:rPr>
            <a:t>公共施設及び地方債現在高に引き続き注視し、施設総量の見直し等、適時必要な措置を講ずる。</a:t>
          </a:r>
          <a:endParaRPr lang="ja-JP" altLang="ja-JP" sz="1400">
            <a:effectLst/>
            <a:latin typeface="+mn-ea"/>
            <a:ea typeface="+mn-ea"/>
          </a:endParaRPr>
        </a:p>
        <a:p>
          <a:r>
            <a:rPr kumimoji="1" lang="ja-JP" altLang="ja-JP" sz="1400">
              <a:solidFill>
                <a:schemeClr val="dk1"/>
              </a:solidFill>
              <a:effectLst/>
              <a:latin typeface="+mn-ea"/>
              <a:ea typeface="+mn-ea"/>
              <a:cs typeface="+mn-cs"/>
            </a:rPr>
            <a:t>　また、地方公営企業においても施設の耐用年数経過に伴う多額の更新費用の発生が見込まれ、特に下水道事業においては大規模な施設の更新が到来しており、現時点では数字として表に現われない大きな将来負担が</a:t>
          </a:r>
          <a:r>
            <a:rPr kumimoji="1" lang="ja-JP" altLang="en-US" sz="1400">
              <a:solidFill>
                <a:schemeClr val="dk1"/>
              </a:solidFill>
              <a:effectLst/>
              <a:latin typeface="+mn-ea"/>
              <a:ea typeface="+mn-ea"/>
              <a:cs typeface="+mn-cs"/>
            </a:rPr>
            <a:t>予想される</a:t>
          </a:r>
          <a:r>
            <a:rPr kumimoji="1" lang="ja-JP" altLang="ja-JP" sz="1400">
              <a:solidFill>
                <a:schemeClr val="dk1"/>
              </a:solidFill>
              <a:effectLst/>
              <a:latin typeface="+mn-ea"/>
              <a:ea typeface="+mn-ea"/>
              <a:cs typeface="+mn-cs"/>
            </a:rPr>
            <a:t>。</a:t>
          </a:r>
          <a:endParaRPr lang="ja-JP" altLang="ja-JP" sz="1400">
            <a:effectLst/>
            <a:latin typeface="+mn-ea"/>
            <a:ea typeface="+mn-ea"/>
          </a:endParaRPr>
        </a:p>
        <a:p>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財政調整基金の増加により基金全体額も増加となった。</a:t>
          </a:r>
          <a:endParaRPr lang="ja-JP" altLang="ja-JP" sz="1400">
            <a:effectLst/>
            <a:latin typeface="+mn-ea"/>
            <a:ea typeface="+mn-ea"/>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基金が最も少なかった平成</a:t>
          </a:r>
          <a:r>
            <a:rPr kumimoji="1" lang="en-US" altLang="ja-JP" sz="1400">
              <a:solidFill>
                <a:schemeClr val="dk1"/>
              </a:solidFill>
              <a:effectLst/>
              <a:latin typeface="+mn-ea"/>
              <a:ea typeface="+mn-ea"/>
              <a:cs typeface="+mn-cs"/>
            </a:rPr>
            <a:t>19</a:t>
          </a:r>
          <a:r>
            <a:rPr kumimoji="1" lang="ja-JP" altLang="ja-JP" sz="1400">
              <a:solidFill>
                <a:schemeClr val="dk1"/>
              </a:solidFill>
              <a:effectLst/>
              <a:latin typeface="+mn-ea"/>
              <a:ea typeface="+mn-ea"/>
              <a:cs typeface="+mn-cs"/>
            </a:rPr>
            <a:t>年度以降、基金残高の回復と財政需要増加への対策として「歳入優先主義」を徹底した財政運営を行った結果、平成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年度まで積立金を増加することができたが、その後平成</a:t>
          </a:r>
          <a:r>
            <a:rPr kumimoji="1" lang="en-US" altLang="ja-JP" sz="1400">
              <a:solidFill>
                <a:schemeClr val="dk1"/>
              </a:solidFill>
              <a:effectLst/>
              <a:latin typeface="+mn-ea"/>
              <a:ea typeface="+mn-ea"/>
              <a:cs typeface="+mn-cs"/>
            </a:rPr>
            <a:t>29</a:t>
          </a:r>
          <a:r>
            <a:rPr kumimoji="1" lang="ja-JP" altLang="ja-JP" sz="1400">
              <a:solidFill>
                <a:schemeClr val="dk1"/>
              </a:solidFill>
              <a:effectLst/>
              <a:latin typeface="+mn-ea"/>
              <a:ea typeface="+mn-ea"/>
              <a:cs typeface="+mn-cs"/>
            </a:rPr>
            <a:t>年度から令和元年度まで交付税をはじめとした依存財源の減少や公共施設等の老朽化などを要因に基金が減少していた経緯もあるので、今後は必要な財政需要を見据え、使途の明確化等による適正な額の維持及び確保により、持続可能な財政運営に活用できるよう取り組んでいく</a:t>
          </a:r>
          <a:endParaRPr lang="ja-JP" altLang="ja-JP" sz="14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（基金の使途）</a:t>
          </a:r>
          <a:endParaRPr lang="ja-JP" altLang="ja-JP" sz="1400">
            <a:effectLst/>
            <a:latin typeface="+mn-ea"/>
            <a:ea typeface="+mn-ea"/>
          </a:endParaRPr>
        </a:p>
        <a:p>
          <a:r>
            <a:rPr kumimoji="1" lang="ja-JP" altLang="ja-JP" sz="1400">
              <a:solidFill>
                <a:schemeClr val="dk1"/>
              </a:solidFill>
              <a:effectLst/>
              <a:latin typeface="+mn-ea"/>
              <a:ea typeface="+mn-ea"/>
              <a:cs typeface="+mn-cs"/>
            </a:rPr>
            <a:t>・公共施設等整備基金：公共施設等の整備</a:t>
          </a:r>
          <a:endParaRPr lang="ja-JP" altLang="ja-JP" sz="1400">
            <a:effectLst/>
            <a:latin typeface="+mn-ea"/>
            <a:ea typeface="+mn-ea"/>
          </a:endParaRPr>
        </a:p>
        <a:p>
          <a:r>
            <a:rPr kumimoji="1" lang="ja-JP" altLang="ja-JP" sz="1400">
              <a:solidFill>
                <a:schemeClr val="dk1"/>
              </a:solidFill>
              <a:effectLst/>
              <a:latin typeface="+mn-ea"/>
              <a:ea typeface="+mn-ea"/>
              <a:cs typeface="+mn-cs"/>
            </a:rPr>
            <a:t>・地域振興基金：地域振興と町民の福祉向上に要する経費</a:t>
          </a:r>
          <a:endParaRPr lang="ja-JP" altLang="ja-JP" sz="1400">
            <a:effectLst/>
            <a:latin typeface="+mn-ea"/>
            <a:ea typeface="+mn-ea"/>
          </a:endParaRPr>
        </a:p>
        <a:p>
          <a:r>
            <a:rPr kumimoji="1" lang="ja-JP" altLang="ja-JP" sz="1400">
              <a:solidFill>
                <a:schemeClr val="dk1"/>
              </a:solidFill>
              <a:effectLst/>
              <a:latin typeface="+mn-ea"/>
              <a:ea typeface="+mn-ea"/>
              <a:cs typeface="+mn-cs"/>
            </a:rPr>
            <a:t>・ふるさと基金：地域における固有の歴史、文化、産業等を活かし、独創的な地域づくりを推進するための経費</a:t>
          </a:r>
          <a:endParaRPr lang="ja-JP" altLang="ja-JP" sz="1400">
            <a:effectLst/>
            <a:latin typeface="+mn-ea"/>
            <a:ea typeface="+mn-ea"/>
          </a:endParaRPr>
        </a:p>
        <a:p>
          <a:r>
            <a:rPr kumimoji="1" lang="ja-JP" altLang="ja-JP" sz="1400">
              <a:solidFill>
                <a:schemeClr val="dk1"/>
              </a:solidFill>
              <a:effectLst/>
              <a:latin typeface="+mn-ea"/>
              <a:ea typeface="+mn-ea"/>
              <a:cs typeface="+mn-cs"/>
            </a:rPr>
            <a:t>・商工観光対策基金：商工業の活性化及び観光業の育成に要する経費</a:t>
          </a:r>
          <a:endParaRPr lang="ja-JP" altLang="ja-JP" sz="1400">
            <a:effectLst/>
            <a:latin typeface="+mn-ea"/>
            <a:ea typeface="+mn-ea"/>
          </a:endParaRPr>
        </a:p>
        <a:p>
          <a:r>
            <a:rPr kumimoji="1" lang="ja-JP" altLang="ja-JP" sz="1400">
              <a:solidFill>
                <a:schemeClr val="dk1"/>
              </a:solidFill>
              <a:effectLst/>
              <a:latin typeface="+mn-ea"/>
              <a:ea typeface="+mn-ea"/>
              <a:cs typeface="+mn-cs"/>
            </a:rPr>
            <a:t>・農業振興対策基金：特産物づくり、農業後継者支援対策を講じるための経費</a:t>
          </a:r>
          <a:endParaRPr lang="ja-JP" altLang="ja-JP" sz="1400">
            <a:effectLst/>
            <a:latin typeface="+mn-ea"/>
            <a:ea typeface="+mn-ea"/>
          </a:endParaRPr>
        </a:p>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・ふるさと基金：支倉常長まつり等の開催のため基金を取り崩した。</a:t>
          </a:r>
          <a:endParaRPr lang="ja-JP" altLang="ja-JP" sz="1400">
            <a:effectLst/>
            <a:latin typeface="+mn-ea"/>
            <a:ea typeface="+mn-ea"/>
          </a:endParaRPr>
        </a:p>
        <a:p>
          <a:r>
            <a:rPr kumimoji="1" lang="ja-JP" altLang="ja-JP" sz="1400">
              <a:solidFill>
                <a:schemeClr val="dk1"/>
              </a:solidFill>
              <a:effectLst/>
              <a:latin typeface="+mn-ea"/>
              <a:ea typeface="+mn-ea"/>
              <a:cs typeface="+mn-cs"/>
            </a:rPr>
            <a:t>・地域振興基金：町民バスの運行経費に充当したことにより減少した。</a:t>
          </a:r>
          <a:endParaRPr lang="ja-JP" altLang="ja-JP" sz="1400">
            <a:effectLst/>
            <a:latin typeface="+mn-ea"/>
            <a:ea typeface="+mn-ea"/>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・公共施設等整備基金：公共施設等の老朽化による維持修繕に当該経費を充当することにより減少していく予定である。</a:t>
          </a:r>
          <a:endParaRPr lang="ja-JP" altLang="ja-JP" sz="1400">
            <a:effectLst/>
            <a:latin typeface="+mn-ea"/>
            <a:ea typeface="+mn-ea"/>
          </a:endParaRPr>
        </a:p>
        <a:p>
          <a:r>
            <a:rPr kumimoji="1" lang="ja-JP" altLang="ja-JP" sz="1400">
              <a:solidFill>
                <a:schemeClr val="dk1"/>
              </a:solidFill>
              <a:effectLst/>
              <a:latin typeface="+mn-ea"/>
              <a:ea typeface="+mn-ea"/>
              <a:cs typeface="+mn-cs"/>
            </a:rPr>
            <a:t>・ふるさと基金：今後も郷土文化・歴史を伝承するためのイベント等を開催するため減少していく予定である。</a:t>
          </a:r>
          <a:endParaRPr lang="ja-JP" altLang="ja-JP" sz="1400">
            <a:effectLst/>
            <a:latin typeface="+mn-ea"/>
            <a:ea typeface="+mn-ea"/>
          </a:endParaRPr>
        </a:p>
        <a:p>
          <a:r>
            <a:rPr kumimoji="1" lang="ja-JP" altLang="ja-JP" sz="1400">
              <a:solidFill>
                <a:schemeClr val="dk1"/>
              </a:solidFill>
              <a:effectLst/>
              <a:latin typeface="+mn-ea"/>
              <a:ea typeface="+mn-ea"/>
              <a:cs typeface="+mn-cs"/>
            </a:rPr>
            <a:t>・地域振興基金：これまでの主に充当してきた町民福祉向上のほか、地域振興に積極的に取り組んでいくため減少していく予定である。</a:t>
          </a:r>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各種補助金の活用や事業精査による歳出抑制により基金残高は増加した。</a:t>
          </a:r>
          <a:endParaRPr lang="ja-JP" altLang="ja-JP" sz="1400">
            <a:effectLst/>
            <a:latin typeface="+mn-ea"/>
            <a:ea typeface="+mn-ea"/>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近年、増加傾向にあるものの、平成</a:t>
          </a:r>
          <a:r>
            <a:rPr kumimoji="1" lang="en-US" altLang="ja-JP" sz="1400">
              <a:solidFill>
                <a:schemeClr val="dk1"/>
              </a:solidFill>
              <a:effectLst/>
              <a:latin typeface="+mn-ea"/>
              <a:ea typeface="+mn-ea"/>
              <a:cs typeface="+mn-cs"/>
            </a:rPr>
            <a:t>29</a:t>
          </a:r>
          <a:r>
            <a:rPr kumimoji="1" lang="ja-JP" altLang="ja-JP"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10</a:t>
          </a:r>
          <a:r>
            <a:rPr kumimoji="1" lang="ja-JP" altLang="ja-JP" sz="1400">
              <a:solidFill>
                <a:schemeClr val="dk1"/>
              </a:solidFill>
              <a:effectLst/>
              <a:latin typeface="+mn-ea"/>
              <a:ea typeface="+mn-ea"/>
              <a:cs typeface="+mn-cs"/>
            </a:rPr>
            <a:t>年ぶりの財政調整基金の取り崩しを行った以降、令和元年度まで減少した経緯があるので、減少が慢性化しないよう、事業費の見直しなどを行い残高を確保したい。</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従来より地方債発行の抑制を行ってきたほか、</a:t>
          </a:r>
          <a:r>
            <a:rPr kumimoji="1" lang="ja-JP" altLang="en-US" sz="1400">
              <a:solidFill>
                <a:schemeClr val="dk1"/>
              </a:solidFill>
              <a:effectLst/>
              <a:latin typeface="+mn-ea"/>
              <a:ea typeface="+mn-ea"/>
              <a:cs typeface="+mn-cs"/>
            </a:rPr>
            <a:t>本年度も</a:t>
          </a:r>
          <a:r>
            <a:rPr kumimoji="1" lang="ja-JP" altLang="ja-JP" sz="1400">
              <a:solidFill>
                <a:schemeClr val="dk1"/>
              </a:solidFill>
              <a:effectLst/>
              <a:latin typeface="+mn-ea"/>
              <a:ea typeface="+mn-ea"/>
              <a:cs typeface="+mn-cs"/>
            </a:rPr>
            <a:t>基金積立を行ったことから増加した。</a:t>
          </a:r>
          <a:endParaRPr lang="ja-JP" altLang="ja-JP" sz="1400">
            <a:effectLst/>
            <a:latin typeface="+mn-ea"/>
            <a:ea typeface="+mn-ea"/>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今後は公共施設の老朽化に伴う起債により地方債残高の増加が見込まれることから、必要に応じ取り崩しを行う。</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5755754</v>
      </c>
      <c r="BO4" s="449"/>
      <c r="BP4" s="449"/>
      <c r="BQ4" s="449"/>
      <c r="BR4" s="449"/>
      <c r="BS4" s="449"/>
      <c r="BT4" s="449"/>
      <c r="BU4" s="450"/>
      <c r="BV4" s="448">
        <v>5815164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9.3000000000000007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5522281</v>
      </c>
      <c r="BO5" s="420"/>
      <c r="BP5" s="420"/>
      <c r="BQ5" s="420"/>
      <c r="BR5" s="420"/>
      <c r="BS5" s="420"/>
      <c r="BT5" s="420"/>
      <c r="BU5" s="421"/>
      <c r="BV5" s="419">
        <v>5432905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93.4</v>
      </c>
      <c r="CU5" s="417"/>
      <c r="CV5" s="417"/>
      <c r="CW5" s="417"/>
      <c r="CX5" s="417"/>
      <c r="CY5" s="417"/>
      <c r="CZ5" s="417"/>
      <c r="DA5" s="418"/>
      <c r="DB5" s="416">
        <v>89.1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233473</v>
      </c>
      <c r="BO6" s="420"/>
      <c r="BP6" s="420"/>
      <c r="BQ6" s="420"/>
      <c r="BR6" s="420"/>
      <c r="BS6" s="420"/>
      <c r="BT6" s="420"/>
      <c r="BU6" s="421"/>
      <c r="BV6" s="419">
        <v>382259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90.1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75475</v>
      </c>
      <c r="BO7" s="420"/>
      <c r="BP7" s="420"/>
      <c r="BQ7" s="420"/>
      <c r="BR7" s="420"/>
      <c r="BS7" s="420"/>
      <c r="BT7" s="420"/>
      <c r="BU7" s="421"/>
      <c r="BV7" s="419">
        <v>43034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3680280</v>
      </c>
      <c r="CU7" s="420"/>
      <c r="CV7" s="420"/>
      <c r="CW7" s="420"/>
      <c r="CX7" s="420"/>
      <c r="CY7" s="420"/>
      <c r="CZ7" s="420"/>
      <c r="DA7" s="421"/>
      <c r="DB7" s="419">
        <v>3657465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157998</v>
      </c>
      <c r="BO8" s="420"/>
      <c r="BP8" s="420"/>
      <c r="BQ8" s="420"/>
      <c r="BR8" s="420"/>
      <c r="BS8" s="420"/>
      <c r="BT8" s="420"/>
      <c r="BU8" s="421"/>
      <c r="BV8" s="419">
        <v>339225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8345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-181227</v>
      </c>
      <c r="BO9" s="420"/>
      <c r="BP9" s="420"/>
      <c r="BQ9" s="420"/>
      <c r="BR9" s="420"/>
      <c r="BS9" s="420"/>
      <c r="BT9" s="420"/>
      <c r="BU9" s="421"/>
      <c r="BV9" s="419">
        <v>67812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7.2</v>
      </c>
      <c r="CU9" s="417"/>
      <c r="CV9" s="417"/>
      <c r="CW9" s="417"/>
      <c r="CX9" s="417"/>
      <c r="CY9" s="417"/>
      <c r="CZ9" s="417"/>
      <c r="DA9" s="418"/>
      <c r="DB9" s="416">
        <v>6.8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9167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1222</v>
      </c>
      <c r="BO10" s="420"/>
      <c r="BP10" s="420"/>
      <c r="BQ10" s="420"/>
      <c r="BR10" s="420"/>
      <c r="BS10" s="420"/>
      <c r="BT10" s="420"/>
      <c r="BU10" s="421"/>
      <c r="BV10" s="419">
        <v>500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8116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206776</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7950</v>
      </c>
      <c r="S13" s="507"/>
      <c r="T13" s="507"/>
      <c r="U13" s="507"/>
      <c r="V13" s="508"/>
      <c r="W13" s="509" t="s">
        <v>131</v>
      </c>
      <c r="X13" s="405"/>
      <c r="Y13" s="405"/>
      <c r="Z13" s="405"/>
      <c r="AA13" s="405"/>
      <c r="AB13" s="406"/>
      <c r="AC13" s="372">
        <v>421</v>
      </c>
      <c r="AD13" s="373"/>
      <c r="AE13" s="373"/>
      <c r="AF13" s="373"/>
      <c r="AG13" s="374"/>
      <c r="AH13" s="372">
        <v>487</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-386781</v>
      </c>
      <c r="BO13" s="420"/>
      <c r="BP13" s="420"/>
      <c r="BQ13" s="420"/>
      <c r="BR13" s="420"/>
      <c r="BS13" s="420"/>
      <c r="BT13" s="420"/>
      <c r="BU13" s="421"/>
      <c r="BV13" s="419">
        <v>68312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4.5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8286</v>
      </c>
      <c r="S14" s="507"/>
      <c r="T14" s="507"/>
      <c r="U14" s="507"/>
      <c r="V14" s="508"/>
      <c r="W14" s="510"/>
      <c r="X14" s="408"/>
      <c r="Y14" s="408"/>
      <c r="Z14" s="408"/>
      <c r="AA14" s="408"/>
      <c r="AB14" s="409"/>
      <c r="AC14" s="499">
        <v>9.6999999999999993</v>
      </c>
      <c r="AD14" s="500"/>
      <c r="AE14" s="500"/>
      <c r="AF14" s="500"/>
      <c r="AG14" s="501"/>
      <c r="AH14" s="499">
        <v>10.3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8159</v>
      </c>
      <c r="S15" s="507"/>
      <c r="T15" s="507"/>
      <c r="U15" s="507"/>
      <c r="V15" s="508"/>
      <c r="W15" s="509" t="s">
        <v>137</v>
      </c>
      <c r="X15" s="405"/>
      <c r="Y15" s="405"/>
      <c r="Z15" s="405"/>
      <c r="AA15" s="405"/>
      <c r="AB15" s="406"/>
      <c r="AC15" s="372">
        <v>1426</v>
      </c>
      <c r="AD15" s="373"/>
      <c r="AE15" s="373"/>
      <c r="AF15" s="373"/>
      <c r="AG15" s="374"/>
      <c r="AH15" s="372">
        <v>1540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1119567</v>
      </c>
      <c r="BO15" s="449"/>
      <c r="BP15" s="449"/>
      <c r="BQ15" s="449"/>
      <c r="BR15" s="449"/>
      <c r="BS15" s="449"/>
      <c r="BT15" s="449"/>
      <c r="BU15" s="450"/>
      <c r="BV15" s="448">
        <v>1011104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32.700000000000003</v>
      </c>
      <c r="AD16" s="500"/>
      <c r="AE16" s="500"/>
      <c r="AF16" s="500"/>
      <c r="AG16" s="501"/>
      <c r="AH16" s="499">
        <v>32.4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3406036</v>
      </c>
      <c r="BO16" s="420"/>
      <c r="BP16" s="420"/>
      <c r="BQ16" s="420"/>
      <c r="BR16" s="420"/>
      <c r="BS16" s="420"/>
      <c r="BT16" s="420"/>
      <c r="BU16" s="421"/>
      <c r="BV16" s="419">
        <v>3368418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2515</v>
      </c>
      <c r="AD17" s="373"/>
      <c r="AE17" s="373"/>
      <c r="AF17" s="373"/>
      <c r="AG17" s="374"/>
      <c r="AH17" s="372">
        <v>2723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1400712</v>
      </c>
      <c r="BO17" s="420"/>
      <c r="BP17" s="420"/>
      <c r="BQ17" s="420"/>
      <c r="BR17" s="420"/>
      <c r="BS17" s="420"/>
      <c r="BT17" s="420"/>
      <c r="BU17" s="421"/>
      <c r="BV17" s="419">
        <v>1259071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270.77</v>
      </c>
      <c r="M18" s="472"/>
      <c r="N18" s="472"/>
      <c r="O18" s="472"/>
      <c r="P18" s="472"/>
      <c r="Q18" s="472"/>
      <c r="R18" s="473"/>
      <c r="S18" s="473"/>
      <c r="T18" s="473"/>
      <c r="U18" s="473"/>
      <c r="V18" s="474"/>
      <c r="W18" s="490"/>
      <c r="X18" s="491"/>
      <c r="Y18" s="491"/>
      <c r="Z18" s="491"/>
      <c r="AA18" s="491"/>
      <c r="AB18" s="515"/>
      <c r="AC18" s="389">
        <v>57.7</v>
      </c>
      <c r="AD18" s="390"/>
      <c r="AE18" s="390"/>
      <c r="AF18" s="390"/>
      <c r="AG18" s="475"/>
      <c r="AH18" s="389">
        <v>57.3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3433862</v>
      </c>
      <c r="BO18" s="420"/>
      <c r="BP18" s="420"/>
      <c r="BQ18" s="420"/>
      <c r="BR18" s="420"/>
      <c r="BS18" s="420"/>
      <c r="BT18" s="420"/>
      <c r="BU18" s="421"/>
      <c r="BV18" s="419">
        <v>3285900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4685708</v>
      </c>
      <c r="BO19" s="420"/>
      <c r="BP19" s="420"/>
      <c r="BQ19" s="420"/>
      <c r="BR19" s="420"/>
      <c r="BS19" s="420"/>
      <c r="BT19" s="420"/>
      <c r="BU19" s="421"/>
      <c r="BV19" s="419">
        <v>4548503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2967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2584715</v>
      </c>
      <c r="BO22" s="449"/>
      <c r="BP22" s="449"/>
      <c r="BQ22" s="449"/>
      <c r="BR22" s="449"/>
      <c r="BS22" s="449"/>
      <c r="BT22" s="449"/>
      <c r="BU22" s="450"/>
      <c r="BV22" s="448">
        <v>2610638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2334287</v>
      </c>
      <c r="BO23" s="420"/>
      <c r="BP23" s="420"/>
      <c r="BQ23" s="420"/>
      <c r="BR23" s="420"/>
      <c r="BS23" s="420"/>
      <c r="BT23" s="420"/>
      <c r="BU23" s="421"/>
      <c r="BV23" s="419">
        <v>2359942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8450</v>
      </c>
      <c r="R24" s="373"/>
      <c r="S24" s="373"/>
      <c r="T24" s="373"/>
      <c r="U24" s="373"/>
      <c r="V24" s="374"/>
      <c r="W24" s="462"/>
      <c r="X24" s="399"/>
      <c r="Y24" s="400"/>
      <c r="Z24" s="375" t="s">
        <v>162</v>
      </c>
      <c r="AA24" s="376"/>
      <c r="AB24" s="376"/>
      <c r="AC24" s="376"/>
      <c r="AD24" s="376"/>
      <c r="AE24" s="376"/>
      <c r="AF24" s="376"/>
      <c r="AG24" s="377"/>
      <c r="AH24" s="372">
        <v>104</v>
      </c>
      <c r="AI24" s="373"/>
      <c r="AJ24" s="373"/>
      <c r="AK24" s="373"/>
      <c r="AL24" s="374"/>
      <c r="AM24" s="372">
        <v>299416</v>
      </c>
      <c r="AN24" s="373"/>
      <c r="AO24" s="373"/>
      <c r="AP24" s="373"/>
      <c r="AQ24" s="373"/>
      <c r="AR24" s="374"/>
      <c r="AS24" s="372">
        <v>2879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1532004</v>
      </c>
      <c r="BO24" s="420"/>
      <c r="BP24" s="420"/>
      <c r="BQ24" s="420"/>
      <c r="BR24" s="420"/>
      <c r="BS24" s="420"/>
      <c r="BT24" s="420"/>
      <c r="BU24" s="421"/>
      <c r="BV24" s="419">
        <v>1449104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162652</v>
      </c>
      <c r="BO25" s="449"/>
      <c r="BP25" s="449"/>
      <c r="BQ25" s="449"/>
      <c r="BR25" s="449"/>
      <c r="BS25" s="449"/>
      <c r="BT25" s="449"/>
      <c r="BU25" s="450"/>
      <c r="BV25" s="448">
        <v>163877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5390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3200</v>
      </c>
      <c r="R27" s="373"/>
      <c r="S27" s="373"/>
      <c r="T27" s="373"/>
      <c r="U27" s="373"/>
      <c r="V27" s="374"/>
      <c r="W27" s="462"/>
      <c r="X27" s="399"/>
      <c r="Y27" s="400"/>
      <c r="Z27" s="375" t="s">
        <v>172</v>
      </c>
      <c r="AA27" s="376"/>
      <c r="AB27" s="376"/>
      <c r="AC27" s="376"/>
      <c r="AD27" s="376"/>
      <c r="AE27" s="376"/>
      <c r="AF27" s="376"/>
      <c r="AG27" s="377"/>
      <c r="AH27" s="372">
        <v>12</v>
      </c>
      <c r="AI27" s="373"/>
      <c r="AJ27" s="373"/>
      <c r="AK27" s="373"/>
      <c r="AL27" s="374"/>
      <c r="AM27" s="372">
        <v>33067</v>
      </c>
      <c r="AN27" s="373"/>
      <c r="AO27" s="373"/>
      <c r="AP27" s="373"/>
      <c r="AQ27" s="373"/>
      <c r="AR27" s="374"/>
      <c r="AS27" s="372">
        <v>2756</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307757</v>
      </c>
      <c r="BO27" s="454"/>
      <c r="BP27" s="454"/>
      <c r="BQ27" s="454"/>
      <c r="BR27" s="454"/>
      <c r="BS27" s="454"/>
      <c r="BT27" s="454"/>
      <c r="BU27" s="455"/>
      <c r="BV27" s="453">
        <v>307707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2720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1633236</v>
      </c>
      <c r="BO28" s="449"/>
      <c r="BP28" s="449"/>
      <c r="BQ28" s="449"/>
      <c r="BR28" s="449"/>
      <c r="BS28" s="449"/>
      <c r="BT28" s="449"/>
      <c r="BU28" s="450"/>
      <c r="BV28" s="448">
        <v>1588790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11</v>
      </c>
      <c r="M29" s="373"/>
      <c r="N29" s="373"/>
      <c r="O29" s="373"/>
      <c r="P29" s="374"/>
      <c r="Q29" s="372">
        <v>2620</v>
      </c>
      <c r="R29" s="373"/>
      <c r="S29" s="373"/>
      <c r="T29" s="373"/>
      <c r="U29" s="373"/>
      <c r="V29" s="374"/>
      <c r="W29" s="463"/>
      <c r="X29" s="464"/>
      <c r="Y29" s="465"/>
      <c r="Z29" s="375" t="s">
        <v>178</v>
      </c>
      <c r="AA29" s="376"/>
      <c r="AB29" s="376"/>
      <c r="AC29" s="376"/>
      <c r="AD29" s="376"/>
      <c r="AE29" s="376"/>
      <c r="AF29" s="376"/>
      <c r="AG29" s="377"/>
      <c r="AH29" s="372">
        <v>116</v>
      </c>
      <c r="AI29" s="373"/>
      <c r="AJ29" s="373"/>
      <c r="AK29" s="373"/>
      <c r="AL29" s="374"/>
      <c r="AM29" s="372">
        <v>332483</v>
      </c>
      <c r="AN29" s="373"/>
      <c r="AO29" s="373"/>
      <c r="AP29" s="373"/>
      <c r="AQ29" s="373"/>
      <c r="AR29" s="374"/>
      <c r="AS29" s="372">
        <v>2866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174077</v>
      </c>
      <c r="BO29" s="420"/>
      <c r="BP29" s="420"/>
      <c r="BQ29" s="420"/>
      <c r="BR29" s="420"/>
      <c r="BS29" s="420"/>
      <c r="BT29" s="420"/>
      <c r="BU29" s="421"/>
      <c r="BV29" s="419">
        <v>159153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1042122</v>
      </c>
      <c r="BO30" s="454"/>
      <c r="BP30" s="454"/>
      <c r="BQ30" s="454"/>
      <c r="BR30" s="454"/>
      <c r="BS30" s="454"/>
      <c r="BT30" s="454"/>
      <c r="BU30" s="455"/>
      <c r="BV30" s="453">
        <v>1042078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川崎町国民健康保険特別会計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川崎町水道事業会計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川崎町公共下水道事業特別会計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川崎町介護保険特別会計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川崎町病院事業会計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川崎町温泉事業特別会計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宮城県市町村非常勤消防職員補償報償組合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川崎町後期高齢者医療保険特別会計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仙南地域広域行政事務組合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宮城県後期高齢者医療広域連合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宮城県後期高齢者医療事業会計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H26aO6GZc/SMPCL2xEb+D2CR1+UnB8Nzzxg0WUNTvhA5THzadlYeS68jVTbouoTYu/jkTYQkZtZk2/eb6QzHQ==" saltValue="zSUMd2K9XJW1crSKzbc7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1042095</v>
      </c>
      <c r="S5" s="677"/>
      <c r="T5" s="677"/>
      <c r="U5" s="677"/>
      <c r="V5" s="677"/>
      <c r="W5" s="677"/>
      <c r="X5" s="677"/>
      <c r="Y5" s="702"/>
      <c r="Z5" s="715">
        <v>18.100000000000001</v>
      </c>
      <c r="AA5" s="715"/>
      <c r="AB5" s="715"/>
      <c r="AC5" s="715"/>
      <c r="AD5" s="716">
        <v>1042095</v>
      </c>
      <c r="AE5" s="716"/>
      <c r="AF5" s="716"/>
      <c r="AG5" s="716"/>
      <c r="AH5" s="716"/>
      <c r="AI5" s="716"/>
      <c r="AJ5" s="716"/>
      <c r="AK5" s="716"/>
      <c r="AL5" s="703">
        <v>28.5</v>
      </c>
      <c r="AM5" s="685"/>
      <c r="AN5" s="685"/>
      <c r="AO5" s="704"/>
      <c r="AP5" s="679" t="s">
        <v>217</v>
      </c>
      <c r="AQ5" s="680"/>
      <c r="AR5" s="680"/>
      <c r="AS5" s="680"/>
      <c r="AT5" s="680"/>
      <c r="AU5" s="680"/>
      <c r="AV5" s="680"/>
      <c r="AW5" s="680"/>
      <c r="AX5" s="680"/>
      <c r="AY5" s="680"/>
      <c r="AZ5" s="680"/>
      <c r="BA5" s="680"/>
      <c r="BB5" s="680"/>
      <c r="BC5" s="680"/>
      <c r="BD5" s="680"/>
      <c r="BE5" s="680"/>
      <c r="BF5" s="681"/>
      <c r="BG5" s="621">
        <v>1039744</v>
      </c>
      <c r="BH5" s="622"/>
      <c r="BI5" s="622"/>
      <c r="BJ5" s="622"/>
      <c r="BK5" s="622"/>
      <c r="BL5" s="622"/>
      <c r="BM5" s="622"/>
      <c r="BN5" s="623"/>
      <c r="BO5" s="659">
        <v>99.8</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77753</v>
      </c>
      <c r="S6" s="622"/>
      <c r="T6" s="622"/>
      <c r="U6" s="622"/>
      <c r="V6" s="622"/>
      <c r="W6" s="622"/>
      <c r="X6" s="622"/>
      <c r="Y6" s="623"/>
      <c r="Z6" s="659">
        <v>1.4</v>
      </c>
      <c r="AA6" s="659"/>
      <c r="AB6" s="659"/>
      <c r="AC6" s="659"/>
      <c r="AD6" s="660">
        <v>77753</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1039744</v>
      </c>
      <c r="BH6" s="622"/>
      <c r="BI6" s="622"/>
      <c r="BJ6" s="622"/>
      <c r="BK6" s="622"/>
      <c r="BL6" s="622"/>
      <c r="BM6" s="622"/>
      <c r="BN6" s="623"/>
      <c r="BO6" s="659">
        <v>99.8</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102262</v>
      </c>
      <c r="CS6" s="622"/>
      <c r="CT6" s="622"/>
      <c r="CU6" s="622"/>
      <c r="CV6" s="622"/>
      <c r="CW6" s="622"/>
      <c r="CX6" s="622"/>
      <c r="CY6" s="623"/>
      <c r="CZ6" s="703">
        <v>1.9</v>
      </c>
      <c r="DA6" s="685"/>
      <c r="DB6" s="685"/>
      <c r="DC6" s="705"/>
      <c r="DD6" s="627" t="s">
        <v>122</v>
      </c>
      <c r="DE6" s="622"/>
      <c r="DF6" s="622"/>
      <c r="DG6" s="622"/>
      <c r="DH6" s="622"/>
      <c r="DI6" s="622"/>
      <c r="DJ6" s="622"/>
      <c r="DK6" s="622"/>
      <c r="DL6" s="622"/>
      <c r="DM6" s="622"/>
      <c r="DN6" s="622"/>
      <c r="DO6" s="622"/>
      <c r="DP6" s="623"/>
      <c r="DQ6" s="627">
        <v>102261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182</v>
      </c>
      <c r="S7" s="622"/>
      <c r="T7" s="622"/>
      <c r="U7" s="622"/>
      <c r="V7" s="622"/>
      <c r="W7" s="622"/>
      <c r="X7" s="622"/>
      <c r="Y7" s="623"/>
      <c r="Z7" s="659">
        <v>0</v>
      </c>
      <c r="AA7" s="659"/>
      <c r="AB7" s="659"/>
      <c r="AC7" s="659"/>
      <c r="AD7" s="660">
        <v>182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328972</v>
      </c>
      <c r="BH7" s="622"/>
      <c r="BI7" s="622"/>
      <c r="BJ7" s="622"/>
      <c r="BK7" s="622"/>
      <c r="BL7" s="622"/>
      <c r="BM7" s="622"/>
      <c r="BN7" s="623"/>
      <c r="BO7" s="659">
        <v>31.6</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797605</v>
      </c>
      <c r="CS7" s="622"/>
      <c r="CT7" s="622"/>
      <c r="CU7" s="622"/>
      <c r="CV7" s="622"/>
      <c r="CW7" s="622"/>
      <c r="CX7" s="622"/>
      <c r="CY7" s="623"/>
      <c r="CZ7" s="659">
        <v>14.4</v>
      </c>
      <c r="DA7" s="659"/>
      <c r="DB7" s="659"/>
      <c r="DC7" s="659"/>
      <c r="DD7" s="627">
        <v>32978</v>
      </c>
      <c r="DE7" s="622"/>
      <c r="DF7" s="622"/>
      <c r="DG7" s="622"/>
      <c r="DH7" s="622"/>
      <c r="DI7" s="622"/>
      <c r="DJ7" s="622"/>
      <c r="DK7" s="622"/>
      <c r="DL7" s="622"/>
      <c r="DM7" s="622"/>
      <c r="DN7" s="622"/>
      <c r="DO7" s="622"/>
      <c r="DP7" s="623"/>
      <c r="DQ7" s="627">
        <v>719181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2780</v>
      </c>
      <c r="S8" s="622"/>
      <c r="T8" s="622"/>
      <c r="U8" s="622"/>
      <c r="V8" s="622"/>
      <c r="W8" s="622"/>
      <c r="X8" s="622"/>
      <c r="Y8" s="623"/>
      <c r="Z8" s="659">
        <v>0</v>
      </c>
      <c r="AA8" s="659"/>
      <c r="AB8" s="659"/>
      <c r="AC8" s="659"/>
      <c r="AD8" s="660">
        <v>2780</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14602</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1465041</v>
      </c>
      <c r="CS8" s="622"/>
      <c r="CT8" s="622"/>
      <c r="CU8" s="622"/>
      <c r="CV8" s="622"/>
      <c r="CW8" s="622"/>
      <c r="CX8" s="622"/>
      <c r="CY8" s="623"/>
      <c r="CZ8" s="659">
        <v>26.5</v>
      </c>
      <c r="DA8" s="659"/>
      <c r="DB8" s="659"/>
      <c r="DC8" s="659"/>
      <c r="DD8" s="627">
        <v>65202</v>
      </c>
      <c r="DE8" s="622"/>
      <c r="DF8" s="622"/>
      <c r="DG8" s="622"/>
      <c r="DH8" s="622"/>
      <c r="DI8" s="622"/>
      <c r="DJ8" s="622"/>
      <c r="DK8" s="622"/>
      <c r="DL8" s="622"/>
      <c r="DM8" s="622"/>
      <c r="DN8" s="622"/>
      <c r="DO8" s="622"/>
      <c r="DP8" s="623"/>
      <c r="DQ8" s="627">
        <v>1044731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3214</v>
      </c>
      <c r="S9" s="622"/>
      <c r="T9" s="622"/>
      <c r="U9" s="622"/>
      <c r="V9" s="622"/>
      <c r="W9" s="622"/>
      <c r="X9" s="622"/>
      <c r="Y9" s="623"/>
      <c r="Z9" s="659">
        <v>0.1</v>
      </c>
      <c r="AA9" s="659"/>
      <c r="AB9" s="659"/>
      <c r="AC9" s="659"/>
      <c r="AD9" s="660">
        <v>3214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266018</v>
      </c>
      <c r="BH9" s="622"/>
      <c r="BI9" s="622"/>
      <c r="BJ9" s="622"/>
      <c r="BK9" s="622"/>
      <c r="BL9" s="622"/>
      <c r="BM9" s="622"/>
      <c r="BN9" s="623"/>
      <c r="BO9" s="659">
        <v>25.5</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660901</v>
      </c>
      <c r="CS9" s="622"/>
      <c r="CT9" s="622"/>
      <c r="CU9" s="622"/>
      <c r="CV9" s="622"/>
      <c r="CW9" s="622"/>
      <c r="CX9" s="622"/>
      <c r="CY9" s="623"/>
      <c r="CZ9" s="659">
        <v>12</v>
      </c>
      <c r="DA9" s="659"/>
      <c r="DB9" s="659"/>
      <c r="DC9" s="659"/>
      <c r="DD9" s="627">
        <v>3773</v>
      </c>
      <c r="DE9" s="622"/>
      <c r="DF9" s="622"/>
      <c r="DG9" s="622"/>
      <c r="DH9" s="622"/>
      <c r="DI9" s="622"/>
      <c r="DJ9" s="622"/>
      <c r="DK9" s="622"/>
      <c r="DL9" s="622"/>
      <c r="DM9" s="622"/>
      <c r="DN9" s="622"/>
      <c r="DO9" s="622"/>
      <c r="DP9" s="623"/>
      <c r="DQ9" s="627">
        <v>612703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26305</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205259</v>
      </c>
      <c r="S11" s="622"/>
      <c r="T11" s="622"/>
      <c r="U11" s="622"/>
      <c r="V11" s="622"/>
      <c r="W11" s="622"/>
      <c r="X11" s="622"/>
      <c r="Y11" s="623"/>
      <c r="Z11" s="624">
        <v>3.6</v>
      </c>
      <c r="AA11" s="625"/>
      <c r="AB11" s="625"/>
      <c r="AC11" s="626"/>
      <c r="AD11" s="627">
        <v>205259</v>
      </c>
      <c r="AE11" s="622"/>
      <c r="AF11" s="622"/>
      <c r="AG11" s="622"/>
      <c r="AH11" s="622"/>
      <c r="AI11" s="622"/>
      <c r="AJ11" s="622"/>
      <c r="AK11" s="623"/>
      <c r="AL11" s="624">
        <v>5.6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22047</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319723</v>
      </c>
      <c r="CS11" s="622"/>
      <c r="CT11" s="622"/>
      <c r="CU11" s="622"/>
      <c r="CV11" s="622"/>
      <c r="CW11" s="622"/>
      <c r="CX11" s="622"/>
      <c r="CY11" s="623"/>
      <c r="CZ11" s="659">
        <v>5.8</v>
      </c>
      <c r="DA11" s="659"/>
      <c r="DB11" s="659"/>
      <c r="DC11" s="659"/>
      <c r="DD11" s="627">
        <v>73721</v>
      </c>
      <c r="DE11" s="622"/>
      <c r="DF11" s="622"/>
      <c r="DG11" s="622"/>
      <c r="DH11" s="622"/>
      <c r="DI11" s="622"/>
      <c r="DJ11" s="622"/>
      <c r="DK11" s="622"/>
      <c r="DL11" s="622"/>
      <c r="DM11" s="622"/>
      <c r="DN11" s="622"/>
      <c r="DO11" s="622"/>
      <c r="DP11" s="623"/>
      <c r="DQ11" s="627">
        <v>223026</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31729</v>
      </c>
      <c r="S12" s="622"/>
      <c r="T12" s="622"/>
      <c r="U12" s="622"/>
      <c r="V12" s="622"/>
      <c r="W12" s="622"/>
      <c r="X12" s="622"/>
      <c r="Y12" s="623"/>
      <c r="Z12" s="659">
        <v>0.6</v>
      </c>
      <c r="AA12" s="659"/>
      <c r="AB12" s="659"/>
      <c r="AC12" s="659"/>
      <c r="AD12" s="660">
        <v>31729</v>
      </c>
      <c r="AE12" s="660"/>
      <c r="AF12" s="660"/>
      <c r="AG12" s="660"/>
      <c r="AH12" s="660"/>
      <c r="AI12" s="660"/>
      <c r="AJ12" s="660"/>
      <c r="AK12" s="660"/>
      <c r="AL12" s="624">
        <v>0.9</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600871</v>
      </c>
      <c r="BH12" s="622"/>
      <c r="BI12" s="622"/>
      <c r="BJ12" s="622"/>
      <c r="BK12" s="622"/>
      <c r="BL12" s="622"/>
      <c r="BM12" s="622"/>
      <c r="BN12" s="623"/>
      <c r="BO12" s="659">
        <v>57.7</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323140</v>
      </c>
      <c r="CS12" s="622"/>
      <c r="CT12" s="622"/>
      <c r="CU12" s="622"/>
      <c r="CV12" s="622"/>
      <c r="CW12" s="622"/>
      <c r="CX12" s="622"/>
      <c r="CY12" s="623"/>
      <c r="CZ12" s="659">
        <v>5.9</v>
      </c>
      <c r="DA12" s="659"/>
      <c r="DB12" s="659"/>
      <c r="DC12" s="659"/>
      <c r="DD12" s="627">
        <v>43820</v>
      </c>
      <c r="DE12" s="622"/>
      <c r="DF12" s="622"/>
      <c r="DG12" s="622"/>
      <c r="DH12" s="622"/>
      <c r="DI12" s="622"/>
      <c r="DJ12" s="622"/>
      <c r="DK12" s="622"/>
      <c r="DL12" s="622"/>
      <c r="DM12" s="622"/>
      <c r="DN12" s="622"/>
      <c r="DO12" s="622"/>
      <c r="DP12" s="623"/>
      <c r="DQ12" s="627">
        <v>257893</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587840</v>
      </c>
      <c r="BH13" s="622"/>
      <c r="BI13" s="622"/>
      <c r="BJ13" s="622"/>
      <c r="BK13" s="622"/>
      <c r="BL13" s="622"/>
      <c r="BM13" s="622"/>
      <c r="BN13" s="623"/>
      <c r="BO13" s="659">
        <v>56.4</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693448</v>
      </c>
      <c r="CS13" s="622"/>
      <c r="CT13" s="622"/>
      <c r="CU13" s="622"/>
      <c r="CV13" s="622"/>
      <c r="CW13" s="622"/>
      <c r="CX13" s="622"/>
      <c r="CY13" s="623"/>
      <c r="CZ13" s="659">
        <v>12.6</v>
      </c>
      <c r="DA13" s="659"/>
      <c r="DB13" s="659"/>
      <c r="DC13" s="659"/>
      <c r="DD13" s="627">
        <v>255207</v>
      </c>
      <c r="DE13" s="622"/>
      <c r="DF13" s="622"/>
      <c r="DG13" s="622"/>
      <c r="DH13" s="622"/>
      <c r="DI13" s="622"/>
      <c r="DJ13" s="622"/>
      <c r="DK13" s="622"/>
      <c r="DL13" s="622"/>
      <c r="DM13" s="622"/>
      <c r="DN13" s="622"/>
      <c r="DO13" s="622"/>
      <c r="DP13" s="623"/>
      <c r="DQ13" s="627">
        <v>469018</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634</v>
      </c>
      <c r="S14" s="622"/>
      <c r="T14" s="622"/>
      <c r="U14" s="622"/>
      <c r="V14" s="622"/>
      <c r="W14" s="622"/>
      <c r="X14" s="622"/>
      <c r="Y14" s="623"/>
      <c r="Z14" s="659">
        <v>0</v>
      </c>
      <c r="AA14" s="659"/>
      <c r="AB14" s="659"/>
      <c r="AC14" s="659"/>
      <c r="AD14" s="660">
        <v>634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37129</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251805</v>
      </c>
      <c r="CS14" s="622"/>
      <c r="CT14" s="622"/>
      <c r="CU14" s="622"/>
      <c r="CV14" s="622"/>
      <c r="CW14" s="622"/>
      <c r="CX14" s="622"/>
      <c r="CY14" s="623"/>
      <c r="CZ14" s="659">
        <v>4.5999999999999996</v>
      </c>
      <c r="DA14" s="659"/>
      <c r="DB14" s="659"/>
      <c r="DC14" s="659"/>
      <c r="DD14" s="627">
        <v>37234</v>
      </c>
      <c r="DE14" s="622"/>
      <c r="DF14" s="622"/>
      <c r="DG14" s="622"/>
      <c r="DH14" s="622"/>
      <c r="DI14" s="622"/>
      <c r="DJ14" s="622"/>
      <c r="DK14" s="622"/>
      <c r="DL14" s="622"/>
      <c r="DM14" s="622"/>
      <c r="DN14" s="622"/>
      <c r="DO14" s="622"/>
      <c r="DP14" s="623"/>
      <c r="DQ14" s="627">
        <v>223858</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72772</v>
      </c>
      <c r="BH15" s="622"/>
      <c r="BI15" s="622"/>
      <c r="BJ15" s="622"/>
      <c r="BK15" s="622"/>
      <c r="BL15" s="622"/>
      <c r="BM15" s="622"/>
      <c r="BN15" s="623"/>
      <c r="BO15" s="659">
        <v>7</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520457</v>
      </c>
      <c r="CS15" s="622"/>
      <c r="CT15" s="622"/>
      <c r="CU15" s="622"/>
      <c r="CV15" s="622"/>
      <c r="CW15" s="622"/>
      <c r="CX15" s="622"/>
      <c r="CY15" s="623"/>
      <c r="CZ15" s="659">
        <v>9.4</v>
      </c>
      <c r="DA15" s="659"/>
      <c r="DB15" s="659"/>
      <c r="DC15" s="659"/>
      <c r="DD15" s="627">
        <v>44801</v>
      </c>
      <c r="DE15" s="622"/>
      <c r="DF15" s="622"/>
      <c r="DG15" s="622"/>
      <c r="DH15" s="622"/>
      <c r="DI15" s="622"/>
      <c r="DJ15" s="622"/>
      <c r="DK15" s="622"/>
      <c r="DL15" s="622"/>
      <c r="DM15" s="622"/>
      <c r="DN15" s="622"/>
      <c r="DO15" s="622"/>
      <c r="DP15" s="623"/>
      <c r="DQ15" s="627">
        <v>445026</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6507</v>
      </c>
      <c r="S16" s="622"/>
      <c r="T16" s="622"/>
      <c r="U16" s="622"/>
      <c r="V16" s="622"/>
      <c r="W16" s="622"/>
      <c r="X16" s="622"/>
      <c r="Y16" s="623"/>
      <c r="Z16" s="659">
        <v>0.1</v>
      </c>
      <c r="AA16" s="659"/>
      <c r="AB16" s="659"/>
      <c r="AC16" s="659"/>
      <c r="AD16" s="660">
        <v>6507</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51407</v>
      </c>
      <c r="CS16" s="622"/>
      <c r="CT16" s="622"/>
      <c r="CU16" s="622"/>
      <c r="CV16" s="622"/>
      <c r="CW16" s="622"/>
      <c r="CX16" s="622"/>
      <c r="CY16" s="623"/>
      <c r="CZ16" s="659">
        <v>0.9</v>
      </c>
      <c r="DA16" s="659"/>
      <c r="DB16" s="659"/>
      <c r="DC16" s="659"/>
      <c r="DD16" s="627" t="s">
        <v>122</v>
      </c>
      <c r="DE16" s="622"/>
      <c r="DF16" s="622"/>
      <c r="DG16" s="622"/>
      <c r="DH16" s="622"/>
      <c r="DI16" s="622"/>
      <c r="DJ16" s="622"/>
      <c r="DK16" s="622"/>
      <c r="DL16" s="622"/>
      <c r="DM16" s="622"/>
      <c r="DN16" s="622"/>
      <c r="DO16" s="622"/>
      <c r="DP16" s="623"/>
      <c r="DQ16" s="627">
        <v>18046</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18596</v>
      </c>
      <c r="S17" s="622"/>
      <c r="T17" s="622"/>
      <c r="U17" s="622"/>
      <c r="V17" s="622"/>
      <c r="W17" s="622"/>
      <c r="X17" s="622"/>
      <c r="Y17" s="623"/>
      <c r="Z17" s="659">
        <v>0.3</v>
      </c>
      <c r="AA17" s="659"/>
      <c r="AB17" s="659"/>
      <c r="AC17" s="659"/>
      <c r="AD17" s="660">
        <v>18596</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336492</v>
      </c>
      <c r="CS17" s="622"/>
      <c r="CT17" s="622"/>
      <c r="CU17" s="622"/>
      <c r="CV17" s="622"/>
      <c r="CW17" s="622"/>
      <c r="CX17" s="622"/>
      <c r="CY17" s="623"/>
      <c r="CZ17" s="659">
        <v>6.1</v>
      </c>
      <c r="DA17" s="659"/>
      <c r="DB17" s="659"/>
      <c r="DC17" s="659"/>
      <c r="DD17" s="627" t="s">
        <v>122</v>
      </c>
      <c r="DE17" s="622"/>
      <c r="DF17" s="622"/>
      <c r="DG17" s="622"/>
      <c r="DH17" s="622"/>
      <c r="DI17" s="622"/>
      <c r="DJ17" s="622"/>
      <c r="DK17" s="622"/>
      <c r="DL17" s="622"/>
      <c r="DM17" s="622"/>
      <c r="DN17" s="622"/>
      <c r="DO17" s="622"/>
      <c r="DP17" s="623"/>
      <c r="DQ17" s="627">
        <v>336492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4996</v>
      </c>
      <c r="S18" s="622"/>
      <c r="T18" s="622"/>
      <c r="U18" s="622"/>
      <c r="V18" s="622"/>
      <c r="W18" s="622"/>
      <c r="X18" s="622"/>
      <c r="Y18" s="623"/>
      <c r="Z18" s="659">
        <v>0.1</v>
      </c>
      <c r="AA18" s="659"/>
      <c r="AB18" s="659"/>
      <c r="AC18" s="659"/>
      <c r="AD18" s="660">
        <v>4996</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4996</v>
      </c>
      <c r="S19" s="622"/>
      <c r="T19" s="622"/>
      <c r="U19" s="622"/>
      <c r="V19" s="622"/>
      <c r="W19" s="622"/>
      <c r="X19" s="622"/>
      <c r="Y19" s="623"/>
      <c r="Z19" s="659">
        <v>0.1</v>
      </c>
      <c r="AA19" s="659"/>
      <c r="AB19" s="659"/>
      <c r="AC19" s="659"/>
      <c r="AD19" s="660">
        <v>4996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2351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2351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5522281</v>
      </c>
      <c r="CS20" s="622"/>
      <c r="CT20" s="622"/>
      <c r="CU20" s="622"/>
      <c r="CV20" s="622"/>
      <c r="CW20" s="622"/>
      <c r="CX20" s="622"/>
      <c r="CY20" s="623"/>
      <c r="CZ20" s="659">
        <v>100</v>
      </c>
      <c r="DA20" s="659"/>
      <c r="DB20" s="659"/>
      <c r="DC20" s="659"/>
      <c r="DD20" s="627">
        <v>556736</v>
      </c>
      <c r="DE20" s="622"/>
      <c r="DF20" s="622"/>
      <c r="DG20" s="622"/>
      <c r="DH20" s="622"/>
      <c r="DI20" s="622"/>
      <c r="DJ20" s="622"/>
      <c r="DK20" s="622"/>
      <c r="DL20" s="622"/>
      <c r="DM20" s="622"/>
      <c r="DN20" s="622"/>
      <c r="DO20" s="622"/>
      <c r="DP20" s="623"/>
      <c r="DQ20" s="627">
        <v>4452235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2595582</v>
      </c>
      <c r="S21" s="622"/>
      <c r="T21" s="622"/>
      <c r="U21" s="622"/>
      <c r="V21" s="622"/>
      <c r="W21" s="622"/>
      <c r="X21" s="622"/>
      <c r="Y21" s="623"/>
      <c r="Z21" s="659">
        <v>45.1</v>
      </c>
      <c r="AA21" s="659"/>
      <c r="AB21" s="659"/>
      <c r="AC21" s="659"/>
      <c r="AD21" s="660">
        <v>2262368</v>
      </c>
      <c r="AE21" s="660"/>
      <c r="AF21" s="660"/>
      <c r="AG21" s="660"/>
      <c r="AH21" s="660"/>
      <c r="AI21" s="660"/>
      <c r="AJ21" s="660"/>
      <c r="AK21" s="660"/>
      <c r="AL21" s="624">
        <v>61.8</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2351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2262368</v>
      </c>
      <c r="S22" s="622"/>
      <c r="T22" s="622"/>
      <c r="U22" s="622"/>
      <c r="V22" s="622"/>
      <c r="W22" s="622"/>
      <c r="X22" s="622"/>
      <c r="Y22" s="623"/>
      <c r="Z22" s="659">
        <v>39.299999999999997</v>
      </c>
      <c r="AA22" s="659"/>
      <c r="AB22" s="659"/>
      <c r="AC22" s="659"/>
      <c r="AD22" s="660">
        <v>2262368</v>
      </c>
      <c r="AE22" s="660"/>
      <c r="AF22" s="660"/>
      <c r="AG22" s="660"/>
      <c r="AH22" s="660"/>
      <c r="AI22" s="660"/>
      <c r="AJ22" s="660"/>
      <c r="AK22" s="660"/>
      <c r="AL22" s="624">
        <v>61.8</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332962</v>
      </c>
      <c r="S23" s="622"/>
      <c r="T23" s="622"/>
      <c r="U23" s="622"/>
      <c r="V23" s="622"/>
      <c r="W23" s="622"/>
      <c r="X23" s="622"/>
      <c r="Y23" s="623"/>
      <c r="Z23" s="659">
        <v>5.8</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252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1958062</v>
      </c>
      <c r="CS24" s="677"/>
      <c r="CT24" s="677"/>
      <c r="CU24" s="677"/>
      <c r="CV24" s="677"/>
      <c r="CW24" s="677"/>
      <c r="CX24" s="677"/>
      <c r="CY24" s="702"/>
      <c r="CZ24" s="703">
        <v>35.5</v>
      </c>
      <c r="DA24" s="685"/>
      <c r="DB24" s="685"/>
      <c r="DC24" s="705"/>
      <c r="DD24" s="701">
        <v>1617983</v>
      </c>
      <c r="DE24" s="677"/>
      <c r="DF24" s="677"/>
      <c r="DG24" s="677"/>
      <c r="DH24" s="677"/>
      <c r="DI24" s="677"/>
      <c r="DJ24" s="677"/>
      <c r="DK24" s="702"/>
      <c r="DL24" s="701">
        <v>1424262</v>
      </c>
      <c r="DM24" s="677"/>
      <c r="DN24" s="677"/>
      <c r="DO24" s="677"/>
      <c r="DP24" s="677"/>
      <c r="DQ24" s="677"/>
      <c r="DR24" s="677"/>
      <c r="DS24" s="677"/>
      <c r="DT24" s="677"/>
      <c r="DU24" s="677"/>
      <c r="DV24" s="702"/>
      <c r="DW24" s="703">
        <v>38.700000000000003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3989327</v>
      </c>
      <c r="S25" s="622"/>
      <c r="T25" s="622"/>
      <c r="U25" s="622"/>
      <c r="V25" s="622"/>
      <c r="W25" s="622"/>
      <c r="X25" s="622"/>
      <c r="Y25" s="623"/>
      <c r="Z25" s="659">
        <v>69.3</v>
      </c>
      <c r="AA25" s="659"/>
      <c r="AB25" s="659"/>
      <c r="AC25" s="659"/>
      <c r="AD25" s="660">
        <v>3656113</v>
      </c>
      <c r="AE25" s="660"/>
      <c r="AF25" s="660"/>
      <c r="AG25" s="660"/>
      <c r="AH25" s="660"/>
      <c r="AI25" s="660"/>
      <c r="AJ25" s="660"/>
      <c r="AK25" s="660"/>
      <c r="AL25" s="624">
        <v>99.9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1098857</v>
      </c>
      <c r="CS25" s="634"/>
      <c r="CT25" s="634"/>
      <c r="CU25" s="634"/>
      <c r="CV25" s="634"/>
      <c r="CW25" s="634"/>
      <c r="CX25" s="634"/>
      <c r="CY25" s="635"/>
      <c r="CZ25" s="624">
        <v>19.899999999999999</v>
      </c>
      <c r="DA25" s="636"/>
      <c r="DB25" s="636"/>
      <c r="DC25" s="637"/>
      <c r="DD25" s="627">
        <v>1027103</v>
      </c>
      <c r="DE25" s="634"/>
      <c r="DF25" s="634"/>
      <c r="DG25" s="634"/>
      <c r="DH25" s="634"/>
      <c r="DI25" s="634"/>
      <c r="DJ25" s="634"/>
      <c r="DK25" s="635"/>
      <c r="DL25" s="627">
        <v>945549</v>
      </c>
      <c r="DM25" s="634"/>
      <c r="DN25" s="634"/>
      <c r="DO25" s="634"/>
      <c r="DP25" s="634"/>
      <c r="DQ25" s="634"/>
      <c r="DR25" s="634"/>
      <c r="DS25" s="634"/>
      <c r="DT25" s="634"/>
      <c r="DU25" s="634"/>
      <c r="DV25" s="635"/>
      <c r="DW25" s="624">
        <v>25.7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737</v>
      </c>
      <c r="S26" s="622"/>
      <c r="T26" s="622"/>
      <c r="U26" s="622"/>
      <c r="V26" s="622"/>
      <c r="W26" s="622"/>
      <c r="X26" s="622"/>
      <c r="Y26" s="623"/>
      <c r="Z26" s="659">
        <v>0</v>
      </c>
      <c r="AA26" s="659"/>
      <c r="AB26" s="659"/>
      <c r="AC26" s="659"/>
      <c r="AD26" s="660">
        <v>737</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651899</v>
      </c>
      <c r="CS26" s="622"/>
      <c r="CT26" s="622"/>
      <c r="CU26" s="622"/>
      <c r="CV26" s="622"/>
      <c r="CW26" s="622"/>
      <c r="CX26" s="622"/>
      <c r="CY26" s="623"/>
      <c r="CZ26" s="624">
        <v>11.8</v>
      </c>
      <c r="DA26" s="636"/>
      <c r="DB26" s="636"/>
      <c r="DC26" s="637"/>
      <c r="DD26" s="627">
        <v>591531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21369</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1042095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522713</v>
      </c>
      <c r="CS27" s="634"/>
      <c r="CT27" s="634"/>
      <c r="CU27" s="634"/>
      <c r="CV27" s="634"/>
      <c r="CW27" s="634"/>
      <c r="CX27" s="634"/>
      <c r="CY27" s="635"/>
      <c r="CZ27" s="624">
        <v>9.5</v>
      </c>
      <c r="DA27" s="636"/>
      <c r="DB27" s="636"/>
      <c r="DC27" s="637"/>
      <c r="DD27" s="627">
        <v>254388</v>
      </c>
      <c r="DE27" s="634"/>
      <c r="DF27" s="634"/>
      <c r="DG27" s="634"/>
      <c r="DH27" s="634"/>
      <c r="DI27" s="634"/>
      <c r="DJ27" s="634"/>
      <c r="DK27" s="635"/>
      <c r="DL27" s="627">
        <v>142221</v>
      </c>
      <c r="DM27" s="634"/>
      <c r="DN27" s="634"/>
      <c r="DO27" s="634"/>
      <c r="DP27" s="634"/>
      <c r="DQ27" s="634"/>
      <c r="DR27" s="634"/>
      <c r="DS27" s="634"/>
      <c r="DT27" s="634"/>
      <c r="DU27" s="634"/>
      <c r="DV27" s="635"/>
      <c r="DW27" s="624">
        <v>3.9</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47407</v>
      </c>
      <c r="S28" s="622"/>
      <c r="T28" s="622"/>
      <c r="U28" s="622"/>
      <c r="V28" s="622"/>
      <c r="W28" s="622"/>
      <c r="X28" s="622"/>
      <c r="Y28" s="623"/>
      <c r="Z28" s="659">
        <v>0.8</v>
      </c>
      <c r="AA28" s="659"/>
      <c r="AB28" s="659"/>
      <c r="AC28" s="659"/>
      <c r="AD28" s="660">
        <v>2676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336492</v>
      </c>
      <c r="CS28" s="622"/>
      <c r="CT28" s="622"/>
      <c r="CU28" s="622"/>
      <c r="CV28" s="622"/>
      <c r="CW28" s="622"/>
      <c r="CX28" s="622"/>
      <c r="CY28" s="623"/>
      <c r="CZ28" s="624">
        <v>6.1</v>
      </c>
      <c r="DA28" s="636"/>
      <c r="DB28" s="636"/>
      <c r="DC28" s="637"/>
      <c r="DD28" s="627">
        <v>336492</v>
      </c>
      <c r="DE28" s="622"/>
      <c r="DF28" s="622"/>
      <c r="DG28" s="622"/>
      <c r="DH28" s="622"/>
      <c r="DI28" s="622"/>
      <c r="DJ28" s="622"/>
      <c r="DK28" s="623"/>
      <c r="DL28" s="627">
        <v>336492</v>
      </c>
      <c r="DM28" s="622"/>
      <c r="DN28" s="622"/>
      <c r="DO28" s="622"/>
      <c r="DP28" s="622"/>
      <c r="DQ28" s="622"/>
      <c r="DR28" s="622"/>
      <c r="DS28" s="622"/>
      <c r="DT28" s="622"/>
      <c r="DU28" s="622"/>
      <c r="DV28" s="623"/>
      <c r="DW28" s="624">
        <v>9.1999999999999993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18033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336492</v>
      </c>
      <c r="CS29" s="634"/>
      <c r="CT29" s="634"/>
      <c r="CU29" s="634"/>
      <c r="CV29" s="634"/>
      <c r="CW29" s="634"/>
      <c r="CX29" s="634"/>
      <c r="CY29" s="635"/>
      <c r="CZ29" s="624">
        <v>6.1</v>
      </c>
      <c r="DA29" s="636"/>
      <c r="DB29" s="636"/>
      <c r="DC29" s="637"/>
      <c r="DD29" s="627">
        <v>336492</v>
      </c>
      <c r="DE29" s="634"/>
      <c r="DF29" s="634"/>
      <c r="DG29" s="634"/>
      <c r="DH29" s="634"/>
      <c r="DI29" s="634"/>
      <c r="DJ29" s="634"/>
      <c r="DK29" s="635"/>
      <c r="DL29" s="627">
        <v>336492</v>
      </c>
      <c r="DM29" s="634"/>
      <c r="DN29" s="634"/>
      <c r="DO29" s="634"/>
      <c r="DP29" s="634"/>
      <c r="DQ29" s="634"/>
      <c r="DR29" s="634"/>
      <c r="DS29" s="634"/>
      <c r="DT29" s="634"/>
      <c r="DU29" s="634"/>
      <c r="DV29" s="635"/>
      <c r="DW29" s="624">
        <v>9.1999999999999993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517102</v>
      </c>
      <c r="S30" s="622"/>
      <c r="T30" s="622"/>
      <c r="U30" s="622"/>
      <c r="V30" s="622"/>
      <c r="W30" s="622"/>
      <c r="X30" s="622"/>
      <c r="Y30" s="623"/>
      <c r="Z30" s="659">
        <v>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329724</v>
      </c>
      <c r="CS30" s="622"/>
      <c r="CT30" s="622"/>
      <c r="CU30" s="622"/>
      <c r="CV30" s="622"/>
      <c r="CW30" s="622"/>
      <c r="CX30" s="622"/>
      <c r="CY30" s="623"/>
      <c r="CZ30" s="624">
        <v>6</v>
      </c>
      <c r="DA30" s="636"/>
      <c r="DB30" s="636"/>
      <c r="DC30" s="637"/>
      <c r="DD30" s="627">
        <v>329724</v>
      </c>
      <c r="DE30" s="622"/>
      <c r="DF30" s="622"/>
      <c r="DG30" s="622"/>
      <c r="DH30" s="622"/>
      <c r="DI30" s="622"/>
      <c r="DJ30" s="622"/>
      <c r="DK30" s="623"/>
      <c r="DL30" s="627">
        <v>329724</v>
      </c>
      <c r="DM30" s="622"/>
      <c r="DN30" s="622"/>
      <c r="DO30" s="622"/>
      <c r="DP30" s="622"/>
      <c r="DQ30" s="622"/>
      <c r="DR30" s="622"/>
      <c r="DS30" s="622"/>
      <c r="DT30" s="622"/>
      <c r="DU30" s="622"/>
      <c r="DV30" s="623"/>
      <c r="DW30" s="624">
        <v>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98.1</v>
      </c>
      <c r="BH31" s="684"/>
      <c r="BI31" s="684"/>
      <c r="BJ31" s="684"/>
      <c r="BK31" s="684"/>
      <c r="BL31" s="684"/>
      <c r="BM31" s="685">
        <v>94.3</v>
      </c>
      <c r="BN31" s="684"/>
      <c r="BO31" s="684"/>
      <c r="BP31" s="684"/>
      <c r="BQ31" s="686"/>
      <c r="BR31" s="683">
        <v>98.4</v>
      </c>
      <c r="BS31" s="684"/>
      <c r="BT31" s="684"/>
      <c r="BU31" s="684"/>
      <c r="BV31" s="684"/>
      <c r="BW31" s="684"/>
      <c r="BX31" s="685">
        <v>94.5</v>
      </c>
      <c r="BY31" s="684"/>
      <c r="BZ31" s="684"/>
      <c r="CA31" s="684"/>
      <c r="CB31" s="686"/>
      <c r="CD31" s="642"/>
      <c r="CE31" s="643"/>
      <c r="CF31" s="618" t="s">
        <v>301</v>
      </c>
      <c r="CG31" s="619"/>
      <c r="CH31" s="619"/>
      <c r="CI31" s="619"/>
      <c r="CJ31" s="619"/>
      <c r="CK31" s="619"/>
      <c r="CL31" s="619"/>
      <c r="CM31" s="619"/>
      <c r="CN31" s="619"/>
      <c r="CO31" s="619"/>
      <c r="CP31" s="619"/>
      <c r="CQ31" s="620"/>
      <c r="CR31" s="621">
        <v>6768</v>
      </c>
      <c r="CS31" s="634"/>
      <c r="CT31" s="634"/>
      <c r="CU31" s="634"/>
      <c r="CV31" s="634"/>
      <c r="CW31" s="634"/>
      <c r="CX31" s="634"/>
      <c r="CY31" s="635"/>
      <c r="CZ31" s="624">
        <v>0.1</v>
      </c>
      <c r="DA31" s="636"/>
      <c r="DB31" s="636"/>
      <c r="DC31" s="637"/>
      <c r="DD31" s="627">
        <v>6768</v>
      </c>
      <c r="DE31" s="634"/>
      <c r="DF31" s="634"/>
      <c r="DG31" s="634"/>
      <c r="DH31" s="634"/>
      <c r="DI31" s="634"/>
      <c r="DJ31" s="634"/>
      <c r="DK31" s="635"/>
      <c r="DL31" s="627">
        <v>6768</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273272</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98.3</v>
      </c>
      <c r="BH32" s="634"/>
      <c r="BI32" s="634"/>
      <c r="BJ32" s="634"/>
      <c r="BK32" s="634"/>
      <c r="BL32" s="634"/>
      <c r="BM32" s="625">
        <v>94.5</v>
      </c>
      <c r="BN32" s="634"/>
      <c r="BO32" s="634"/>
      <c r="BP32" s="634"/>
      <c r="BQ32" s="657"/>
      <c r="BR32" s="687">
        <v>98.5</v>
      </c>
      <c r="BS32" s="634"/>
      <c r="BT32" s="634"/>
      <c r="BU32" s="634"/>
      <c r="BV32" s="634"/>
      <c r="BW32" s="634"/>
      <c r="BX32" s="625">
        <v>94.4</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26187</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97.8</v>
      </c>
      <c r="BH33" s="606"/>
      <c r="BI33" s="606"/>
      <c r="BJ33" s="606"/>
      <c r="BK33" s="606"/>
      <c r="BL33" s="606"/>
      <c r="BM33" s="652">
        <v>93.4</v>
      </c>
      <c r="BN33" s="606"/>
      <c r="BO33" s="606"/>
      <c r="BP33" s="606"/>
      <c r="BQ33" s="669"/>
      <c r="BR33" s="682">
        <v>98</v>
      </c>
      <c r="BS33" s="606"/>
      <c r="BT33" s="606"/>
      <c r="BU33" s="606"/>
      <c r="BV33" s="606"/>
      <c r="BW33" s="606"/>
      <c r="BX33" s="652">
        <v>93.6</v>
      </c>
      <c r="BY33" s="606"/>
      <c r="BZ33" s="606"/>
      <c r="CA33" s="606"/>
      <c r="CB33" s="669"/>
      <c r="CD33" s="618" t="s">
        <v>308</v>
      </c>
      <c r="CE33" s="619"/>
      <c r="CF33" s="619"/>
      <c r="CG33" s="619"/>
      <c r="CH33" s="619"/>
      <c r="CI33" s="619"/>
      <c r="CJ33" s="619"/>
      <c r="CK33" s="619"/>
      <c r="CL33" s="619"/>
      <c r="CM33" s="619"/>
      <c r="CN33" s="619"/>
      <c r="CO33" s="619"/>
      <c r="CP33" s="619"/>
      <c r="CQ33" s="620"/>
      <c r="CR33" s="621">
        <v>2956076</v>
      </c>
      <c r="CS33" s="634"/>
      <c r="CT33" s="634"/>
      <c r="CU33" s="634"/>
      <c r="CV33" s="634"/>
      <c r="CW33" s="634"/>
      <c r="CX33" s="634"/>
      <c r="CY33" s="635"/>
      <c r="CZ33" s="624">
        <v>53.5</v>
      </c>
      <c r="DA33" s="636"/>
      <c r="DB33" s="636"/>
      <c r="DC33" s="637"/>
      <c r="DD33" s="627">
        <v>2596147</v>
      </c>
      <c r="DE33" s="634"/>
      <c r="DF33" s="634"/>
      <c r="DG33" s="634"/>
      <c r="DH33" s="634"/>
      <c r="DI33" s="634"/>
      <c r="DJ33" s="634"/>
      <c r="DK33" s="635"/>
      <c r="DL33" s="627">
        <v>2009600</v>
      </c>
      <c r="DM33" s="634"/>
      <c r="DN33" s="634"/>
      <c r="DO33" s="634"/>
      <c r="DP33" s="634"/>
      <c r="DQ33" s="634"/>
      <c r="DR33" s="634"/>
      <c r="DS33" s="634"/>
      <c r="DT33" s="634"/>
      <c r="DU33" s="634"/>
      <c r="DV33" s="635"/>
      <c r="DW33" s="624">
        <v>54.7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123725</v>
      </c>
      <c r="S34" s="622"/>
      <c r="T34" s="622"/>
      <c r="U34" s="622"/>
      <c r="V34" s="622"/>
      <c r="W34" s="622"/>
      <c r="X34" s="622"/>
      <c r="Y34" s="623"/>
      <c r="Z34" s="659">
        <v>2.1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996687</v>
      </c>
      <c r="CS34" s="622"/>
      <c r="CT34" s="622"/>
      <c r="CU34" s="622"/>
      <c r="CV34" s="622"/>
      <c r="CW34" s="622"/>
      <c r="CX34" s="622"/>
      <c r="CY34" s="623"/>
      <c r="CZ34" s="624">
        <v>18</v>
      </c>
      <c r="DA34" s="636"/>
      <c r="DB34" s="636"/>
      <c r="DC34" s="637"/>
      <c r="DD34" s="627">
        <v>804474</v>
      </c>
      <c r="DE34" s="622"/>
      <c r="DF34" s="622"/>
      <c r="DG34" s="622"/>
      <c r="DH34" s="622"/>
      <c r="DI34" s="622"/>
      <c r="DJ34" s="622"/>
      <c r="DK34" s="623"/>
      <c r="DL34" s="627">
        <v>714675</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237017</v>
      </c>
      <c r="S35" s="622"/>
      <c r="T35" s="622"/>
      <c r="U35" s="622"/>
      <c r="V35" s="622"/>
      <c r="W35" s="622"/>
      <c r="X35" s="622"/>
      <c r="Y35" s="623"/>
      <c r="Z35" s="659">
        <v>4.0999999999999996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135205</v>
      </c>
      <c r="CS35" s="634"/>
      <c r="CT35" s="634"/>
      <c r="CU35" s="634"/>
      <c r="CV35" s="634"/>
      <c r="CW35" s="634"/>
      <c r="CX35" s="634"/>
      <c r="CY35" s="635"/>
      <c r="CZ35" s="624">
        <v>2.4</v>
      </c>
      <c r="DA35" s="636"/>
      <c r="DB35" s="636"/>
      <c r="DC35" s="637"/>
      <c r="DD35" s="627">
        <v>128039</v>
      </c>
      <c r="DE35" s="634"/>
      <c r="DF35" s="634"/>
      <c r="DG35" s="634"/>
      <c r="DH35" s="634"/>
      <c r="DI35" s="634"/>
      <c r="DJ35" s="634"/>
      <c r="DK35" s="635"/>
      <c r="DL35" s="627">
        <v>112979</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132259</v>
      </c>
      <c r="S36" s="622"/>
      <c r="T36" s="622"/>
      <c r="U36" s="622"/>
      <c r="V36" s="622"/>
      <c r="W36" s="622"/>
      <c r="X36" s="622"/>
      <c r="Y36" s="623"/>
      <c r="Z36" s="659">
        <v>2.2999999999999998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1074690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82052</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1005502</v>
      </c>
      <c r="CS36" s="622"/>
      <c r="CT36" s="622"/>
      <c r="CU36" s="622"/>
      <c r="CV36" s="622"/>
      <c r="CW36" s="622"/>
      <c r="CX36" s="622"/>
      <c r="CY36" s="623"/>
      <c r="CZ36" s="624">
        <v>18.2</v>
      </c>
      <c r="DA36" s="636"/>
      <c r="DB36" s="636"/>
      <c r="DC36" s="637"/>
      <c r="DD36" s="627">
        <v>945737</v>
      </c>
      <c r="DE36" s="622"/>
      <c r="DF36" s="622"/>
      <c r="DG36" s="622"/>
      <c r="DH36" s="622"/>
      <c r="DI36" s="622"/>
      <c r="DJ36" s="622"/>
      <c r="DK36" s="623"/>
      <c r="DL36" s="627">
        <v>703184</v>
      </c>
      <c r="DM36" s="622"/>
      <c r="DN36" s="622"/>
      <c r="DO36" s="622"/>
      <c r="DP36" s="622"/>
      <c r="DQ36" s="622"/>
      <c r="DR36" s="622"/>
      <c r="DS36" s="622"/>
      <c r="DT36" s="622"/>
      <c r="DU36" s="622"/>
      <c r="DV36" s="623"/>
      <c r="DW36" s="624">
        <v>19.100000000000001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65519</v>
      </c>
      <c r="S37" s="622"/>
      <c r="T37" s="622"/>
      <c r="U37" s="622"/>
      <c r="V37" s="622"/>
      <c r="W37" s="622"/>
      <c r="X37" s="622"/>
      <c r="Y37" s="623"/>
      <c r="Z37" s="659">
        <v>1.1000000000000001</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348999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64507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241799</v>
      </c>
      <c r="CS37" s="634"/>
      <c r="CT37" s="634"/>
      <c r="CU37" s="634"/>
      <c r="CV37" s="634"/>
      <c r="CW37" s="634"/>
      <c r="CX37" s="634"/>
      <c r="CY37" s="635"/>
      <c r="CZ37" s="624">
        <v>4.4000000000000004</v>
      </c>
      <c r="DA37" s="636"/>
      <c r="DB37" s="636"/>
      <c r="DC37" s="637"/>
      <c r="DD37" s="627">
        <v>241799</v>
      </c>
      <c r="DE37" s="634"/>
      <c r="DF37" s="634"/>
      <c r="DG37" s="634"/>
      <c r="DH37" s="634"/>
      <c r="DI37" s="634"/>
      <c r="DJ37" s="634"/>
      <c r="DK37" s="635"/>
      <c r="DL37" s="627">
        <v>233804</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303800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276178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1315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699372</v>
      </c>
      <c r="CS38" s="622"/>
      <c r="CT38" s="622"/>
      <c r="CU38" s="622"/>
      <c r="CV38" s="622"/>
      <c r="CW38" s="622"/>
      <c r="CX38" s="622"/>
      <c r="CY38" s="623"/>
      <c r="CZ38" s="624">
        <v>12.7</v>
      </c>
      <c r="DA38" s="636"/>
      <c r="DB38" s="636"/>
      <c r="DC38" s="637"/>
      <c r="DD38" s="627">
        <v>619830</v>
      </c>
      <c r="DE38" s="622"/>
      <c r="DF38" s="622"/>
      <c r="DG38" s="622"/>
      <c r="DH38" s="622"/>
      <c r="DI38" s="622"/>
      <c r="DJ38" s="622"/>
      <c r="DK38" s="623"/>
      <c r="DL38" s="627">
        <v>478762</v>
      </c>
      <c r="DM38" s="622"/>
      <c r="DN38" s="622"/>
      <c r="DO38" s="622"/>
      <c r="DP38" s="622"/>
      <c r="DQ38" s="622"/>
      <c r="DR38" s="622"/>
      <c r="DS38" s="622"/>
      <c r="DT38" s="622"/>
      <c r="DU38" s="622"/>
      <c r="DV38" s="623"/>
      <c r="DW38" s="624">
        <v>13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26319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1995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46431</v>
      </c>
      <c r="CS39" s="634"/>
      <c r="CT39" s="634"/>
      <c r="CU39" s="634"/>
      <c r="CV39" s="634"/>
      <c r="CW39" s="634"/>
      <c r="CX39" s="634"/>
      <c r="CY39" s="635"/>
      <c r="CZ39" s="624">
        <v>0.8</v>
      </c>
      <c r="DA39" s="636"/>
      <c r="DB39" s="636"/>
      <c r="DC39" s="637"/>
      <c r="DD39" s="627">
        <v>45188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17200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72879</v>
      </c>
      <c r="CS40" s="622"/>
      <c r="CT40" s="622"/>
      <c r="CU40" s="622"/>
      <c r="CV40" s="622"/>
      <c r="CW40" s="622"/>
      <c r="CX40" s="622"/>
      <c r="CY40" s="623"/>
      <c r="CZ40" s="624">
        <v>1.3</v>
      </c>
      <c r="DA40" s="636"/>
      <c r="DB40" s="636"/>
      <c r="DC40" s="637"/>
      <c r="DD40" s="627">
        <v>52879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5755754</v>
      </c>
      <c r="S41" s="646"/>
      <c r="T41" s="646"/>
      <c r="U41" s="646"/>
      <c r="V41" s="646"/>
      <c r="W41" s="646"/>
      <c r="X41" s="646"/>
      <c r="Y41" s="649"/>
      <c r="Z41" s="650">
        <v>100</v>
      </c>
      <c r="AA41" s="650"/>
      <c r="AB41" s="650"/>
      <c r="AC41" s="650"/>
      <c r="AD41" s="651">
        <v>3659526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108749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314445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473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608143</v>
      </c>
      <c r="CS42" s="634"/>
      <c r="CT42" s="634"/>
      <c r="CU42" s="634"/>
      <c r="CV42" s="634"/>
      <c r="CW42" s="634"/>
      <c r="CX42" s="634"/>
      <c r="CY42" s="635"/>
      <c r="CZ42" s="624">
        <v>11</v>
      </c>
      <c r="DA42" s="636"/>
      <c r="DB42" s="636"/>
      <c r="DC42" s="637"/>
      <c r="DD42" s="627">
        <v>238105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11928</v>
      </c>
      <c r="CS43" s="634"/>
      <c r="CT43" s="634"/>
      <c r="CU43" s="634"/>
      <c r="CV43" s="634"/>
      <c r="CW43" s="634"/>
      <c r="CX43" s="634"/>
      <c r="CY43" s="635"/>
      <c r="CZ43" s="624">
        <v>0.2</v>
      </c>
      <c r="DA43" s="636"/>
      <c r="DB43" s="636"/>
      <c r="DC43" s="637"/>
      <c r="DD43" s="627">
        <v>5509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556736</v>
      </c>
      <c r="CS44" s="622"/>
      <c r="CT44" s="622"/>
      <c r="CU44" s="622"/>
      <c r="CV44" s="622"/>
      <c r="CW44" s="622"/>
      <c r="CX44" s="622"/>
      <c r="CY44" s="623"/>
      <c r="CZ44" s="624">
        <v>10.1</v>
      </c>
      <c r="DA44" s="625"/>
      <c r="DB44" s="625"/>
      <c r="DC44" s="626"/>
      <c r="DD44" s="627">
        <v>220059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170068</v>
      </c>
      <c r="CS45" s="634"/>
      <c r="CT45" s="634"/>
      <c r="CU45" s="634"/>
      <c r="CV45" s="634"/>
      <c r="CW45" s="634"/>
      <c r="CX45" s="634"/>
      <c r="CY45" s="635"/>
      <c r="CZ45" s="624">
        <v>3.1</v>
      </c>
      <c r="DA45" s="636"/>
      <c r="DB45" s="636"/>
      <c r="DC45" s="637"/>
      <c r="DD45" s="627">
        <v>14822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368002</v>
      </c>
      <c r="CS46" s="622"/>
      <c r="CT46" s="622"/>
      <c r="CU46" s="622"/>
      <c r="CV46" s="622"/>
      <c r="CW46" s="622"/>
      <c r="CX46" s="622"/>
      <c r="CY46" s="623"/>
      <c r="CZ46" s="624">
        <v>6.7</v>
      </c>
      <c r="DA46" s="625"/>
      <c r="DB46" s="625"/>
      <c r="DC46" s="626"/>
      <c r="DD46" s="627">
        <v>204871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51407</v>
      </c>
      <c r="CS47" s="634"/>
      <c r="CT47" s="634"/>
      <c r="CU47" s="634"/>
      <c r="CV47" s="634"/>
      <c r="CW47" s="634"/>
      <c r="CX47" s="634"/>
      <c r="CY47" s="635"/>
      <c r="CZ47" s="624">
        <v>0.9</v>
      </c>
      <c r="DA47" s="636"/>
      <c r="DB47" s="636"/>
      <c r="DC47" s="637"/>
      <c r="DD47" s="627">
        <v>18046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5522281</v>
      </c>
      <c r="CS49" s="606"/>
      <c r="CT49" s="606"/>
      <c r="CU49" s="606"/>
      <c r="CV49" s="606"/>
      <c r="CW49" s="606"/>
      <c r="CX49" s="606"/>
      <c r="CY49" s="607"/>
      <c r="CZ49" s="608">
        <v>100</v>
      </c>
      <c r="DA49" s="609"/>
      <c r="DB49" s="609"/>
      <c r="DC49" s="610"/>
      <c r="DD49" s="611">
        <v>4452235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29dAv6pnHhV1d7d8MLTPy6srl77N4NiHNM7zRdpph+zTYr0qz8ahOFoo5C8+2/ZdDvXZX0SfW6OgzkIGJx4sw==" saltValue="zJGQEKojWgyV8kYmADV6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8" t="s">
        <v>353</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9" t="s">
        <v>354</v>
      </c>
      <c r="DK2" s="1090"/>
      <c r="DL2" s="1090"/>
      <c r="DM2" s="1090"/>
      <c r="DN2" s="1090"/>
      <c r="DO2" s="1091"/>
      <c r="DP2" s="228"/>
      <c r="DQ2" s="1089" t="s">
        <v>355</v>
      </c>
      <c r="DR2" s="1090"/>
      <c r="DS2" s="1090"/>
      <c r="DT2" s="1090"/>
      <c r="DU2" s="1090"/>
      <c r="DV2" s="1090"/>
      <c r="DW2" s="1090"/>
      <c r="DX2" s="1090"/>
      <c r="DY2" s="1090"/>
      <c r="DZ2" s="109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2"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2" t="s">
        <v>372</v>
      </c>
      <c r="DH5" s="1083"/>
      <c r="DI5" s="1083"/>
      <c r="DJ5" s="1083"/>
      <c r="DK5" s="1084"/>
      <c r="DL5" s="1082" t="s">
        <v>373</v>
      </c>
      <c r="DM5" s="1083"/>
      <c r="DN5" s="1083"/>
      <c r="DO5" s="1083"/>
      <c r="DP5" s="1084"/>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5"/>
      <c r="DH6" s="1086"/>
      <c r="DI6" s="1086"/>
      <c r="DJ6" s="1086"/>
      <c r="DK6" s="1087"/>
      <c r="DL6" s="1085"/>
      <c r="DM6" s="1086"/>
      <c r="DN6" s="1086"/>
      <c r="DO6" s="1086"/>
      <c r="DP6" s="1087"/>
      <c r="DQ6" s="1004"/>
      <c r="DR6" s="1005"/>
      <c r="DS6" s="1005"/>
      <c r="DT6" s="1005"/>
      <c r="DU6" s="1006"/>
      <c r="DV6" s="1004"/>
      <c r="DW6" s="1005"/>
      <c r="DX6" s="1005"/>
      <c r="DY6" s="1005"/>
      <c r="DZ6" s="1016"/>
      <c r="EA6" s="234"/>
    </row>
    <row r="7" spans="1:131" s="235" customFormat="1" ht="26.25" customHeight="1" thickTop="1" x14ac:dyDescent="0.15">
      <c r="A7" s="236">
        <v>1</v>
      </c>
      <c r="B7" s="1046" t="s">
        <v>375</v>
      </c>
      <c r="C7" s="1047"/>
      <c r="D7" s="1047"/>
      <c r="E7" s="1047"/>
      <c r="F7" s="1047"/>
      <c r="G7" s="1047"/>
      <c r="H7" s="1047"/>
      <c r="I7" s="1047"/>
      <c r="J7" s="1047"/>
      <c r="K7" s="1047"/>
      <c r="L7" s="1047"/>
      <c r="M7" s="1047"/>
      <c r="N7" s="1047"/>
      <c r="O7" s="1047"/>
      <c r="P7" s="1048"/>
      <c r="Q7" s="1100">
        <v>5756</v>
      </c>
      <c r="R7" s="1101"/>
      <c r="S7" s="1101"/>
      <c r="T7" s="1101"/>
      <c r="U7" s="1101"/>
      <c r="V7" s="1101">
        <v>5522</v>
      </c>
      <c r="W7" s="1101"/>
      <c r="X7" s="1101"/>
      <c r="Y7" s="1101"/>
      <c r="Z7" s="1101"/>
      <c r="AA7" s="1101">
        <v>233</v>
      </c>
      <c r="AB7" s="1101"/>
      <c r="AC7" s="1101"/>
      <c r="AD7" s="1101"/>
      <c r="AE7" s="1102"/>
      <c r="AF7" s="1103">
        <v>158</v>
      </c>
      <c r="AG7" s="1104"/>
      <c r="AH7" s="1104"/>
      <c r="AI7" s="1104"/>
      <c r="AJ7" s="1105"/>
      <c r="AK7" s="1106">
        <v>0</v>
      </c>
      <c r="AL7" s="1107"/>
      <c r="AM7" s="1107"/>
      <c r="AN7" s="1107"/>
      <c r="AO7" s="1107"/>
      <c r="AP7" s="1107">
        <v>2585</v>
      </c>
      <c r="AQ7" s="1107"/>
      <c r="AR7" s="1107"/>
      <c r="AS7" s="1107"/>
      <c r="AT7" s="1107"/>
      <c r="AU7" s="1108"/>
      <c r="AV7" s="1108"/>
      <c r="AW7" s="1108"/>
      <c r="AX7" s="1108"/>
      <c r="AY7" s="1109"/>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110"/>
      <c r="CH7" s="1094"/>
      <c r="CI7" s="1095"/>
      <c r="CJ7" s="1095"/>
      <c r="CK7" s="1095"/>
      <c r="CL7" s="1096"/>
      <c r="CM7" s="1094"/>
      <c r="CN7" s="1095"/>
      <c r="CO7" s="1095"/>
      <c r="CP7" s="1095"/>
      <c r="CQ7" s="1096"/>
      <c r="CR7" s="1094"/>
      <c r="CS7" s="1095"/>
      <c r="CT7" s="1095"/>
      <c r="CU7" s="1095"/>
      <c r="CV7" s="1096"/>
      <c r="CW7" s="1094"/>
      <c r="CX7" s="1095"/>
      <c r="CY7" s="1095"/>
      <c r="CZ7" s="1095"/>
      <c r="DA7" s="1096"/>
      <c r="DB7" s="1094"/>
      <c r="DC7" s="1095"/>
      <c r="DD7" s="1095"/>
      <c r="DE7" s="1095"/>
      <c r="DF7" s="1096"/>
      <c r="DG7" s="1094"/>
      <c r="DH7" s="1095"/>
      <c r="DI7" s="1095"/>
      <c r="DJ7" s="1095"/>
      <c r="DK7" s="1096"/>
      <c r="DL7" s="1094"/>
      <c r="DM7" s="1095"/>
      <c r="DN7" s="1095"/>
      <c r="DO7" s="1095"/>
      <c r="DP7" s="1096"/>
      <c r="DQ7" s="1094"/>
      <c r="DR7" s="1095"/>
      <c r="DS7" s="1095"/>
      <c r="DT7" s="1095"/>
      <c r="DU7" s="1096"/>
      <c r="DV7" s="1097"/>
      <c r="DW7" s="1098"/>
      <c r="DX7" s="1098"/>
      <c r="DY7" s="1098"/>
      <c r="DZ7" s="109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8"/>
      <c r="AL8" s="1079"/>
      <c r="AM8" s="1079"/>
      <c r="AN8" s="1079"/>
      <c r="AO8" s="1079"/>
      <c r="AP8" s="1079"/>
      <c r="AQ8" s="1079"/>
      <c r="AR8" s="1079"/>
      <c r="AS8" s="1079"/>
      <c r="AT8" s="1079"/>
      <c r="AU8" s="1080"/>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8"/>
      <c r="AL9" s="1079"/>
      <c r="AM9" s="1079"/>
      <c r="AN9" s="1079"/>
      <c r="AO9" s="1079"/>
      <c r="AP9" s="1079"/>
      <c r="AQ9" s="1079"/>
      <c r="AR9" s="1079"/>
      <c r="AS9" s="1079"/>
      <c r="AT9" s="1079"/>
      <c r="AU9" s="1080"/>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8"/>
      <c r="AL10" s="1079"/>
      <c r="AM10" s="1079"/>
      <c r="AN10" s="1079"/>
      <c r="AO10" s="1079"/>
      <c r="AP10" s="1079"/>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8"/>
      <c r="AL11" s="1079"/>
      <c r="AM11" s="1079"/>
      <c r="AN11" s="1079"/>
      <c r="AO11" s="1079"/>
      <c r="AP11" s="1079"/>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1"/>
      <c r="R22" s="1072"/>
      <c r="S22" s="1072"/>
      <c r="T22" s="1072"/>
      <c r="U22" s="1072"/>
      <c r="V22" s="1072"/>
      <c r="W22" s="1072"/>
      <c r="X22" s="1072"/>
      <c r="Y22" s="1072"/>
      <c r="Z22" s="1072"/>
      <c r="AA22" s="1072"/>
      <c r="AB22" s="1072"/>
      <c r="AC22" s="1072"/>
      <c r="AD22" s="1072"/>
      <c r="AE22" s="1073"/>
      <c r="AF22" s="1035"/>
      <c r="AG22" s="1036"/>
      <c r="AH22" s="1036"/>
      <c r="AI22" s="1036"/>
      <c r="AJ22" s="1037"/>
      <c r="AK22" s="1074"/>
      <c r="AL22" s="1075"/>
      <c r="AM22" s="1075"/>
      <c r="AN22" s="1075"/>
      <c r="AO22" s="1075"/>
      <c r="AP22" s="1075"/>
      <c r="AQ22" s="1075"/>
      <c r="AR22" s="1075"/>
      <c r="AS22" s="1075"/>
      <c r="AT22" s="1075"/>
      <c r="AU22" s="1076"/>
      <c r="AV22" s="1076"/>
      <c r="AW22" s="1076"/>
      <c r="AX22" s="1076"/>
      <c r="AY22" s="1077"/>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6">
        <f>SUM(Q7:U22)</f>
        <v>5756</v>
      </c>
      <c r="R23" s="1060"/>
      <c r="S23" s="1060"/>
      <c r="T23" s="1060"/>
      <c r="U23" s="1060"/>
      <c r="V23" s="1066">
        <f>SUM(V7:Z22)</f>
        <v>5522</v>
      </c>
      <c r="W23" s="1060"/>
      <c r="X23" s="1060"/>
      <c r="Y23" s="1060"/>
      <c r="Z23" s="1060"/>
      <c r="AA23" s="1066">
        <f>SUM(AA7:AE22)</f>
        <v>233</v>
      </c>
      <c r="AB23" s="1060"/>
      <c r="AC23" s="1060"/>
      <c r="AD23" s="1060"/>
      <c r="AE23" s="1060"/>
      <c r="AF23" s="1067">
        <v>158</v>
      </c>
      <c r="AG23" s="1060"/>
      <c r="AH23" s="1060"/>
      <c r="AI23" s="1060"/>
      <c r="AJ23" s="1068"/>
      <c r="AK23" s="1069"/>
      <c r="AL23" s="1070"/>
      <c r="AM23" s="1070"/>
      <c r="AN23" s="1070"/>
      <c r="AO23" s="1070"/>
      <c r="AP23" s="1060">
        <f>SUM(AP7:AT22)</f>
        <v>2585</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4" t="s">
        <v>384</v>
      </c>
      <c r="AG26" s="1008"/>
      <c r="AH26" s="1008"/>
      <c r="AI26" s="1008"/>
      <c r="AJ26" s="1055"/>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389</v>
      </c>
      <c r="C28" s="1047"/>
      <c r="D28" s="1047"/>
      <c r="E28" s="1047"/>
      <c r="F28" s="1047"/>
      <c r="G28" s="1047"/>
      <c r="H28" s="1047"/>
      <c r="I28" s="1047"/>
      <c r="J28" s="1047"/>
      <c r="K28" s="1047"/>
      <c r="L28" s="1047"/>
      <c r="M28" s="1047"/>
      <c r="N28" s="1047"/>
      <c r="O28" s="1047"/>
      <c r="P28" s="1048"/>
      <c r="Q28" s="1049">
        <v>1341</v>
      </c>
      <c r="R28" s="1050"/>
      <c r="S28" s="1050"/>
      <c r="T28" s="1050"/>
      <c r="U28" s="1050"/>
      <c r="V28" s="1050">
        <v>1259</v>
      </c>
      <c r="W28" s="1050"/>
      <c r="X28" s="1050"/>
      <c r="Y28" s="1050"/>
      <c r="Z28" s="1050"/>
      <c r="AA28" s="1050">
        <v>82</v>
      </c>
      <c r="AB28" s="1050"/>
      <c r="AC28" s="1050"/>
      <c r="AD28" s="1050"/>
      <c r="AE28" s="1051"/>
      <c r="AF28" s="1052">
        <v>82</v>
      </c>
      <c r="AG28" s="1050"/>
      <c r="AH28" s="1050"/>
      <c r="AI28" s="1050"/>
      <c r="AJ28" s="1053"/>
      <c r="AK28" s="1042">
        <v>109</v>
      </c>
      <c r="AL28" s="1043"/>
      <c r="AM28" s="1043"/>
      <c r="AN28" s="1043"/>
      <c r="AO28" s="1043"/>
      <c r="AP28" s="1043" t="s">
        <v>561</v>
      </c>
      <c r="AQ28" s="1043"/>
      <c r="AR28" s="1043"/>
      <c r="AS28" s="1043"/>
      <c r="AT28" s="1043"/>
      <c r="AU28" s="1043" t="s">
        <v>561</v>
      </c>
      <c r="AV28" s="1043"/>
      <c r="AW28" s="1043"/>
      <c r="AX28" s="1043"/>
      <c r="AY28" s="1043"/>
      <c r="AZ28" s="1041" t="s">
        <v>560</v>
      </c>
      <c r="BA28" s="1041"/>
      <c r="BB28" s="1041"/>
      <c r="BC28" s="1041"/>
      <c r="BD28" s="104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1181</v>
      </c>
      <c r="R29" s="1039"/>
      <c r="S29" s="1039"/>
      <c r="T29" s="1039"/>
      <c r="U29" s="1039"/>
      <c r="V29" s="1039">
        <v>1147</v>
      </c>
      <c r="W29" s="1039"/>
      <c r="X29" s="1039"/>
      <c r="Y29" s="1039"/>
      <c r="Z29" s="1039"/>
      <c r="AA29" s="1039">
        <v>34</v>
      </c>
      <c r="AB29" s="1039"/>
      <c r="AC29" s="1039"/>
      <c r="AD29" s="1039"/>
      <c r="AE29" s="1040"/>
      <c r="AF29" s="1035">
        <v>34</v>
      </c>
      <c r="AG29" s="1036"/>
      <c r="AH29" s="1036"/>
      <c r="AI29" s="1036"/>
      <c r="AJ29" s="1037"/>
      <c r="AK29" s="980">
        <v>171</v>
      </c>
      <c r="AL29" s="971"/>
      <c r="AM29" s="971"/>
      <c r="AN29" s="971"/>
      <c r="AO29" s="971"/>
      <c r="AP29" s="971" t="s">
        <v>561</v>
      </c>
      <c r="AQ29" s="971"/>
      <c r="AR29" s="971"/>
      <c r="AS29" s="971"/>
      <c r="AT29" s="971"/>
      <c r="AU29" s="971" t="s">
        <v>561</v>
      </c>
      <c r="AV29" s="971"/>
      <c r="AW29" s="971"/>
      <c r="AX29" s="971"/>
      <c r="AY29" s="971"/>
      <c r="AZ29" s="1041" t="s">
        <v>560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109</v>
      </c>
      <c r="R30" s="1039"/>
      <c r="S30" s="1039"/>
      <c r="T30" s="1039"/>
      <c r="U30" s="1039"/>
      <c r="V30" s="1039">
        <v>106</v>
      </c>
      <c r="W30" s="1039"/>
      <c r="X30" s="1039"/>
      <c r="Y30" s="1039"/>
      <c r="Z30" s="1039"/>
      <c r="AA30" s="1039">
        <v>3</v>
      </c>
      <c r="AB30" s="1039"/>
      <c r="AC30" s="1039"/>
      <c r="AD30" s="1039"/>
      <c r="AE30" s="1040"/>
      <c r="AF30" s="1035">
        <v>3</v>
      </c>
      <c r="AG30" s="1036"/>
      <c r="AH30" s="1036"/>
      <c r="AI30" s="1036"/>
      <c r="AJ30" s="1037"/>
      <c r="AK30" s="980">
        <v>32</v>
      </c>
      <c r="AL30" s="971"/>
      <c r="AM30" s="971"/>
      <c r="AN30" s="971"/>
      <c r="AO30" s="971"/>
      <c r="AP30" s="971" t="s">
        <v>561</v>
      </c>
      <c r="AQ30" s="971"/>
      <c r="AR30" s="971"/>
      <c r="AS30" s="971"/>
      <c r="AT30" s="971"/>
      <c r="AU30" s="971" t="s">
        <v>561</v>
      </c>
      <c r="AV30" s="971"/>
      <c r="AW30" s="971"/>
      <c r="AX30" s="971"/>
      <c r="AY30" s="971"/>
      <c r="AZ30" s="1041" t="s">
        <v>560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256</v>
      </c>
      <c r="R31" s="1039"/>
      <c r="S31" s="1039"/>
      <c r="T31" s="1039"/>
      <c r="U31" s="1039"/>
      <c r="V31" s="1039">
        <v>232</v>
      </c>
      <c r="W31" s="1039"/>
      <c r="X31" s="1039"/>
      <c r="Y31" s="1039"/>
      <c r="Z31" s="1039"/>
      <c r="AA31" s="1039">
        <v>25</v>
      </c>
      <c r="AB31" s="1039"/>
      <c r="AC31" s="1039"/>
      <c r="AD31" s="1039"/>
      <c r="AE31" s="1040"/>
      <c r="AF31" s="1035">
        <v>226</v>
      </c>
      <c r="AG31" s="1036"/>
      <c r="AH31" s="1036"/>
      <c r="AI31" s="1036"/>
      <c r="AJ31" s="1037"/>
      <c r="AK31" s="980">
        <v>26</v>
      </c>
      <c r="AL31" s="971"/>
      <c r="AM31" s="971"/>
      <c r="AN31" s="971"/>
      <c r="AO31" s="971"/>
      <c r="AP31" s="971">
        <v>934</v>
      </c>
      <c r="AQ31" s="971"/>
      <c r="AR31" s="971"/>
      <c r="AS31" s="971"/>
      <c r="AT31" s="971"/>
      <c r="AU31" s="971">
        <v>150</v>
      </c>
      <c r="AV31" s="971"/>
      <c r="AW31" s="971"/>
      <c r="AX31" s="971"/>
      <c r="AY31" s="971"/>
      <c r="AZ31" s="1041" t="s">
        <v>560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911</v>
      </c>
      <c r="R32" s="1039"/>
      <c r="S32" s="1039"/>
      <c r="T32" s="1039"/>
      <c r="U32" s="1039"/>
      <c r="V32" s="1039">
        <v>874</v>
      </c>
      <c r="W32" s="1039"/>
      <c r="X32" s="1039"/>
      <c r="Y32" s="1039"/>
      <c r="Z32" s="1039"/>
      <c r="AA32" s="1039">
        <v>37</v>
      </c>
      <c r="AB32" s="1039"/>
      <c r="AC32" s="1039"/>
      <c r="AD32" s="1039"/>
      <c r="AE32" s="1040"/>
      <c r="AF32" s="1035">
        <v>86</v>
      </c>
      <c r="AG32" s="1036"/>
      <c r="AH32" s="1036"/>
      <c r="AI32" s="1036"/>
      <c r="AJ32" s="1037"/>
      <c r="AK32" s="980">
        <v>296</v>
      </c>
      <c r="AL32" s="971"/>
      <c r="AM32" s="971"/>
      <c r="AN32" s="971"/>
      <c r="AO32" s="971"/>
      <c r="AP32" s="971">
        <v>180</v>
      </c>
      <c r="AQ32" s="971"/>
      <c r="AR32" s="971"/>
      <c r="AS32" s="971"/>
      <c r="AT32" s="971"/>
      <c r="AU32" s="971">
        <v>125</v>
      </c>
      <c r="AV32" s="971"/>
      <c r="AW32" s="971"/>
      <c r="AX32" s="971"/>
      <c r="AY32" s="971"/>
      <c r="AZ32" s="1041" t="s">
        <v>560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713</v>
      </c>
      <c r="R33" s="1039"/>
      <c r="S33" s="1039"/>
      <c r="T33" s="1039"/>
      <c r="U33" s="1039"/>
      <c r="V33" s="1039">
        <v>517</v>
      </c>
      <c r="W33" s="1039"/>
      <c r="X33" s="1039"/>
      <c r="Y33" s="1039"/>
      <c r="Z33" s="1039"/>
      <c r="AA33" s="1039">
        <v>196</v>
      </c>
      <c r="AB33" s="1039"/>
      <c r="AC33" s="1039"/>
      <c r="AD33" s="1039"/>
      <c r="AE33" s="1040"/>
      <c r="AF33" s="1035">
        <v>46</v>
      </c>
      <c r="AG33" s="1036"/>
      <c r="AH33" s="1036"/>
      <c r="AI33" s="1036"/>
      <c r="AJ33" s="1037"/>
      <c r="AK33" s="980">
        <v>276</v>
      </c>
      <c r="AL33" s="971"/>
      <c r="AM33" s="971"/>
      <c r="AN33" s="971"/>
      <c r="AO33" s="971"/>
      <c r="AP33" s="971">
        <v>1137</v>
      </c>
      <c r="AQ33" s="971"/>
      <c r="AR33" s="971"/>
      <c r="AS33" s="971"/>
      <c r="AT33" s="971"/>
      <c r="AU33" s="971">
        <v>1010</v>
      </c>
      <c r="AV33" s="971"/>
      <c r="AW33" s="971"/>
      <c r="AX33" s="971"/>
      <c r="AY33" s="971"/>
      <c r="AZ33" s="1041" t="s">
        <v>560</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16</v>
      </c>
      <c r="R34" s="1039"/>
      <c r="S34" s="1039"/>
      <c r="T34" s="1039"/>
      <c r="U34" s="1039"/>
      <c r="V34" s="1039">
        <v>16</v>
      </c>
      <c r="W34" s="1039"/>
      <c r="X34" s="1039"/>
      <c r="Y34" s="1039"/>
      <c r="Z34" s="1039"/>
      <c r="AA34" s="1039">
        <v>0</v>
      </c>
      <c r="AB34" s="1039"/>
      <c r="AC34" s="1039"/>
      <c r="AD34" s="1039"/>
      <c r="AE34" s="1040"/>
      <c r="AF34" s="1035">
        <v>0</v>
      </c>
      <c r="AG34" s="1036"/>
      <c r="AH34" s="1036"/>
      <c r="AI34" s="1036"/>
      <c r="AJ34" s="1037"/>
      <c r="AK34" s="980" t="s">
        <v>561</v>
      </c>
      <c r="AL34" s="971"/>
      <c r="AM34" s="971"/>
      <c r="AN34" s="971"/>
      <c r="AO34" s="971"/>
      <c r="AP34" s="971" t="s">
        <v>561</v>
      </c>
      <c r="AQ34" s="971"/>
      <c r="AR34" s="971"/>
      <c r="AS34" s="971"/>
      <c r="AT34" s="971"/>
      <c r="AU34" s="971" t="s">
        <v>561</v>
      </c>
      <c r="AV34" s="971"/>
      <c r="AW34" s="971"/>
      <c r="AX34" s="971"/>
      <c r="AY34" s="971"/>
      <c r="AZ34" s="1041" t="s">
        <v>560</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477</v>
      </c>
      <c r="AG63" s="959"/>
      <c r="AH63" s="959"/>
      <c r="AI63" s="959"/>
      <c r="AJ63" s="1022"/>
      <c r="AK63" s="1023"/>
      <c r="AL63" s="963"/>
      <c r="AM63" s="963"/>
      <c r="AN63" s="963"/>
      <c r="AO63" s="963"/>
      <c r="AP63" s="959">
        <f>SUM(AP28:AT62)</f>
        <v>2251</v>
      </c>
      <c r="AQ63" s="959"/>
      <c r="AR63" s="959"/>
      <c r="AS63" s="959"/>
      <c r="AT63" s="959"/>
      <c r="AU63" s="959">
        <f>SUM(AU28:AY62)</f>
        <v>1285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562</v>
      </c>
      <c r="C68" s="986"/>
      <c r="D68" s="986"/>
      <c r="E68" s="986"/>
      <c r="F68" s="986"/>
      <c r="G68" s="986"/>
      <c r="H68" s="986"/>
      <c r="I68" s="986"/>
      <c r="J68" s="986"/>
      <c r="K68" s="986"/>
      <c r="L68" s="986"/>
      <c r="M68" s="986"/>
      <c r="N68" s="986"/>
      <c r="O68" s="986"/>
      <c r="P68" s="987"/>
      <c r="Q68" s="988">
        <v>10136</v>
      </c>
      <c r="R68" s="982"/>
      <c r="S68" s="982"/>
      <c r="T68" s="982"/>
      <c r="U68" s="982"/>
      <c r="V68" s="982">
        <v>9277</v>
      </c>
      <c r="W68" s="982"/>
      <c r="X68" s="982"/>
      <c r="Y68" s="982"/>
      <c r="Z68" s="982"/>
      <c r="AA68" s="982">
        <v>859</v>
      </c>
      <c r="AB68" s="982"/>
      <c r="AC68" s="982"/>
      <c r="AD68" s="982"/>
      <c r="AE68" s="982"/>
      <c r="AF68" s="982">
        <v>859</v>
      </c>
      <c r="AG68" s="982"/>
      <c r="AH68" s="982"/>
      <c r="AI68" s="982"/>
      <c r="AJ68" s="982"/>
      <c r="AK68" s="982">
        <v>110</v>
      </c>
      <c r="AL68" s="982"/>
      <c r="AM68" s="982"/>
      <c r="AN68" s="982"/>
      <c r="AO68" s="982"/>
      <c r="AP68" s="982" t="s">
        <v>561</v>
      </c>
      <c r="AQ68" s="982"/>
      <c r="AR68" s="982"/>
      <c r="AS68" s="982"/>
      <c r="AT68" s="982"/>
      <c r="AU68" s="982" t="s">
        <v>561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879</v>
      </c>
      <c r="R69" s="971"/>
      <c r="S69" s="971"/>
      <c r="T69" s="971"/>
      <c r="U69" s="971"/>
      <c r="V69" s="971">
        <v>876</v>
      </c>
      <c r="W69" s="971"/>
      <c r="X69" s="971"/>
      <c r="Y69" s="971"/>
      <c r="Z69" s="971"/>
      <c r="AA69" s="971">
        <v>2</v>
      </c>
      <c r="AB69" s="971"/>
      <c r="AC69" s="971"/>
      <c r="AD69" s="971"/>
      <c r="AE69" s="971"/>
      <c r="AF69" s="971">
        <v>2</v>
      </c>
      <c r="AG69" s="971"/>
      <c r="AH69" s="971"/>
      <c r="AI69" s="971"/>
      <c r="AJ69" s="971"/>
      <c r="AK69" s="971">
        <v>3</v>
      </c>
      <c r="AL69" s="971"/>
      <c r="AM69" s="971"/>
      <c r="AN69" s="971"/>
      <c r="AO69" s="971"/>
      <c r="AP69" s="971" t="s">
        <v>561</v>
      </c>
      <c r="AQ69" s="971"/>
      <c r="AR69" s="971"/>
      <c r="AS69" s="971"/>
      <c r="AT69" s="971"/>
      <c r="AU69" s="971" t="s">
        <v>561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4875</v>
      </c>
      <c r="R70" s="971"/>
      <c r="S70" s="971"/>
      <c r="T70" s="971"/>
      <c r="U70" s="971"/>
      <c r="V70" s="971">
        <v>4699</v>
      </c>
      <c r="W70" s="971"/>
      <c r="X70" s="971"/>
      <c r="Y70" s="971"/>
      <c r="Z70" s="971"/>
      <c r="AA70" s="971">
        <v>176</v>
      </c>
      <c r="AB70" s="971"/>
      <c r="AC70" s="971"/>
      <c r="AD70" s="971"/>
      <c r="AE70" s="971"/>
      <c r="AF70" s="971">
        <v>121</v>
      </c>
      <c r="AG70" s="971"/>
      <c r="AH70" s="971"/>
      <c r="AI70" s="971"/>
      <c r="AJ70" s="971"/>
      <c r="AK70" s="971">
        <v>82</v>
      </c>
      <c r="AL70" s="971"/>
      <c r="AM70" s="971"/>
      <c r="AN70" s="971"/>
      <c r="AO70" s="971"/>
      <c r="AP70" s="971">
        <v>4009</v>
      </c>
      <c r="AQ70" s="971"/>
      <c r="AR70" s="971"/>
      <c r="AS70" s="971"/>
      <c r="AT70" s="971"/>
      <c r="AU70" s="971">
        <v>136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247</v>
      </c>
      <c r="R71" s="971"/>
      <c r="S71" s="971"/>
      <c r="T71" s="971"/>
      <c r="U71" s="971"/>
      <c r="V71" s="971">
        <v>242</v>
      </c>
      <c r="W71" s="971"/>
      <c r="X71" s="971"/>
      <c r="Y71" s="971"/>
      <c r="Z71" s="971"/>
      <c r="AA71" s="971">
        <v>5</v>
      </c>
      <c r="AB71" s="971"/>
      <c r="AC71" s="971"/>
      <c r="AD71" s="971"/>
      <c r="AE71" s="971"/>
      <c r="AF71" s="971">
        <v>5</v>
      </c>
      <c r="AG71" s="971"/>
      <c r="AH71" s="971"/>
      <c r="AI71" s="971"/>
      <c r="AJ71" s="971"/>
      <c r="AK71" s="971">
        <v>4</v>
      </c>
      <c r="AL71" s="971"/>
      <c r="AM71" s="971"/>
      <c r="AN71" s="971"/>
      <c r="AO71" s="971"/>
      <c r="AP71" s="971" t="s">
        <v>561</v>
      </c>
      <c r="AQ71" s="971"/>
      <c r="AR71" s="971"/>
      <c r="AS71" s="971"/>
      <c r="AT71" s="971"/>
      <c r="AU71" s="971" t="s">
        <v>561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756</v>
      </c>
      <c r="R72" s="971"/>
      <c r="S72" s="971"/>
      <c r="T72" s="971"/>
      <c r="U72" s="971"/>
      <c r="V72" s="971">
        <v>659</v>
      </c>
      <c r="W72" s="971"/>
      <c r="X72" s="971"/>
      <c r="Y72" s="971"/>
      <c r="Z72" s="971"/>
      <c r="AA72" s="971">
        <v>97</v>
      </c>
      <c r="AB72" s="971"/>
      <c r="AC72" s="971"/>
      <c r="AD72" s="971"/>
      <c r="AE72" s="971"/>
      <c r="AF72" s="971">
        <v>97</v>
      </c>
      <c r="AG72" s="971"/>
      <c r="AH72" s="971"/>
      <c r="AI72" s="971"/>
      <c r="AJ72" s="971"/>
      <c r="AK72" s="971">
        <v>536</v>
      </c>
      <c r="AL72" s="971"/>
      <c r="AM72" s="971"/>
      <c r="AN72" s="971"/>
      <c r="AO72" s="971"/>
      <c r="AP72" s="971" t="s">
        <v>561</v>
      </c>
      <c r="AQ72" s="971"/>
      <c r="AR72" s="971"/>
      <c r="AS72" s="971"/>
      <c r="AT72" s="971"/>
      <c r="AU72" s="971" t="s">
        <v>563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284221</v>
      </c>
      <c r="R73" s="971"/>
      <c r="S73" s="971"/>
      <c r="T73" s="971"/>
      <c r="U73" s="971"/>
      <c r="V73" s="971">
        <v>278602</v>
      </c>
      <c r="W73" s="971"/>
      <c r="X73" s="971"/>
      <c r="Y73" s="971"/>
      <c r="Z73" s="971"/>
      <c r="AA73" s="971">
        <v>5619</v>
      </c>
      <c r="AB73" s="971"/>
      <c r="AC73" s="971"/>
      <c r="AD73" s="971"/>
      <c r="AE73" s="971"/>
      <c r="AF73" s="971">
        <v>5619</v>
      </c>
      <c r="AG73" s="971"/>
      <c r="AH73" s="971"/>
      <c r="AI73" s="971"/>
      <c r="AJ73" s="971"/>
      <c r="AK73" s="971">
        <v>6621</v>
      </c>
      <c r="AL73" s="971"/>
      <c r="AM73" s="971"/>
      <c r="AN73" s="971"/>
      <c r="AO73" s="971"/>
      <c r="AP73" s="971" t="s">
        <v>561</v>
      </c>
      <c r="AQ73" s="971"/>
      <c r="AR73" s="971"/>
      <c r="AS73" s="971"/>
      <c r="AT73" s="971"/>
      <c r="AU73" s="971" t="s">
        <v>561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6703</v>
      </c>
      <c r="AG88" s="959"/>
      <c r="AH88" s="959"/>
      <c r="AI88" s="959"/>
      <c r="AJ88" s="959"/>
      <c r="AK88" s="963"/>
      <c r="AL88" s="963"/>
      <c r="AM88" s="963"/>
      <c r="AN88" s="963"/>
      <c r="AO88" s="963"/>
      <c r="AP88" s="959">
        <f>SUM(AP68:AT87)</f>
        <v>4009</v>
      </c>
      <c r="AQ88" s="959"/>
      <c r="AR88" s="959"/>
      <c r="AS88" s="959"/>
      <c r="AT88" s="959"/>
      <c r="AU88" s="959">
        <f>SUM(AU68:AY87)</f>
        <v>136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308905</v>
      </c>
      <c r="AB110" s="889"/>
      <c r="AC110" s="889"/>
      <c r="AD110" s="889"/>
      <c r="AE110" s="890"/>
      <c r="AF110" s="891">
        <v>311224</v>
      </c>
      <c r="AG110" s="889"/>
      <c r="AH110" s="889"/>
      <c r="AI110" s="889"/>
      <c r="AJ110" s="890"/>
      <c r="AK110" s="891">
        <v>336492</v>
      </c>
      <c r="AL110" s="889"/>
      <c r="AM110" s="889"/>
      <c r="AN110" s="889"/>
      <c r="AO110" s="890"/>
      <c r="AP110" s="892">
        <v>10.3</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2554912</v>
      </c>
      <c r="BR110" s="842"/>
      <c r="BS110" s="842"/>
      <c r="BT110" s="842"/>
      <c r="BU110" s="842"/>
      <c r="BV110" s="842">
        <v>2610638</v>
      </c>
      <c r="BW110" s="842"/>
      <c r="BX110" s="842"/>
      <c r="BY110" s="842"/>
      <c r="BZ110" s="842"/>
      <c r="CA110" s="842">
        <v>2584715</v>
      </c>
      <c r="CB110" s="842"/>
      <c r="CC110" s="842"/>
      <c r="CD110" s="842"/>
      <c r="CE110" s="842"/>
      <c r="CF110" s="866">
        <v>78.900000000000006</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1413918</v>
      </c>
      <c r="BR112" s="817"/>
      <c r="BS112" s="817"/>
      <c r="BT112" s="817"/>
      <c r="BU112" s="817"/>
      <c r="BV112" s="817">
        <v>1282060</v>
      </c>
      <c r="BW112" s="817"/>
      <c r="BX112" s="817"/>
      <c r="BY112" s="817"/>
      <c r="BZ112" s="817"/>
      <c r="CA112" s="817">
        <v>1286298</v>
      </c>
      <c r="CB112" s="817"/>
      <c r="CC112" s="817"/>
      <c r="CD112" s="817"/>
      <c r="CE112" s="817"/>
      <c r="CF112" s="875">
        <v>39.299999999999997</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218381</v>
      </c>
      <c r="AB113" s="919"/>
      <c r="AC113" s="919"/>
      <c r="AD113" s="919"/>
      <c r="AE113" s="920"/>
      <c r="AF113" s="921">
        <v>266461</v>
      </c>
      <c r="AG113" s="919"/>
      <c r="AH113" s="919"/>
      <c r="AI113" s="919"/>
      <c r="AJ113" s="920"/>
      <c r="AK113" s="921">
        <v>258864</v>
      </c>
      <c r="AL113" s="919"/>
      <c r="AM113" s="919"/>
      <c r="AN113" s="919"/>
      <c r="AO113" s="920"/>
      <c r="AP113" s="922">
        <v>7.9</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161186</v>
      </c>
      <c r="BR113" s="817"/>
      <c r="BS113" s="817"/>
      <c r="BT113" s="817"/>
      <c r="BU113" s="817"/>
      <c r="BV113" s="817">
        <v>149305</v>
      </c>
      <c r="BW113" s="817"/>
      <c r="BX113" s="817"/>
      <c r="BY113" s="817"/>
      <c r="BZ113" s="817"/>
      <c r="CA113" s="817">
        <v>136205</v>
      </c>
      <c r="CB113" s="817"/>
      <c r="CC113" s="817"/>
      <c r="CD113" s="817"/>
      <c r="CE113" s="817"/>
      <c r="CF113" s="875">
        <v>4.2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20764</v>
      </c>
      <c r="AB114" s="780"/>
      <c r="AC114" s="780"/>
      <c r="AD114" s="780"/>
      <c r="AE114" s="781"/>
      <c r="AF114" s="782">
        <v>21168</v>
      </c>
      <c r="AG114" s="780"/>
      <c r="AH114" s="780"/>
      <c r="AI114" s="780"/>
      <c r="AJ114" s="781"/>
      <c r="AK114" s="782">
        <v>21389</v>
      </c>
      <c r="AL114" s="780"/>
      <c r="AM114" s="780"/>
      <c r="AN114" s="780"/>
      <c r="AO114" s="781"/>
      <c r="AP114" s="824">
        <v>0.7</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505740</v>
      </c>
      <c r="BR114" s="817"/>
      <c r="BS114" s="817"/>
      <c r="BT114" s="817"/>
      <c r="BU114" s="817"/>
      <c r="BV114" s="817">
        <v>631978</v>
      </c>
      <c r="BW114" s="817"/>
      <c r="BX114" s="817"/>
      <c r="BY114" s="817"/>
      <c r="BZ114" s="817"/>
      <c r="CA114" s="817">
        <v>605677</v>
      </c>
      <c r="CB114" s="817"/>
      <c r="CC114" s="817"/>
      <c r="CD114" s="817"/>
      <c r="CE114" s="817"/>
      <c r="CF114" s="875">
        <v>18.5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v>
      </c>
      <c r="AB115" s="919"/>
      <c r="AC115" s="919"/>
      <c r="AD115" s="919"/>
      <c r="AE115" s="920"/>
      <c r="AF115" s="921">
        <v>21</v>
      </c>
      <c r="AG115" s="919"/>
      <c r="AH115" s="919"/>
      <c r="AI115" s="919"/>
      <c r="AJ115" s="920"/>
      <c r="AK115" s="921">
        <v>10</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2796</v>
      </c>
      <c r="BR115" s="817"/>
      <c r="BS115" s="817"/>
      <c r="BT115" s="817"/>
      <c r="BU115" s="817"/>
      <c r="BV115" s="817">
        <v>3036</v>
      </c>
      <c r="BW115" s="817"/>
      <c r="BX115" s="817"/>
      <c r="BY115" s="817"/>
      <c r="BZ115" s="817"/>
      <c r="CA115" s="817">
        <v>3167</v>
      </c>
      <c r="CB115" s="817"/>
      <c r="CC115" s="817"/>
      <c r="CD115" s="817"/>
      <c r="CE115" s="817"/>
      <c r="CF115" s="875">
        <v>0.1</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548064</v>
      </c>
      <c r="AB117" s="903"/>
      <c r="AC117" s="903"/>
      <c r="AD117" s="903"/>
      <c r="AE117" s="904"/>
      <c r="AF117" s="905">
        <v>598874</v>
      </c>
      <c r="AG117" s="903"/>
      <c r="AH117" s="903"/>
      <c r="AI117" s="903"/>
      <c r="AJ117" s="904"/>
      <c r="AK117" s="905">
        <v>616755</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4638552</v>
      </c>
      <c r="BR119" s="845"/>
      <c r="BS119" s="845"/>
      <c r="BT119" s="845"/>
      <c r="BU119" s="845"/>
      <c r="BV119" s="845">
        <v>4677017</v>
      </c>
      <c r="BW119" s="845"/>
      <c r="BX119" s="845"/>
      <c r="BY119" s="845"/>
      <c r="BZ119" s="845"/>
      <c r="CA119" s="845">
        <v>4616062</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3017912</v>
      </c>
      <c r="BR120" s="842"/>
      <c r="BS120" s="842"/>
      <c r="BT120" s="842"/>
      <c r="BU120" s="842"/>
      <c r="BV120" s="842">
        <v>3405693</v>
      </c>
      <c r="BW120" s="842"/>
      <c r="BX120" s="842"/>
      <c r="BY120" s="842"/>
      <c r="BZ120" s="842"/>
      <c r="CA120" s="842">
        <v>3578457</v>
      </c>
      <c r="CB120" s="842"/>
      <c r="CC120" s="842"/>
      <c r="CD120" s="842"/>
      <c r="CE120" s="842"/>
      <c r="CF120" s="866">
        <v>109.2</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954206</v>
      </c>
      <c r="DH120" s="842"/>
      <c r="DI120" s="842"/>
      <c r="DJ120" s="842"/>
      <c r="DK120" s="842"/>
      <c r="DL120" s="842">
        <v>920658</v>
      </c>
      <c r="DM120" s="842"/>
      <c r="DN120" s="842"/>
      <c r="DO120" s="842"/>
      <c r="DP120" s="842"/>
      <c r="DQ120" s="842">
        <v>1010456</v>
      </c>
      <c r="DR120" s="842"/>
      <c r="DS120" s="842"/>
      <c r="DT120" s="842"/>
      <c r="DU120" s="842"/>
      <c r="DV120" s="843">
        <v>30.8</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248368</v>
      </c>
      <c r="DH121" s="817"/>
      <c r="DI121" s="817"/>
      <c r="DJ121" s="817"/>
      <c r="DK121" s="817"/>
      <c r="DL121" s="817">
        <v>185259</v>
      </c>
      <c r="DM121" s="817"/>
      <c r="DN121" s="817"/>
      <c r="DO121" s="817"/>
      <c r="DP121" s="817"/>
      <c r="DQ121" s="817">
        <v>150421</v>
      </c>
      <c r="DR121" s="817"/>
      <c r="DS121" s="817"/>
      <c r="DT121" s="817"/>
      <c r="DU121" s="817"/>
      <c r="DV121" s="794">
        <v>4.5999999999999996</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3627426</v>
      </c>
      <c r="BR122" s="845"/>
      <c r="BS122" s="845"/>
      <c r="BT122" s="845"/>
      <c r="BU122" s="845"/>
      <c r="BV122" s="845">
        <v>3561333</v>
      </c>
      <c r="BW122" s="845"/>
      <c r="BX122" s="845"/>
      <c r="BY122" s="845"/>
      <c r="BZ122" s="845"/>
      <c r="CA122" s="845">
        <v>3418116</v>
      </c>
      <c r="CB122" s="845"/>
      <c r="CC122" s="845"/>
      <c r="CD122" s="845"/>
      <c r="CE122" s="845"/>
      <c r="CF122" s="846">
        <v>104.3</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211344</v>
      </c>
      <c r="DH122" s="817"/>
      <c r="DI122" s="817"/>
      <c r="DJ122" s="817"/>
      <c r="DK122" s="817"/>
      <c r="DL122" s="817">
        <v>176143</v>
      </c>
      <c r="DM122" s="817"/>
      <c r="DN122" s="817"/>
      <c r="DO122" s="817"/>
      <c r="DP122" s="817"/>
      <c r="DQ122" s="817">
        <v>125421</v>
      </c>
      <c r="DR122" s="817"/>
      <c r="DS122" s="817"/>
      <c r="DT122" s="817"/>
      <c r="DU122" s="817"/>
      <c r="DV122" s="794">
        <v>3.8</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6645338</v>
      </c>
      <c r="BR123" s="833"/>
      <c r="BS123" s="833"/>
      <c r="BT123" s="833"/>
      <c r="BU123" s="833"/>
      <c r="BV123" s="833">
        <v>6967026</v>
      </c>
      <c r="BW123" s="833"/>
      <c r="BX123" s="833"/>
      <c r="BY123" s="833"/>
      <c r="BZ123" s="833"/>
      <c r="CA123" s="833">
        <v>6996573</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v>
      </c>
      <c r="AB127" s="780"/>
      <c r="AC127" s="780"/>
      <c r="AD127" s="780"/>
      <c r="AE127" s="781"/>
      <c r="AF127" s="782">
        <v>21</v>
      </c>
      <c r="AG127" s="780"/>
      <c r="AH127" s="780"/>
      <c r="AI127" s="780"/>
      <c r="AJ127" s="781"/>
      <c r="AK127" s="782">
        <v>10</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122</v>
      </c>
      <c r="AB128" s="801"/>
      <c r="AC128" s="801"/>
      <c r="AD128" s="801"/>
      <c r="AE128" s="802"/>
      <c r="AF128" s="803">
        <v>106</v>
      </c>
      <c r="AG128" s="801"/>
      <c r="AH128" s="801"/>
      <c r="AI128" s="801"/>
      <c r="AJ128" s="802"/>
      <c r="AK128" s="803">
        <v>106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2796</v>
      </c>
      <c r="DH128" s="791"/>
      <c r="DI128" s="791"/>
      <c r="DJ128" s="791"/>
      <c r="DK128" s="791"/>
      <c r="DL128" s="791">
        <v>3036</v>
      </c>
      <c r="DM128" s="791"/>
      <c r="DN128" s="791"/>
      <c r="DO128" s="791"/>
      <c r="DP128" s="791"/>
      <c r="DQ128" s="791">
        <v>3167</v>
      </c>
      <c r="DR128" s="791"/>
      <c r="DS128" s="791"/>
      <c r="DT128" s="791"/>
      <c r="DU128" s="791"/>
      <c r="DV128" s="792">
        <v>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3817980</v>
      </c>
      <c r="AB129" s="780"/>
      <c r="AC129" s="780"/>
      <c r="AD129" s="780"/>
      <c r="AE129" s="781"/>
      <c r="AF129" s="782">
        <v>3657465</v>
      </c>
      <c r="AG129" s="780"/>
      <c r="AH129" s="780"/>
      <c r="AI129" s="780"/>
      <c r="AJ129" s="781"/>
      <c r="AK129" s="782">
        <v>3680280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409755</v>
      </c>
      <c r="AB130" s="780"/>
      <c r="AC130" s="780"/>
      <c r="AD130" s="780"/>
      <c r="AE130" s="781"/>
      <c r="AF130" s="782">
        <v>407158</v>
      </c>
      <c r="AG130" s="780"/>
      <c r="AH130" s="780"/>
      <c r="AI130" s="780"/>
      <c r="AJ130" s="781"/>
      <c r="AK130" s="782">
        <v>403964</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3408225</v>
      </c>
      <c r="AB131" s="764"/>
      <c r="AC131" s="764"/>
      <c r="AD131" s="764"/>
      <c r="AE131" s="765"/>
      <c r="AF131" s="766">
        <v>3250307</v>
      </c>
      <c r="AG131" s="764"/>
      <c r="AH131" s="764"/>
      <c r="AI131" s="764"/>
      <c r="AJ131" s="765"/>
      <c r="AK131" s="766">
        <v>3276316</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4.058094756</v>
      </c>
      <c r="AB132" s="745"/>
      <c r="AC132" s="745"/>
      <c r="AD132" s="745"/>
      <c r="AE132" s="746"/>
      <c r="AF132" s="747">
        <v>5.8951354440000001</v>
      </c>
      <c r="AG132" s="745"/>
      <c r="AH132" s="745"/>
      <c r="AI132" s="745"/>
      <c r="AJ132" s="746"/>
      <c r="AK132" s="747">
        <v>6.4915899440000002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4.8</v>
      </c>
      <c r="AB133" s="724"/>
      <c r="AC133" s="724"/>
      <c r="AD133" s="724"/>
      <c r="AE133" s="725"/>
      <c r="AF133" s="723">
        <v>4.5</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A8Djdox7cWJ/Ls7WVcnhTZfzPjFM6GAPlX2m6NxCDoje5d3+KoFLMLWLtUNLQunSNZnBEagAp9Zav6fuvGm/A==" saltValue="PDllkaqsaVAGlwEN41fw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6h0FlkxYNLuyS5SjBZvdCKAm3WMQh8ZZdOvbNtnLcYHV6WiDXUT9WqikSOwJpBSTI93IgWjQpYmhk3A7oF+sw==" saltValue="xpaBzTakpKniycf9bWm/i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4lq0GngR/a5jJdLpT3Zym/1d+2dtnT2gOh0z6BqmXGYkcz/uwjVofayJiHIvnKSt8UEYD5aauZGFaIr6G8oMQ==" saltValue="tRhKWK2ADK3ZN4b+FEmL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8" t="s">
        <v>486</v>
      </c>
      <c r="AL9" s="1129"/>
      <c r="AM9" s="1129"/>
      <c r="AN9" s="1130"/>
      <c r="AO9" s="281">
        <v>1098857</v>
      </c>
      <c r="AP9" s="281">
        <v>135394</v>
      </c>
      <c r="AQ9" s="282">
        <v>143042</v>
      </c>
      <c r="AR9" s="283">
        <v>-5.3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8" t="s">
        <v>487</v>
      </c>
      <c r="AL10" s="1129"/>
      <c r="AM10" s="1129"/>
      <c r="AN10" s="1130"/>
      <c r="AO10" s="284">
        <v>155501</v>
      </c>
      <c r="AP10" s="284">
        <v>19160</v>
      </c>
      <c r="AQ10" s="285">
        <v>17233</v>
      </c>
      <c r="AR10" s="286">
        <v>11.2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8" t="s">
        <v>488</v>
      </c>
      <c r="AL11" s="1129"/>
      <c r="AM11" s="1129"/>
      <c r="AN11" s="1130"/>
      <c r="AO11" s="284" t="s">
        <v>489</v>
      </c>
      <c r="AP11" s="284" t="s">
        <v>489</v>
      </c>
      <c r="AQ11" s="285">
        <v>1297</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8" t="s">
        <v>490</v>
      </c>
      <c r="AL12" s="1129"/>
      <c r="AM12" s="1129"/>
      <c r="AN12" s="1130"/>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8" t="s">
        <v>491</v>
      </c>
      <c r="AL13" s="1129"/>
      <c r="AM13" s="1129"/>
      <c r="AN13" s="1130"/>
      <c r="AO13" s="284" t="s">
        <v>489</v>
      </c>
      <c r="AP13" s="284" t="s">
        <v>489</v>
      </c>
      <c r="AQ13" s="285">
        <v>5542</v>
      </c>
      <c r="AR13" s="286" t="s">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8" t="s">
        <v>492</v>
      </c>
      <c r="AL14" s="1129"/>
      <c r="AM14" s="1129"/>
      <c r="AN14" s="1130"/>
      <c r="AO14" s="284">
        <v>11928</v>
      </c>
      <c r="AP14" s="284">
        <v>1470</v>
      </c>
      <c r="AQ14" s="285">
        <v>2886</v>
      </c>
      <c r="AR14" s="286">
        <v>-49.1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1" t="s">
        <v>493</v>
      </c>
      <c r="AL15" s="1132"/>
      <c r="AM15" s="1132"/>
      <c r="AN15" s="1133"/>
      <c r="AO15" s="284">
        <v>-94354</v>
      </c>
      <c r="AP15" s="284">
        <v>-11626</v>
      </c>
      <c r="AQ15" s="285">
        <v>-8856</v>
      </c>
      <c r="AR15" s="286">
        <v>31.3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1" t="s">
        <v>178</v>
      </c>
      <c r="AL16" s="1132"/>
      <c r="AM16" s="1132"/>
      <c r="AN16" s="1133"/>
      <c r="AO16" s="284">
        <v>1171932</v>
      </c>
      <c r="AP16" s="284">
        <v>144398</v>
      </c>
      <c r="AQ16" s="285">
        <v>161143</v>
      </c>
      <c r="AR16" s="286">
        <v>-10.4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4" t="s">
        <v>498</v>
      </c>
      <c r="AL21" s="1135"/>
      <c r="AM21" s="1135"/>
      <c r="AN21" s="1136"/>
      <c r="AO21" s="297">
        <v>14.29</v>
      </c>
      <c r="AP21" s="298">
        <v>14.02</v>
      </c>
      <c r="AQ21" s="299">
        <v>0.27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4" t="s">
        <v>499</v>
      </c>
      <c r="AL22" s="1135"/>
      <c r="AM22" s="1135"/>
      <c r="AN22" s="1136"/>
      <c r="AO22" s="302">
        <v>97.4</v>
      </c>
      <c r="AP22" s="303">
        <v>96.2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7" t="s">
        <v>500</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8" t="s">
        <v>503</v>
      </c>
      <c r="AL32" s="1119"/>
      <c r="AM32" s="1119"/>
      <c r="AN32" s="1120"/>
      <c r="AO32" s="312">
        <v>336492</v>
      </c>
      <c r="AP32" s="312">
        <v>41460</v>
      </c>
      <c r="AQ32" s="313">
        <v>81691</v>
      </c>
      <c r="AR32" s="314">
        <v>-49.2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8" t="s">
        <v>504</v>
      </c>
      <c r="AL33" s="1119"/>
      <c r="AM33" s="1119"/>
      <c r="AN33" s="1120"/>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8" t="s">
        <v>505</v>
      </c>
      <c r="AL34" s="1119"/>
      <c r="AM34" s="1119"/>
      <c r="AN34" s="1120"/>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8" t="s">
        <v>506</v>
      </c>
      <c r="AL35" s="1119"/>
      <c r="AM35" s="1119"/>
      <c r="AN35" s="1120"/>
      <c r="AO35" s="312">
        <v>258864</v>
      </c>
      <c r="AP35" s="312">
        <v>31896</v>
      </c>
      <c r="AQ35" s="313">
        <v>27672</v>
      </c>
      <c r="AR35" s="314">
        <v>15.3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8" t="s">
        <v>507</v>
      </c>
      <c r="AL36" s="1119"/>
      <c r="AM36" s="1119"/>
      <c r="AN36" s="1120"/>
      <c r="AO36" s="312">
        <v>21389</v>
      </c>
      <c r="AP36" s="312">
        <v>2635</v>
      </c>
      <c r="AQ36" s="313">
        <v>4845</v>
      </c>
      <c r="AR36" s="314">
        <v>-45.6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8" t="s">
        <v>508</v>
      </c>
      <c r="AL37" s="1119"/>
      <c r="AM37" s="1119"/>
      <c r="AN37" s="1120"/>
      <c r="AO37" s="312">
        <v>10</v>
      </c>
      <c r="AP37" s="312">
        <v>1</v>
      </c>
      <c r="AQ37" s="313">
        <v>448</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1" t="s">
        <v>509</v>
      </c>
      <c r="AL38" s="1122"/>
      <c r="AM38" s="1122"/>
      <c r="AN38" s="1123"/>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1" t="s">
        <v>510</v>
      </c>
      <c r="AL39" s="1122"/>
      <c r="AM39" s="1122"/>
      <c r="AN39" s="1123"/>
      <c r="AO39" s="312">
        <v>-106</v>
      </c>
      <c r="AP39" s="312">
        <v>-13</v>
      </c>
      <c r="AQ39" s="313">
        <v>-1961</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8" t="s">
        <v>511</v>
      </c>
      <c r="AL40" s="1119"/>
      <c r="AM40" s="1119"/>
      <c r="AN40" s="1120"/>
      <c r="AO40" s="312">
        <v>-403964</v>
      </c>
      <c r="AP40" s="312">
        <v>-49774</v>
      </c>
      <c r="AQ40" s="313">
        <v>-75713</v>
      </c>
      <c r="AR40" s="314">
        <v>-34.299999999999997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4" t="s">
        <v>288</v>
      </c>
      <c r="AL41" s="1125"/>
      <c r="AM41" s="1125"/>
      <c r="AN41" s="1126"/>
      <c r="AO41" s="312">
        <v>212685</v>
      </c>
      <c r="AP41" s="312">
        <v>26206</v>
      </c>
      <c r="AQ41" s="313">
        <v>36985</v>
      </c>
      <c r="AR41" s="314">
        <v>-29.1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1" t="s">
        <v>481</v>
      </c>
      <c r="AN49" s="1113" t="s">
        <v>514</v>
      </c>
      <c r="AO49" s="1114"/>
      <c r="AP49" s="1114"/>
      <c r="AQ49" s="1114"/>
      <c r="AR49" s="111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2"/>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522359</v>
      </c>
      <c r="AN51" s="334">
        <v>60145</v>
      </c>
      <c r="AO51" s="335">
        <v>-29.8</v>
      </c>
      <c r="AP51" s="336">
        <v>126262</v>
      </c>
      <c r="AQ51" s="337">
        <v>10</v>
      </c>
      <c r="AR51" s="338">
        <v>-39.799999999999997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274233</v>
      </c>
      <c r="AN52" s="342">
        <v>31575</v>
      </c>
      <c r="AO52" s="343">
        <v>-47.9</v>
      </c>
      <c r="AP52" s="344">
        <v>56769</v>
      </c>
      <c r="AQ52" s="345">
        <v>2.1</v>
      </c>
      <c r="AR52" s="346">
        <v>-50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495989</v>
      </c>
      <c r="AN53" s="334">
        <v>57720</v>
      </c>
      <c r="AO53" s="335">
        <v>-4</v>
      </c>
      <c r="AP53" s="336">
        <v>126525</v>
      </c>
      <c r="AQ53" s="337">
        <v>0.2</v>
      </c>
      <c r="AR53" s="338">
        <v>-4.2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344120</v>
      </c>
      <c r="AN54" s="342">
        <v>40047</v>
      </c>
      <c r="AO54" s="343">
        <v>26.8</v>
      </c>
      <c r="AP54" s="344">
        <v>67052</v>
      </c>
      <c r="AQ54" s="345">
        <v>18.100000000000001</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543217</v>
      </c>
      <c r="AN55" s="334">
        <v>64439</v>
      </c>
      <c r="AO55" s="335">
        <v>11.6</v>
      </c>
      <c r="AP55" s="336">
        <v>122054</v>
      </c>
      <c r="AQ55" s="337">
        <v>-3.5</v>
      </c>
      <c r="AR55" s="338">
        <v>15.1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385462</v>
      </c>
      <c r="AN56" s="342">
        <v>45725</v>
      </c>
      <c r="AO56" s="343">
        <v>14.2</v>
      </c>
      <c r="AP56" s="344">
        <v>68298</v>
      </c>
      <c r="AQ56" s="345">
        <v>1.9</v>
      </c>
      <c r="AR56" s="346">
        <v>12.3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470233</v>
      </c>
      <c r="AN57" s="334">
        <v>56750</v>
      </c>
      <c r="AO57" s="335">
        <v>-11.9</v>
      </c>
      <c r="AP57" s="336">
        <v>111644</v>
      </c>
      <c r="AQ57" s="337">
        <v>-8.5</v>
      </c>
      <c r="AR57" s="338">
        <v>-3.4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262237</v>
      </c>
      <c r="AN58" s="342">
        <v>31648</v>
      </c>
      <c r="AO58" s="343">
        <v>-30.8</v>
      </c>
      <c r="AP58" s="344">
        <v>66606</v>
      </c>
      <c r="AQ58" s="345">
        <v>-2.5</v>
      </c>
      <c r="AR58" s="346">
        <v>-28.3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556736</v>
      </c>
      <c r="AN59" s="334">
        <v>68597</v>
      </c>
      <c r="AO59" s="335">
        <v>20.9</v>
      </c>
      <c r="AP59" s="336">
        <v>127917</v>
      </c>
      <c r="AQ59" s="337">
        <v>14.6</v>
      </c>
      <c r="AR59" s="338">
        <v>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368002</v>
      </c>
      <c r="AN60" s="342">
        <v>45343</v>
      </c>
      <c r="AO60" s="343">
        <v>43.3</v>
      </c>
      <c r="AP60" s="344">
        <v>69746</v>
      </c>
      <c r="AQ60" s="345">
        <v>4.7</v>
      </c>
      <c r="AR60" s="346">
        <v>38.6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517707</v>
      </c>
      <c r="AN61" s="349">
        <v>61530</v>
      </c>
      <c r="AO61" s="350">
        <v>-2.6</v>
      </c>
      <c r="AP61" s="351">
        <v>122880</v>
      </c>
      <c r="AQ61" s="352">
        <v>2.6</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326811</v>
      </c>
      <c r="AN62" s="342">
        <v>38868</v>
      </c>
      <c r="AO62" s="343">
        <v>1.1000000000000001</v>
      </c>
      <c r="AP62" s="344">
        <v>65694</v>
      </c>
      <c r="AQ62" s="345">
        <v>4.9000000000000004</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MA8jZ6damzF7GhDZPIC6nfPuup7AztEFirQSdUjJQ8MsGA/jG49Gy0vMPwG5WWhF/9LzhMG1M9AptmqOMjakA==" saltValue="x+Z6hlWhPAbqhKdyjVcg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LL5mspL67acZ/6YtLU76zEDnRTHdxgimymFfi44BhQ9iqvoNEe+MF5GtDGgHqEWTpcmyLApittk5XUtkFWnugQ==" saltValue="b8Ljjzfzo0jmrLq/74u2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m0cs+qibcA/qOIWVCL+6HLp3adp5lUj+vzNbVtIrmFjKBDHgBA3wBnkxKG0Kfwfp/Inznmi+qndXjsSnsT4yNw==" saltValue="QFtFmaCJL+qOQZbFfmc1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7" t="s">
        <v>3</v>
      </c>
      <c r="D47" s="1137"/>
      <c r="E47" s="1138"/>
      <c r="F47" s="11">
        <v>23.22</v>
      </c>
      <c r="G47" s="12">
        <v>24.15</v>
      </c>
      <c r="H47" s="12">
        <v>36.36</v>
      </c>
      <c r="I47" s="12">
        <v>43.44</v>
      </c>
      <c r="J47" s="13">
        <v>44.38</v>
      </c>
    </row>
    <row r="48" spans="2:10" ht="57.75" customHeight="1" x14ac:dyDescent="0.15">
      <c r="B48" s="14"/>
      <c r="C48" s="1139" t="s">
        <v>4</v>
      </c>
      <c r="D48" s="1139"/>
      <c r="E48" s="1140"/>
      <c r="F48" s="15">
        <v>3.34</v>
      </c>
      <c r="G48" s="16">
        <v>4.9800000000000004</v>
      </c>
      <c r="H48" s="16">
        <v>7.11</v>
      </c>
      <c r="I48" s="16">
        <v>9.27</v>
      </c>
      <c r="J48" s="17">
        <v>4.29</v>
      </c>
    </row>
    <row r="49" spans="2:10" ht="57.75" customHeight="1" thickBot="1" x14ac:dyDescent="0.2">
      <c r="B49" s="18"/>
      <c r="C49" s="1141" t="s">
        <v>5</v>
      </c>
      <c r="D49" s="1141"/>
      <c r="E49" s="1142"/>
      <c r="F49" s="19" t="s">
        <v>533</v>
      </c>
      <c r="G49" s="20">
        <v>1.81</v>
      </c>
      <c r="H49" s="20">
        <v>13.96</v>
      </c>
      <c r="I49" s="20">
        <v>1.87</v>
      </c>
      <c r="J49" s="21" t="s">
        <v>534</v>
      </c>
    </row>
    <row r="50" spans="2:10" x14ac:dyDescent="0.15"/>
  </sheetData>
  <sheetProtection algorithmName="SHA-512" hashValue="vjkX4eGvnKN2vVF2QfsbomqU3BInGKbv0oHNoPw8nEZHm6Pkju1u5mtng2LRIGJsNa2WTyFsmqjZz2KoKMo+Ww==" saltValue="dBKkBYMRfC7mtnc/VF/C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49" t="s">
        <v>535</v>
      </c>
      <c r="D34" s="1149"/>
      <c r="E34" s="1150"/>
      <c r="F34" s="32">
        <v>9.44</v>
      </c>
      <c r="G34" s="33">
        <v>8.35</v>
      </c>
      <c r="H34" s="33">
        <v>6.92</v>
      </c>
      <c r="I34" s="33">
        <v>6.54</v>
      </c>
      <c r="J34" s="34">
        <v>6.13</v>
      </c>
      <c r="K34" s="22"/>
      <c r="L34" s="22"/>
      <c r="M34" s="22"/>
      <c r="N34" s="22"/>
      <c r="O34" s="22"/>
      <c r="P34" s="22"/>
    </row>
    <row r="35" spans="1:16" ht="39" customHeight="1" x14ac:dyDescent="0.15">
      <c r="A35" s="22"/>
      <c r="B35" s="35"/>
      <c r="C35" s="1143" t="s">
        <v>536</v>
      </c>
      <c r="D35" s="1144"/>
      <c r="E35" s="1145"/>
      <c r="F35" s="36">
        <v>3.33</v>
      </c>
      <c r="G35" s="37">
        <v>4.97</v>
      </c>
      <c r="H35" s="37">
        <v>7.1</v>
      </c>
      <c r="I35" s="37">
        <v>9.27</v>
      </c>
      <c r="J35" s="38">
        <v>4.29</v>
      </c>
      <c r="K35" s="22"/>
      <c r="L35" s="22"/>
      <c r="M35" s="22"/>
      <c r="N35" s="22"/>
      <c r="O35" s="22"/>
      <c r="P35" s="22"/>
    </row>
    <row r="36" spans="1:16" ht="39" customHeight="1" x14ac:dyDescent="0.15">
      <c r="A36" s="22"/>
      <c r="B36" s="35"/>
      <c r="C36" s="1143" t="s">
        <v>537</v>
      </c>
      <c r="D36" s="1144"/>
      <c r="E36" s="1145"/>
      <c r="F36" s="36">
        <v>1.44</v>
      </c>
      <c r="G36" s="37">
        <v>0.98</v>
      </c>
      <c r="H36" s="37">
        <v>2.4700000000000002</v>
      </c>
      <c r="I36" s="37">
        <v>1.76</v>
      </c>
      <c r="J36" s="38">
        <v>2.34</v>
      </c>
      <c r="K36" s="22"/>
      <c r="L36" s="22"/>
      <c r="M36" s="22"/>
      <c r="N36" s="22"/>
      <c r="O36" s="22"/>
      <c r="P36" s="22"/>
    </row>
    <row r="37" spans="1:16" ht="39" customHeight="1" x14ac:dyDescent="0.15">
      <c r="A37" s="22"/>
      <c r="B37" s="35"/>
      <c r="C37" s="1143" t="s">
        <v>538</v>
      </c>
      <c r="D37" s="1144"/>
      <c r="E37" s="1145"/>
      <c r="F37" s="36">
        <v>1.44</v>
      </c>
      <c r="G37" s="37">
        <v>1.5</v>
      </c>
      <c r="H37" s="37">
        <v>1.91</v>
      </c>
      <c r="I37" s="37">
        <v>2.46</v>
      </c>
      <c r="J37" s="38">
        <v>2.2200000000000002</v>
      </c>
      <c r="K37" s="22"/>
      <c r="L37" s="22"/>
      <c r="M37" s="22"/>
      <c r="N37" s="22"/>
      <c r="O37" s="22"/>
      <c r="P37" s="22"/>
    </row>
    <row r="38" spans="1:16" ht="39" customHeight="1" x14ac:dyDescent="0.15">
      <c r="A38" s="22"/>
      <c r="B38" s="35"/>
      <c r="C38" s="1143" t="s">
        <v>539</v>
      </c>
      <c r="D38" s="1144"/>
      <c r="E38" s="1145"/>
      <c r="F38" s="36">
        <v>0</v>
      </c>
      <c r="G38" s="37">
        <v>0.23</v>
      </c>
      <c r="H38" s="37">
        <v>0.44</v>
      </c>
      <c r="I38" s="37">
        <v>1.1299999999999999</v>
      </c>
      <c r="J38" s="38">
        <v>1.25</v>
      </c>
      <c r="K38" s="22"/>
      <c r="L38" s="22"/>
      <c r="M38" s="22"/>
      <c r="N38" s="22"/>
      <c r="O38" s="22"/>
      <c r="P38" s="22"/>
    </row>
    <row r="39" spans="1:16" ht="39" customHeight="1" x14ac:dyDescent="0.15">
      <c r="A39" s="22"/>
      <c r="B39" s="35"/>
      <c r="C39" s="1143" t="s">
        <v>540</v>
      </c>
      <c r="D39" s="1144"/>
      <c r="E39" s="1145"/>
      <c r="F39" s="36">
        <v>0.7</v>
      </c>
      <c r="G39" s="37">
        <v>0.84</v>
      </c>
      <c r="H39" s="37">
        <v>1.19</v>
      </c>
      <c r="I39" s="37">
        <v>1.3</v>
      </c>
      <c r="J39" s="38">
        <v>0.92</v>
      </c>
      <c r="K39" s="22"/>
      <c r="L39" s="22"/>
      <c r="M39" s="22"/>
      <c r="N39" s="22"/>
      <c r="O39" s="22"/>
      <c r="P39" s="22"/>
    </row>
    <row r="40" spans="1:16" ht="39" customHeight="1" x14ac:dyDescent="0.15">
      <c r="A40" s="22"/>
      <c r="B40" s="35"/>
      <c r="C40" s="1143" t="s">
        <v>541</v>
      </c>
      <c r="D40" s="1144"/>
      <c r="E40" s="1145"/>
      <c r="F40" s="36">
        <v>0.02</v>
      </c>
      <c r="G40" s="37">
        <v>0.02</v>
      </c>
      <c r="H40" s="37">
        <v>0.05</v>
      </c>
      <c r="I40" s="37">
        <v>0.03</v>
      </c>
      <c r="J40" s="38">
        <v>0.08</v>
      </c>
      <c r="K40" s="22"/>
      <c r="L40" s="22"/>
      <c r="M40" s="22"/>
      <c r="N40" s="22"/>
      <c r="O40" s="22"/>
      <c r="P40" s="22"/>
    </row>
    <row r="41" spans="1:16" ht="39" customHeight="1" x14ac:dyDescent="0.15">
      <c r="A41" s="22"/>
      <c r="B41" s="35"/>
      <c r="C41" s="1143" t="s">
        <v>542</v>
      </c>
      <c r="D41" s="1144"/>
      <c r="E41" s="1145"/>
      <c r="F41" s="36">
        <v>0.18</v>
      </c>
      <c r="G41" s="37">
        <v>0</v>
      </c>
      <c r="H41" s="37">
        <v>0</v>
      </c>
      <c r="I41" s="37">
        <v>0</v>
      </c>
      <c r="J41" s="38">
        <v>0</v>
      </c>
      <c r="K41" s="22"/>
      <c r="L41" s="22"/>
      <c r="M41" s="22"/>
      <c r="N41" s="22"/>
      <c r="O41" s="22"/>
      <c r="P41" s="22"/>
    </row>
    <row r="42" spans="1:16" ht="39" customHeight="1" x14ac:dyDescent="0.15">
      <c r="A42" s="22"/>
      <c r="B42" s="39"/>
      <c r="C42" s="1143" t="s">
        <v>543</v>
      </c>
      <c r="D42" s="1144"/>
      <c r="E42" s="1145"/>
      <c r="F42" s="36" t="s">
        <v>489</v>
      </c>
      <c r="G42" s="37" t="s">
        <v>489</v>
      </c>
      <c r="H42" s="37" t="s">
        <v>489</v>
      </c>
      <c r="I42" s="37" t="s">
        <v>489</v>
      </c>
      <c r="J42" s="38" t="s">
        <v>489</v>
      </c>
      <c r="K42" s="22"/>
      <c r="L42" s="22"/>
      <c r="M42" s="22"/>
      <c r="N42" s="22"/>
      <c r="O42" s="22"/>
      <c r="P42" s="22"/>
    </row>
    <row r="43" spans="1:16" ht="39" customHeight="1" thickBot="1" x14ac:dyDescent="0.2">
      <c r="A43" s="22"/>
      <c r="B43" s="40"/>
      <c r="C43" s="1146" t="s">
        <v>544</v>
      </c>
      <c r="D43" s="1147"/>
      <c r="E43" s="1148"/>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wB8pcIKmp7f8kcstIPC5Lf6W42L3j90BQWfG6KIfjlk3n8+3+Tk3BDK2nAZvIrnBBNQS1aZA4J7Y2byg2GbHQ==" saltValue="hRAPDQHh5xy2LQJj8rz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4" t="s">
        <v>9</v>
      </c>
      <c r="C45" s="1175"/>
      <c r="D45" s="58"/>
      <c r="E45" s="1180" t="s">
        <v>10</v>
      </c>
      <c r="F45" s="1180"/>
      <c r="G45" s="1180"/>
      <c r="H45" s="1180"/>
      <c r="I45" s="1180"/>
      <c r="J45" s="1181"/>
      <c r="K45" s="59">
        <v>288</v>
      </c>
      <c r="L45" s="60">
        <v>276</v>
      </c>
      <c r="M45" s="60">
        <v>309</v>
      </c>
      <c r="N45" s="60">
        <v>311</v>
      </c>
      <c r="O45" s="61">
        <v>336</v>
      </c>
      <c r="P45" s="48"/>
      <c r="Q45" s="48"/>
      <c r="R45" s="48"/>
      <c r="S45" s="48"/>
      <c r="T45" s="48"/>
      <c r="U45" s="48"/>
    </row>
    <row r="46" spans="1:21" ht="30.75" customHeight="1" x14ac:dyDescent="0.15">
      <c r="A46" s="48"/>
      <c r="B46" s="1176"/>
      <c r="C46" s="1177"/>
      <c r="D46" s="62"/>
      <c r="E46" s="1153" t="s">
        <v>11</v>
      </c>
      <c r="F46" s="1153"/>
      <c r="G46" s="1153"/>
      <c r="H46" s="1153"/>
      <c r="I46" s="1153"/>
      <c r="J46" s="1154"/>
      <c r="K46" s="63" t="s">
        <v>489</v>
      </c>
      <c r="L46" s="64" t="s">
        <v>489</v>
      </c>
      <c r="M46" s="64" t="s">
        <v>489</v>
      </c>
      <c r="N46" s="64" t="s">
        <v>489</v>
      </c>
      <c r="O46" s="65" t="s">
        <v>489</v>
      </c>
      <c r="P46" s="48"/>
      <c r="Q46" s="48"/>
      <c r="R46" s="48"/>
      <c r="S46" s="48"/>
      <c r="T46" s="48"/>
      <c r="U46" s="48"/>
    </row>
    <row r="47" spans="1:21" ht="30.75" customHeight="1" x14ac:dyDescent="0.15">
      <c r="A47" s="48"/>
      <c r="B47" s="1176"/>
      <c r="C47" s="1177"/>
      <c r="D47" s="62"/>
      <c r="E47" s="1153" t="s">
        <v>12</v>
      </c>
      <c r="F47" s="1153"/>
      <c r="G47" s="1153"/>
      <c r="H47" s="1153"/>
      <c r="I47" s="1153"/>
      <c r="J47" s="1154"/>
      <c r="K47" s="63" t="s">
        <v>489</v>
      </c>
      <c r="L47" s="64" t="s">
        <v>489</v>
      </c>
      <c r="M47" s="64" t="s">
        <v>489</v>
      </c>
      <c r="N47" s="64" t="s">
        <v>489</v>
      </c>
      <c r="O47" s="65" t="s">
        <v>489</v>
      </c>
      <c r="P47" s="48"/>
      <c r="Q47" s="48"/>
      <c r="R47" s="48"/>
      <c r="S47" s="48"/>
      <c r="T47" s="48"/>
      <c r="U47" s="48"/>
    </row>
    <row r="48" spans="1:21" ht="30.75" customHeight="1" x14ac:dyDescent="0.15">
      <c r="A48" s="48"/>
      <c r="B48" s="1176"/>
      <c r="C48" s="1177"/>
      <c r="D48" s="62"/>
      <c r="E48" s="1153" t="s">
        <v>13</v>
      </c>
      <c r="F48" s="1153"/>
      <c r="G48" s="1153"/>
      <c r="H48" s="1153"/>
      <c r="I48" s="1153"/>
      <c r="J48" s="1154"/>
      <c r="K48" s="63">
        <v>295</v>
      </c>
      <c r="L48" s="64">
        <v>234</v>
      </c>
      <c r="M48" s="64">
        <v>218</v>
      </c>
      <c r="N48" s="64">
        <v>266</v>
      </c>
      <c r="O48" s="65">
        <v>259</v>
      </c>
      <c r="P48" s="48"/>
      <c r="Q48" s="48"/>
      <c r="R48" s="48"/>
      <c r="S48" s="48"/>
      <c r="T48" s="48"/>
      <c r="U48" s="48"/>
    </row>
    <row r="49" spans="1:21" ht="30.75" customHeight="1" x14ac:dyDescent="0.15">
      <c r="A49" s="48"/>
      <c r="B49" s="1176"/>
      <c r="C49" s="1177"/>
      <c r="D49" s="62"/>
      <c r="E49" s="1153" t="s">
        <v>14</v>
      </c>
      <c r="F49" s="1153"/>
      <c r="G49" s="1153"/>
      <c r="H49" s="1153"/>
      <c r="I49" s="1153"/>
      <c r="J49" s="1154"/>
      <c r="K49" s="63">
        <v>14</v>
      </c>
      <c r="L49" s="64">
        <v>19</v>
      </c>
      <c r="M49" s="64">
        <v>21</v>
      </c>
      <c r="N49" s="64">
        <v>21</v>
      </c>
      <c r="O49" s="65">
        <v>21</v>
      </c>
      <c r="P49" s="48"/>
      <c r="Q49" s="48"/>
      <c r="R49" s="48"/>
      <c r="S49" s="48"/>
      <c r="T49" s="48"/>
      <c r="U49" s="48"/>
    </row>
    <row r="50" spans="1:21" ht="30.75" customHeight="1" x14ac:dyDescent="0.15">
      <c r="A50" s="48"/>
      <c r="B50" s="1176"/>
      <c r="C50" s="1177"/>
      <c r="D50" s="62"/>
      <c r="E50" s="1153" t="s">
        <v>15</v>
      </c>
      <c r="F50" s="1153"/>
      <c r="G50" s="1153"/>
      <c r="H50" s="1153"/>
      <c r="I50" s="1153"/>
      <c r="J50" s="1154"/>
      <c r="K50" s="63">
        <v>0</v>
      </c>
      <c r="L50" s="64">
        <v>0</v>
      </c>
      <c r="M50" s="64">
        <v>0</v>
      </c>
      <c r="N50" s="64">
        <v>0</v>
      </c>
      <c r="O50" s="65">
        <v>0</v>
      </c>
      <c r="P50" s="48"/>
      <c r="Q50" s="48"/>
      <c r="R50" s="48"/>
      <c r="S50" s="48"/>
      <c r="T50" s="48"/>
      <c r="U50" s="48"/>
    </row>
    <row r="51" spans="1:21" ht="30.75" customHeight="1" x14ac:dyDescent="0.15">
      <c r="A51" s="48"/>
      <c r="B51" s="1178"/>
      <c r="C51" s="1179"/>
      <c r="D51" s="66"/>
      <c r="E51" s="1153" t="s">
        <v>16</v>
      </c>
      <c r="F51" s="1153"/>
      <c r="G51" s="1153"/>
      <c r="H51" s="1153"/>
      <c r="I51" s="1153"/>
      <c r="J51" s="1154"/>
      <c r="K51" s="63" t="s">
        <v>489</v>
      </c>
      <c r="L51" s="64" t="s">
        <v>489</v>
      </c>
      <c r="M51" s="64" t="s">
        <v>489</v>
      </c>
      <c r="N51" s="64" t="s">
        <v>489</v>
      </c>
      <c r="O51" s="65" t="s">
        <v>489</v>
      </c>
      <c r="P51" s="48"/>
      <c r="Q51" s="48"/>
      <c r="R51" s="48"/>
      <c r="S51" s="48"/>
      <c r="T51" s="48"/>
      <c r="U51" s="48"/>
    </row>
    <row r="52" spans="1:21" ht="30.75" customHeight="1" x14ac:dyDescent="0.15">
      <c r="A52" s="48"/>
      <c r="B52" s="1151" t="s">
        <v>17</v>
      </c>
      <c r="C52" s="1152"/>
      <c r="D52" s="66"/>
      <c r="E52" s="1153" t="s">
        <v>18</v>
      </c>
      <c r="F52" s="1153"/>
      <c r="G52" s="1153"/>
      <c r="H52" s="1153"/>
      <c r="I52" s="1153"/>
      <c r="J52" s="1154"/>
      <c r="K52" s="63">
        <v>403</v>
      </c>
      <c r="L52" s="64">
        <v>411</v>
      </c>
      <c r="M52" s="64">
        <v>410</v>
      </c>
      <c r="N52" s="64">
        <v>407</v>
      </c>
      <c r="O52" s="65">
        <v>405</v>
      </c>
      <c r="P52" s="48"/>
      <c r="Q52" s="48"/>
      <c r="R52" s="48"/>
      <c r="S52" s="48"/>
      <c r="T52" s="48"/>
      <c r="U52" s="48"/>
    </row>
    <row r="53" spans="1:21" ht="30.75" customHeight="1" thickBot="1" x14ac:dyDescent="0.2">
      <c r="A53" s="48"/>
      <c r="B53" s="1155" t="s">
        <v>19</v>
      </c>
      <c r="C53" s="1156"/>
      <c r="D53" s="67"/>
      <c r="E53" s="1157" t="s">
        <v>20</v>
      </c>
      <c r="F53" s="1157"/>
      <c r="G53" s="1157"/>
      <c r="H53" s="1157"/>
      <c r="I53" s="1157"/>
      <c r="J53" s="1158"/>
      <c r="K53" s="68">
        <v>194</v>
      </c>
      <c r="L53" s="69">
        <v>118</v>
      </c>
      <c r="M53" s="69">
        <v>138</v>
      </c>
      <c r="N53" s="69">
        <v>191</v>
      </c>
      <c r="O53" s="70">
        <v>211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59" t="s">
        <v>24</v>
      </c>
      <c r="C58" s="1160"/>
      <c r="D58" s="1165" t="s">
        <v>25</v>
      </c>
      <c r="E58" s="1166"/>
      <c r="F58" s="1166"/>
      <c r="G58" s="1166"/>
      <c r="H58" s="1166"/>
      <c r="I58" s="1166"/>
      <c r="J58" s="1167"/>
      <c r="K58" s="83"/>
      <c r="L58" s="84"/>
      <c r="M58" s="84"/>
      <c r="N58" s="84"/>
      <c r="O58" s="85"/>
    </row>
    <row r="59" spans="1:21" ht="31.5" customHeight="1" x14ac:dyDescent="0.15">
      <c r="B59" s="1161"/>
      <c r="C59" s="1162"/>
      <c r="D59" s="1168" t="s">
        <v>26</v>
      </c>
      <c r="E59" s="1169"/>
      <c r="F59" s="1169"/>
      <c r="G59" s="1169"/>
      <c r="H59" s="1169"/>
      <c r="I59" s="1169"/>
      <c r="J59" s="1170"/>
      <c r="K59" s="86"/>
      <c r="L59" s="87"/>
      <c r="M59" s="87"/>
      <c r="N59" s="87"/>
      <c r="O59" s="88"/>
    </row>
    <row r="60" spans="1:21" ht="31.5" customHeight="1" thickBot="1" x14ac:dyDescent="0.2">
      <c r="B60" s="1163"/>
      <c r="C60" s="1164"/>
      <c r="D60" s="1171" t="s">
        <v>27</v>
      </c>
      <c r="E60" s="1172"/>
      <c r="F60" s="1172"/>
      <c r="G60" s="1172"/>
      <c r="H60" s="1172"/>
      <c r="I60" s="1172"/>
      <c r="J60" s="117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aeQE2ZwY5Dhpg/9hDZpjFus3hQWQ3AKn8cmfC59QhAs33hxoiKKv4QYqfguTaNl4idTdJGxQnfo3fFOtZKSnQ==" saltValue="sYDAuuDVNbnS6/p/h6u4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4" t="s">
        <v>30</v>
      </c>
      <c r="C41" s="1195"/>
      <c r="D41" s="105"/>
      <c r="E41" s="1196" t="s">
        <v>31</v>
      </c>
      <c r="F41" s="1196"/>
      <c r="G41" s="1196"/>
      <c r="H41" s="1197"/>
      <c r="I41" s="355">
        <v>2399</v>
      </c>
      <c r="J41" s="356">
        <v>2476</v>
      </c>
      <c r="K41" s="356">
        <v>2555</v>
      </c>
      <c r="L41" s="356">
        <v>2611</v>
      </c>
      <c r="M41" s="357">
        <v>2585</v>
      </c>
    </row>
    <row r="42" spans="2:13" ht="27.75" customHeight="1" x14ac:dyDescent="0.15">
      <c r="B42" s="1184"/>
      <c r="C42" s="1185"/>
      <c r="D42" s="106"/>
      <c r="E42" s="1188" t="s">
        <v>32</v>
      </c>
      <c r="F42" s="1188"/>
      <c r="G42" s="1188"/>
      <c r="H42" s="1189"/>
      <c r="I42" s="358" t="s">
        <v>489</v>
      </c>
      <c r="J42" s="359" t="s">
        <v>489</v>
      </c>
      <c r="K42" s="359" t="s">
        <v>489</v>
      </c>
      <c r="L42" s="359" t="s">
        <v>489</v>
      </c>
      <c r="M42" s="360" t="s">
        <v>489</v>
      </c>
    </row>
    <row r="43" spans="2:13" ht="27.75" customHeight="1" x14ac:dyDescent="0.15">
      <c r="B43" s="1184"/>
      <c r="C43" s="1185"/>
      <c r="D43" s="106"/>
      <c r="E43" s="1188" t="s">
        <v>33</v>
      </c>
      <c r="F43" s="1188"/>
      <c r="G43" s="1188"/>
      <c r="H43" s="1189"/>
      <c r="I43" s="358">
        <v>1838</v>
      </c>
      <c r="J43" s="359">
        <v>1591</v>
      </c>
      <c r="K43" s="359">
        <v>1414</v>
      </c>
      <c r="L43" s="359">
        <v>1282</v>
      </c>
      <c r="M43" s="360">
        <v>1286</v>
      </c>
    </row>
    <row r="44" spans="2:13" ht="27.75" customHeight="1" x14ac:dyDescent="0.15">
      <c r="B44" s="1184"/>
      <c r="C44" s="1185"/>
      <c r="D44" s="106"/>
      <c r="E44" s="1188" t="s">
        <v>34</v>
      </c>
      <c r="F44" s="1188"/>
      <c r="G44" s="1188"/>
      <c r="H44" s="1189"/>
      <c r="I44" s="358">
        <v>184</v>
      </c>
      <c r="J44" s="359">
        <v>174</v>
      </c>
      <c r="K44" s="359">
        <v>161</v>
      </c>
      <c r="L44" s="359">
        <v>149</v>
      </c>
      <c r="M44" s="360">
        <v>136</v>
      </c>
    </row>
    <row r="45" spans="2:13" ht="27.75" customHeight="1" x14ac:dyDescent="0.15">
      <c r="B45" s="1184"/>
      <c r="C45" s="1185"/>
      <c r="D45" s="106"/>
      <c r="E45" s="1188" t="s">
        <v>35</v>
      </c>
      <c r="F45" s="1188"/>
      <c r="G45" s="1188"/>
      <c r="H45" s="1189"/>
      <c r="I45" s="358">
        <v>886</v>
      </c>
      <c r="J45" s="359">
        <v>723</v>
      </c>
      <c r="K45" s="359">
        <v>506</v>
      </c>
      <c r="L45" s="359">
        <v>632</v>
      </c>
      <c r="M45" s="360">
        <v>606</v>
      </c>
    </row>
    <row r="46" spans="2:13" ht="27.75" customHeight="1" x14ac:dyDescent="0.15">
      <c r="B46" s="1184"/>
      <c r="C46" s="1185"/>
      <c r="D46" s="107"/>
      <c r="E46" s="1188" t="s">
        <v>36</v>
      </c>
      <c r="F46" s="1188"/>
      <c r="G46" s="1188"/>
      <c r="H46" s="1189"/>
      <c r="I46" s="358">
        <v>2</v>
      </c>
      <c r="J46" s="359">
        <v>3</v>
      </c>
      <c r="K46" s="359">
        <v>3</v>
      </c>
      <c r="L46" s="359">
        <v>3</v>
      </c>
      <c r="M46" s="360">
        <v>3</v>
      </c>
    </row>
    <row r="47" spans="2:13" ht="27.75" customHeight="1" x14ac:dyDescent="0.15">
      <c r="B47" s="1184"/>
      <c r="C47" s="1185"/>
      <c r="D47" s="108"/>
      <c r="E47" s="1198" t="s">
        <v>37</v>
      </c>
      <c r="F47" s="1199"/>
      <c r="G47" s="1199"/>
      <c r="H47" s="1200"/>
      <c r="I47" s="358" t="s">
        <v>489</v>
      </c>
      <c r="J47" s="359" t="s">
        <v>489</v>
      </c>
      <c r="K47" s="359" t="s">
        <v>489</v>
      </c>
      <c r="L47" s="359" t="s">
        <v>489</v>
      </c>
      <c r="M47" s="360" t="s">
        <v>489</v>
      </c>
    </row>
    <row r="48" spans="2:13" ht="27.75" customHeight="1" x14ac:dyDescent="0.15">
      <c r="B48" s="1184"/>
      <c r="C48" s="1185"/>
      <c r="D48" s="106"/>
      <c r="E48" s="1188" t="s">
        <v>38</v>
      </c>
      <c r="F48" s="1188"/>
      <c r="G48" s="1188"/>
      <c r="H48" s="1189"/>
      <c r="I48" s="358" t="s">
        <v>489</v>
      </c>
      <c r="J48" s="359" t="s">
        <v>489</v>
      </c>
      <c r="K48" s="359" t="s">
        <v>489</v>
      </c>
      <c r="L48" s="359" t="s">
        <v>489</v>
      </c>
      <c r="M48" s="360" t="s">
        <v>489</v>
      </c>
    </row>
    <row r="49" spans="2:13" ht="27.75" customHeight="1" x14ac:dyDescent="0.15">
      <c r="B49" s="1186"/>
      <c r="C49" s="1187"/>
      <c r="D49" s="106"/>
      <c r="E49" s="1188" t="s">
        <v>39</v>
      </c>
      <c r="F49" s="1188"/>
      <c r="G49" s="1188"/>
      <c r="H49" s="1189"/>
      <c r="I49" s="358" t="s">
        <v>489</v>
      </c>
      <c r="J49" s="359" t="s">
        <v>489</v>
      </c>
      <c r="K49" s="359" t="s">
        <v>489</v>
      </c>
      <c r="L49" s="359" t="s">
        <v>489</v>
      </c>
      <c r="M49" s="360" t="s">
        <v>489</v>
      </c>
    </row>
    <row r="50" spans="2:13" ht="27.75" customHeight="1" x14ac:dyDescent="0.15">
      <c r="B50" s="1182" t="s">
        <v>40</v>
      </c>
      <c r="C50" s="1183"/>
      <c r="D50" s="109"/>
      <c r="E50" s="1188" t="s">
        <v>41</v>
      </c>
      <c r="F50" s="1188"/>
      <c r="G50" s="1188"/>
      <c r="H50" s="1189"/>
      <c r="I50" s="358">
        <v>2270</v>
      </c>
      <c r="J50" s="359">
        <v>2405</v>
      </c>
      <c r="K50" s="359">
        <v>3018</v>
      </c>
      <c r="L50" s="359">
        <v>3406</v>
      </c>
      <c r="M50" s="360">
        <v>3578</v>
      </c>
    </row>
    <row r="51" spans="2:13" ht="27.75" customHeight="1" x14ac:dyDescent="0.15">
      <c r="B51" s="1184"/>
      <c r="C51" s="1185"/>
      <c r="D51" s="106"/>
      <c r="E51" s="1188" t="s">
        <v>42</v>
      </c>
      <c r="F51" s="1188"/>
      <c r="G51" s="1188"/>
      <c r="H51" s="1189"/>
      <c r="I51" s="358">
        <v>4</v>
      </c>
      <c r="J51" s="359" t="s">
        <v>489</v>
      </c>
      <c r="K51" s="359" t="s">
        <v>489</v>
      </c>
      <c r="L51" s="359" t="s">
        <v>489</v>
      </c>
      <c r="M51" s="360" t="s">
        <v>489</v>
      </c>
    </row>
    <row r="52" spans="2:13" ht="27.75" customHeight="1" x14ac:dyDescent="0.15">
      <c r="B52" s="1186"/>
      <c r="C52" s="1187"/>
      <c r="D52" s="106"/>
      <c r="E52" s="1188" t="s">
        <v>43</v>
      </c>
      <c r="F52" s="1188"/>
      <c r="G52" s="1188"/>
      <c r="H52" s="1189"/>
      <c r="I52" s="358">
        <v>3816</v>
      </c>
      <c r="J52" s="359">
        <v>3761</v>
      </c>
      <c r="K52" s="359">
        <v>3627</v>
      </c>
      <c r="L52" s="359">
        <v>3561</v>
      </c>
      <c r="M52" s="360">
        <v>3418</v>
      </c>
    </row>
    <row r="53" spans="2:13" ht="27.75" customHeight="1" thickBot="1" x14ac:dyDescent="0.2">
      <c r="B53" s="1190" t="s">
        <v>19</v>
      </c>
      <c r="C53" s="1191"/>
      <c r="D53" s="110"/>
      <c r="E53" s="1192" t="s">
        <v>44</v>
      </c>
      <c r="F53" s="1192"/>
      <c r="G53" s="1192"/>
      <c r="H53" s="1193"/>
      <c r="I53" s="361">
        <v>-781</v>
      </c>
      <c r="J53" s="362">
        <v>-1199</v>
      </c>
      <c r="K53" s="362">
        <v>-2007</v>
      </c>
      <c r="L53" s="362">
        <v>-2290</v>
      </c>
      <c r="M53" s="363">
        <v>-2381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BHiNo0WW83FP3DDye36lKRsY+nJj1B1vQhFPDJ4eRxXGW/xJ5Iyfa1+AyKXfTmyNHbIZF6pjCCH1FYhYGFHDQ==" saltValue="y/eWebdUEnDaB1XSkVtf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09" t="s">
        <v>46</v>
      </c>
      <c r="D55" s="1209"/>
      <c r="E55" s="1210"/>
      <c r="F55" s="122">
        <v>1388</v>
      </c>
      <c r="G55" s="122">
        <v>1589</v>
      </c>
      <c r="H55" s="123">
        <v>1633</v>
      </c>
    </row>
    <row r="56" spans="2:8" ht="52.5" customHeight="1" x14ac:dyDescent="0.15">
      <c r="B56" s="124"/>
      <c r="C56" s="1211" t="s">
        <v>47</v>
      </c>
      <c r="D56" s="1211"/>
      <c r="E56" s="1212"/>
      <c r="F56" s="125">
        <v>159</v>
      </c>
      <c r="G56" s="125">
        <v>159</v>
      </c>
      <c r="H56" s="126">
        <v>174</v>
      </c>
    </row>
    <row r="57" spans="2:8" ht="53.25" customHeight="1" x14ac:dyDescent="0.15">
      <c r="B57" s="124"/>
      <c r="C57" s="1213" t="s">
        <v>48</v>
      </c>
      <c r="D57" s="1213"/>
      <c r="E57" s="1214"/>
      <c r="F57" s="127">
        <v>889</v>
      </c>
      <c r="G57" s="127">
        <v>1042</v>
      </c>
      <c r="H57" s="128">
        <v>1042</v>
      </c>
    </row>
    <row r="58" spans="2:8" ht="45.75" customHeight="1" x14ac:dyDescent="0.15">
      <c r="B58" s="129"/>
      <c r="C58" s="1201" t="s">
        <v>550</v>
      </c>
      <c r="D58" s="1202"/>
      <c r="E58" s="1203"/>
      <c r="F58" s="130">
        <v>145</v>
      </c>
      <c r="G58" s="130">
        <v>290</v>
      </c>
      <c r="H58" s="131">
        <v>290</v>
      </c>
    </row>
    <row r="59" spans="2:8" ht="45.75" customHeight="1" x14ac:dyDescent="0.15">
      <c r="B59" s="129"/>
      <c r="C59" s="1201" t="s">
        <v>551</v>
      </c>
      <c r="D59" s="1202"/>
      <c r="E59" s="1203"/>
      <c r="F59" s="130">
        <v>272</v>
      </c>
      <c r="G59" s="130">
        <v>265</v>
      </c>
      <c r="H59" s="131">
        <v>257</v>
      </c>
    </row>
    <row r="60" spans="2:8" ht="45.75" customHeight="1" x14ac:dyDescent="0.15">
      <c r="B60" s="129"/>
      <c r="C60" s="1201" t="s">
        <v>552</v>
      </c>
      <c r="D60" s="1202"/>
      <c r="E60" s="1203"/>
      <c r="F60" s="130">
        <v>218</v>
      </c>
      <c r="G60" s="130">
        <v>212</v>
      </c>
      <c r="H60" s="131">
        <v>208</v>
      </c>
    </row>
    <row r="61" spans="2:8" ht="45.75" customHeight="1" x14ac:dyDescent="0.15">
      <c r="B61" s="129"/>
      <c r="C61" s="1201" t="s">
        <v>553</v>
      </c>
      <c r="D61" s="1202"/>
      <c r="E61" s="1203"/>
      <c r="F61" s="130">
        <v>103</v>
      </c>
      <c r="G61" s="130">
        <v>103</v>
      </c>
      <c r="H61" s="131">
        <v>104</v>
      </c>
    </row>
    <row r="62" spans="2:8" ht="45.75" customHeight="1" thickBot="1" x14ac:dyDescent="0.2">
      <c r="B62" s="132"/>
      <c r="C62" s="1204" t="s">
        <v>554</v>
      </c>
      <c r="D62" s="1205"/>
      <c r="E62" s="1206"/>
      <c r="F62" s="133">
        <v>102</v>
      </c>
      <c r="G62" s="133">
        <v>102</v>
      </c>
      <c r="H62" s="134">
        <v>102</v>
      </c>
    </row>
    <row r="63" spans="2:8" ht="52.5" customHeight="1" thickBot="1" x14ac:dyDescent="0.2">
      <c r="B63" s="135"/>
      <c r="C63" s="1207" t="s">
        <v>49</v>
      </c>
      <c r="D63" s="1207"/>
      <c r="E63" s="1208"/>
      <c r="F63" s="136">
        <v>2437</v>
      </c>
      <c r="G63" s="136">
        <v>2790</v>
      </c>
      <c r="H63" s="137">
        <v>2849</v>
      </c>
    </row>
    <row r="64" spans="2:8" x14ac:dyDescent="0.15"/>
  </sheetData>
  <sheetProtection algorithmName="SHA-512" hashValue="6p2CAIeNZxoaBQRj/qa/fqVG0GDJGVjlAZORi1Qs50dGhV8iM4kyX74161gdasEzQQc/9aLO2Gjs+ZqmqnNsAQ==" saltValue="z8rRLBux+p7Bu+A9GIby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60145</v>
      </c>
      <c r="E3" s="156"/>
      <c r="F3" s="157">
        <v>126262</v>
      </c>
      <c r="G3" s="158"/>
      <c r="H3" s="159"/>
    </row>
    <row r="4" spans="1:8" x14ac:dyDescent="0.15">
      <c r="A4" s="160"/>
      <c r="B4" s="161"/>
      <c r="C4" s="162"/>
      <c r="D4" s="163">
        <v>31575</v>
      </c>
      <c r="E4" s="164"/>
      <c r="F4" s="165">
        <v>56769</v>
      </c>
      <c r="G4" s="166"/>
      <c r="H4" s="167"/>
    </row>
    <row r="5" spans="1:8" x14ac:dyDescent="0.15">
      <c r="A5" s="148" t="s">
        <v>522</v>
      </c>
      <c r="B5" s="153"/>
      <c r="C5" s="154"/>
      <c r="D5" s="155">
        <v>57720</v>
      </c>
      <c r="E5" s="156"/>
      <c r="F5" s="157">
        <v>126525</v>
      </c>
      <c r="G5" s="158"/>
      <c r="H5" s="159"/>
    </row>
    <row r="6" spans="1:8" x14ac:dyDescent="0.15">
      <c r="A6" s="160"/>
      <c r="B6" s="161"/>
      <c r="C6" s="162"/>
      <c r="D6" s="163">
        <v>40047</v>
      </c>
      <c r="E6" s="164"/>
      <c r="F6" s="165">
        <v>67052</v>
      </c>
      <c r="G6" s="166"/>
      <c r="H6" s="167"/>
    </row>
    <row r="7" spans="1:8" x14ac:dyDescent="0.15">
      <c r="A7" s="148" t="s">
        <v>523</v>
      </c>
      <c r="B7" s="153"/>
      <c r="C7" s="154"/>
      <c r="D7" s="155">
        <v>64439</v>
      </c>
      <c r="E7" s="156"/>
      <c r="F7" s="157">
        <v>122054</v>
      </c>
      <c r="G7" s="158"/>
      <c r="H7" s="159"/>
    </row>
    <row r="8" spans="1:8" x14ac:dyDescent="0.15">
      <c r="A8" s="160"/>
      <c r="B8" s="161"/>
      <c r="C8" s="162"/>
      <c r="D8" s="163">
        <v>45725</v>
      </c>
      <c r="E8" s="164"/>
      <c r="F8" s="165">
        <v>68298</v>
      </c>
      <c r="G8" s="166"/>
      <c r="H8" s="167"/>
    </row>
    <row r="9" spans="1:8" x14ac:dyDescent="0.15">
      <c r="A9" s="148" t="s">
        <v>524</v>
      </c>
      <c r="B9" s="153"/>
      <c r="C9" s="154"/>
      <c r="D9" s="155">
        <v>56750</v>
      </c>
      <c r="E9" s="156"/>
      <c r="F9" s="157">
        <v>111644</v>
      </c>
      <c r="G9" s="158"/>
      <c r="H9" s="159"/>
    </row>
    <row r="10" spans="1:8" x14ac:dyDescent="0.15">
      <c r="A10" s="160"/>
      <c r="B10" s="161"/>
      <c r="C10" s="162"/>
      <c r="D10" s="163">
        <v>31648</v>
      </c>
      <c r="E10" s="164"/>
      <c r="F10" s="165">
        <v>66606</v>
      </c>
      <c r="G10" s="166"/>
      <c r="H10" s="167"/>
    </row>
    <row r="11" spans="1:8" x14ac:dyDescent="0.15">
      <c r="A11" s="148" t="s">
        <v>525</v>
      </c>
      <c r="B11" s="153"/>
      <c r="C11" s="154"/>
      <c r="D11" s="155">
        <v>68597</v>
      </c>
      <c r="E11" s="156"/>
      <c r="F11" s="157">
        <v>127917</v>
      </c>
      <c r="G11" s="158"/>
      <c r="H11" s="159"/>
    </row>
    <row r="12" spans="1:8" x14ac:dyDescent="0.15">
      <c r="A12" s="160"/>
      <c r="B12" s="161"/>
      <c r="C12" s="168"/>
      <c r="D12" s="163">
        <v>45343</v>
      </c>
      <c r="E12" s="164"/>
      <c r="F12" s="165">
        <v>69746</v>
      </c>
      <c r="G12" s="166"/>
      <c r="H12" s="167"/>
    </row>
    <row r="13" spans="1:8" x14ac:dyDescent="0.15">
      <c r="A13" s="148"/>
      <c r="B13" s="153"/>
      <c r="C13" s="169"/>
      <c r="D13" s="170">
        <v>61530</v>
      </c>
      <c r="E13" s="171"/>
      <c r="F13" s="172">
        <v>122880</v>
      </c>
      <c r="G13" s="173"/>
      <c r="H13" s="159"/>
    </row>
    <row r="14" spans="1:8" x14ac:dyDescent="0.15">
      <c r="A14" s="160"/>
      <c r="B14" s="161"/>
      <c r="C14" s="162"/>
      <c r="D14" s="163">
        <v>38868</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3.34</v>
      </c>
      <c r="C19" s="174">
        <f>ROUND(VALUE(SUBSTITUTE(実質収支比率等に係る経年分析!G$48,"▲","-")),2)</f>
        <v>4.9800000000000004</v>
      </c>
      <c r="D19" s="174">
        <f>ROUND(VALUE(SUBSTITUTE(実質収支比率等に係る経年分析!H$48,"▲","-")),2)</f>
        <v>7.11</v>
      </c>
      <c r="E19" s="174">
        <f>ROUND(VALUE(SUBSTITUTE(実質収支比率等に係る経年分析!I$48,"▲","-")),2)</f>
        <v>9.27</v>
      </c>
      <c r="F19" s="174">
        <f>ROUND(VALUE(SUBSTITUTE(実質収支比率等に係る経年分析!J$48,"▲","-")),2)</f>
        <v>4.29</v>
      </c>
    </row>
    <row r="20" spans="1:11" x14ac:dyDescent="0.15">
      <c r="A20" s="174" t="s">
        <v>53</v>
      </c>
      <c r="B20" s="174">
        <f>ROUND(VALUE(SUBSTITUTE(実質収支比率等に係る経年分析!F$47,"▲","-")),2)</f>
        <v>23.22</v>
      </c>
      <c r="C20" s="174">
        <f>ROUND(VALUE(SUBSTITUTE(実質収支比率等に係る経年分析!G$47,"▲","-")),2)</f>
        <v>24.15</v>
      </c>
      <c r="D20" s="174">
        <f>ROUND(VALUE(SUBSTITUTE(実質収支比率等に係る経年分析!H$47,"▲","-")),2)</f>
        <v>36.36</v>
      </c>
      <c r="E20" s="174">
        <f>ROUND(VALUE(SUBSTITUTE(実質収支比率等に係る経年分析!I$47,"▲","-")),2)</f>
        <v>43.44</v>
      </c>
      <c r="F20" s="174">
        <f>ROUND(VALUE(SUBSTITUTE(実質収支比率等に係る経年分析!J$47,"▲","-")),2)</f>
        <v>44.38</v>
      </c>
    </row>
    <row r="21" spans="1:11" x14ac:dyDescent="0.15">
      <c r="A21" s="174" t="s">
        <v>54</v>
      </c>
      <c r="B21" s="174">
        <f>IF(ISNUMBER(VALUE(SUBSTITUTE(実質収支比率等に係る経年分析!F$49,"▲","-"))),ROUND(VALUE(SUBSTITUTE(実質収支比率等に係る経年分析!F$49,"▲","-")),2),NA())</f>
        <v>-6.95</v>
      </c>
      <c r="C21" s="174">
        <f>IF(ISNUMBER(VALUE(SUBSTITUTE(実質収支比率等に係る経年分析!G$49,"▲","-"))),ROUND(VALUE(SUBSTITUTE(実質収支比率等に係る経年分析!G$49,"▲","-")),2),NA())</f>
        <v>1.81</v>
      </c>
      <c r="D21" s="174">
        <f>IF(ISNUMBER(VALUE(SUBSTITUTE(実質収支比率等に係る経年分析!H$49,"▲","-"))),ROUND(VALUE(SUBSTITUTE(実質収支比率等に係る経年分析!H$49,"▲","-")),2),NA())</f>
        <v>13.96</v>
      </c>
      <c r="E21" s="174">
        <f>IF(ISNUMBER(VALUE(SUBSTITUTE(実質収支比率等に係る経年分析!I$49,"▲","-"))),ROUND(VALUE(SUBSTITUTE(実質収支比率等に係る経年分析!I$49,"▲","-")),2),NA())</f>
        <v>1.87</v>
      </c>
      <c r="F21" s="174">
        <f>IF(ISNUMBER(VALUE(SUBSTITUTE(実質収支比率等に係る経年分析!J$49,"▲","-"))),ROUND(VALUE(SUBSTITUTE(実質収支比率等に係る経年分析!J$49,"▲","-")),2),NA())</f>
        <v>-10.51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川崎町温泉事業特別会計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川崎町後期高齢者医療保険特別会計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川崎町介護保険特別会計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0.92</v>
      </c>
    </row>
    <row r="32" spans="1:11" x14ac:dyDescent="0.15">
      <c r="A32" s="175" t="str">
        <f>IF(連結実質赤字比率に係る赤字・黒字の構成分析!C$38="",NA(),連結実質赤字比率に係る赤字・黒字の構成分析!C$38)</f>
        <v>川崎町公共下水道事業特別会計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1.25</v>
      </c>
    </row>
    <row r="33" spans="1:16" x14ac:dyDescent="0.15">
      <c r="A33" s="175" t="str">
        <f>IF(連結実質赤字比率に係る赤字・黒字の構成分析!C$37="",NA(),連結実質赤字比率に係る赤字・黒字の構成分析!C$37)</f>
        <v>川崎町国民健康保険特別会計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2.2200000000000002</v>
      </c>
    </row>
    <row r="34" spans="1:16" x14ac:dyDescent="0.15">
      <c r="A34" s="175" t="str">
        <f>IF(連結実質赤字比率に係る赤字・黒字の構成分析!C$36="",NA(),連結実質赤字比率に係る赤字・黒字の構成分析!C$36)</f>
        <v>川崎町病院事業会計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2.4700000000000002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4.29</v>
      </c>
    </row>
    <row r="36" spans="1:16" x14ac:dyDescent="0.15">
      <c r="A36" s="175" t="str">
        <f>IF(連結実質赤字比率に係る赤字・黒字の構成分析!C$34="",NA(),連結実質赤字比率に係る赤字・黒字の構成分析!C$34)</f>
        <v>川崎町水道事業会計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403</v>
      </c>
      <c r="E42" s="176"/>
      <c r="F42" s="176"/>
      <c r="G42" s="176">
        <f>'実質公債費比率（分子）の構造'!L$52</f>
        <v>411</v>
      </c>
      <c r="H42" s="176"/>
      <c r="I42" s="176"/>
      <c r="J42" s="176">
        <f>'実質公債費比率（分子）の構造'!M$52</f>
        <v>410</v>
      </c>
      <c r="K42" s="176"/>
      <c r="L42" s="176"/>
      <c r="M42" s="176">
        <f>'実質公債費比率（分子）の構造'!N$52</f>
        <v>407</v>
      </c>
      <c r="N42" s="176"/>
      <c r="O42" s="176"/>
      <c r="P42" s="176">
        <f>'実質公債費比率（分子）の構造'!O$52</f>
        <v>405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14</v>
      </c>
      <c r="C45" s="176"/>
      <c r="D45" s="176"/>
      <c r="E45" s="176">
        <f>'実質公債費比率（分子）の構造'!L$49</f>
        <v>19</v>
      </c>
      <c r="F45" s="176"/>
      <c r="G45" s="176"/>
      <c r="H45" s="176">
        <f>'実質公債費比率（分子）の構造'!M$49</f>
        <v>21</v>
      </c>
      <c r="I45" s="176"/>
      <c r="J45" s="176"/>
      <c r="K45" s="176">
        <f>'実質公債費比率（分子）の構造'!N$49</f>
        <v>21</v>
      </c>
      <c r="L45" s="176"/>
      <c r="M45" s="176"/>
      <c r="N45" s="176">
        <f>'実質公債費比率（分子）の構造'!O$49</f>
        <v>21</v>
      </c>
      <c r="O45" s="176"/>
      <c r="P45" s="176"/>
    </row>
    <row r="46" spans="1:16" x14ac:dyDescent="0.15">
      <c r="A46" s="176" t="s">
        <v>64</v>
      </c>
      <c r="B46" s="176">
        <f>'実質公債費比率（分子）の構造'!K$48</f>
        <v>295</v>
      </c>
      <c r="C46" s="176"/>
      <c r="D46" s="176"/>
      <c r="E46" s="176">
        <f>'実質公債費比率（分子）の構造'!L$48</f>
        <v>234</v>
      </c>
      <c r="F46" s="176"/>
      <c r="G46" s="176"/>
      <c r="H46" s="176">
        <f>'実質公債費比率（分子）の構造'!M$48</f>
        <v>218</v>
      </c>
      <c r="I46" s="176"/>
      <c r="J46" s="176"/>
      <c r="K46" s="176">
        <f>'実質公債費比率（分子）の構造'!N$48</f>
        <v>266</v>
      </c>
      <c r="L46" s="176"/>
      <c r="M46" s="176"/>
      <c r="N46" s="176">
        <f>'実質公債費比率（分子）の構造'!O$48</f>
        <v>259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288</v>
      </c>
      <c r="C49" s="176"/>
      <c r="D49" s="176"/>
      <c r="E49" s="176">
        <f>'実質公債費比率（分子）の構造'!L$45</f>
        <v>276</v>
      </c>
      <c r="F49" s="176"/>
      <c r="G49" s="176"/>
      <c r="H49" s="176">
        <f>'実質公債費比率（分子）の構造'!M$45</f>
        <v>309</v>
      </c>
      <c r="I49" s="176"/>
      <c r="J49" s="176"/>
      <c r="K49" s="176">
        <f>'実質公債費比率（分子）の構造'!N$45</f>
        <v>311</v>
      </c>
      <c r="L49" s="176"/>
      <c r="M49" s="176"/>
      <c r="N49" s="176">
        <f>'実質公債費比率（分子）の構造'!O$45</f>
        <v>336</v>
      </c>
      <c r="O49" s="176"/>
      <c r="P49" s="176"/>
    </row>
    <row r="50" spans="1:16" x14ac:dyDescent="0.15">
      <c r="A50" s="176" t="s">
        <v>67</v>
      </c>
      <c r="B50" s="176" t="e">
        <f>NA()</f>
        <v>#N/A</v>
      </c>
      <c r="C50" s="176">
        <f>IF(ISNUMBER('実質公債費比率（分子）の構造'!K$53),'実質公債費比率（分子）の構造'!K$53,NA())</f>
        <v>194</v>
      </c>
      <c r="D50" s="176" t="e">
        <f>NA()</f>
        <v>#N/A</v>
      </c>
      <c r="E50" s="176" t="e">
        <f>NA()</f>
        <v>#N/A</v>
      </c>
      <c r="F50" s="176">
        <f>IF(ISNUMBER('実質公債費比率（分子）の構造'!L$53),'実質公債費比率（分子）の構造'!L$53,NA())</f>
        <v>118</v>
      </c>
      <c r="G50" s="176" t="e">
        <f>NA()</f>
        <v>#N/A</v>
      </c>
      <c r="H50" s="176" t="e">
        <f>NA()</f>
        <v>#N/A</v>
      </c>
      <c r="I50" s="176">
        <f>IF(ISNUMBER('実質公債費比率（分子）の構造'!M$53),'実質公債費比率（分子）の構造'!M$53,NA())</f>
        <v>138</v>
      </c>
      <c r="J50" s="176" t="e">
        <f>NA()</f>
        <v>#N/A</v>
      </c>
      <c r="K50" s="176" t="e">
        <f>NA()</f>
        <v>#N/A</v>
      </c>
      <c r="L50" s="176">
        <f>IF(ISNUMBER('実質公債費比率（分子）の構造'!N$53),'実質公債費比率（分子）の構造'!N$53,NA())</f>
        <v>191</v>
      </c>
      <c r="M50" s="176" t="e">
        <f>NA()</f>
        <v>#N/A</v>
      </c>
      <c r="N50" s="176" t="e">
        <f>NA()</f>
        <v>#N/A</v>
      </c>
      <c r="O50" s="176">
        <f>IF(ISNUMBER('実質公債費比率（分子）の構造'!O$53),'実質公債費比率（分子）の構造'!O$53,NA())</f>
        <v>211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3816</v>
      </c>
      <c r="E56" s="175"/>
      <c r="F56" s="175"/>
      <c r="G56" s="175">
        <f>'将来負担比率（分子）の構造'!J$52</f>
        <v>3761</v>
      </c>
      <c r="H56" s="175"/>
      <c r="I56" s="175"/>
      <c r="J56" s="175">
        <f>'将来負担比率（分子）の構造'!K$52</f>
        <v>3627</v>
      </c>
      <c r="K56" s="175"/>
      <c r="L56" s="175"/>
      <c r="M56" s="175">
        <f>'将来負担比率（分子）の構造'!L$52</f>
        <v>3561</v>
      </c>
      <c r="N56" s="175"/>
      <c r="O56" s="175"/>
      <c r="P56" s="175">
        <f>'将来負担比率（分子）の構造'!M$52</f>
        <v>3418</v>
      </c>
    </row>
    <row r="57" spans="1:16" x14ac:dyDescent="0.15">
      <c r="A57" s="175" t="s">
        <v>42</v>
      </c>
      <c r="B57" s="175"/>
      <c r="C57" s="175"/>
      <c r="D57" s="175">
        <f>'将来負担比率（分子）の構造'!I$51</f>
        <v>4</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2270</v>
      </c>
      <c r="E58" s="175"/>
      <c r="F58" s="175"/>
      <c r="G58" s="175">
        <f>'将来負担比率（分子）の構造'!J$50</f>
        <v>2405</v>
      </c>
      <c r="H58" s="175"/>
      <c r="I58" s="175"/>
      <c r="J58" s="175">
        <f>'将来負担比率（分子）の構造'!K$50</f>
        <v>3018</v>
      </c>
      <c r="K58" s="175"/>
      <c r="L58" s="175"/>
      <c r="M58" s="175">
        <f>'将来負担比率（分子）の構造'!L$50</f>
        <v>3406</v>
      </c>
      <c r="N58" s="175"/>
      <c r="O58" s="175"/>
      <c r="P58" s="175">
        <f>'将来負担比率（分子）の構造'!M$50</f>
        <v>3578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3</v>
      </c>
      <c r="F61" s="175"/>
      <c r="G61" s="175"/>
      <c r="H61" s="175">
        <f>'将来負担比率（分子）の構造'!K$46</f>
        <v>3</v>
      </c>
      <c r="I61" s="175"/>
      <c r="J61" s="175"/>
      <c r="K61" s="175">
        <f>'将来負担比率（分子）の構造'!L$46</f>
        <v>3</v>
      </c>
      <c r="L61" s="175"/>
      <c r="M61" s="175"/>
      <c r="N61" s="175">
        <f>'将来負担比率（分子）の構造'!M$46</f>
        <v>3</v>
      </c>
      <c r="O61" s="175"/>
      <c r="P61" s="175"/>
    </row>
    <row r="62" spans="1:16" x14ac:dyDescent="0.15">
      <c r="A62" s="175" t="s">
        <v>35</v>
      </c>
      <c r="B62" s="175">
        <f>'将来負担比率（分子）の構造'!I$45</f>
        <v>886</v>
      </c>
      <c r="C62" s="175"/>
      <c r="D62" s="175"/>
      <c r="E62" s="175">
        <f>'将来負担比率（分子）の構造'!J$45</f>
        <v>723</v>
      </c>
      <c r="F62" s="175"/>
      <c r="G62" s="175"/>
      <c r="H62" s="175">
        <f>'将来負担比率（分子）の構造'!K$45</f>
        <v>506</v>
      </c>
      <c r="I62" s="175"/>
      <c r="J62" s="175"/>
      <c r="K62" s="175">
        <f>'将来負担比率（分子）の構造'!L$45</f>
        <v>632</v>
      </c>
      <c r="L62" s="175"/>
      <c r="M62" s="175"/>
      <c r="N62" s="175">
        <f>'将来負担比率（分子）の構造'!M$45</f>
        <v>606</v>
      </c>
      <c r="O62" s="175"/>
      <c r="P62" s="175"/>
    </row>
    <row r="63" spans="1:16" x14ac:dyDescent="0.15">
      <c r="A63" s="175" t="s">
        <v>34</v>
      </c>
      <c r="B63" s="175">
        <f>'将来負担比率（分子）の構造'!I$44</f>
        <v>184</v>
      </c>
      <c r="C63" s="175"/>
      <c r="D63" s="175"/>
      <c r="E63" s="175">
        <f>'将来負担比率（分子）の構造'!J$44</f>
        <v>174</v>
      </c>
      <c r="F63" s="175"/>
      <c r="G63" s="175"/>
      <c r="H63" s="175">
        <f>'将来負担比率（分子）の構造'!K$44</f>
        <v>161</v>
      </c>
      <c r="I63" s="175"/>
      <c r="J63" s="175"/>
      <c r="K63" s="175">
        <f>'将来負担比率（分子）の構造'!L$44</f>
        <v>149</v>
      </c>
      <c r="L63" s="175"/>
      <c r="M63" s="175"/>
      <c r="N63" s="175">
        <f>'将来負担比率（分子）の構造'!M$44</f>
        <v>136</v>
      </c>
      <c r="O63" s="175"/>
      <c r="P63" s="175"/>
    </row>
    <row r="64" spans="1:16" x14ac:dyDescent="0.15">
      <c r="A64" s="175" t="s">
        <v>33</v>
      </c>
      <c r="B64" s="175">
        <f>'将来負担比率（分子）の構造'!I$43</f>
        <v>1838</v>
      </c>
      <c r="C64" s="175"/>
      <c r="D64" s="175"/>
      <c r="E64" s="175">
        <f>'将来負担比率（分子）の構造'!J$43</f>
        <v>1591</v>
      </c>
      <c r="F64" s="175"/>
      <c r="G64" s="175"/>
      <c r="H64" s="175">
        <f>'将来負担比率（分子）の構造'!K$43</f>
        <v>1414</v>
      </c>
      <c r="I64" s="175"/>
      <c r="J64" s="175"/>
      <c r="K64" s="175">
        <f>'将来負担比率（分子）の構造'!L$43</f>
        <v>1282</v>
      </c>
      <c r="L64" s="175"/>
      <c r="M64" s="175"/>
      <c r="N64" s="175">
        <f>'将来負担比率（分子）の構造'!M$43</f>
        <v>1286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2399</v>
      </c>
      <c r="C66" s="175"/>
      <c r="D66" s="175"/>
      <c r="E66" s="175">
        <f>'将来負担比率（分子）の構造'!J$41</f>
        <v>2476</v>
      </c>
      <c r="F66" s="175"/>
      <c r="G66" s="175"/>
      <c r="H66" s="175">
        <f>'将来負担比率（分子）の構造'!K$41</f>
        <v>2555</v>
      </c>
      <c r="I66" s="175"/>
      <c r="J66" s="175"/>
      <c r="K66" s="175">
        <f>'将来負担比率（分子）の構造'!L$41</f>
        <v>2611</v>
      </c>
      <c r="L66" s="175"/>
      <c r="M66" s="175"/>
      <c r="N66" s="175">
        <f>'将来負担比率（分子）の構造'!M$41</f>
        <v>2585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1388</v>
      </c>
      <c r="C72" s="179">
        <f>基金残高に係る経年分析!G55</f>
        <v>1589</v>
      </c>
      <c r="D72" s="179">
        <f>基金残高に係る経年分析!H55</f>
        <v>1633</v>
      </c>
    </row>
    <row r="73" spans="1:16" x14ac:dyDescent="0.15">
      <c r="A73" s="178" t="s">
        <v>74</v>
      </c>
      <c r="B73" s="179">
        <f>基金残高に係る経年分析!F56</f>
        <v>159</v>
      </c>
      <c r="C73" s="179">
        <f>基金残高に係る経年分析!G56</f>
        <v>159</v>
      </c>
      <c r="D73" s="179">
        <f>基金残高に係る経年分析!H56</f>
        <v>174</v>
      </c>
    </row>
    <row r="74" spans="1:16" x14ac:dyDescent="0.15">
      <c r="A74" s="178" t="s">
        <v>75</v>
      </c>
      <c r="B74" s="179">
        <f>基金残高に係る経年分析!F57</f>
        <v>889</v>
      </c>
      <c r="C74" s="179">
        <f>基金残高に係る経年分析!G57</f>
        <v>1042</v>
      </c>
      <c r="D74" s="179">
        <f>基金残高に係る経年分析!H57</f>
        <v>1042</v>
      </c>
    </row>
  </sheetData>
  <sheetProtection algorithmName="SHA-512" hashValue="7X5NFIwGsxsIcQDeLIxyc8iFvP5bcP8TljId2ulLATnjzRFD2xEeO4fGoPw8jjrftdkE3tjevEBi8NBWT2kyog==" saltValue="W+EyaeMH+mDGOW4/Z3oj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2025-03-17T06:07:11Z</cp:lastPrinted>
  <dcterms:created xsi:type="dcterms:W3CDTF">2025-02-19T00:41:14Z</dcterms:created>
  <dcterms:modified xsi:type="dcterms:W3CDTF">2025-03-19T04:33:48Z</dcterms:modified>
  <cp:category/>
</cp:coreProperties>
</file>