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9 柴田町★\"/>
    </mc:Choice>
  </mc:AlternateContent>
  <bookViews>
    <workbookView xWindow="0" yWindow="0" windowWidth="23040" windowHeight="8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<sst xmlns="http://schemas.openxmlformats.org/spreadsheetml/2006/main" count="1048" uniqueCount="561">
  <si>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</si>
  <si>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</si>
  <si>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</si>
  <si>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</si>
  <si>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</si>
  <si>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</si>
  <si>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</si>
  <si>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</si>
  <si>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</si>
  <si>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</si>
  <si>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</si>
  <si>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</si>
  <si>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</si>
  <si>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</si>
  <si>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</si>
  <si>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</si>
  <si>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</si>
  <si>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</si>
  <si>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</si>
  <si>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</si>
  <si>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</si>
  <si>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</si>
  <si>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</si>
  <si>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</si>
  <si>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</si>
  <si>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</si>
  <si>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</si>
  <si>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</si>
  <si>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</si>
  <si>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</si>
  <si>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</si>
  <si>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</si>
  <si>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</si>
  <si>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</si>
  <si>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</si>
  <si>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</si>
  <si>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</si>
  <si>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</si>
  <si>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</si>
  <si>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</si>
  <si>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</si>
  <si>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</si>
  <si>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</si>
  <si>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</si>
  <si>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</si>
  <si>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</si>
  <si>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</si>
  <si>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</si>
  <si>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</si>
  <si>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</si>
  <si>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</si>
  <si>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</si>
  <si>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</si>
  <si>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</si>
  <si>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</si>
  <si>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</si>
  <si>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</si>
  <si>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</si>
  <si>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</si>
  <si>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</si>
  <si>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</si>
  <si>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</si>
  <si>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</si>
  <si>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</si>
  <si>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</si>
  <si>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</si>
  <si>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</si>
  <si>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</si>
  <si>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</si>
  <si>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</si>
  <si>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</si>
  <si>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</si>
  <si>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</si>
  <si>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</si>
  <si>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</si>
  <si>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</si>
  <si>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</si>
  <si>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</si>
  <si>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</si>
  <si>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</si>
  <si>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</si>
  <si>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</si>
  <si>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</si>
  <si>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</si>
  <si>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</si>
  <si>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</si>
  <si>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</si>
  <si>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</si>
  <si>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</si>
  <si>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</si>
  <si>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</si>
  <si>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</si>
  <si>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</si>
  <si>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</si>
  <si>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柴田町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</si>
  <si>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</si>
  <si>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</si>
  <si>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</si>
  <si>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</si>
  <si>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</si>
  <si>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</si>
  <si>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</si>
  <si>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</si>
  <si>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</si>
  <si>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</si>
  <si>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</si>
  <si>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</si>
  <si>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</si>
  <si>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</si>
  <si>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</si>
  <si>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</si>
  <si>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</si>
  <si>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</si>
  <si>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</si>
  <si>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</si>
  <si>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</si>
  <si>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</si>
  <si>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</si>
  <si>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</si>
  <si>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</si>
  <si>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</si>
  <si>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</si>
  <si>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</si>
  <si>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</si>
  <si>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</si>
  <si>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</si>
  <si>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</si>
  <si>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</si>
  <si>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</si>
  <si>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</si>
  <si>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</si>
  <si>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</si>
  <si>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</si>
  <si>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</si>
  <si>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</si>
  <si>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</si>
  <si>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</si>
  <si>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</si>
  <si>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</si>
  <si>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</si>
  <si>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</si>
  <si>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</si>
  <si>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</si>
  <si>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</si>
  <si>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</si>
  <si>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</si>
  <si>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</si>
  <si>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</si>
  <si>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</si>
  <si>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</si>
  <si>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</si>
  <si>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</si>
  <si>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</si>
  <si>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</si>
  <si>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</si>
  <si>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</si>
  <si>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</si>
  <si>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</si>
  <si>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</si>
  <si>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</si>
  <si>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</si>
  <si>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</si>
  <si>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</si>
  <si>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</si>
  <si>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</si>
  <si>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</si>
  <si>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</si>
  <si>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</si>
  <si>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</si>
  <si>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</si>
  <si>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</si>
  <si>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</si>
  <si>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</si>
  <si>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</si>
  <si>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</si>
  <si>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</si>
  <si>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</si>
  <si>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</si>
  <si>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</si>
  <si>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</si>
  <si>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</si>
  <si>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</si>
  <si>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</si>
  <si>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</si>
  <si>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</si>
  <si>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</si>
  <si>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</si>
  <si>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</si>
  <si>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</si>
  <si>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</si>
  <si>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</si>
  <si>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</si>
  <si>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</si>
  <si>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</si>
  <si>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</si>
  <si>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</si>
  <si>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</si>
  <si>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</si>
  <si>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</si>
  <si>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</si>
  <si>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</si>
  <si>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</si>
  <si>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</si>
  <si>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宮城県柴田町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</si>
  <si>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</si>
  <si>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</si>
  <si>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</si>
  <si>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</si>
  <si>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</si>
  <si>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</si>
  <si>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</si>
  <si>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</si>
  <si>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</si>
  <si>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</si>
  <si>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</si>
  <si>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</si>
  <si>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</si>
  <si>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</si>
  <si>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</si>
  <si>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</si>
  <si>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</si>
  <si>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</si>
  <si>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</si>
  <si>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</si>
  <si>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</si>
  <si>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</si>
  <si>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</si>
  <si>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</si>
  <si>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</si>
  <si>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</si>
  <si>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</si>
  <si>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</si>
  <si>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</si>
  <si>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</si>
  <si>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</si>
  <si>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</si>
  <si>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</si>
  <si>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</si>
  <si>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</si>
  <si>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</si>
  <si>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</si>
  <si>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</si>
  <si>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</si>
  <si>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</si>
  <si>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</si>
  <si>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</si>
  <si>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</si>
  <si>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</si>
  <si>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</si>
  <si>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</si>
  <si>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</si>
  <si>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</si>
  <si>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</si>
  <si>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</si>
  <si>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</si>
  <si>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</si>
  <si>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</si>
  <si>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</si>
  <si>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</si>
  <si>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</si>
  <si>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</si>
  <si>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</si>
  <si>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</si>
  <si>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</si>
  <si>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</si>
  <si>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</si>
  <si>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</si>
  <si>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</si>
  <si>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</si>
  <si>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</si>
  <si>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</si>
  <si>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</si>
  <si>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</si>
  <si>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</si>
  <si>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</si>
  <si>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</si>
  <si>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</si>
  <si>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</si>
  <si>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</si>
  <si>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</si>
  <si>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</si>
  <si>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</si>
  <si>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</si>
  <si>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</si>
  <si>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</si>
  <si>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</si>
  <si>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</si>
  <si>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</si>
  <si>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</si>
  <si>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</si>
  <si>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</si>
  <si>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</si>
  <si>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</si>
  <si>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</si>
  <si>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</si>
  <si>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</si>
  <si>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</si>
  <si>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</si>
  <si>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</si>
  <si>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</si>
  <si>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</si>
  <si>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</si>
  <si>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</si>
  <si>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</si>
  <si>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</si>
  <si>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</si>
  <si>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</si>
  <si>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</si>
  <si>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</si>
  <si>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</si>
  <si>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</si>
  <si>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</si>
  <si>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</si>
  <si>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</si>
  <si>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</si>
  <si>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</si>
  <si>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</si>
  <si>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</si>
  <si>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</si>
  <si>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</si>
  <si>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</si>
  <si>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</si>
  <si>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</si>
  <si>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</si>
  <si>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</si>
  <si>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</si>
  <si>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</si>
  <si>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</si>
  <si>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</si>
  <si>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</si>
  <si>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</si>
  <si>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</si>
  <si>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</si>
  <si>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</si>
  <si>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</si>
  <si>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</si>
  <si>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</si>
  <si>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</si>
  <si>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</si>
  <si>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</si>
  <si>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</si>
  <si>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</si>
  <si>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</si>
  <si>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</si>
  <si>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</si>
  <si>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</si>
  <si>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</si>
  <si>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</si>
  <si>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</si>
  <si>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</si>
  <si>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</si>
  <si>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</si>
  <si>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</si>
  <si>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</si>
  <si>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宮城県柴田町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</si>
  <si>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</si>
  <si>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</si>
  <si>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</si>
  <si>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</si>
  <si>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</si>
  <si>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</si>
  <si>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</si>
  <si>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</si>
  <si>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</si>
  <si>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</si>
  <si>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</si>
  <si>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</si>
  <si>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</si>
  <si>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</si>
  <si>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</si>
  <si>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</si>
  <si>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</si>
  <si>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</si>
  <si>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</si>
  <si>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</si>
  <si>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</si>
  <si>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</si>
  <si>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</si>
  <si>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</si>
  <si>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</si>
  <si>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</si>
  <si>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</si>
  <si>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</si>
  <si>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</si>
  <si>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</si>
  <si>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</si>
  <si>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</si>
  <si>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</si>
  <si>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柴田町国民健康保険事業特別会計</t>
    <phoneticPr fontId="5"/>
  </si>
  <si>
    <t>柴田町介護保険特別会計</t>
    <phoneticPr fontId="5"/>
  </si>
  <si>
    <t>柴田町後期高齢者医療特別会計</t>
    <phoneticPr fontId="5"/>
  </si>
  <si>
    <t>柴田町水道事業会計</t>
    <phoneticPr fontId="5"/>
  </si>
  <si>
    <t>法適用企業</t>
    <phoneticPr fontId="5"/>
  </si>
  <si>
    <t>柴田町下水道事業会計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</si>
  <si>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</si>
  <si>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</si>
  <si>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</si>
  <si>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</si>
  <si>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</si>
  <si>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</si>
  <si>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</si>
  <si>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</si>
  <si>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</si>
  <si>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</si>
  <si>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</si>
  <si>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</si>
  <si>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</si>
  <si>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</si>
  <si>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</si>
  <si>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</si>
  <si>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</si>
  <si>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</si>
  <si>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</si>
  <si>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</si>
  <si>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</si>
  <si>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</si>
  <si>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</si>
  <si>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</si>
  <si>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</si>
  <si>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</si>
  <si>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</si>
  <si>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</si>
  <si>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</si>
  <si>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</si>
  <si>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</si>
  <si>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</si>
  <si>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</si>
  <si>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</si>
  <si>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</si>
  <si>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</si>
  <si>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</si>
  <si>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</si>
  <si>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</si>
  <si>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</si>
  <si>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</si>
  <si>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</si>
  <si>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</si>
  <si>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</si>
  <si>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</si>
  <si>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</si>
  <si>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</si>
  <si>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</si>
  <si>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</si>
  <si>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</si>
  <si>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</si>
  <si>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</si>
  <si>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</si>
  <si>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</si>
  <si>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</si>
  <si>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</si>
  <si>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</si>
  <si>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</si>
  <si>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</si>
  <si>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</si>
  <si>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</si>
  <si>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</si>
  <si>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</si>
  <si>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</si>
  <si>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</si>
  <si>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</si>
  <si>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</si>
  <si>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</si>
  <si>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</si>
  <si>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</si>
  <si>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</si>
  <si>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</si>
  <si>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</si>
  <si>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</si>
  <si>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</si>
  <si>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</si>
  <si>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</si>
  <si>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</si>
  <si>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</si>
  <si>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</si>
  <si>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</si>
  <si>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</si>
  <si>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</si>
  <si>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</si>
  <si>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</si>
  <si>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</si>
  <si>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</si>
  <si>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</si>
  <si>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</si>
  <si>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</si>
  <si>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</si>
  <si>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</si>
  <si>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</si>
  <si>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</si>
  <si>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</si>
  <si>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</si>
  <si>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</si>
  <si>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</si>
  <si>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</si>
  <si>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</si>
  <si>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</si>
  <si>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</si>
  <si>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</si>
  <si>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</si>
  <si>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</si>
  <si>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</si>
  <si>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</si>
  <si>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</si>
  <si>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</si>
  <si>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</si>
  <si>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</si>
  <si>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</si>
  <si>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</si>
  <si>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</si>
  <si>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</si>
  <si>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</si>
  <si>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</si>
  <si>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</si>
  <si>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</si>
  <si>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</si>
  <si>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</si>
  <si>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</si>
  <si>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</si>
  <si>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</si>
  <si>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</si>
  <si>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</si>
  <si>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</si>
  <si>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</si>
  <si>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</si>
  <si>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</si>
  <si>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</si>
  <si>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</si>
  <si>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</si>
  <si>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</si>
  <si>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</si>
  <si>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3.62</t>
  </si>
  <si>
    <t>▲ 5.00</t>
  </si>
  <si>
    <t>▲ 4.12</t>
  </si>
  <si>
    <t>柴田町水道事業会計</t>
  </si>
  <si>
    <t>柴田町下水道事業会計</t>
  </si>
  <si>
    <t>柴田町介護保険特別会計</t>
  </si>
  <si>
    <t>一般会計</t>
  </si>
  <si>
    <t>柴田町国民健康保険事業特別会計</t>
  </si>
  <si>
    <t>柴田町後期高齢者医療特別会計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</si>
  <si>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</si>
  <si>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</si>
  <si>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</si>
  <si>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</si>
  <si>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</si>
  <si>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</si>
  <si>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</si>
  <si>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</si>
  <si>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宮城県市町村職員退職手当組合</t>
  </si>
  <si>
    <t>宮城県市町村非常勤消防団員補償報償組合</t>
  </si>
  <si>
    <t>仙南地域広域行政事務組合</t>
  </si>
  <si>
    <t>宮城県市町村自治振興センター</t>
  </si>
  <si>
    <t>みやぎ県南中核病院企業団</t>
  </si>
  <si>
    <t>宮城県後期高齢者医療広域連合</t>
  </si>
  <si>
    <t>宮城県後期高齢者医療事業会計</t>
  </si>
  <si>
    <t>阿武隈急行株式会社</t>
    <phoneticPr fontId="2"/>
  </si>
  <si>
    <t>-</t>
    <phoneticPr fontId="2"/>
  </si>
  <si>
    <t>-</t>
    <phoneticPr fontId="2"/>
  </si>
  <si>
    <t>ふるさと柴田応援基金</t>
    <phoneticPr fontId="5"/>
  </si>
  <si>
    <t>スポーツ振興基金</t>
    <phoneticPr fontId="2"/>
  </si>
  <si>
    <t>図書館建設基金</t>
    <phoneticPr fontId="2"/>
  </si>
  <si>
    <t>学校給食センター建設等整備基金</t>
    <phoneticPr fontId="2"/>
  </si>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</sst>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F907-47D3-9FC1-5D26CBF2C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58835</c:v>
                </c:pt>
                <c:pt idx="1">
                  <c:v>76629</c:v>
                </c:pt>
                <c:pt idx="2">
                  <c:v>57164</c:v>
                </c:pt>
                <c:pt idx="3">
                  <c:v>39770</c:v>
                </c:pt>
                <c:pt idx="4">
                  <c:v>33369</c:v>
                </c:pt>
              </c:numCache>
            </c:numRef>
          </c:val>
          <c:smooth val="0"/>
          <c:extLst>
            <c:ext xmlns:c16="http://schemas.microsoft.com/office/drawing/2014/chart" uri="{C3380CC4-5D6E-409C-BE32-E72D297353CC}">
              <c16:uniqueId val="{00000001-F907-47D3-9FC1-5D26CBF2C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0.89</c:v>
                </c:pt>
                <c:pt idx="1">
                  <c:v>5.91</c:v>
                </c:pt>
                <c:pt idx="2">
                  <c:v>5.68</c:v>
                </c:pt>
                <c:pt idx="3">
                  <c:v>4.37</c:v>
                </c:pt>
                <c:pt idx="4">
                  <c:v>3.14</c:v>
                </c:pt>
              </c:numCache>
            </c:numRef>
          </c:val>
          <c:extLst>
            <c:ext xmlns:c16="http://schemas.microsoft.com/office/drawing/2014/chart" uri="{C3380CC4-5D6E-409C-BE32-E72D297353CC}">
              <c16:uniqueId val="{00000000-CA60-4825-BB6F-B3488B7A54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15.65</c:v>
                </c:pt>
                <c:pt idx="1">
                  <c:v>15.59</c:v>
                </c:pt>
                <c:pt idx="2">
                  <c:v>19.260000000000002</c:v>
                </c:pt>
                <c:pt idx="3">
                  <c:v>19.84</c:v>
                </c:pt>
                <c:pt idx="4">
                  <c:v>18.93</c:v>
                </c:pt>
              </c:numCache>
            </c:numRef>
          </c:val>
          <c:extLst>
            <c:ext xmlns:c16="http://schemas.microsoft.com/office/drawing/2014/chart" uri="{C3380CC4-5D6E-409C-BE32-E72D297353CC}">
              <c16:uniqueId val="{00000001-CA60-4825-BB6F-B3488B7A54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-3.62</c:v>
                </c:pt>
                <c:pt idx="1">
                  <c:v>5.48</c:v>
                </c:pt>
                <c:pt idx="2">
                  <c:v>4.57</c:v>
                </c:pt>
                <c:pt idx="3">
                  <c:v>-5</c:v>
                </c:pt>
                <c:pt idx="4">
                  <c:v>-4.12</c:v>
                </c:pt>
              </c:numCache>
            </c:numRef>
          </c:val>
          <c:smooth val="0"/>
          <c:extLst>
            <c:ext xmlns:c16="http://schemas.microsoft.com/office/drawing/2014/chart" uri="{C3380CC4-5D6E-409C-BE32-E72D297353CC}">
              <c16:uniqueId val="{00000002-CA60-4825-BB6F-B3488B7A54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20-4717-AE07-1F342D3F8F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20-4717-AE07-1F342D3F8F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20-4717-AE07-1F342D3F8F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20-4717-AE07-1F342D3F8F51}"/>
            </c:ext>
          </c:extLst>
        </c:ser>
        <c:ser>
          <c:idx val="4"/>
          <c:order val="4"/>
          <c:tx>
            <c:strRef>
              <c:f>データシート!$A$31</c:f>
              <c:strCache>
                <c:ptCount val="1"/>
                <c:pt idx="0">
                  <c:v>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0.08</c:v>
                </c:pt>
                <c:pt idx="8">
                  <c:v>#N/A</c:v>
                </c:pt>
                <c:pt idx="9">
                  <c:v>0.06</c:v>
                </c:pt>
              </c:numCache>
            </c:numRef>
          </c:val>
          <c:extLst>
            <c:ext xmlns:c16="http://schemas.microsoft.com/office/drawing/2014/chart" uri="{C3380CC4-5D6E-409C-BE32-E72D297353CC}">
              <c16:uniqueId val="{00000004-9020-4717-AE07-1F342D3F8F51}"/>
            </c:ext>
          </c:extLst>
        </c:ser>
        <c:ser>
          <c:idx val="5"/>
          <c:order val="5"/>
          <c:tx>
            <c:strRef>
              <c:f>データシート!$A$32</c:f>
              <c:strCache>
                <c:ptCount val="1"/>
                <c:pt idx="0">
                  <c:v>柴田町国民健康保険事業特別会計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0.48</c:v>
                </c:pt>
                <c:pt idx="4">
                  <c:v>#N/A</c:v>
                </c:pt>
                <c:pt idx="5">
                  <c:v>0.61</c:v>
                </c:pt>
                <c:pt idx="6">
                  <c:v>#N/A</c:v>
                </c:pt>
                <c:pt idx="7">
                  <c:v>0.13</c:v>
                </c:pt>
                <c:pt idx="8">
                  <c:v>#N/A</c:v>
                </c:pt>
                <c:pt idx="9">
                  <c:v>0.19</c:v>
                </c:pt>
              </c:numCache>
            </c:numRef>
          </c:val>
          <c:extLst>
            <c:ext xmlns:c16="http://schemas.microsoft.com/office/drawing/2014/chart" uri="{C3380CC4-5D6E-409C-BE32-E72D297353CC}">
              <c16:uniqueId val="{00000005-9020-4717-AE07-1F342D3F8F5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5.9</c:v>
                </c:pt>
                <c:pt idx="4">
                  <c:v>#N/A</c:v>
                </c:pt>
                <c:pt idx="5">
                  <c:v>5.68</c:v>
                </c:pt>
                <c:pt idx="6">
                  <c:v>#N/A</c:v>
                </c:pt>
                <c:pt idx="7">
                  <c:v>4.37</c:v>
                </c:pt>
                <c:pt idx="8">
                  <c:v>#N/A</c:v>
                </c:pt>
                <c:pt idx="9">
                  <c:v>3.14</c:v>
                </c:pt>
              </c:numCache>
            </c:numRef>
          </c:val>
          <c:extLst>
            <c:ext xmlns:c16="http://schemas.microsoft.com/office/drawing/2014/chart" uri="{C3380CC4-5D6E-409C-BE32-E72D297353CC}">
              <c16:uniqueId val="{00000006-9020-4717-AE07-1F342D3F8F51}"/>
            </c:ext>
          </c:extLst>
        </c:ser>
        <c:ser>
          <c:idx val="7"/>
          <c:order val="7"/>
          <c:tx>
            <c:strRef>
              <c:f>データシート!$A$34</c:f>
              <c:strCache>
                <c:ptCount val="1"/>
                <c:pt idx="0">
                  <c:v>柴田町介護保険特別会計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1.83</c:v>
                </c:pt>
                <c:pt idx="2">
                  <c:v>#N/A</c:v>
                </c:pt>
                <c:pt idx="3">
                  <c:v>2.75</c:v>
                </c:pt>
                <c:pt idx="4">
                  <c:v>#N/A</c:v>
                </c:pt>
                <c:pt idx="5">
                  <c:v>2.58</c:v>
                </c:pt>
                <c:pt idx="6">
                  <c:v>#N/A</c:v>
                </c:pt>
                <c:pt idx="7">
                  <c:v>3.37</c:v>
                </c:pt>
                <c:pt idx="8">
                  <c:v>#N/A</c:v>
                </c:pt>
                <c:pt idx="9">
                  <c:v>3.8</c:v>
                </c:pt>
              </c:numCache>
            </c:numRef>
          </c:val>
          <c:extLst>
            <c:ext xmlns:c16="http://schemas.microsoft.com/office/drawing/2014/chart" uri="{C3380CC4-5D6E-409C-BE32-E72D297353CC}">
              <c16:uniqueId val="{00000007-9020-4717-AE07-1F342D3F8F51}"/>
            </c:ext>
          </c:extLst>
        </c:ser>
        <c:ser>
          <c:idx val="8"/>
          <c:order val="8"/>
          <c:tx>
            <c:strRef>
              <c:f>データシート!$A$35</c:f>
              <c:strCache>
                <c:ptCount val="1"/>
                <c:pt idx="0">
                  <c:v>柴田町下水道事業会計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0.61</c:v>
                </c:pt>
                <c:pt idx="4">
                  <c:v>#N/A</c:v>
                </c:pt>
                <c:pt idx="5">
                  <c:v>3.25</c:v>
                </c:pt>
                <c:pt idx="6">
                  <c:v>#N/A</c:v>
                </c:pt>
                <c:pt idx="7">
                  <c:v>4.4000000000000004</c:v>
                </c:pt>
                <c:pt idx="8">
                  <c:v>#N/A</c:v>
                </c:pt>
                <c:pt idx="9">
                  <c:v>5.81</c:v>
                </c:pt>
              </c:numCache>
            </c:numRef>
          </c:val>
          <c:extLst>
            <c:ext xmlns:c16="http://schemas.microsoft.com/office/drawing/2014/chart" uri="{C3380CC4-5D6E-409C-BE32-E72D297353CC}">
              <c16:uniqueId val="{00000008-9020-4717-AE07-1F342D3F8F51}"/>
            </c:ext>
          </c:extLst>
        </c:ser>
        <c:ser>
          <c:idx val="9"/>
          <c:order val="9"/>
          <c:tx>
            <c:strRef>
              <c:f>データシート!$A$36</c:f>
              <c:strCache>
                <c:ptCount val="1"/>
                <c:pt idx="0">
                  <c:v>柴田町水道事業会計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16.02</c:v>
                </c:pt>
                <c:pt idx="2">
                  <c:v>#N/A</c:v>
                </c:pt>
                <c:pt idx="3">
                  <c:v>18.11</c:v>
                </c:pt>
                <c:pt idx="4">
                  <c:v>#N/A</c:v>
                </c:pt>
                <c:pt idx="5">
                  <c:v>18.690000000000001</c:v>
                </c:pt>
                <c:pt idx="6">
                  <c:v>#N/A</c:v>
                </c:pt>
                <c:pt idx="7">
                  <c:v>20.239999999999998</c:v>
                </c:pt>
                <c:pt idx="8">
                  <c:v>#N/A</c:v>
                </c:pt>
                <c:pt idx="9">
                  <c:v>20.95</c:v>
                </c:pt>
              </c:numCache>
            </c:numRef>
          </c:val>
          <c:extLst>
            <c:ext xmlns:c16="http://schemas.microsoft.com/office/drawing/2014/chart" uri="{C3380CC4-5D6E-409C-BE32-E72D297353CC}">
              <c16:uniqueId val="{00000009-9020-4717-AE07-1F342D3F8F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1606</c:v>
                </c:pt>
                <c:pt idx="5">
                  <c:v>1549</c:v>
                </c:pt>
                <c:pt idx="8">
                  <c:v>1451</c:v>
                </c:pt>
                <c:pt idx="11">
                  <c:v>1476</c:v>
                </c:pt>
                <c:pt idx="14">
                  <c:v>1446</c:v>
                </c:pt>
              </c:numCache>
            </c:numRef>
          </c:val>
          <c:extLst>
            <c:ext xmlns:c16="http://schemas.microsoft.com/office/drawing/2014/chart" uri="{C3380CC4-5D6E-409C-BE32-E72D297353CC}">
              <c16:uniqueId val="{00000000-3A3F-4FB9-999A-9C7DFC7D9F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3F-4FB9-999A-9C7DFC7D9F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7</c:v>
                </c:pt>
                <c:pt idx="9">
                  <c:v>5</c:v>
                </c:pt>
                <c:pt idx="12">
                  <c:v>4</c:v>
                </c:pt>
              </c:numCache>
            </c:numRef>
          </c:val>
          <c:extLst>
            <c:ext xmlns:c16="http://schemas.microsoft.com/office/drawing/2014/chart" uri="{C3380CC4-5D6E-409C-BE32-E72D297353CC}">
              <c16:uniqueId val="{00000002-3A3F-4FB9-999A-9C7DFC7D9F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208</c:v>
                </c:pt>
                <c:pt idx="3">
                  <c:v>243</c:v>
                </c:pt>
                <c:pt idx="6">
                  <c:v>255</c:v>
                </c:pt>
                <c:pt idx="9">
                  <c:v>279</c:v>
                </c:pt>
                <c:pt idx="12">
                  <c:v>285</c:v>
                </c:pt>
              </c:numCache>
            </c:numRef>
          </c:val>
          <c:extLst>
            <c:ext xmlns:c16="http://schemas.microsoft.com/office/drawing/2014/chart" uri="{C3380CC4-5D6E-409C-BE32-E72D297353CC}">
              <c16:uniqueId val="{00000003-3A3F-4FB9-999A-9C7DFC7D9F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419</c:v>
                </c:pt>
                <c:pt idx="3">
                  <c:v>263</c:v>
                </c:pt>
                <c:pt idx="6">
                  <c:v>148</c:v>
                </c:pt>
                <c:pt idx="9">
                  <c:v>161</c:v>
                </c:pt>
                <c:pt idx="12">
                  <c:v>180</c:v>
                </c:pt>
              </c:numCache>
            </c:numRef>
          </c:val>
          <c:extLst>
            <c:ext xmlns:c16="http://schemas.microsoft.com/office/drawing/2014/chart" uri="{C3380CC4-5D6E-409C-BE32-E72D297353CC}">
              <c16:uniqueId val="{00000004-3A3F-4FB9-999A-9C7DFC7D9F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3F-4FB9-999A-9C7DFC7D9F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3F-4FB9-999A-9C7DFC7D9F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1259</c:v>
                </c:pt>
                <c:pt idx="3">
                  <c:v>1294</c:v>
                </c:pt>
                <c:pt idx="6">
                  <c:v>1368</c:v>
                </c:pt>
                <c:pt idx="9">
                  <c:v>1472</c:v>
                </c:pt>
                <c:pt idx="12">
                  <c:v>1438</c:v>
                </c:pt>
              </c:numCache>
            </c:numRef>
          </c:val>
          <c:extLst>
            <c:ext xmlns:c16="http://schemas.microsoft.com/office/drawing/2014/chart" uri="{C3380CC4-5D6E-409C-BE32-E72D297353CC}">
              <c16:uniqueId val="{00000007-3A3F-4FB9-999A-9C7DFC7D9F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288</c:v>
                </c:pt>
                <c:pt idx="2">
                  <c:v>#N/A</c:v>
                </c:pt>
                <c:pt idx="3">
                  <c:v>#N/A</c:v>
                </c:pt>
                <c:pt idx="4">
                  <c:v>259</c:v>
                </c:pt>
                <c:pt idx="5">
                  <c:v>#N/A</c:v>
                </c:pt>
                <c:pt idx="6">
                  <c:v>#N/A</c:v>
                </c:pt>
                <c:pt idx="7">
                  <c:v>327</c:v>
                </c:pt>
                <c:pt idx="8">
                  <c:v>#N/A</c:v>
                </c:pt>
                <c:pt idx="9">
                  <c:v>#N/A</c:v>
                </c:pt>
                <c:pt idx="10">
                  <c:v>441</c:v>
                </c:pt>
                <c:pt idx="11">
                  <c:v>#N/A</c:v>
                </c:pt>
                <c:pt idx="12">
                  <c:v>#N/A</c:v>
                </c:pt>
                <c:pt idx="13">
                  <c:v>461</c:v>
                </c:pt>
                <c:pt idx="14">
                  <c:v>#N/A</c:v>
                </c:pt>
              </c:numCache>
            </c:numRef>
          </c:val>
          <c:smooth val="0"/>
          <c:extLst>
            <c:ext xmlns:c16="http://schemas.microsoft.com/office/drawing/2014/chart" uri="{C3380CC4-5D6E-409C-BE32-E72D297353CC}">
              <c16:uniqueId val="{00000008-3A3F-4FB9-999A-9C7DFC7D9F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13403</c:v>
                </c:pt>
                <c:pt idx="5">
                  <c:v>14061</c:v>
                </c:pt>
                <c:pt idx="8">
                  <c:v>14139</c:v>
                </c:pt>
                <c:pt idx="11">
                  <c:v>13636</c:v>
                </c:pt>
                <c:pt idx="14">
                  <c:v>12867</c:v>
                </c:pt>
              </c:numCache>
            </c:numRef>
          </c:val>
          <c:extLst>
            <c:ext xmlns:c16="http://schemas.microsoft.com/office/drawing/2014/chart" uri="{C3380CC4-5D6E-409C-BE32-E72D297353CC}">
              <c16:uniqueId val="{00000000-91D5-4303-8734-0D56C46E1C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5306</c:v>
                </c:pt>
                <c:pt idx="5">
                  <c:v>5017</c:v>
                </c:pt>
                <c:pt idx="8">
                  <c:v>4217</c:v>
                </c:pt>
                <c:pt idx="11">
                  <c:v>3377</c:v>
                </c:pt>
                <c:pt idx="14">
                  <c:v>2995</c:v>
                </c:pt>
              </c:numCache>
            </c:numRef>
          </c:val>
          <c:extLst>
            <c:ext xmlns:c16="http://schemas.microsoft.com/office/drawing/2014/chart" uri="{C3380CC4-5D6E-409C-BE32-E72D297353CC}">
              <c16:uniqueId val="{00000001-91D5-4303-8734-0D56C46E1C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3822</c:v>
                </c:pt>
                <c:pt idx="5">
                  <c:v>4113</c:v>
                </c:pt>
                <c:pt idx="8">
                  <c:v>5146</c:v>
                </c:pt>
                <c:pt idx="11">
                  <c:v>5413</c:v>
                </c:pt>
                <c:pt idx="14">
                  <c:v>5309</c:v>
                </c:pt>
              </c:numCache>
            </c:numRef>
          </c:val>
          <c:extLst>
            <c:ext xmlns:c16="http://schemas.microsoft.com/office/drawing/2014/chart" uri="{C3380CC4-5D6E-409C-BE32-E72D297353CC}">
              <c16:uniqueId val="{00000002-91D5-4303-8734-0D56C46E1C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295</c:v>
                </c:pt>
                <c:pt idx="3">
                  <c:v>300</c:v>
                </c:pt>
                <c:pt idx="6">
                  <c:v>0</c:v>
                </c:pt>
                <c:pt idx="9">
                  <c:v>0</c:v>
                </c:pt>
                <c:pt idx="12">
                  <c:v>0</c:v>
                </c:pt>
              </c:numCache>
            </c:numRef>
          </c:val>
          <c:extLst>
            <c:ext xmlns:c16="http://schemas.microsoft.com/office/drawing/2014/chart" uri="{C3380CC4-5D6E-409C-BE32-E72D297353CC}">
              <c16:uniqueId val="{00000003-91D5-4303-8734-0D56C46E1C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D5-4303-8734-0D56C46E1C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6</c:v>
                </c:pt>
                <c:pt idx="6">
                  <c:v>6</c:v>
                </c:pt>
                <c:pt idx="9">
                  <c:v>4</c:v>
                </c:pt>
                <c:pt idx="12">
                  <c:v>7</c:v>
                </c:pt>
              </c:numCache>
            </c:numRef>
          </c:val>
          <c:extLst>
            <c:ext xmlns:c16="http://schemas.microsoft.com/office/drawing/2014/chart" uri="{C3380CC4-5D6E-409C-BE32-E72D297353CC}">
              <c16:uniqueId val="{00000005-91D5-4303-8734-0D56C46E1C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1771</c:v>
                </c:pt>
                <c:pt idx="3">
                  <c:v>1725</c:v>
                </c:pt>
                <c:pt idx="6">
                  <c:v>1702</c:v>
                </c:pt>
                <c:pt idx="9">
                  <c:v>1675</c:v>
                </c:pt>
                <c:pt idx="12">
                  <c:v>1634</c:v>
                </c:pt>
              </c:numCache>
            </c:numRef>
          </c:val>
          <c:extLst>
            <c:ext xmlns:c16="http://schemas.microsoft.com/office/drawing/2014/chart" uri="{C3380CC4-5D6E-409C-BE32-E72D297353CC}">
              <c16:uniqueId val="{00000006-91D5-4303-8734-0D56C46E1C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3382</c:v>
                </c:pt>
                <c:pt idx="3">
                  <c:v>3165</c:v>
                </c:pt>
                <c:pt idx="6">
                  <c:v>2939</c:v>
                </c:pt>
                <c:pt idx="9">
                  <c:v>2687</c:v>
                </c:pt>
                <c:pt idx="12">
                  <c:v>2533</c:v>
                </c:pt>
              </c:numCache>
            </c:numRef>
          </c:val>
          <c:extLst>
            <c:ext xmlns:c16="http://schemas.microsoft.com/office/drawing/2014/chart" uri="{C3380CC4-5D6E-409C-BE32-E72D297353CC}">
              <c16:uniqueId val="{00000007-91D5-4303-8734-0D56C46E1C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3745</c:v>
                </c:pt>
                <c:pt idx="3">
                  <c:v>3578</c:v>
                </c:pt>
                <c:pt idx="6">
                  <c:v>2852</c:v>
                </c:pt>
                <c:pt idx="9">
                  <c:v>1986</c:v>
                </c:pt>
                <c:pt idx="12">
                  <c:v>1750</c:v>
                </c:pt>
              </c:numCache>
            </c:numRef>
          </c:val>
          <c:extLst>
            <c:ext xmlns:c16="http://schemas.microsoft.com/office/drawing/2014/chart" uri="{C3380CC4-5D6E-409C-BE32-E72D297353CC}">
              <c16:uniqueId val="{00000008-91D5-4303-8734-0D56C46E1C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48</c:v>
                </c:pt>
                <c:pt idx="3">
                  <c:v>41</c:v>
                </c:pt>
                <c:pt idx="6">
                  <c:v>3189</c:v>
                </c:pt>
                <c:pt idx="9">
                  <c:v>3228</c:v>
                </c:pt>
                <c:pt idx="12">
                  <c:v>3346</c:v>
                </c:pt>
              </c:numCache>
            </c:numRef>
          </c:val>
          <c:extLst>
            <c:ext xmlns:c16="http://schemas.microsoft.com/office/drawing/2014/chart" uri="{C3380CC4-5D6E-409C-BE32-E72D297353CC}">
              <c16:uniqueId val="{00000009-91D5-4303-8734-0D56C46E1C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15373</c:v>
                </c:pt>
                <c:pt idx="3">
                  <c:v>16659</c:v>
                </c:pt>
                <c:pt idx="6">
                  <c:v>17392</c:v>
                </c:pt>
                <c:pt idx="9">
                  <c:v>16636</c:v>
                </c:pt>
                <c:pt idx="12">
                  <c:v>15945</c:v>
                </c:pt>
              </c:numCache>
            </c:numRef>
          </c:val>
          <c:extLst>
            <c:ext xmlns:c16="http://schemas.microsoft.com/office/drawing/2014/chart" uri="{C3380CC4-5D6E-409C-BE32-E72D297353CC}">
              <c16:uniqueId val="{0000000A-91D5-4303-8734-0D56C46E1C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2088</c:v>
                </c:pt>
                <c:pt idx="2">
                  <c:v>#N/A</c:v>
                </c:pt>
                <c:pt idx="3">
                  <c:v>#N/A</c:v>
                </c:pt>
                <c:pt idx="4">
                  <c:v>2281</c:v>
                </c:pt>
                <c:pt idx="5">
                  <c:v>#N/A</c:v>
                </c:pt>
                <c:pt idx="6">
                  <c:v>#N/A</c:v>
                </c:pt>
                <c:pt idx="7">
                  <c:v>4577</c:v>
                </c:pt>
                <c:pt idx="8">
                  <c:v>#N/A</c:v>
                </c:pt>
                <c:pt idx="9">
                  <c:v>#N/A</c:v>
                </c:pt>
                <c:pt idx="10">
                  <c:v>3790</c:v>
                </c:pt>
                <c:pt idx="11">
                  <c:v>#N/A</c:v>
                </c:pt>
                <c:pt idx="12">
                  <c:v>#N/A</c:v>
                </c:pt>
                <c:pt idx="13">
                  <c:v>4043</c:v>
                </c:pt>
                <c:pt idx="14">
                  <c:v>#N/A</c:v>
                </c:pt>
              </c:numCache>
            </c:numRef>
          </c:val>
          <c:smooth val="0"/>
          <c:extLst>
            <c:ext xmlns:c16="http://schemas.microsoft.com/office/drawing/2014/chart" uri="{C3380CC4-5D6E-409C-BE32-E72D297353CC}">
              <c16:uniqueId val="{0000000B-91D5-4303-8734-0D56C46E1C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1650</c:v>
                </c:pt>
                <c:pt idx="1">
                  <c:v>1655</c:v>
                </c:pt>
                <c:pt idx="2">
                  <c:v>1604</c:v>
                </c:pt>
              </c:numCache>
            </c:numRef>
          </c:val>
          <c:extLst>
            <c:ext xmlns:c16="http://schemas.microsoft.com/office/drawing/2014/chart" uri="{C3380CC4-5D6E-409C-BE32-E72D297353CC}">
              <c16:uniqueId val="{00000000-D715-4B8B-A32A-DCF6A9A553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357</c:v>
                </c:pt>
                <c:pt idx="1">
                  <c:v>357</c:v>
                </c:pt>
                <c:pt idx="2">
                  <c:v>398</c:v>
                </c:pt>
              </c:numCache>
            </c:numRef>
          </c:val>
          <c:extLst>
            <c:ext xmlns:c16="http://schemas.microsoft.com/office/drawing/2014/chart" uri="{C3380CC4-5D6E-409C-BE32-E72D297353CC}">
              <c16:uniqueId val="{00000001-D715-4B8B-A32A-DCF6A9A553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2408</c:v>
                </c:pt>
                <c:pt idx="1">
                  <c:v>2607</c:v>
                </c:pt>
                <c:pt idx="2">
                  <c:v>2502</c:v>
                </c:pt>
              </c:numCache>
            </c:numRef>
          </c:val>
          <c:extLst>
            <c:ext xmlns:c16="http://schemas.microsoft.com/office/drawing/2014/chart" uri="{C3380CC4-5D6E-409C-BE32-E72D297353CC}">
              <c16:uniqueId val="{00000002-D715-4B8B-A32A-DCF6A9A553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36,800
36,592
54.03
15,255,134
14,760,538
266,485
8,474,523
15,944,922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令和２年度は０．６３、令和３年度は０．６１、令和４年度は０．６０、令和５年度は０．５９と下降傾向が続いている。また、類似団体を下回る状況が続いており、類似団体との差が開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要因としては、社会保障関係の行政需要が増したことや、３年連続の再算定により基準財政需要額が増加したが、対する基準財政収入額は基準財政需要額の増加率ほど伸びていないことが挙げられる。以上のことから、財政力指数は前年度を下回る低い水準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9" name="直線コネクタ 68"/>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令和４年度の</a:t>
          </a:r>
          <a:r>
            <a:rPr kumimoji="1" lang="en-US" altLang="ja-JP" sz="1250">
              <a:latin typeface="ＭＳ Ｐゴシック" panose="020B0600070205080204" pitchFamily="50" charset="-128"/>
              <a:ea typeface="ＭＳ Ｐゴシック" panose="020B0600070205080204" pitchFamily="50" charset="-128"/>
            </a:rPr>
            <a:t>93.6</a:t>
          </a:r>
          <a:r>
            <a:rPr kumimoji="1" lang="ja-JP" altLang="en-US" sz="1250">
              <a:latin typeface="ＭＳ Ｐゴシック" panose="020B0600070205080204" pitchFamily="50" charset="-128"/>
              <a:ea typeface="ＭＳ Ｐゴシック" panose="020B0600070205080204" pitchFamily="50" charset="-128"/>
            </a:rPr>
            <a:t>％から</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ポイント上昇し、</a:t>
          </a:r>
          <a:r>
            <a:rPr kumimoji="1" lang="en-US" altLang="ja-JP" sz="1250">
              <a:latin typeface="ＭＳ Ｐゴシック" panose="020B0600070205080204" pitchFamily="50" charset="-128"/>
              <a:ea typeface="ＭＳ Ｐゴシック" panose="020B0600070205080204" pitchFamily="50" charset="-128"/>
            </a:rPr>
            <a:t>93.8</a:t>
          </a:r>
          <a:r>
            <a:rPr kumimoji="1" lang="ja-JP" altLang="en-US" sz="1250">
              <a:latin typeface="ＭＳ Ｐゴシック" panose="020B0600070205080204" pitchFamily="50" charset="-128"/>
              <a:ea typeface="ＭＳ Ｐゴシック" panose="020B0600070205080204" pitchFamily="50" charset="-128"/>
            </a:rPr>
            <a:t>％となった。令和３年度は、地方交付税が増加したことにより一時的に改善したが、硬直的な財政状況が続いており、財源の確保が大きな課題となっている。</a:t>
          </a:r>
        </a:p>
        <a:p>
          <a:r>
            <a:rPr kumimoji="1" lang="ja-JP" altLang="en-US" sz="1250">
              <a:latin typeface="ＭＳ Ｐゴシック" panose="020B0600070205080204" pitchFamily="50" charset="-128"/>
              <a:ea typeface="ＭＳ Ｐゴシック" panose="020B0600070205080204" pitchFamily="50" charset="-128"/>
            </a:rPr>
            <a:t>　また、会計年度任用職員制度により令和２年度から増加した人件費は、令和５年度も</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百万円（</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増加した。これは、保育所等を直営で運営しているためで、本制度開始以降、類似団体との差が広がり続ける結果となった。保育士の定年退職者数に応じた正規職の採用は行わず、保育所の民営化や提供サービスの見直しを図りつつ、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51435</xdr:rowOff>
    </xdr:to>
    <xdr:cxnSp macro="">
      <xdr:nvCxnSpPr>
        <xdr:cNvPr id="128" name="直線コネクタ 127"/>
        <xdr:cNvCxnSpPr/>
      </xdr:nvCxnSpPr>
      <xdr:spPr>
        <a:xfrm>
          <a:off x="4114800" y="110121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64</xdr:row>
      <xdr:rowOff>39370</xdr:rowOff>
    </xdr:to>
    <xdr:cxnSp macro="">
      <xdr:nvCxnSpPr>
        <xdr:cNvPr id="131" name="直線コネクタ 130"/>
        <xdr:cNvCxnSpPr/>
      </xdr:nvCxnSpPr>
      <xdr:spPr>
        <a:xfrm>
          <a:off x="3225800" y="10740707"/>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64</xdr:row>
      <xdr:rowOff>33338</xdr:rowOff>
    </xdr:to>
    <xdr:cxnSp macro="">
      <xdr:nvCxnSpPr>
        <xdr:cNvPr id="134" name="直線コネクタ 133"/>
        <xdr:cNvCxnSpPr/>
      </xdr:nvCxnSpPr>
      <xdr:spPr>
        <a:xfrm flipV="1">
          <a:off x="2336800" y="10740707"/>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33338</xdr:rowOff>
    </xdr:to>
    <xdr:cxnSp macro="">
      <xdr:nvCxnSpPr>
        <xdr:cNvPr id="137" name="直線コネクタ 136"/>
        <xdr:cNvCxnSpPr/>
      </xdr:nvCxnSpPr>
      <xdr:spPr>
        <a:xfrm>
          <a:off x="1447800" y="109518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9" name="楕円 148"/>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0" name="テキスト ボックス 149"/>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146384</xdr:rowOff>
    </xdr:from>
    <xdr:ext cx="762000" cy="259045"/>
    <xdr:sp macro="" textlink="">
      <xdr:nvSpPr>
        <xdr:cNvPr id="152" name="テキスト ボックス 151"/>
        <xdr:cNvSpPr txBox="1"/>
      </xdr:nvSpPr>
      <xdr:spPr>
        <a:xfrm>
          <a:off x="2844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5" name="楕円 154"/>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6" name="テキスト ボックス 155"/>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令和５年度は前年度に引き続き、類似団体平均を下回ることとなった。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　これは、ふるさと納税の寄附額の減少に伴う事業費（物件費、補助費等）の減（△</a:t>
          </a:r>
          <a:r>
            <a:rPr kumimoji="1" lang="en-US" altLang="ja-JP" sz="1300">
              <a:latin typeface="ＭＳ Ｐゴシック" panose="020B0600070205080204" pitchFamily="50" charset="-128"/>
              <a:ea typeface="ＭＳ Ｐゴシック" panose="020B0600070205080204" pitchFamily="50" charset="-128"/>
            </a:rPr>
            <a:t>277,605</a:t>
          </a:r>
          <a:r>
            <a:rPr kumimoji="1" lang="ja-JP" altLang="en-US" sz="1300">
              <a:latin typeface="ＭＳ Ｐゴシック" panose="020B0600070205080204" pitchFamily="50" charset="-128"/>
              <a:ea typeface="ＭＳ Ｐゴシック" panose="020B0600070205080204" pitchFamily="50" charset="-128"/>
            </a:rPr>
            <a:t>千円）や令和３年度からの新型コロナウイルス感染症対応に係るワクチン予防接種事業コールセンター及びワクチン接種等業務委託料の減（△</a:t>
          </a:r>
          <a:r>
            <a:rPr kumimoji="1" lang="en-US" altLang="ja-JP" sz="1300">
              <a:latin typeface="ＭＳ Ｐゴシック" panose="020B0600070205080204" pitchFamily="50" charset="-128"/>
              <a:ea typeface="ＭＳ Ｐゴシック" panose="020B0600070205080204" pitchFamily="50" charset="-128"/>
            </a:rPr>
            <a:t>90,350</a:t>
          </a:r>
          <a:r>
            <a:rPr kumimoji="1" lang="ja-JP" altLang="en-US" sz="1300">
              <a:latin typeface="ＭＳ Ｐゴシック" panose="020B0600070205080204" pitchFamily="50" charset="-128"/>
              <a:ea typeface="ＭＳ Ｐゴシック" panose="020B0600070205080204" pitchFamily="50" charset="-128"/>
            </a:rPr>
            <a:t>千円）によるものである。今後ＤＸに係る経費の増加や令和６年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月にオープンした柴田町総合体育館賃料・指定管理委託料の支払いも見込まれているため、さらなる上昇が予想される。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155104</xdr:rowOff>
    </xdr:from>
    <xdr:to>
      <xdr:col>23</xdr:col>
      <xdr:colOff>133350</xdr:colOff>
      <xdr:row>82</xdr:row>
      <xdr:rowOff>14120</xdr:rowOff>
    </xdr:to>
    <xdr:cxnSp macro="">
      <xdr:nvCxnSpPr>
        <xdr:cNvPr id="189" name="直線コネクタ 188"/>
        <xdr:cNvCxnSpPr/>
      </xdr:nvCxnSpPr>
      <xdr:spPr>
        <a:xfrm flipV="1">
          <a:off x="4114800" y="14042554"/>
          <a:ext cx="8382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14120</xdr:rowOff>
    </xdr:from>
    <xdr:to>
      <xdr:col>19</xdr:col>
      <xdr:colOff>133350</xdr:colOff>
      <xdr:row>82</xdr:row>
      <xdr:rowOff>15153</xdr:rowOff>
    </xdr:to>
    <xdr:cxnSp macro="">
      <xdr:nvCxnSpPr>
        <xdr:cNvPr id="192" name="直線コネクタ 191"/>
        <xdr:cNvCxnSpPr/>
      </xdr:nvCxnSpPr>
      <xdr:spPr>
        <a:xfrm flipV="1">
          <a:off x="3225800" y="14073020"/>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159683</xdr:rowOff>
    </xdr:from>
    <xdr:to>
      <xdr:col>15</xdr:col>
      <xdr:colOff>82550</xdr:colOff>
      <xdr:row>82</xdr:row>
      <xdr:rowOff>15153</xdr:rowOff>
    </xdr:to>
    <xdr:cxnSp macro="">
      <xdr:nvCxnSpPr>
        <xdr:cNvPr id="195" name="直線コネクタ 194"/>
        <xdr:cNvCxnSpPr/>
      </xdr:nvCxnSpPr>
      <xdr:spPr>
        <a:xfrm>
          <a:off x="2336800" y="14047133"/>
          <a:ext cx="8890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111931</xdr:rowOff>
    </xdr:from>
    <xdr:to>
      <xdr:col>11</xdr:col>
      <xdr:colOff>31750</xdr:colOff>
      <xdr:row>81</xdr:row>
      <xdr:rowOff>159683</xdr:rowOff>
    </xdr:to>
    <xdr:cxnSp macro="">
      <xdr:nvCxnSpPr>
        <xdr:cNvPr id="198" name="直線コネクタ 197"/>
        <xdr:cNvCxnSpPr/>
      </xdr:nvCxnSpPr>
      <xdr:spPr>
        <a:xfrm>
          <a:off x="1447800" y="13999381"/>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104304</xdr:rowOff>
    </xdr:from>
    <xdr:to>
      <xdr:col>23</xdr:col>
      <xdr:colOff>184150</xdr:colOff>
      <xdr:row>82</xdr:row>
      <xdr:rowOff>34454</xdr:rowOff>
    </xdr:to>
    <xdr:sp macro="" textlink="">
      <xdr:nvSpPr>
        <xdr:cNvPr id="208" name="楕円 207"/>
        <xdr:cNvSpPr/>
      </xdr:nvSpPr>
      <xdr:spPr>
        <a:xfrm>
          <a:off x="4902200" y="139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120831</xdr:rowOff>
    </xdr:from>
    <xdr:ext cx="762000" cy="259045"/>
    <xdr:sp macro="" textlink="">
      <xdr:nvSpPr>
        <xdr:cNvPr id="209" name="人件費・物件費等の状況該当値テキスト"/>
        <xdr:cNvSpPr txBox="1"/>
      </xdr:nvSpPr>
      <xdr:spPr>
        <a:xfrm>
          <a:off x="5041900" y="1383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134770</xdr:rowOff>
    </xdr:from>
    <xdr:to>
      <xdr:col>19</xdr:col>
      <xdr:colOff>184150</xdr:colOff>
      <xdr:row>82</xdr:row>
      <xdr:rowOff>64920</xdr:rowOff>
    </xdr:to>
    <xdr:sp macro="" textlink="">
      <xdr:nvSpPr>
        <xdr:cNvPr id="210" name="楕円 209"/>
        <xdr:cNvSpPr/>
      </xdr:nvSpPr>
      <xdr:spPr>
        <a:xfrm>
          <a:off x="4064000" y="140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75097</xdr:rowOff>
    </xdr:from>
    <xdr:ext cx="736600" cy="259045"/>
    <xdr:sp macro="" textlink="">
      <xdr:nvSpPr>
        <xdr:cNvPr id="211" name="テキスト ボックス 210"/>
        <xdr:cNvSpPr txBox="1"/>
      </xdr:nvSpPr>
      <xdr:spPr>
        <a:xfrm>
          <a:off x="3733800" y="137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135803</xdr:rowOff>
    </xdr:from>
    <xdr:to>
      <xdr:col>15</xdr:col>
      <xdr:colOff>133350</xdr:colOff>
      <xdr:row>82</xdr:row>
      <xdr:rowOff>65953</xdr:rowOff>
    </xdr:to>
    <xdr:sp macro="" textlink="">
      <xdr:nvSpPr>
        <xdr:cNvPr id="212" name="楕円 211"/>
        <xdr:cNvSpPr/>
      </xdr:nvSpPr>
      <xdr:spPr>
        <a:xfrm>
          <a:off x="3175000" y="140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50730</xdr:rowOff>
    </xdr:from>
    <xdr:ext cx="762000" cy="259045"/>
    <xdr:sp macro="" textlink="">
      <xdr:nvSpPr>
        <xdr:cNvPr id="213" name="テキスト ボックス 212"/>
        <xdr:cNvSpPr txBox="1"/>
      </xdr:nvSpPr>
      <xdr:spPr>
        <a:xfrm>
          <a:off x="2844800" y="141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108883</xdr:rowOff>
    </xdr:from>
    <xdr:to>
      <xdr:col>11</xdr:col>
      <xdr:colOff>82550</xdr:colOff>
      <xdr:row>82</xdr:row>
      <xdr:rowOff>39033</xdr:rowOff>
    </xdr:to>
    <xdr:sp macro="" textlink="">
      <xdr:nvSpPr>
        <xdr:cNvPr id="214" name="楕円 213"/>
        <xdr:cNvSpPr/>
      </xdr:nvSpPr>
      <xdr:spPr>
        <a:xfrm>
          <a:off x="2286000" y="139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23810</xdr:rowOff>
    </xdr:from>
    <xdr:ext cx="762000" cy="259045"/>
    <xdr:sp macro="" textlink="">
      <xdr:nvSpPr>
        <xdr:cNvPr id="215" name="テキスト ボックス 214"/>
        <xdr:cNvSpPr txBox="1"/>
      </xdr:nvSpPr>
      <xdr:spPr>
        <a:xfrm>
          <a:off x="1955800" y="1408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61131</xdr:rowOff>
    </xdr:from>
    <xdr:to>
      <xdr:col>7</xdr:col>
      <xdr:colOff>31750</xdr:colOff>
      <xdr:row>81</xdr:row>
      <xdr:rowOff>162731</xdr:rowOff>
    </xdr:to>
    <xdr:sp macro="" textlink="">
      <xdr:nvSpPr>
        <xdr:cNvPr id="216" name="楕円 215"/>
        <xdr:cNvSpPr/>
      </xdr:nvSpPr>
      <xdr:spPr>
        <a:xfrm>
          <a:off x="1397000" y="139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147508</xdr:rowOff>
    </xdr:from>
    <xdr:ext cx="762000" cy="259045"/>
    <xdr:sp macro="" textlink="">
      <xdr:nvSpPr>
        <xdr:cNvPr id="217" name="テキスト ボックス 216"/>
        <xdr:cNvSpPr txBox="1"/>
      </xdr:nvSpPr>
      <xdr:spPr>
        <a:xfrm>
          <a:off x="1066800" y="1403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国家公務員の給与水準と町を比較したラスパイレス指数は、採用・退職や経験年数の多い職員の構成変動により前年度より０．７上昇した。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138995</xdr:rowOff>
    </xdr:to>
    <xdr:cxnSp macro="">
      <xdr:nvCxnSpPr>
        <xdr:cNvPr id="251" name="直線コネクタ 250"/>
        <xdr:cNvCxnSpPr/>
      </xdr:nvCxnSpPr>
      <xdr:spPr>
        <a:xfrm>
          <a:off x="16179800" y="146184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45155</xdr:rowOff>
    </xdr:to>
    <xdr:cxnSp macro="">
      <xdr:nvCxnSpPr>
        <xdr:cNvPr id="254" name="直線コネクタ 253"/>
        <xdr:cNvCxnSpPr/>
      </xdr:nvCxnSpPr>
      <xdr:spPr>
        <a:xfrm>
          <a:off x="15290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57" name="直線コネクタ 256"/>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31750</xdr:rowOff>
    </xdr:to>
    <xdr:cxnSp macro="">
      <xdr:nvCxnSpPr>
        <xdr:cNvPr id="260" name="直線コネクタ 259"/>
        <xdr:cNvCxnSpPr/>
      </xdr:nvCxnSpPr>
      <xdr:spPr>
        <a:xfrm>
          <a:off x="13512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0" name="楕円 269"/>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1" name="給与水準   （国との比較）該当値テキスト"/>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2" name="楕円 271"/>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3" name="テキスト ボックス 272"/>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4" name="楕円 27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5" name="テキスト ボックス 27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6" name="楕円 27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7" name="テキスト ボックス 27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8" name="楕円 277"/>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9" name="テキスト ボックス 278"/>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を抑制し、全国及び県平均より低い値を保っているが、類似団体平均を毎年上回る結果となっている。これは保育所や児童館を直営で運営しており、類似団体と比較し職員数が多いためであ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45266</xdr:rowOff>
    </xdr:to>
    <xdr:cxnSp macro="">
      <xdr:nvCxnSpPr>
        <xdr:cNvPr id="316" name="直線コネクタ 315"/>
        <xdr:cNvCxnSpPr/>
      </xdr:nvCxnSpPr>
      <xdr:spPr>
        <a:xfrm>
          <a:off x="16179800" y="10501993"/>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43543</xdr:rowOff>
    </xdr:to>
    <xdr:cxnSp macro="">
      <xdr:nvCxnSpPr>
        <xdr:cNvPr id="319" name="直線コネクタ 318"/>
        <xdr:cNvCxnSpPr/>
      </xdr:nvCxnSpPr>
      <xdr:spPr>
        <a:xfrm>
          <a:off x="15290800" y="1049337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34925</xdr:rowOff>
    </xdr:to>
    <xdr:cxnSp macro="">
      <xdr:nvCxnSpPr>
        <xdr:cNvPr id="322" name="直線コネクタ 321"/>
        <xdr:cNvCxnSpPr/>
      </xdr:nvCxnSpPr>
      <xdr:spPr>
        <a:xfrm>
          <a:off x="14401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22860</xdr:rowOff>
    </xdr:to>
    <xdr:cxnSp macro="">
      <xdr:nvCxnSpPr>
        <xdr:cNvPr id="325" name="直線コネクタ 324"/>
        <xdr:cNvCxnSpPr/>
      </xdr:nvCxnSpPr>
      <xdr:spPr>
        <a:xfrm>
          <a:off x="135128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165916</xdr:rowOff>
    </xdr:from>
    <xdr:to>
      <xdr:col>81</xdr:col>
      <xdr:colOff>95250</xdr:colOff>
      <xdr:row>61</xdr:row>
      <xdr:rowOff>96066</xdr:rowOff>
    </xdr:to>
    <xdr:sp macro="" textlink="">
      <xdr:nvSpPr>
        <xdr:cNvPr id="335" name="楕円 334"/>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137993</xdr:rowOff>
    </xdr:from>
    <xdr:ext cx="762000" cy="259045"/>
    <xdr:sp macro="" textlink="">
      <xdr:nvSpPr>
        <xdr:cNvPr id="336" name="定員管理の状況該当値テキスト"/>
        <xdr:cNvSpPr txBox="1"/>
      </xdr:nvSpPr>
      <xdr:spPr>
        <a:xfrm>
          <a:off x="17106900" y="1042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macro="" textlink="">
      <xdr:nvSpPr>
        <xdr:cNvPr id="337" name="楕円 336"/>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79120</xdr:rowOff>
    </xdr:from>
    <xdr:ext cx="736600" cy="259045"/>
    <xdr:sp macro="" textlink="">
      <xdr:nvSpPr>
        <xdr:cNvPr id="338" name="テキスト ボックス 337"/>
        <xdr:cNvSpPr txBox="1"/>
      </xdr:nvSpPr>
      <xdr:spPr>
        <a:xfrm>
          <a:off x="15798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39" name="楕円 338"/>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40" name="テキスト ボックス 33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1" name="楕円 340"/>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58437</xdr:rowOff>
    </xdr:from>
    <xdr:ext cx="762000" cy="259045"/>
    <xdr:sp macro="" textlink="">
      <xdr:nvSpPr>
        <xdr:cNvPr id="342" name="テキスト ボックス 341"/>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3" name="楕円 342"/>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58437</xdr:rowOff>
    </xdr:from>
    <xdr:ext cx="762000" cy="259045"/>
    <xdr:sp macro="" textlink="">
      <xdr:nvSpPr>
        <xdr:cNvPr id="344" name="テキスト ボックス 343"/>
        <xdr:cNvSpPr txBox="1"/>
      </xdr:nvSpPr>
      <xdr:spPr>
        <a:xfrm>
          <a:off x="13131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令和５年度は直近５か年で最大の５．６％となった。主な要因は、</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単年度比率（３．７％）が算定外となったためである。</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単年度比率は、</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に取り組んだ小中学校空調設備整備工事等や防災行政無線</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デジタル移動系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整備等に伴い、借り入れた町債の元金償還の開始により、</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比：</a:t>
          </a:r>
          <a:r>
            <a:rPr kumimoji="1" lang="en-US" altLang="ja-JP" sz="1050">
              <a:latin typeface="ＭＳ Ｐゴシック" panose="020B0600070205080204" pitchFamily="50" charset="-128"/>
              <a:ea typeface="ＭＳ Ｐゴシック" panose="020B0600070205080204" pitchFamily="50" charset="-128"/>
            </a:rPr>
            <a:t>95</a:t>
          </a:r>
          <a:r>
            <a:rPr kumimoji="1" lang="ja-JP" altLang="en-US" sz="1050">
              <a:latin typeface="ＭＳ Ｐゴシック" panose="020B0600070205080204" pitchFamily="50" charset="-128"/>
              <a:ea typeface="ＭＳ Ｐゴシック" panose="020B0600070205080204" pitchFamily="50" charset="-128"/>
            </a:rPr>
            <a:t>百万円増となり、分子総額が</a:t>
          </a:r>
          <a:r>
            <a:rPr kumimoji="1" lang="en-US" altLang="ja-JP" sz="1050">
              <a:latin typeface="ＭＳ Ｐゴシック" panose="020B0600070205080204" pitchFamily="50" charset="-128"/>
              <a:ea typeface="ＭＳ Ｐゴシック" panose="020B0600070205080204" pitchFamily="50" charset="-128"/>
            </a:rPr>
            <a:t>201</a:t>
          </a:r>
          <a:r>
            <a:rPr kumimoji="1" lang="ja-JP" altLang="en-US" sz="1050">
              <a:latin typeface="ＭＳ Ｐゴシック" panose="020B0600070205080204" pitchFamily="50" charset="-128"/>
              <a:ea typeface="ＭＳ Ｐゴシック" panose="020B0600070205080204" pitchFamily="50" charset="-128"/>
            </a:rPr>
            <a:t>百万円、約７割以上の増となった。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分母は、地方消費税交付金（</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853</a:t>
          </a:r>
          <a:r>
            <a:rPr kumimoji="1" lang="ja-JP" altLang="en-US" sz="1050">
              <a:latin typeface="ＭＳ Ｐゴシック" panose="020B0600070205080204" pitchFamily="50" charset="-128"/>
              <a:ea typeface="ＭＳ Ｐゴシック" panose="020B0600070205080204" pitchFamily="50" charset="-128"/>
            </a:rPr>
            <a:t>百万円、</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比：＋</a:t>
          </a:r>
          <a:r>
            <a:rPr kumimoji="1" lang="en-US" altLang="ja-JP" sz="1050">
              <a:latin typeface="ＭＳ Ｐゴシック" panose="020B0600070205080204" pitchFamily="50" charset="-128"/>
              <a:ea typeface="ＭＳ Ｐゴシック" panose="020B0600070205080204" pitchFamily="50" charset="-128"/>
            </a:rPr>
            <a:t>87</a:t>
          </a:r>
          <a:r>
            <a:rPr kumimoji="1" lang="ja-JP" altLang="en-US" sz="1050">
              <a:latin typeface="ＭＳ Ｐゴシック" panose="020B0600070205080204" pitchFamily="50" charset="-128"/>
              <a:ea typeface="ＭＳ Ｐゴシック" panose="020B0600070205080204" pitchFamily="50" charset="-128"/>
            </a:rPr>
            <a:t>百万円）やここ数年の地方財政対策の推移を反映し、普通交付税（</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2,947</a:t>
          </a:r>
          <a:r>
            <a:rPr kumimoji="1" lang="ja-JP" altLang="en-US" sz="1050">
              <a:latin typeface="ＭＳ Ｐゴシック" panose="020B0600070205080204" pitchFamily="50" charset="-128"/>
              <a:ea typeface="ＭＳ Ｐゴシック" panose="020B0600070205080204" pitchFamily="50" charset="-128"/>
            </a:rPr>
            <a:t>百万円、</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比：＋</a:t>
          </a:r>
          <a:r>
            <a:rPr kumimoji="1" lang="en-US" altLang="ja-JP" sz="1050">
              <a:latin typeface="ＭＳ Ｐゴシック" panose="020B0600070205080204" pitchFamily="50" charset="-128"/>
              <a:ea typeface="ＭＳ Ｐゴシック" panose="020B0600070205080204" pitchFamily="50" charset="-128"/>
            </a:rPr>
            <a:t>484</a:t>
          </a:r>
          <a:r>
            <a:rPr kumimoji="1" lang="ja-JP" altLang="en-US" sz="1050">
              <a:latin typeface="ＭＳ Ｐゴシック" panose="020B0600070205080204" pitchFamily="50" charset="-128"/>
              <a:ea typeface="ＭＳ Ｐゴシック" panose="020B0600070205080204" pitchFamily="50" charset="-128"/>
            </a:rPr>
            <a:t>百万円）が大幅な増額となり、総額（</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7,304</a:t>
          </a:r>
          <a:r>
            <a:rPr kumimoji="1" lang="ja-JP" altLang="en-US" sz="1050">
              <a:latin typeface="ＭＳ Ｐゴシック" panose="020B0600070205080204" pitchFamily="50" charset="-128"/>
              <a:ea typeface="ＭＳ Ｐゴシック" panose="020B0600070205080204" pitchFamily="50" charset="-128"/>
            </a:rPr>
            <a:t>百万円）が増加（</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比：＋</a:t>
          </a:r>
          <a:r>
            <a:rPr kumimoji="1" lang="en-US" altLang="ja-JP" sz="1050">
              <a:latin typeface="ＭＳ Ｐゴシック" panose="020B0600070205080204" pitchFamily="50" charset="-128"/>
              <a:ea typeface="ＭＳ Ｐゴシック" panose="020B0600070205080204" pitchFamily="50" charset="-128"/>
            </a:rPr>
            <a:t>359</a:t>
          </a:r>
          <a:r>
            <a:rPr kumimoji="1" lang="ja-JP" altLang="en-US" sz="1050">
              <a:latin typeface="ＭＳ Ｐゴシック" panose="020B0600070205080204" pitchFamily="50" charset="-128"/>
              <a:ea typeface="ＭＳ Ｐゴシック" panose="020B0600070205080204" pitchFamily="50" charset="-128"/>
            </a:rPr>
            <a:t>百万円、＋</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％）した。</a:t>
          </a:r>
        </a:p>
        <a:p>
          <a:r>
            <a:rPr kumimoji="1" lang="ja-JP" altLang="en-US" sz="1050">
              <a:latin typeface="ＭＳ Ｐゴシック" panose="020B0600070205080204" pitchFamily="50" charset="-128"/>
              <a:ea typeface="ＭＳ Ｐゴシック" panose="020B0600070205080204" pitchFamily="50" charset="-128"/>
            </a:rPr>
            <a:t>　以上のことから、対</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年度の分母の伸び率より分子の伸び率が</a:t>
          </a:r>
          <a:r>
            <a:rPr kumimoji="1" lang="en-US" altLang="ja-JP" sz="1050">
              <a:latin typeface="ＭＳ Ｐゴシック" panose="020B0600070205080204" pitchFamily="50" charset="-128"/>
              <a:ea typeface="ＭＳ Ｐゴシック" panose="020B0600070205080204" pitchFamily="50" charset="-128"/>
            </a:rPr>
            <a:t>72.5</a:t>
          </a:r>
          <a:r>
            <a:rPr kumimoji="1" lang="ja-JP" altLang="en-US" sz="1050">
              <a:latin typeface="ＭＳ Ｐゴシック" panose="020B0600070205080204" pitchFamily="50" charset="-128"/>
              <a:ea typeface="ＭＳ Ｐゴシック" panose="020B0600070205080204" pitchFamily="50" charset="-128"/>
            </a:rPr>
            <a:t>ポイントの増となったことにより、単年度実質公債費比率が押し上げられ、比率が悪化した。</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150178</xdr:rowOff>
    </xdr:from>
    <xdr:to>
      <xdr:col>81</xdr:col>
      <xdr:colOff>44450</xdr:colOff>
      <xdr:row>39</xdr:row>
      <xdr:rowOff>33020</xdr:rowOff>
    </xdr:to>
    <xdr:cxnSp macro="">
      <xdr:nvCxnSpPr>
        <xdr:cNvPr id="374" name="直線コネクタ 373"/>
        <xdr:cNvCxnSpPr/>
      </xdr:nvCxnSpPr>
      <xdr:spPr>
        <a:xfrm>
          <a:off x="16179800" y="666527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113982</xdr:rowOff>
    </xdr:from>
    <xdr:to>
      <xdr:col>77</xdr:col>
      <xdr:colOff>44450</xdr:colOff>
      <xdr:row>38</xdr:row>
      <xdr:rowOff>150178</xdr:rowOff>
    </xdr:to>
    <xdr:cxnSp macro="">
      <xdr:nvCxnSpPr>
        <xdr:cNvPr id="377" name="直線コネクタ 376"/>
        <xdr:cNvCxnSpPr/>
      </xdr:nvCxnSpPr>
      <xdr:spPr>
        <a:xfrm>
          <a:off x="15290800" y="66290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89853</xdr:rowOff>
    </xdr:from>
    <xdr:to>
      <xdr:col>72</xdr:col>
      <xdr:colOff>203200</xdr:colOff>
      <xdr:row>38</xdr:row>
      <xdr:rowOff>113982</xdr:rowOff>
    </xdr:to>
    <xdr:cxnSp macro="">
      <xdr:nvCxnSpPr>
        <xdr:cNvPr id="380" name="直線コネクタ 379"/>
        <xdr:cNvCxnSpPr/>
      </xdr:nvCxnSpPr>
      <xdr:spPr>
        <a:xfrm>
          <a:off x="14401800" y="66049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71755</xdr:rowOff>
    </xdr:from>
    <xdr:to>
      <xdr:col>68</xdr:col>
      <xdr:colOff>152400</xdr:colOff>
      <xdr:row>38</xdr:row>
      <xdr:rowOff>89853</xdr:rowOff>
    </xdr:to>
    <xdr:cxnSp macro="">
      <xdr:nvCxnSpPr>
        <xdr:cNvPr id="383" name="直線コネクタ 382"/>
        <xdr:cNvCxnSpPr/>
      </xdr:nvCxnSpPr>
      <xdr:spPr>
        <a:xfrm>
          <a:off x="13512800" y="65868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3" name="楕円 392"/>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4"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99378</xdr:rowOff>
    </xdr:from>
    <xdr:to>
      <xdr:col>77</xdr:col>
      <xdr:colOff>95250</xdr:colOff>
      <xdr:row>39</xdr:row>
      <xdr:rowOff>29528</xdr:rowOff>
    </xdr:to>
    <xdr:sp macro="" textlink="">
      <xdr:nvSpPr>
        <xdr:cNvPr id="395" name="楕円 394"/>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39705</xdr:rowOff>
    </xdr:from>
    <xdr:ext cx="736600" cy="259045"/>
    <xdr:sp macro="" textlink="">
      <xdr:nvSpPr>
        <xdr:cNvPr id="396" name="テキスト ボックス 395"/>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63182</xdr:rowOff>
    </xdr:from>
    <xdr:to>
      <xdr:col>73</xdr:col>
      <xdr:colOff>44450</xdr:colOff>
      <xdr:row>38</xdr:row>
      <xdr:rowOff>164782</xdr:rowOff>
    </xdr:to>
    <xdr:sp macro="" textlink="">
      <xdr:nvSpPr>
        <xdr:cNvPr id="397" name="楕円 396"/>
        <xdr:cNvSpPr/>
      </xdr:nvSpPr>
      <xdr:spPr>
        <a:xfrm>
          <a:off x="15240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3510</xdr:rowOff>
    </xdr:from>
    <xdr:ext cx="762000" cy="259045"/>
    <xdr:sp macro="" textlink="">
      <xdr:nvSpPr>
        <xdr:cNvPr id="398" name="テキスト ボックス 397"/>
        <xdr:cNvSpPr txBox="1"/>
      </xdr:nvSpPr>
      <xdr:spPr>
        <a:xfrm>
          <a:off x="14909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39053</xdr:rowOff>
    </xdr:from>
    <xdr:to>
      <xdr:col>68</xdr:col>
      <xdr:colOff>203200</xdr:colOff>
      <xdr:row>38</xdr:row>
      <xdr:rowOff>140653</xdr:rowOff>
    </xdr:to>
    <xdr:sp macro="" textlink="">
      <xdr:nvSpPr>
        <xdr:cNvPr id="399" name="楕円 398"/>
        <xdr:cNvSpPr/>
      </xdr:nvSpPr>
      <xdr:spPr>
        <a:xfrm>
          <a:off x="14351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150830</xdr:rowOff>
    </xdr:from>
    <xdr:ext cx="762000" cy="259045"/>
    <xdr:sp macro="" textlink="">
      <xdr:nvSpPr>
        <xdr:cNvPr id="400" name="テキスト ボックス 399"/>
        <xdr:cNvSpPr txBox="1"/>
      </xdr:nvSpPr>
      <xdr:spPr>
        <a:xfrm>
          <a:off x="14020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20955</xdr:rowOff>
    </xdr:from>
    <xdr:to>
      <xdr:col>64</xdr:col>
      <xdr:colOff>152400</xdr:colOff>
      <xdr:row>38</xdr:row>
      <xdr:rowOff>122555</xdr:rowOff>
    </xdr:to>
    <xdr:sp macro="" textlink="">
      <xdr:nvSpPr>
        <xdr:cNvPr id="401" name="楕円 400"/>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132732</xdr:rowOff>
    </xdr:from>
    <xdr:ext cx="762000" cy="259045"/>
    <xdr:sp macro="" textlink="">
      <xdr:nvSpPr>
        <xdr:cNvPr id="402" name="テキスト ボックス 401"/>
        <xdr:cNvSpPr txBox="1"/>
      </xdr:nvSpPr>
      <xdr:spPr>
        <a:xfrm>
          <a:off x="13131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令和５年度は、ふるさと納税制度の改正により、寄附額が大幅に減少した。このため、ふるさと柴田応援基金をはじめ、将来的に充当できる財源が減少した影響により、債務負担行為の支出予定額（</a:t>
          </a:r>
          <a:r>
            <a:rPr kumimoji="1" lang="en-US" altLang="ja-JP" sz="1150">
              <a:latin typeface="ＭＳ Ｐゴシック" panose="020B0600070205080204" pitchFamily="50" charset="-128"/>
              <a:ea typeface="ＭＳ Ｐゴシック" panose="020B0600070205080204" pitchFamily="50" charset="-128"/>
            </a:rPr>
            <a:t>R4</a:t>
          </a:r>
          <a:r>
            <a:rPr kumimoji="1" lang="ja-JP" altLang="en-US" sz="1150">
              <a:latin typeface="ＭＳ Ｐゴシック" panose="020B0600070205080204" pitchFamily="50" charset="-128"/>
              <a:ea typeface="ＭＳ Ｐゴシック" panose="020B0600070205080204" pitchFamily="50" charset="-128"/>
            </a:rPr>
            <a:t>比：</a:t>
          </a:r>
          <a:r>
            <a:rPr kumimoji="1" lang="en-US" altLang="ja-JP" sz="1150">
              <a:latin typeface="ＭＳ Ｐゴシック" panose="020B0600070205080204" pitchFamily="50" charset="-128"/>
              <a:ea typeface="ＭＳ Ｐゴシック" panose="020B0600070205080204" pitchFamily="50" charset="-128"/>
            </a:rPr>
            <a:t>118</a:t>
          </a:r>
          <a:r>
            <a:rPr kumimoji="1" lang="ja-JP" altLang="en-US" sz="1150">
              <a:latin typeface="ＭＳ Ｐゴシック" panose="020B0600070205080204" pitchFamily="50" charset="-128"/>
              <a:ea typeface="ＭＳ Ｐゴシック" panose="020B0600070205080204" pitchFamily="50" charset="-128"/>
            </a:rPr>
            <a:t>百万円増）等の将来負担額が相対的に増え、令和４年度比で２．３ポイント将来負担比率を押し上げた。</a:t>
          </a:r>
        </a:p>
        <a:p>
          <a:r>
            <a:rPr kumimoji="1" lang="ja-JP" altLang="en-US" sz="1150">
              <a:latin typeface="ＭＳ Ｐゴシック" panose="020B0600070205080204" pitchFamily="50" charset="-128"/>
              <a:ea typeface="ＭＳ Ｐゴシック" panose="020B0600070205080204" pitchFamily="50" charset="-128"/>
            </a:rPr>
            <a:t>　この他にも、施設の老朽化、度重なる災害対応などのため地方債発行を余儀なくされる状況が続いている。さらに、令和６年</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月にオープンした柴田町総合体育館の賃料等の債務負担行為に係る支出や都市構造再編集中支援事業の国庫補助を活用する新図書館建設工事が本格化するなど大型プロジェクトが控えており、今後も上昇傾向が続くと予想され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7560</xdr:rowOff>
    </xdr:from>
    <xdr:to>
      <xdr:col>81</xdr:col>
      <xdr:colOff>44450</xdr:colOff>
      <xdr:row>17</xdr:row>
      <xdr:rowOff>33988</xdr:rowOff>
    </xdr:to>
    <xdr:cxnSp macro="">
      <xdr:nvCxnSpPr>
        <xdr:cNvPr id="438" name="直線コネクタ 437"/>
        <xdr:cNvCxnSpPr/>
      </xdr:nvCxnSpPr>
      <xdr:spPr>
        <a:xfrm>
          <a:off x="16179800" y="2922210"/>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7560</xdr:rowOff>
    </xdr:from>
    <xdr:to>
      <xdr:col>77</xdr:col>
      <xdr:colOff>44450</xdr:colOff>
      <xdr:row>17</xdr:row>
      <xdr:rowOff>109825</xdr:rowOff>
    </xdr:to>
    <xdr:cxnSp macro="">
      <xdr:nvCxnSpPr>
        <xdr:cNvPr id="441" name="直線コネクタ 440"/>
        <xdr:cNvCxnSpPr/>
      </xdr:nvCxnSpPr>
      <xdr:spPr>
        <a:xfrm flipV="1">
          <a:off x="15290800" y="2922210"/>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118352</xdr:rowOff>
    </xdr:from>
    <xdr:to>
      <xdr:col>72</xdr:col>
      <xdr:colOff>203200</xdr:colOff>
      <xdr:row>17</xdr:row>
      <xdr:rowOff>109825</xdr:rowOff>
    </xdr:to>
    <xdr:cxnSp macro="">
      <xdr:nvCxnSpPr>
        <xdr:cNvPr id="444" name="直線コネクタ 443"/>
        <xdr:cNvCxnSpPr/>
      </xdr:nvCxnSpPr>
      <xdr:spPr>
        <a:xfrm>
          <a:off x="14401800" y="2690102"/>
          <a:ext cx="8890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101116</xdr:rowOff>
    </xdr:from>
    <xdr:to>
      <xdr:col>68</xdr:col>
      <xdr:colOff>152400</xdr:colOff>
      <xdr:row>15</xdr:row>
      <xdr:rowOff>118352</xdr:rowOff>
    </xdr:to>
    <xdr:cxnSp macro="">
      <xdr:nvCxnSpPr>
        <xdr:cNvPr id="447" name="直線コネクタ 446"/>
        <xdr:cNvCxnSpPr/>
      </xdr:nvCxnSpPr>
      <xdr:spPr>
        <a:xfrm>
          <a:off x="13512800" y="267286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154638</xdr:rowOff>
    </xdr:from>
    <xdr:to>
      <xdr:col>81</xdr:col>
      <xdr:colOff>95250</xdr:colOff>
      <xdr:row>17</xdr:row>
      <xdr:rowOff>84788</xdr:rowOff>
    </xdr:to>
    <xdr:sp macro="" textlink="">
      <xdr:nvSpPr>
        <xdr:cNvPr id="457" name="楕円 456"/>
        <xdr:cNvSpPr/>
      </xdr:nvSpPr>
      <xdr:spPr>
        <a:xfrm>
          <a:off x="16967200" y="28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126715</xdr:rowOff>
    </xdr:from>
    <xdr:ext cx="762000" cy="259045"/>
    <xdr:sp macro="" textlink="">
      <xdr:nvSpPr>
        <xdr:cNvPr id="458" name="将来負担の状況該当値テキスト"/>
        <xdr:cNvSpPr txBox="1"/>
      </xdr:nvSpPr>
      <xdr:spPr>
        <a:xfrm>
          <a:off x="17106900" y="286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128210</xdr:rowOff>
    </xdr:from>
    <xdr:to>
      <xdr:col>77</xdr:col>
      <xdr:colOff>95250</xdr:colOff>
      <xdr:row>17</xdr:row>
      <xdr:rowOff>58360</xdr:rowOff>
    </xdr:to>
    <xdr:sp macro="" textlink="">
      <xdr:nvSpPr>
        <xdr:cNvPr id="459" name="楕円 458"/>
        <xdr:cNvSpPr/>
      </xdr:nvSpPr>
      <xdr:spPr>
        <a:xfrm>
          <a:off x="16129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43137</xdr:rowOff>
    </xdr:from>
    <xdr:ext cx="736600" cy="259045"/>
    <xdr:sp macro="" textlink="">
      <xdr:nvSpPr>
        <xdr:cNvPr id="460" name="テキスト ボックス 459"/>
        <xdr:cNvSpPr txBox="1"/>
      </xdr:nvSpPr>
      <xdr:spPr>
        <a:xfrm>
          <a:off x="15798800" y="295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59025</xdr:rowOff>
    </xdr:from>
    <xdr:to>
      <xdr:col>73</xdr:col>
      <xdr:colOff>44450</xdr:colOff>
      <xdr:row>17</xdr:row>
      <xdr:rowOff>160625</xdr:rowOff>
    </xdr:to>
    <xdr:sp macro="" textlink="">
      <xdr:nvSpPr>
        <xdr:cNvPr id="461" name="楕円 460"/>
        <xdr:cNvSpPr/>
      </xdr:nvSpPr>
      <xdr:spPr>
        <a:xfrm>
          <a:off x="15240000" y="29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145402</xdr:rowOff>
    </xdr:from>
    <xdr:ext cx="762000" cy="259045"/>
    <xdr:sp macro="" textlink="">
      <xdr:nvSpPr>
        <xdr:cNvPr id="462" name="テキスト ボックス 461"/>
        <xdr:cNvSpPr txBox="1"/>
      </xdr:nvSpPr>
      <xdr:spPr>
        <a:xfrm>
          <a:off x="14909800" y="30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63" name="楕円 462"/>
        <xdr:cNvSpPr/>
      </xdr:nvSpPr>
      <xdr:spPr>
        <a:xfrm>
          <a:off x="14351000" y="2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64" name="テキスト ボックス 463"/>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50316</xdr:rowOff>
    </xdr:from>
    <xdr:to>
      <xdr:col>64</xdr:col>
      <xdr:colOff>152400</xdr:colOff>
      <xdr:row>15</xdr:row>
      <xdr:rowOff>151916</xdr:rowOff>
    </xdr:to>
    <xdr:sp macro="" textlink="">
      <xdr:nvSpPr>
        <xdr:cNvPr id="465" name="楕円 464"/>
        <xdr:cNvSpPr/>
      </xdr:nvSpPr>
      <xdr:spPr>
        <a:xfrm>
          <a:off x="13462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136693</xdr:rowOff>
    </xdr:from>
    <xdr:ext cx="762000" cy="259045"/>
    <xdr:sp macro="" textlink="">
      <xdr:nvSpPr>
        <xdr:cNvPr id="466" name="テキスト ボックス 465"/>
        <xdr:cNvSpPr txBox="1"/>
      </xdr:nvSpPr>
      <xdr:spPr>
        <a:xfrm>
          <a:off x="13131800" y="27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36,800
36,592
54.03
15,255,134
14,760,538
266,485
8,474,523
15,944,922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依然として類似団体を下回っている。これは保育所や児童館の運営を直営で行っていることから、民生部門の職員数が類似団体と比較して多いことが主な要因である。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これに伴い、「柴田町の公立保育所のあり方と民営化の取り組みについて」及び「柴田町公立保育所の民営化ガイドライン」を令和６年３月に策定し、民営化の対象保育所を選定した。今後、公立保育所の民営化計画に基づき、民営化を進め、コスト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8128</xdr:rowOff>
    </xdr:to>
    <xdr:cxnSp macro="">
      <xdr:nvCxnSpPr>
        <xdr:cNvPr id="64" name="直線コネクタ 63"/>
        <xdr:cNvCxnSpPr/>
      </xdr:nvCxnSpPr>
      <xdr:spPr>
        <a:xfrm flipV="1">
          <a:off x="3987800" y="64363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8128</xdr:rowOff>
    </xdr:to>
    <xdr:cxnSp macro="">
      <xdr:nvCxnSpPr>
        <xdr:cNvPr id="67" name="直線コネクタ 66"/>
        <xdr:cNvCxnSpPr/>
      </xdr:nvCxnSpPr>
      <xdr:spPr>
        <a:xfrm>
          <a:off x="3098800" y="6431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88138</xdr:rowOff>
    </xdr:to>
    <xdr:cxnSp macro="">
      <xdr:nvCxnSpPr>
        <xdr:cNvPr id="70" name="直線コネクタ 69"/>
        <xdr:cNvCxnSpPr/>
      </xdr:nvCxnSpPr>
      <xdr:spPr>
        <a:xfrm>
          <a:off x="2209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88138</xdr:rowOff>
    </xdr:to>
    <xdr:cxnSp macro="">
      <xdr:nvCxnSpPr>
        <xdr:cNvPr id="73" name="直線コネクタ 72"/>
        <xdr:cNvCxnSpPr/>
      </xdr:nvCxnSpPr>
      <xdr:spPr>
        <a:xfrm>
          <a:off x="1320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ると低い水準を保っており、令和５年度は前年度比で０．３ポイントの改善となった。例年上昇傾向にある情報システム経費について、システムのランニングコストの増や新たなＤＸに係る事業なども予定されており、今後更に比率を押し上げることが予想される。引き続き、委託事業の精査、需用費支出の抑制を通して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14</xdr:row>
      <xdr:rowOff>165100</xdr:rowOff>
    </xdr:to>
    <xdr:cxnSp macro="">
      <xdr:nvCxnSpPr>
        <xdr:cNvPr id="125" name="直線コネクタ 124"/>
        <xdr:cNvCxnSpPr/>
      </xdr:nvCxnSpPr>
      <xdr:spPr>
        <a:xfrm flipV="1">
          <a:off x="15671800" y="254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165100</xdr:rowOff>
    </xdr:to>
    <xdr:cxnSp macro="">
      <xdr:nvCxnSpPr>
        <xdr:cNvPr id="128" name="直線コネクタ 127"/>
        <xdr:cNvCxnSpPr/>
      </xdr:nvCxnSpPr>
      <xdr:spPr>
        <a:xfrm>
          <a:off x="14782800" y="251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119380</xdr:rowOff>
    </xdr:to>
    <xdr:cxnSp macro="">
      <xdr:nvCxnSpPr>
        <xdr:cNvPr id="131" name="直線コネクタ 130"/>
        <xdr:cNvCxnSpPr/>
      </xdr:nvCxnSpPr>
      <xdr:spPr>
        <a:xfrm>
          <a:off x="13893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14</xdr:row>
      <xdr:rowOff>111760</xdr:rowOff>
    </xdr:to>
    <xdr:cxnSp macro="">
      <xdr:nvCxnSpPr>
        <xdr:cNvPr id="134" name="直線コネクタ 133"/>
        <xdr:cNvCxnSpPr/>
      </xdr:nvCxnSpPr>
      <xdr:spPr>
        <a:xfrm>
          <a:off x="13004800" y="249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4" name="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6" name="楕円 145"/>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7" name="テキスト ボックス 146"/>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48" name="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0" name="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類似団体、全国及び県平均と比較しても例年低い水準にあるのは、大学や自衛隊が立地することにより比較的若者人口が多いことに起因している。</a:t>
          </a:r>
        </a:p>
        <a:p>
          <a:r>
            <a:rPr kumimoji="1" lang="ja-JP" altLang="en-US" sz="1250">
              <a:latin typeface="ＭＳ Ｐゴシック" panose="020B0600070205080204" pitchFamily="50" charset="-128"/>
              <a:ea typeface="ＭＳ Ｐゴシック" panose="020B0600070205080204" pitchFamily="50" charset="-128"/>
            </a:rPr>
            <a:t>　なお、令和３年</a:t>
          </a:r>
          <a:r>
            <a:rPr kumimoji="1" lang="en-US" altLang="ja-JP" sz="1250">
              <a:latin typeface="ＭＳ Ｐゴシック" panose="020B0600070205080204" pitchFamily="50" charset="-128"/>
              <a:ea typeface="ＭＳ Ｐゴシック" panose="020B0600070205080204" pitchFamily="50" charset="-128"/>
            </a:rPr>
            <a:t>10</a:t>
          </a:r>
          <a:r>
            <a:rPr kumimoji="1" lang="ja-JP" altLang="en-US" sz="1250">
              <a:latin typeface="ＭＳ Ｐゴシック" panose="020B0600070205080204" pitchFamily="50" charset="-128"/>
              <a:ea typeface="ＭＳ Ｐゴシック" panose="020B0600070205080204" pitchFamily="50" charset="-128"/>
            </a:rPr>
            <a:t>月より子ども医療費助成事業の年齢制限を拡大した影響から令和５年度も前年度比で微増となった。しかし、令和５年</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月の普通交付税再算定により増額となり、数値が改善したが、引き続き、社会保障経費の増大が見込まれることから適正なサービス提供に努める。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88" name="直線コネクタ 187"/>
        <xdr:cNvCxnSpPr/>
      </xdr:nvCxnSpPr>
      <xdr:spPr>
        <a:xfrm flipV="1">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127000</xdr:rowOff>
    </xdr:to>
    <xdr:cxnSp macro="">
      <xdr:nvCxnSpPr>
        <xdr:cNvPr id="191" name="直線コネクタ 190"/>
        <xdr:cNvCxnSpPr/>
      </xdr:nvCxnSpPr>
      <xdr:spPr>
        <a:xfrm>
          <a:off x="3098800" y="9330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55</xdr:row>
      <xdr:rowOff>31750</xdr:rowOff>
    </xdr:to>
    <xdr:cxnSp macro="">
      <xdr:nvCxnSpPr>
        <xdr:cNvPr id="194" name="直線コネクタ 193"/>
        <xdr:cNvCxnSpPr/>
      </xdr:nvCxnSpPr>
      <xdr:spPr>
        <a:xfrm flipV="1">
          <a:off x="2209800" y="9330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55</xdr:row>
      <xdr:rowOff>31750</xdr:rowOff>
    </xdr:to>
    <xdr:cxnSp macro="">
      <xdr:nvCxnSpPr>
        <xdr:cNvPr id="197" name="直線コネクタ 196"/>
        <xdr:cNvCxnSpPr/>
      </xdr:nvCxnSpPr>
      <xdr:spPr>
        <a:xfrm>
          <a:off x="1320800" y="9341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1" name="楕円 210"/>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2" name="テキスト ボックス 211"/>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6" name="テキスト ボックス 215"/>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その他の経費は、他会計への繰出金や出資金であるが、令和５年度は、介護保険特別会計や後期高齢者医療事業特別会計への繰出金が前年度より増加（＋</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百万円）したことにより、０．３ポイントの増となった。「団塊の世代」が、</a:t>
          </a:r>
          <a:r>
            <a:rPr kumimoji="1" lang="en-US" altLang="ja-JP" sz="1250">
              <a:latin typeface="ＭＳ Ｐゴシック" panose="020B0600070205080204" pitchFamily="50" charset="-128"/>
              <a:ea typeface="ＭＳ Ｐゴシック" panose="020B0600070205080204" pitchFamily="50" charset="-128"/>
            </a:rPr>
            <a:t>75</a:t>
          </a:r>
          <a:r>
            <a:rPr kumimoji="1" lang="ja-JP" altLang="en-US" sz="1250">
              <a:latin typeface="ＭＳ Ｐゴシック" panose="020B0600070205080204" pitchFamily="50" charset="-128"/>
              <a:ea typeface="ＭＳ Ｐゴシック" panose="020B0600070205080204" pitchFamily="50" charset="-128"/>
            </a:rPr>
            <a:t>歳以上の後期高齢者となる</a:t>
          </a:r>
          <a:r>
            <a:rPr kumimoji="1" lang="en-US" altLang="ja-JP" sz="1250">
              <a:latin typeface="ＭＳ Ｐゴシック" panose="020B0600070205080204" pitchFamily="50" charset="-128"/>
              <a:ea typeface="ＭＳ Ｐゴシック" panose="020B0600070205080204" pitchFamily="50" charset="-128"/>
            </a:rPr>
            <a:t>2025</a:t>
          </a:r>
          <a:r>
            <a:rPr kumimoji="1" lang="ja-JP" altLang="en-US" sz="1250">
              <a:latin typeface="ＭＳ Ｐゴシック" panose="020B0600070205080204" pitchFamily="50" charset="-128"/>
              <a:ea typeface="ＭＳ Ｐゴシック" panose="020B0600070205080204" pitchFamily="50" charset="-128"/>
            </a:rPr>
            <a:t>年問題も懸念され、この傾向は今後も続くと見込んでいる。</a:t>
          </a:r>
        </a:p>
        <a:p>
          <a:r>
            <a:rPr kumimoji="1" lang="ja-JP" altLang="en-US" sz="1250">
              <a:latin typeface="ＭＳ Ｐゴシック" panose="020B0600070205080204" pitchFamily="50" charset="-128"/>
              <a:ea typeface="ＭＳ Ｐゴシック" panose="020B0600070205080204" pitchFamily="50" charset="-128"/>
            </a:rPr>
            <a:t>　 さらに、全国平均や県平均、類似団体平均のいずれも下回っていることから、内容が適正であるかの確認をしっかり行っていく。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137885</xdr:rowOff>
    </xdr:to>
    <xdr:cxnSp macro="">
      <xdr:nvCxnSpPr>
        <xdr:cNvPr id="251" name="直線コネクタ 250"/>
        <xdr:cNvCxnSpPr/>
      </xdr:nvCxnSpPr>
      <xdr:spPr>
        <a:xfrm>
          <a:off x="15671800" y="10049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105228</xdr:rowOff>
    </xdr:to>
    <xdr:cxnSp macro="">
      <xdr:nvCxnSpPr>
        <xdr:cNvPr id="254" name="直線コネクタ 253"/>
        <xdr:cNvCxnSpPr/>
      </xdr:nvCxnSpPr>
      <xdr:spPr>
        <a:xfrm>
          <a:off x="14782800" y="9984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59</xdr:row>
      <xdr:rowOff>20865</xdr:rowOff>
    </xdr:to>
    <xdr:cxnSp macro="">
      <xdr:nvCxnSpPr>
        <xdr:cNvPr id="257" name="直線コネクタ 256"/>
        <xdr:cNvCxnSpPr/>
      </xdr:nvCxnSpPr>
      <xdr:spPr>
        <a:xfrm flipV="1">
          <a:off x="13893800" y="9984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60</xdr:row>
      <xdr:rowOff>154215</xdr:rowOff>
    </xdr:to>
    <xdr:cxnSp macro="">
      <xdr:nvCxnSpPr>
        <xdr:cNvPr id="260" name="直線コネクタ 259"/>
        <xdr:cNvCxnSpPr/>
      </xdr:nvCxnSpPr>
      <xdr:spPr>
        <a:xfrm flipV="1">
          <a:off x="13004800" y="101364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0" name="楕円 269"/>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1" name="その他該当値テキスト"/>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2" name="楕円 271"/>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3" name="テキスト ボックス 272"/>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4" name="楕円 273"/>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5" name="テキスト ボックス 274"/>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6" name="楕円 275"/>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7" name="テキスト ボックス 276"/>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8" name="楕円 277"/>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9" name="テキスト ボックス 278"/>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令和５年度は、前年度比で２．５ポイント悪化した。この主な要因としては、経常的な懸念事項であるみやぎ県南中核病院企業団や仙南地域広域行政事務組合にかかる負担金が、増加傾向（</a:t>
          </a:r>
          <a:r>
            <a:rPr kumimoji="1" lang="en-US" altLang="ja-JP" sz="1250">
              <a:latin typeface="ＭＳ Ｐゴシック" panose="020B0600070205080204" pitchFamily="50" charset="-128"/>
              <a:ea typeface="ＭＳ Ｐゴシック" panose="020B0600070205080204" pitchFamily="50" charset="-128"/>
            </a:rPr>
            <a:t>R4</a:t>
          </a:r>
          <a:r>
            <a:rPr kumimoji="1" lang="ja-JP" altLang="en-US" sz="1250">
              <a:latin typeface="ＭＳ Ｐゴシック" panose="020B0600070205080204" pitchFamily="50" charset="-128"/>
              <a:ea typeface="ＭＳ Ｐゴシック" panose="020B0600070205080204" pitchFamily="50" charset="-128"/>
            </a:rPr>
            <a:t>比：＋</a:t>
          </a:r>
          <a:r>
            <a:rPr kumimoji="1" lang="en-US" altLang="ja-JP" sz="1250">
              <a:latin typeface="ＭＳ Ｐゴシック" panose="020B0600070205080204" pitchFamily="50" charset="-128"/>
              <a:ea typeface="ＭＳ Ｐゴシック" panose="020B0600070205080204" pitchFamily="50" charset="-128"/>
            </a:rPr>
            <a:t>19</a:t>
          </a:r>
          <a:r>
            <a:rPr kumimoji="1" lang="ja-JP" altLang="en-US" sz="1250">
              <a:latin typeface="ＭＳ Ｐゴシック" panose="020B0600070205080204" pitchFamily="50" charset="-128"/>
              <a:ea typeface="ＭＳ Ｐゴシック" panose="020B0600070205080204" pitchFamily="50" charset="-128"/>
            </a:rPr>
            <a:t>百万円）で推移しているためと考えられる。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これら一部事務組合に係る負担金の支出は、圏域内の３消防署の建替えが予定され、今後も増加する見込みである。引き続き、補助費等全般について、内容の適正性を確認し健全な財政運営に努める。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147574</xdr:rowOff>
    </xdr:to>
    <xdr:cxnSp macro="">
      <xdr:nvCxnSpPr>
        <xdr:cNvPr id="309" name="直線コネクタ 308"/>
        <xdr:cNvCxnSpPr/>
      </xdr:nvCxnSpPr>
      <xdr:spPr>
        <a:xfrm>
          <a:off x="15671800" y="63769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69850</xdr:rowOff>
    </xdr:to>
    <xdr:cxnSp macro="">
      <xdr:nvCxnSpPr>
        <xdr:cNvPr id="312" name="直線コネクタ 311"/>
        <xdr:cNvCxnSpPr/>
      </xdr:nvCxnSpPr>
      <xdr:spPr>
        <a:xfrm flipV="1">
          <a:off x="14782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138430</xdr:rowOff>
    </xdr:to>
    <xdr:cxnSp macro="">
      <xdr:nvCxnSpPr>
        <xdr:cNvPr id="315" name="直線コネクタ 314"/>
        <xdr:cNvCxnSpPr/>
      </xdr:nvCxnSpPr>
      <xdr:spPr>
        <a:xfrm flipV="1">
          <a:off x="13893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138430</xdr:rowOff>
    </xdr:to>
    <xdr:cxnSp macro="">
      <xdr:nvCxnSpPr>
        <xdr:cNvPr id="318" name="直線コネクタ 317"/>
        <xdr:cNvCxnSpPr/>
      </xdr:nvCxnSpPr>
      <xdr:spPr>
        <a:xfrm>
          <a:off x="13004800" y="6376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8" name="楕円 327"/>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9"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4" name="楕円 333"/>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5" name="テキスト ボックス 334"/>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前年度比で０．１ポイント改善した要因は、</a:t>
          </a:r>
          <a:r>
            <a:rPr kumimoji="1" lang="en-US" altLang="ja-JP" sz="1250">
              <a:latin typeface="ＭＳ Ｐゴシック" panose="020B0600070205080204" pitchFamily="50" charset="-128"/>
              <a:ea typeface="ＭＳ Ｐゴシック" panose="020B0600070205080204" pitchFamily="50" charset="-128"/>
            </a:rPr>
            <a:t>H24</a:t>
          </a:r>
          <a:r>
            <a:rPr kumimoji="1" lang="ja-JP" altLang="en-US" sz="1250">
              <a:latin typeface="ＭＳ Ｐゴシック" panose="020B0600070205080204" pitchFamily="50" charset="-128"/>
              <a:ea typeface="ＭＳ Ｐゴシック" panose="020B0600070205080204" pitchFamily="50" charset="-128"/>
            </a:rPr>
            <a:t>年度緊急防災・減災事業債や総合体育館用地購入に係る町債の償還が令和４年度で終了したためで、公債費は、微減（</a:t>
          </a:r>
          <a:r>
            <a:rPr kumimoji="1" lang="en-US" altLang="ja-JP" sz="1250">
              <a:latin typeface="ＭＳ Ｐゴシック" panose="020B0600070205080204" pitchFamily="50" charset="-128"/>
              <a:ea typeface="ＭＳ Ｐゴシック" panose="020B0600070205080204" pitchFamily="50" charset="-128"/>
            </a:rPr>
            <a:t>R4</a:t>
          </a:r>
          <a:r>
            <a:rPr kumimoji="1" lang="ja-JP" altLang="en-US" sz="1250">
              <a:latin typeface="ＭＳ Ｐゴシック" panose="020B0600070205080204" pitchFamily="50" charset="-128"/>
              <a:ea typeface="ＭＳ Ｐゴシック" panose="020B0600070205080204" pitchFamily="50" charset="-128"/>
            </a:rPr>
            <a:t>比：△</a:t>
          </a:r>
          <a:r>
            <a:rPr kumimoji="1" lang="en-US" altLang="ja-JP" sz="1250">
              <a:latin typeface="ＭＳ Ｐゴシック" panose="020B0600070205080204" pitchFamily="50" charset="-128"/>
              <a:ea typeface="ＭＳ Ｐゴシック" panose="020B0600070205080204" pitchFamily="50" charset="-128"/>
            </a:rPr>
            <a:t>34</a:t>
          </a:r>
          <a:r>
            <a:rPr kumimoji="1" lang="ja-JP" altLang="en-US" sz="1250">
              <a:latin typeface="ＭＳ Ｐゴシック" panose="020B0600070205080204" pitchFamily="50" charset="-128"/>
              <a:ea typeface="ＭＳ Ｐゴシック" panose="020B0600070205080204" pitchFamily="50" charset="-128"/>
            </a:rPr>
            <a:t>百万円）となった。しかし、依然として類似団体と比較しても下回る傾向にある。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令和６年度以降は、令和２年度から令和３年度までに行った庁舎耐震化等工事や義務教育施設の大規模改造などの元金償還も順次始まるほか、都市構造再編集中支援事業に係る町債の借入も予定していることから、さらなる上昇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106426</xdr:rowOff>
    </xdr:to>
    <xdr:cxnSp macro="">
      <xdr:nvCxnSpPr>
        <xdr:cNvPr id="367" name="直線コネクタ 366"/>
        <xdr:cNvCxnSpPr/>
      </xdr:nvCxnSpPr>
      <xdr:spPr>
        <a:xfrm flipV="1">
          <a:off x="3987800" y="13303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106426</xdr:rowOff>
    </xdr:to>
    <xdr:cxnSp macro="">
      <xdr:nvCxnSpPr>
        <xdr:cNvPr id="370" name="直線コネクタ 369"/>
        <xdr:cNvCxnSpPr/>
      </xdr:nvCxnSpPr>
      <xdr:spPr>
        <a:xfrm>
          <a:off x="3098800" y="13234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51563</xdr:rowOff>
    </xdr:to>
    <xdr:cxnSp macro="">
      <xdr:nvCxnSpPr>
        <xdr:cNvPr id="373" name="直線コネクタ 372"/>
        <xdr:cNvCxnSpPr/>
      </xdr:nvCxnSpPr>
      <xdr:spPr>
        <a:xfrm flipV="1">
          <a:off x="2209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60706</xdr:rowOff>
    </xdr:to>
    <xdr:cxnSp macro="">
      <xdr:nvCxnSpPr>
        <xdr:cNvPr id="376" name="直線コネクタ 375"/>
        <xdr:cNvCxnSpPr/>
      </xdr:nvCxnSpPr>
      <xdr:spPr>
        <a:xfrm flipV="1">
          <a:off x="1320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6" name="楕円 385"/>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7"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8" name="楕円 387"/>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9" name="テキスト ボックス 388"/>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0" name="楕円 389"/>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91" name="テキスト ボックス 390"/>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2" name="楕円 391"/>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87140</xdr:rowOff>
    </xdr:from>
    <xdr:ext cx="762000" cy="259045"/>
    <xdr:sp macro="" textlink="">
      <xdr:nvSpPr>
        <xdr:cNvPr id="393" name="テキスト ボックス 392"/>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4" name="楕円 393"/>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95" name="テキスト ボックス 394"/>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上昇傾向にある。前年度に比べ０．３ポイントの増となったのは、人件費や扶助費に押し上げられたものであり、ともに類似団体の平均を僅かに下回っていることから、各種サービスの提供方法や出資内容について今後精査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40132</xdr:rowOff>
    </xdr:to>
    <xdr:cxnSp macro="">
      <xdr:nvCxnSpPr>
        <xdr:cNvPr id="426" name="直線コネクタ 425"/>
        <xdr:cNvCxnSpPr/>
      </xdr:nvCxnSpPr>
      <xdr:spPr>
        <a:xfrm>
          <a:off x="15671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26415</xdr:rowOff>
    </xdr:to>
    <xdr:cxnSp macro="">
      <xdr:nvCxnSpPr>
        <xdr:cNvPr id="429" name="直線コネクタ 428"/>
        <xdr:cNvCxnSpPr/>
      </xdr:nvCxnSpPr>
      <xdr:spPr>
        <a:xfrm>
          <a:off x="14782800" y="132669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76708</xdr:rowOff>
    </xdr:to>
    <xdr:cxnSp macro="">
      <xdr:nvCxnSpPr>
        <xdr:cNvPr id="432" name="直線コネクタ 431"/>
        <xdr:cNvCxnSpPr/>
      </xdr:nvCxnSpPr>
      <xdr:spPr>
        <a:xfrm flipV="1">
          <a:off x="13893800" y="132669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76708</xdr:rowOff>
    </xdr:to>
    <xdr:cxnSp macro="">
      <xdr:nvCxnSpPr>
        <xdr:cNvPr id="435" name="直線コネクタ 434"/>
        <xdr:cNvCxnSpPr/>
      </xdr:nvCxnSpPr>
      <xdr:spPr>
        <a:xfrm>
          <a:off x="13004800" y="133995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5" name="楕円 444"/>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6"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7" name="楕円 446"/>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48" name="テキスト ボックス 447"/>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9" name="楕円 448"/>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0" name="テキスト ボックス 449"/>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1" name="楕円 450"/>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2" name="テキスト ボックス 451"/>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3" name="楕円 452"/>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54" name="テキスト ボックス 453"/>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134377</xdr:rowOff>
    </xdr:from>
    <xdr:to>
      <xdr:col>29</xdr:col>
      <xdr:colOff>127000</xdr:colOff>
      <xdr:row>17</xdr:row>
      <xdr:rowOff>149822</xdr:rowOff>
    </xdr:to>
    <xdr:cxnSp macro="">
      <xdr:nvCxnSpPr>
        <xdr:cNvPr id="54" name="直線コネクタ 53"/>
        <xdr:cNvCxnSpPr/>
      </xdr:nvCxnSpPr>
      <xdr:spPr bwMode="auto">
        <a:xfrm flipV="1">
          <a:off x="5003800" y="3096652"/>
          <a:ext cx="647700" cy="1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119154</xdr:rowOff>
    </xdr:from>
    <xdr:ext cx="762000" cy="259045"/>
    <xdr:sp macro="" textlink="">
      <xdr:nvSpPr>
        <xdr:cNvPr id="55" name="人口1人当たり決算額の推移平均値テキスト130"/>
        <xdr:cNvSpPr txBox="1"/>
      </xdr:nvSpPr>
      <xdr:spPr>
        <a:xfrm>
          <a:off x="5740400" y="308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149822</xdr:rowOff>
    </xdr:from>
    <xdr:to>
      <xdr:col>26</xdr:col>
      <xdr:colOff>50800</xdr:colOff>
      <xdr:row>18</xdr:row>
      <xdr:rowOff>10419</xdr:rowOff>
    </xdr:to>
    <xdr:cxnSp macro="">
      <xdr:nvCxnSpPr>
        <xdr:cNvPr id="57" name="直線コネクタ 56"/>
        <xdr:cNvCxnSpPr/>
      </xdr:nvCxnSpPr>
      <xdr:spPr bwMode="auto">
        <a:xfrm flipV="1">
          <a:off x="4305300" y="3112097"/>
          <a:ext cx="698500" cy="3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10419</xdr:rowOff>
    </xdr:from>
    <xdr:to>
      <xdr:col>22</xdr:col>
      <xdr:colOff>114300</xdr:colOff>
      <xdr:row>18</xdr:row>
      <xdr:rowOff>20163</xdr:rowOff>
    </xdr:to>
    <xdr:cxnSp macro="">
      <xdr:nvCxnSpPr>
        <xdr:cNvPr id="60" name="直線コネクタ 59"/>
        <xdr:cNvCxnSpPr/>
      </xdr:nvCxnSpPr>
      <xdr:spPr bwMode="auto">
        <a:xfrm flipV="1">
          <a:off x="3606800" y="3144144"/>
          <a:ext cx="698500" cy="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20163</xdr:rowOff>
    </xdr:from>
    <xdr:to>
      <xdr:col>18</xdr:col>
      <xdr:colOff>177800</xdr:colOff>
      <xdr:row>18</xdr:row>
      <xdr:rowOff>21577</xdr:rowOff>
    </xdr:to>
    <xdr:cxnSp macro="">
      <xdr:nvCxnSpPr>
        <xdr:cNvPr id="63" name="直線コネクタ 62"/>
        <xdr:cNvCxnSpPr/>
      </xdr:nvCxnSpPr>
      <xdr:spPr bwMode="auto">
        <a:xfrm flipV="1">
          <a:off x="2908300" y="3153888"/>
          <a:ext cx="698500" cy="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83577</xdr:rowOff>
    </xdr:from>
    <xdr:to>
      <xdr:col>29</xdr:col>
      <xdr:colOff>177800</xdr:colOff>
      <xdr:row>18</xdr:row>
      <xdr:rowOff>13727</xdr:rowOff>
    </xdr:to>
    <xdr:sp macro="" textlink="">
      <xdr:nvSpPr>
        <xdr:cNvPr id="73" name="楕円 72"/>
        <xdr:cNvSpPr/>
      </xdr:nvSpPr>
      <xdr:spPr bwMode="auto">
        <a:xfrm>
          <a:off x="5600700" y="304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100104</xdr:rowOff>
    </xdr:from>
    <xdr:ext cx="762000" cy="259045"/>
    <xdr:sp macro="" textlink="">
      <xdr:nvSpPr>
        <xdr:cNvPr id="74" name="人口1人当たり決算額の推移該当値テキスト130"/>
        <xdr:cNvSpPr txBox="1"/>
      </xdr:nvSpPr>
      <xdr:spPr>
        <a:xfrm>
          <a:off x="5740400" y="289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99022</xdr:rowOff>
    </xdr:from>
    <xdr:to>
      <xdr:col>26</xdr:col>
      <xdr:colOff>101600</xdr:colOff>
      <xdr:row>18</xdr:row>
      <xdr:rowOff>29172</xdr:rowOff>
    </xdr:to>
    <xdr:sp macro="" textlink="">
      <xdr:nvSpPr>
        <xdr:cNvPr id="75" name="楕円 74"/>
        <xdr:cNvSpPr/>
      </xdr:nvSpPr>
      <xdr:spPr bwMode="auto">
        <a:xfrm>
          <a:off x="4953000" y="306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39349</xdr:rowOff>
    </xdr:from>
    <xdr:ext cx="736600" cy="259045"/>
    <xdr:sp macro="" textlink="">
      <xdr:nvSpPr>
        <xdr:cNvPr id="76" name="テキスト ボックス 75"/>
        <xdr:cNvSpPr txBox="1"/>
      </xdr:nvSpPr>
      <xdr:spPr>
        <a:xfrm>
          <a:off x="4622800" y="283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131069</xdr:rowOff>
    </xdr:from>
    <xdr:to>
      <xdr:col>22</xdr:col>
      <xdr:colOff>165100</xdr:colOff>
      <xdr:row>18</xdr:row>
      <xdr:rowOff>61219</xdr:rowOff>
    </xdr:to>
    <xdr:sp macro="" textlink="">
      <xdr:nvSpPr>
        <xdr:cNvPr id="77" name="楕円 76"/>
        <xdr:cNvSpPr/>
      </xdr:nvSpPr>
      <xdr:spPr bwMode="auto">
        <a:xfrm>
          <a:off x="4254500" y="309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71396</xdr:rowOff>
    </xdr:from>
    <xdr:ext cx="762000" cy="259045"/>
    <xdr:sp macro="" textlink="">
      <xdr:nvSpPr>
        <xdr:cNvPr id="78" name="テキスト ボックス 77"/>
        <xdr:cNvSpPr txBox="1"/>
      </xdr:nvSpPr>
      <xdr:spPr>
        <a:xfrm>
          <a:off x="3924300" y="286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140813</xdr:rowOff>
    </xdr:from>
    <xdr:to>
      <xdr:col>19</xdr:col>
      <xdr:colOff>38100</xdr:colOff>
      <xdr:row>18</xdr:row>
      <xdr:rowOff>70963</xdr:rowOff>
    </xdr:to>
    <xdr:sp macro="" textlink="">
      <xdr:nvSpPr>
        <xdr:cNvPr id="79" name="楕円 78"/>
        <xdr:cNvSpPr/>
      </xdr:nvSpPr>
      <xdr:spPr bwMode="auto">
        <a:xfrm>
          <a:off x="3556000" y="310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81140</xdr:rowOff>
    </xdr:from>
    <xdr:ext cx="762000" cy="259045"/>
    <xdr:sp macro="" textlink="">
      <xdr:nvSpPr>
        <xdr:cNvPr id="80" name="テキスト ボックス 79"/>
        <xdr:cNvSpPr txBox="1"/>
      </xdr:nvSpPr>
      <xdr:spPr>
        <a:xfrm>
          <a:off x="3225800" y="287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142227</xdr:rowOff>
    </xdr:from>
    <xdr:to>
      <xdr:col>15</xdr:col>
      <xdr:colOff>101600</xdr:colOff>
      <xdr:row>18</xdr:row>
      <xdr:rowOff>72377</xdr:rowOff>
    </xdr:to>
    <xdr:sp macro="" textlink="">
      <xdr:nvSpPr>
        <xdr:cNvPr id="81" name="楕円 80"/>
        <xdr:cNvSpPr/>
      </xdr:nvSpPr>
      <xdr:spPr bwMode="auto">
        <a:xfrm>
          <a:off x="2857500" y="3104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82554</xdr:rowOff>
    </xdr:from>
    <xdr:ext cx="762000" cy="259045"/>
    <xdr:sp macro="" textlink="">
      <xdr:nvSpPr>
        <xdr:cNvPr id="82" name="テキスト ボックス 81"/>
        <xdr:cNvSpPr txBox="1"/>
      </xdr:nvSpPr>
      <xdr:spPr>
        <a:xfrm>
          <a:off x="2527300" y="28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326834</xdr:rowOff>
    </xdr:from>
    <xdr:to>
      <xdr:col>29</xdr:col>
      <xdr:colOff>127000</xdr:colOff>
      <xdr:row>35</xdr:row>
      <xdr:rowOff>337560</xdr:rowOff>
    </xdr:to>
    <xdr:cxnSp macro="">
      <xdr:nvCxnSpPr>
        <xdr:cNvPr id="115" name="直線コネクタ 114"/>
        <xdr:cNvCxnSpPr/>
      </xdr:nvCxnSpPr>
      <xdr:spPr bwMode="auto">
        <a:xfrm flipV="1">
          <a:off x="5003800" y="6937184"/>
          <a:ext cx="6477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337560</xdr:rowOff>
    </xdr:from>
    <xdr:to>
      <xdr:col>26</xdr:col>
      <xdr:colOff>50800</xdr:colOff>
      <xdr:row>36</xdr:row>
      <xdr:rowOff>55296</xdr:rowOff>
    </xdr:to>
    <xdr:cxnSp macro="">
      <xdr:nvCxnSpPr>
        <xdr:cNvPr id="118" name="直線コネクタ 117"/>
        <xdr:cNvCxnSpPr/>
      </xdr:nvCxnSpPr>
      <xdr:spPr bwMode="auto">
        <a:xfrm flipV="1">
          <a:off x="4305300" y="6947910"/>
          <a:ext cx="698500" cy="60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55296</xdr:rowOff>
    </xdr:from>
    <xdr:to>
      <xdr:col>22</xdr:col>
      <xdr:colOff>114300</xdr:colOff>
      <xdr:row>36</xdr:row>
      <xdr:rowOff>90995</xdr:rowOff>
    </xdr:to>
    <xdr:cxnSp macro="">
      <xdr:nvCxnSpPr>
        <xdr:cNvPr id="121" name="直線コネクタ 120"/>
        <xdr:cNvCxnSpPr/>
      </xdr:nvCxnSpPr>
      <xdr:spPr bwMode="auto">
        <a:xfrm flipV="1">
          <a:off x="3606800" y="7008546"/>
          <a:ext cx="6985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76994</xdr:rowOff>
    </xdr:from>
    <xdr:to>
      <xdr:col>18</xdr:col>
      <xdr:colOff>177800</xdr:colOff>
      <xdr:row>36</xdr:row>
      <xdr:rowOff>90995</xdr:rowOff>
    </xdr:to>
    <xdr:cxnSp macro="">
      <xdr:nvCxnSpPr>
        <xdr:cNvPr id="124" name="直線コネクタ 123"/>
        <xdr:cNvCxnSpPr/>
      </xdr:nvCxnSpPr>
      <xdr:spPr bwMode="auto">
        <a:xfrm>
          <a:off x="2908300" y="7030244"/>
          <a:ext cx="698500" cy="1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276034</xdr:rowOff>
    </xdr:from>
    <xdr:to>
      <xdr:col>29</xdr:col>
      <xdr:colOff>177800</xdr:colOff>
      <xdr:row>36</xdr:row>
      <xdr:rowOff>34734</xdr:rowOff>
    </xdr:to>
    <xdr:sp macro="" textlink="">
      <xdr:nvSpPr>
        <xdr:cNvPr id="134" name="楕円 133"/>
        <xdr:cNvSpPr/>
      </xdr:nvSpPr>
      <xdr:spPr bwMode="auto">
        <a:xfrm>
          <a:off x="5600700" y="688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248111</xdr:rowOff>
    </xdr:from>
    <xdr:ext cx="762000" cy="259045"/>
    <xdr:sp macro="" textlink="">
      <xdr:nvSpPr>
        <xdr:cNvPr id="135" name="人口1人当たり決算額の推移該当値テキスト445"/>
        <xdr:cNvSpPr txBox="1"/>
      </xdr:nvSpPr>
      <xdr:spPr>
        <a:xfrm>
          <a:off x="5740400" y="685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286760</xdr:rowOff>
    </xdr:from>
    <xdr:to>
      <xdr:col>26</xdr:col>
      <xdr:colOff>101600</xdr:colOff>
      <xdr:row>36</xdr:row>
      <xdr:rowOff>45460</xdr:rowOff>
    </xdr:to>
    <xdr:sp macro="" textlink="">
      <xdr:nvSpPr>
        <xdr:cNvPr id="136" name="楕円 135"/>
        <xdr:cNvSpPr/>
      </xdr:nvSpPr>
      <xdr:spPr bwMode="auto">
        <a:xfrm>
          <a:off x="4953000" y="689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30237</xdr:rowOff>
    </xdr:from>
    <xdr:ext cx="736600" cy="259045"/>
    <xdr:sp macro="" textlink="">
      <xdr:nvSpPr>
        <xdr:cNvPr id="137" name="テキスト ボックス 136"/>
        <xdr:cNvSpPr txBox="1"/>
      </xdr:nvSpPr>
      <xdr:spPr>
        <a:xfrm>
          <a:off x="4622800" y="698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4496</xdr:rowOff>
    </xdr:from>
    <xdr:to>
      <xdr:col>22</xdr:col>
      <xdr:colOff>165100</xdr:colOff>
      <xdr:row>36</xdr:row>
      <xdr:rowOff>106096</xdr:rowOff>
    </xdr:to>
    <xdr:sp macro="" textlink="">
      <xdr:nvSpPr>
        <xdr:cNvPr id="138" name="楕円 137"/>
        <xdr:cNvSpPr/>
      </xdr:nvSpPr>
      <xdr:spPr bwMode="auto">
        <a:xfrm>
          <a:off x="42545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90873</xdr:rowOff>
    </xdr:from>
    <xdr:ext cx="762000" cy="259045"/>
    <xdr:sp macro="" textlink="">
      <xdr:nvSpPr>
        <xdr:cNvPr id="139" name="テキスト ボックス 138"/>
        <xdr:cNvSpPr txBox="1"/>
      </xdr:nvSpPr>
      <xdr:spPr>
        <a:xfrm>
          <a:off x="3924300" y="704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40195</xdr:rowOff>
    </xdr:from>
    <xdr:to>
      <xdr:col>19</xdr:col>
      <xdr:colOff>38100</xdr:colOff>
      <xdr:row>36</xdr:row>
      <xdr:rowOff>141795</xdr:rowOff>
    </xdr:to>
    <xdr:sp macro="" textlink="">
      <xdr:nvSpPr>
        <xdr:cNvPr id="140" name="楕円 139"/>
        <xdr:cNvSpPr/>
      </xdr:nvSpPr>
      <xdr:spPr bwMode="auto">
        <a:xfrm>
          <a:off x="3556000" y="699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126572</xdr:rowOff>
    </xdr:from>
    <xdr:ext cx="762000" cy="259045"/>
    <xdr:sp macro="" textlink="">
      <xdr:nvSpPr>
        <xdr:cNvPr id="141" name="テキスト ボックス 140"/>
        <xdr:cNvSpPr txBox="1"/>
      </xdr:nvSpPr>
      <xdr:spPr>
        <a:xfrm>
          <a:off x="3225800" y="707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42" name="楕円 141"/>
        <xdr:cNvSpPr/>
      </xdr:nvSpPr>
      <xdr:spPr bwMode="auto">
        <a:xfrm>
          <a:off x="2857500" y="697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43" name="テキスト ボックス 142"/>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36,800
36,592
54.03
15,255,134
14,760,538
266,485
8,474,523
15,944,922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121788</xdr:rowOff>
    </xdr:from>
    <xdr:to>
      <xdr:col>24</xdr:col>
      <xdr:colOff>63500</xdr:colOff>
      <xdr:row>36</xdr:row>
      <xdr:rowOff>140059</xdr:rowOff>
    </xdr:to>
    <xdr:cxnSp macro="">
      <xdr:nvCxnSpPr>
        <xdr:cNvPr id="63" name="直線コネクタ 62"/>
        <xdr:cNvCxnSpPr/>
      </xdr:nvCxnSpPr>
      <xdr:spPr>
        <a:xfrm flipV="1">
          <a:off x="3797300" y="6293988"/>
          <a:ext cx="838200" cy="1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140059</xdr:rowOff>
    </xdr:from>
    <xdr:to>
      <xdr:col>19</xdr:col>
      <xdr:colOff>177800</xdr:colOff>
      <xdr:row>36</xdr:row>
      <xdr:rowOff>167067</xdr:rowOff>
    </xdr:to>
    <xdr:cxnSp macro="">
      <xdr:nvCxnSpPr>
        <xdr:cNvPr id="66" name="直線コネクタ 65"/>
        <xdr:cNvCxnSpPr/>
      </xdr:nvCxnSpPr>
      <xdr:spPr>
        <a:xfrm flipV="1">
          <a:off x="2908300" y="6312259"/>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167067</xdr:rowOff>
    </xdr:from>
    <xdr:to>
      <xdr:col>15</xdr:col>
      <xdr:colOff>50800</xdr:colOff>
      <xdr:row>37</xdr:row>
      <xdr:rowOff>27131</xdr:rowOff>
    </xdr:to>
    <xdr:cxnSp macro="">
      <xdr:nvCxnSpPr>
        <xdr:cNvPr id="69" name="直線コネクタ 68"/>
        <xdr:cNvCxnSpPr/>
      </xdr:nvCxnSpPr>
      <xdr:spPr>
        <a:xfrm flipV="1">
          <a:off x="2019300" y="633926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27131</xdr:rowOff>
    </xdr:from>
    <xdr:to>
      <xdr:col>10</xdr:col>
      <xdr:colOff>114300</xdr:colOff>
      <xdr:row>37</xdr:row>
      <xdr:rowOff>154526</xdr:rowOff>
    </xdr:to>
    <xdr:cxnSp macro="">
      <xdr:nvCxnSpPr>
        <xdr:cNvPr id="72" name="直線コネクタ 71"/>
        <xdr:cNvCxnSpPr/>
      </xdr:nvCxnSpPr>
      <xdr:spPr>
        <a:xfrm flipV="1">
          <a:off x="1130300" y="6370781"/>
          <a:ext cx="8890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70988</xdr:rowOff>
    </xdr:from>
    <xdr:to>
      <xdr:col>24</xdr:col>
      <xdr:colOff>114300</xdr:colOff>
      <xdr:row>37</xdr:row>
      <xdr:rowOff>1138</xdr:rowOff>
    </xdr:to>
    <xdr:sp macro="" textlink="">
      <xdr:nvSpPr>
        <xdr:cNvPr id="82" name="楕円 81"/>
        <xdr:cNvSpPr/>
      </xdr:nvSpPr>
      <xdr:spPr>
        <a:xfrm>
          <a:off x="4584700" y="62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93865</xdr:rowOff>
    </xdr:from>
    <xdr:ext cx="534377" cy="259045"/>
    <xdr:sp macro="" textlink="">
      <xdr:nvSpPr>
        <xdr:cNvPr id="83" name="人件費該当値テキスト"/>
        <xdr:cNvSpPr txBox="1"/>
      </xdr:nvSpPr>
      <xdr:spPr>
        <a:xfrm>
          <a:off x="4686300" y="609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89259</xdr:rowOff>
    </xdr:from>
    <xdr:to>
      <xdr:col>20</xdr:col>
      <xdr:colOff>38100</xdr:colOff>
      <xdr:row>37</xdr:row>
      <xdr:rowOff>19409</xdr:rowOff>
    </xdr:to>
    <xdr:sp macro="" textlink="">
      <xdr:nvSpPr>
        <xdr:cNvPr id="84" name="楕円 83"/>
        <xdr:cNvSpPr/>
      </xdr:nvSpPr>
      <xdr:spPr>
        <a:xfrm>
          <a:off x="3746500" y="62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35936</xdr:rowOff>
    </xdr:from>
    <xdr:ext cx="534377" cy="259045"/>
    <xdr:sp macro="" textlink="">
      <xdr:nvSpPr>
        <xdr:cNvPr id="85" name="テキスト ボックス 84"/>
        <xdr:cNvSpPr txBox="1"/>
      </xdr:nvSpPr>
      <xdr:spPr>
        <a:xfrm>
          <a:off x="3530111" y="60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116267</xdr:rowOff>
    </xdr:from>
    <xdr:to>
      <xdr:col>15</xdr:col>
      <xdr:colOff>101600</xdr:colOff>
      <xdr:row>37</xdr:row>
      <xdr:rowOff>46417</xdr:rowOff>
    </xdr:to>
    <xdr:sp macro="" textlink="">
      <xdr:nvSpPr>
        <xdr:cNvPr id="86" name="楕円 85"/>
        <xdr:cNvSpPr/>
      </xdr:nvSpPr>
      <xdr:spPr>
        <a:xfrm>
          <a:off x="2857500" y="62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62944</xdr:rowOff>
    </xdr:from>
    <xdr:ext cx="534377" cy="259045"/>
    <xdr:sp macro="" textlink="">
      <xdr:nvSpPr>
        <xdr:cNvPr id="87" name="テキスト ボックス 86"/>
        <xdr:cNvSpPr txBox="1"/>
      </xdr:nvSpPr>
      <xdr:spPr>
        <a:xfrm>
          <a:off x="2641111" y="60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147781</xdr:rowOff>
    </xdr:from>
    <xdr:to>
      <xdr:col>10</xdr:col>
      <xdr:colOff>165100</xdr:colOff>
      <xdr:row>37</xdr:row>
      <xdr:rowOff>77931</xdr:rowOff>
    </xdr:to>
    <xdr:sp macro="" textlink="">
      <xdr:nvSpPr>
        <xdr:cNvPr id="88" name="楕円 87"/>
        <xdr:cNvSpPr/>
      </xdr:nvSpPr>
      <xdr:spPr>
        <a:xfrm>
          <a:off x="1968500" y="63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94458</xdr:rowOff>
    </xdr:from>
    <xdr:ext cx="534377" cy="259045"/>
    <xdr:sp macro="" textlink="">
      <xdr:nvSpPr>
        <xdr:cNvPr id="89" name="テキスト ボックス 88"/>
        <xdr:cNvSpPr txBox="1"/>
      </xdr:nvSpPr>
      <xdr:spPr>
        <a:xfrm>
          <a:off x="1752111" y="60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103726</xdr:rowOff>
    </xdr:from>
    <xdr:to>
      <xdr:col>6</xdr:col>
      <xdr:colOff>38100</xdr:colOff>
      <xdr:row>38</xdr:row>
      <xdr:rowOff>33876</xdr:rowOff>
    </xdr:to>
    <xdr:sp macro="" textlink="">
      <xdr:nvSpPr>
        <xdr:cNvPr id="90" name="楕円 89"/>
        <xdr:cNvSpPr/>
      </xdr:nvSpPr>
      <xdr:spPr>
        <a:xfrm>
          <a:off x="1079500" y="6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50403</xdr:rowOff>
    </xdr:from>
    <xdr:ext cx="534377" cy="259045"/>
    <xdr:sp macro="" textlink="">
      <xdr:nvSpPr>
        <xdr:cNvPr id="91" name="テキスト ボックス 90"/>
        <xdr:cNvSpPr txBox="1"/>
      </xdr:nvSpPr>
      <xdr:spPr>
        <a:xfrm>
          <a:off x="863111" y="62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450</xdr:rowOff>
    </xdr:from>
    <xdr:to>
      <xdr:col>24</xdr:col>
      <xdr:colOff>63500</xdr:colOff>
      <xdr:row>57</xdr:row>
      <xdr:rowOff>23091</xdr:rowOff>
    </xdr:to>
    <xdr:cxnSp macro="">
      <xdr:nvCxnSpPr>
        <xdr:cNvPr id="118" name="直線コネクタ 117"/>
        <xdr:cNvCxnSpPr/>
      </xdr:nvCxnSpPr>
      <xdr:spPr>
        <a:xfrm>
          <a:off x="3797300" y="9773100"/>
          <a:ext cx="8382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158285</xdr:rowOff>
    </xdr:from>
    <xdr:to>
      <xdr:col>19</xdr:col>
      <xdr:colOff>177800</xdr:colOff>
      <xdr:row>57</xdr:row>
      <xdr:rowOff>450</xdr:rowOff>
    </xdr:to>
    <xdr:cxnSp macro="">
      <xdr:nvCxnSpPr>
        <xdr:cNvPr id="121" name="直線コネクタ 120"/>
        <xdr:cNvCxnSpPr/>
      </xdr:nvCxnSpPr>
      <xdr:spPr>
        <a:xfrm>
          <a:off x="2908300" y="9759485"/>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158285</xdr:rowOff>
    </xdr:from>
    <xdr:to>
      <xdr:col>15</xdr:col>
      <xdr:colOff>50800</xdr:colOff>
      <xdr:row>57</xdr:row>
      <xdr:rowOff>5983</xdr:rowOff>
    </xdr:to>
    <xdr:cxnSp macro="">
      <xdr:nvCxnSpPr>
        <xdr:cNvPr id="124" name="直線コネクタ 123"/>
        <xdr:cNvCxnSpPr/>
      </xdr:nvCxnSpPr>
      <xdr:spPr>
        <a:xfrm flipV="1">
          <a:off x="2019300" y="9759485"/>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5214</xdr:rowOff>
    </xdr:from>
    <xdr:to>
      <xdr:col>10</xdr:col>
      <xdr:colOff>114300</xdr:colOff>
      <xdr:row>57</xdr:row>
      <xdr:rowOff>5983</xdr:rowOff>
    </xdr:to>
    <xdr:cxnSp macro="">
      <xdr:nvCxnSpPr>
        <xdr:cNvPr id="127" name="直線コネクタ 126"/>
        <xdr:cNvCxnSpPr/>
      </xdr:nvCxnSpPr>
      <xdr:spPr>
        <a:xfrm>
          <a:off x="1130300" y="9777864"/>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143741</xdr:rowOff>
    </xdr:from>
    <xdr:to>
      <xdr:col>24</xdr:col>
      <xdr:colOff>114300</xdr:colOff>
      <xdr:row>57</xdr:row>
      <xdr:rowOff>73891</xdr:rowOff>
    </xdr:to>
    <xdr:sp macro="" textlink="">
      <xdr:nvSpPr>
        <xdr:cNvPr id="137" name="楕円 136"/>
        <xdr:cNvSpPr/>
      </xdr:nvSpPr>
      <xdr:spPr>
        <a:xfrm>
          <a:off x="4584700" y="97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121100</xdr:rowOff>
    </xdr:from>
    <xdr:to>
      <xdr:col>20</xdr:col>
      <xdr:colOff>38100</xdr:colOff>
      <xdr:row>57</xdr:row>
      <xdr:rowOff>51250</xdr:rowOff>
    </xdr:to>
    <xdr:sp macro="" textlink="">
      <xdr:nvSpPr>
        <xdr:cNvPr id="139" name="楕円 138"/>
        <xdr:cNvSpPr/>
      </xdr:nvSpPr>
      <xdr:spPr>
        <a:xfrm>
          <a:off x="3746500" y="97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42377</xdr:rowOff>
    </xdr:from>
    <xdr:ext cx="534377" cy="259045"/>
    <xdr:sp macro="" textlink="">
      <xdr:nvSpPr>
        <xdr:cNvPr id="140" name="テキスト ボックス 139"/>
        <xdr:cNvSpPr txBox="1"/>
      </xdr:nvSpPr>
      <xdr:spPr>
        <a:xfrm>
          <a:off x="3530111" y="98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107485</xdr:rowOff>
    </xdr:from>
    <xdr:to>
      <xdr:col>15</xdr:col>
      <xdr:colOff>101600</xdr:colOff>
      <xdr:row>57</xdr:row>
      <xdr:rowOff>37635</xdr:rowOff>
    </xdr:to>
    <xdr:sp macro="" textlink="">
      <xdr:nvSpPr>
        <xdr:cNvPr id="141" name="楕円 140"/>
        <xdr:cNvSpPr/>
      </xdr:nvSpPr>
      <xdr:spPr>
        <a:xfrm>
          <a:off x="2857500" y="97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54162</xdr:rowOff>
    </xdr:from>
    <xdr:ext cx="534377" cy="259045"/>
    <xdr:sp macro="" textlink="">
      <xdr:nvSpPr>
        <xdr:cNvPr id="142" name="テキスト ボックス 141"/>
        <xdr:cNvSpPr txBox="1"/>
      </xdr:nvSpPr>
      <xdr:spPr>
        <a:xfrm>
          <a:off x="2641111" y="94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126633</xdr:rowOff>
    </xdr:from>
    <xdr:to>
      <xdr:col>10</xdr:col>
      <xdr:colOff>165100</xdr:colOff>
      <xdr:row>57</xdr:row>
      <xdr:rowOff>56783</xdr:rowOff>
    </xdr:to>
    <xdr:sp macro="" textlink="">
      <xdr:nvSpPr>
        <xdr:cNvPr id="143" name="楕円 142"/>
        <xdr:cNvSpPr/>
      </xdr:nvSpPr>
      <xdr:spPr>
        <a:xfrm>
          <a:off x="1968500" y="97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73310</xdr:rowOff>
    </xdr:from>
    <xdr:ext cx="534377" cy="259045"/>
    <xdr:sp macro="" textlink="">
      <xdr:nvSpPr>
        <xdr:cNvPr id="144" name="テキスト ボックス 143"/>
        <xdr:cNvSpPr txBox="1"/>
      </xdr:nvSpPr>
      <xdr:spPr>
        <a:xfrm>
          <a:off x="1752111" y="95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125864</xdr:rowOff>
    </xdr:from>
    <xdr:to>
      <xdr:col>6</xdr:col>
      <xdr:colOff>38100</xdr:colOff>
      <xdr:row>57</xdr:row>
      <xdr:rowOff>56014</xdr:rowOff>
    </xdr:to>
    <xdr:sp macro="" textlink="">
      <xdr:nvSpPr>
        <xdr:cNvPr id="145" name="楕円 144"/>
        <xdr:cNvSpPr/>
      </xdr:nvSpPr>
      <xdr:spPr>
        <a:xfrm>
          <a:off x="1079500" y="97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72541</xdr:rowOff>
    </xdr:from>
    <xdr:ext cx="534377" cy="259045"/>
    <xdr:sp macro="" textlink="">
      <xdr:nvSpPr>
        <xdr:cNvPr id="146" name="テキスト ボックス 145"/>
        <xdr:cNvSpPr txBox="1"/>
      </xdr:nvSpPr>
      <xdr:spPr>
        <a:xfrm>
          <a:off x="863111" y="950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19639</xdr:rowOff>
    </xdr:from>
    <xdr:to>
      <xdr:col>24</xdr:col>
      <xdr:colOff>63500</xdr:colOff>
      <xdr:row>77</xdr:row>
      <xdr:rowOff>100837</xdr:rowOff>
    </xdr:to>
    <xdr:cxnSp macro="">
      <xdr:nvCxnSpPr>
        <xdr:cNvPr id="173" name="直線コネクタ 172"/>
        <xdr:cNvCxnSpPr/>
      </xdr:nvCxnSpPr>
      <xdr:spPr>
        <a:xfrm>
          <a:off x="3797300" y="13221289"/>
          <a:ext cx="838200" cy="8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19639</xdr:rowOff>
    </xdr:from>
    <xdr:to>
      <xdr:col>19</xdr:col>
      <xdr:colOff>177800</xdr:colOff>
      <xdr:row>77</xdr:row>
      <xdr:rowOff>45334</xdr:rowOff>
    </xdr:to>
    <xdr:cxnSp macro="">
      <xdr:nvCxnSpPr>
        <xdr:cNvPr id="176" name="直線コネクタ 175"/>
        <xdr:cNvCxnSpPr/>
      </xdr:nvCxnSpPr>
      <xdr:spPr>
        <a:xfrm flipV="1">
          <a:off x="2908300" y="13221289"/>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45334</xdr:rowOff>
    </xdr:from>
    <xdr:to>
      <xdr:col>15</xdr:col>
      <xdr:colOff>50800</xdr:colOff>
      <xdr:row>77</xdr:row>
      <xdr:rowOff>51324</xdr:rowOff>
    </xdr:to>
    <xdr:cxnSp macro="">
      <xdr:nvCxnSpPr>
        <xdr:cNvPr id="179" name="直線コネクタ 178"/>
        <xdr:cNvCxnSpPr/>
      </xdr:nvCxnSpPr>
      <xdr:spPr>
        <a:xfrm flipV="1">
          <a:off x="2019300" y="1324698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51324</xdr:rowOff>
    </xdr:from>
    <xdr:to>
      <xdr:col>10</xdr:col>
      <xdr:colOff>114300</xdr:colOff>
      <xdr:row>78</xdr:row>
      <xdr:rowOff>14839</xdr:rowOff>
    </xdr:to>
    <xdr:cxnSp macro="">
      <xdr:nvCxnSpPr>
        <xdr:cNvPr id="182" name="直線コネクタ 181"/>
        <xdr:cNvCxnSpPr/>
      </xdr:nvCxnSpPr>
      <xdr:spPr>
        <a:xfrm flipV="1">
          <a:off x="1130300" y="13252974"/>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50037</xdr:rowOff>
    </xdr:from>
    <xdr:to>
      <xdr:col>24</xdr:col>
      <xdr:colOff>114300</xdr:colOff>
      <xdr:row>77</xdr:row>
      <xdr:rowOff>151637</xdr:rowOff>
    </xdr:to>
    <xdr:sp macro="" textlink="">
      <xdr:nvSpPr>
        <xdr:cNvPr id="192" name="楕円 191"/>
        <xdr:cNvSpPr/>
      </xdr:nvSpPr>
      <xdr:spPr>
        <a:xfrm>
          <a:off x="45847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72914</xdr:rowOff>
    </xdr:from>
    <xdr:ext cx="469744" cy="259045"/>
    <xdr:sp macro="" textlink="">
      <xdr:nvSpPr>
        <xdr:cNvPr id="193" name="維持補修費該当値テキスト"/>
        <xdr:cNvSpPr txBox="1"/>
      </xdr:nvSpPr>
      <xdr:spPr>
        <a:xfrm>
          <a:off x="4686300" y="131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140289</xdr:rowOff>
    </xdr:from>
    <xdr:to>
      <xdr:col>20</xdr:col>
      <xdr:colOff>38100</xdr:colOff>
      <xdr:row>77</xdr:row>
      <xdr:rowOff>70439</xdr:rowOff>
    </xdr:to>
    <xdr:sp macro="" textlink="">
      <xdr:nvSpPr>
        <xdr:cNvPr id="194" name="楕円 193"/>
        <xdr:cNvSpPr/>
      </xdr:nvSpPr>
      <xdr:spPr>
        <a:xfrm>
          <a:off x="37465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86966</xdr:rowOff>
    </xdr:from>
    <xdr:ext cx="469744" cy="259045"/>
    <xdr:sp macro="" textlink="">
      <xdr:nvSpPr>
        <xdr:cNvPr id="195" name="テキスト ボックス 194"/>
        <xdr:cNvSpPr txBox="1"/>
      </xdr:nvSpPr>
      <xdr:spPr>
        <a:xfrm>
          <a:off x="3562428" y="1294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165984</xdr:rowOff>
    </xdr:from>
    <xdr:to>
      <xdr:col>15</xdr:col>
      <xdr:colOff>101600</xdr:colOff>
      <xdr:row>77</xdr:row>
      <xdr:rowOff>96134</xdr:rowOff>
    </xdr:to>
    <xdr:sp macro="" textlink="">
      <xdr:nvSpPr>
        <xdr:cNvPr id="196" name="楕円 195"/>
        <xdr:cNvSpPr/>
      </xdr:nvSpPr>
      <xdr:spPr>
        <a:xfrm>
          <a:off x="2857500" y="131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112661</xdr:rowOff>
    </xdr:from>
    <xdr:ext cx="469744" cy="259045"/>
    <xdr:sp macro="" textlink="">
      <xdr:nvSpPr>
        <xdr:cNvPr id="197" name="テキスト ボックス 196"/>
        <xdr:cNvSpPr txBox="1"/>
      </xdr:nvSpPr>
      <xdr:spPr>
        <a:xfrm>
          <a:off x="2673428" y="1297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524</xdr:rowOff>
    </xdr:from>
    <xdr:to>
      <xdr:col>10</xdr:col>
      <xdr:colOff>165100</xdr:colOff>
      <xdr:row>77</xdr:row>
      <xdr:rowOff>102124</xdr:rowOff>
    </xdr:to>
    <xdr:sp macro="" textlink="">
      <xdr:nvSpPr>
        <xdr:cNvPr id="198" name="楕円 197"/>
        <xdr:cNvSpPr/>
      </xdr:nvSpPr>
      <xdr:spPr>
        <a:xfrm>
          <a:off x="1968500" y="132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118651</xdr:rowOff>
    </xdr:from>
    <xdr:ext cx="469744" cy="259045"/>
    <xdr:sp macro="" textlink="">
      <xdr:nvSpPr>
        <xdr:cNvPr id="199" name="テキスト ボックス 198"/>
        <xdr:cNvSpPr txBox="1"/>
      </xdr:nvSpPr>
      <xdr:spPr>
        <a:xfrm>
          <a:off x="1784428" y="129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135489</xdr:rowOff>
    </xdr:from>
    <xdr:to>
      <xdr:col>6</xdr:col>
      <xdr:colOff>38100</xdr:colOff>
      <xdr:row>78</xdr:row>
      <xdr:rowOff>65639</xdr:rowOff>
    </xdr:to>
    <xdr:sp macro="" textlink="">
      <xdr:nvSpPr>
        <xdr:cNvPr id="200" name="楕円 199"/>
        <xdr:cNvSpPr/>
      </xdr:nvSpPr>
      <xdr:spPr>
        <a:xfrm>
          <a:off x="1079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56766</xdr:rowOff>
    </xdr:from>
    <xdr:ext cx="469744" cy="259045"/>
    <xdr:sp macro="" textlink="">
      <xdr:nvSpPr>
        <xdr:cNvPr id="201" name="テキスト ボックス 200"/>
        <xdr:cNvSpPr txBox="1"/>
      </xdr:nvSpPr>
      <xdr:spPr>
        <a:xfrm>
          <a:off x="895428" y="134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13677</xdr:rowOff>
    </xdr:from>
    <xdr:to>
      <xdr:col>24</xdr:col>
      <xdr:colOff>63500</xdr:colOff>
      <xdr:row>97</xdr:row>
      <xdr:rowOff>101023</xdr:rowOff>
    </xdr:to>
    <xdr:cxnSp macro="">
      <xdr:nvCxnSpPr>
        <xdr:cNvPr id="233" name="直線コネクタ 232"/>
        <xdr:cNvCxnSpPr/>
      </xdr:nvCxnSpPr>
      <xdr:spPr>
        <a:xfrm flipV="1">
          <a:off x="3797300" y="16644327"/>
          <a:ext cx="838200" cy="8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101806</xdr:rowOff>
    </xdr:from>
    <xdr:to>
      <xdr:col>19</xdr:col>
      <xdr:colOff>177800</xdr:colOff>
      <xdr:row>97</xdr:row>
      <xdr:rowOff>101023</xdr:rowOff>
    </xdr:to>
    <xdr:cxnSp macro="">
      <xdr:nvCxnSpPr>
        <xdr:cNvPr id="236" name="直線コネクタ 235"/>
        <xdr:cNvCxnSpPr/>
      </xdr:nvCxnSpPr>
      <xdr:spPr>
        <a:xfrm>
          <a:off x="2908300" y="16561006"/>
          <a:ext cx="889000" cy="1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101806</xdr:rowOff>
    </xdr:from>
    <xdr:to>
      <xdr:col>15</xdr:col>
      <xdr:colOff>50800</xdr:colOff>
      <xdr:row>98</xdr:row>
      <xdr:rowOff>35023</xdr:rowOff>
    </xdr:to>
    <xdr:cxnSp macro="">
      <xdr:nvCxnSpPr>
        <xdr:cNvPr id="239" name="直線コネクタ 238"/>
        <xdr:cNvCxnSpPr/>
      </xdr:nvCxnSpPr>
      <xdr:spPr>
        <a:xfrm flipV="1">
          <a:off x="2019300" y="16561006"/>
          <a:ext cx="889000" cy="27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35023</xdr:rowOff>
    </xdr:from>
    <xdr:to>
      <xdr:col>10</xdr:col>
      <xdr:colOff>114300</xdr:colOff>
      <xdr:row>98</xdr:row>
      <xdr:rowOff>88984</xdr:rowOff>
    </xdr:to>
    <xdr:cxnSp macro="">
      <xdr:nvCxnSpPr>
        <xdr:cNvPr id="242" name="直線コネクタ 241"/>
        <xdr:cNvCxnSpPr/>
      </xdr:nvCxnSpPr>
      <xdr:spPr>
        <a:xfrm flipV="1">
          <a:off x="1130300" y="16837123"/>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134327</xdr:rowOff>
    </xdr:from>
    <xdr:to>
      <xdr:col>24</xdr:col>
      <xdr:colOff>114300</xdr:colOff>
      <xdr:row>97</xdr:row>
      <xdr:rowOff>64477</xdr:rowOff>
    </xdr:to>
    <xdr:sp macro="" textlink="">
      <xdr:nvSpPr>
        <xdr:cNvPr id="252" name="楕円 251"/>
        <xdr:cNvSpPr/>
      </xdr:nvSpPr>
      <xdr:spPr>
        <a:xfrm>
          <a:off x="4584700" y="165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112754</xdr:rowOff>
    </xdr:from>
    <xdr:ext cx="534377" cy="259045"/>
    <xdr:sp macro="" textlink="">
      <xdr:nvSpPr>
        <xdr:cNvPr id="253" name="扶助費該当値テキスト"/>
        <xdr:cNvSpPr txBox="1"/>
      </xdr:nvSpPr>
      <xdr:spPr>
        <a:xfrm>
          <a:off x="4686300" y="1657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50223</xdr:rowOff>
    </xdr:from>
    <xdr:to>
      <xdr:col>20</xdr:col>
      <xdr:colOff>38100</xdr:colOff>
      <xdr:row>97</xdr:row>
      <xdr:rowOff>151823</xdr:rowOff>
    </xdr:to>
    <xdr:sp macro="" textlink="">
      <xdr:nvSpPr>
        <xdr:cNvPr id="254" name="楕円 253"/>
        <xdr:cNvSpPr/>
      </xdr:nvSpPr>
      <xdr:spPr>
        <a:xfrm>
          <a:off x="3746500" y="166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142950</xdr:rowOff>
    </xdr:from>
    <xdr:ext cx="534377" cy="259045"/>
    <xdr:sp macro="" textlink="">
      <xdr:nvSpPr>
        <xdr:cNvPr id="255" name="テキスト ボックス 254"/>
        <xdr:cNvSpPr txBox="1"/>
      </xdr:nvSpPr>
      <xdr:spPr>
        <a:xfrm>
          <a:off x="3530111" y="167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51006</xdr:rowOff>
    </xdr:from>
    <xdr:to>
      <xdr:col>15</xdr:col>
      <xdr:colOff>101600</xdr:colOff>
      <xdr:row>96</xdr:row>
      <xdr:rowOff>152606</xdr:rowOff>
    </xdr:to>
    <xdr:sp macro="" textlink="">
      <xdr:nvSpPr>
        <xdr:cNvPr id="256" name="楕円 255"/>
        <xdr:cNvSpPr/>
      </xdr:nvSpPr>
      <xdr:spPr>
        <a:xfrm>
          <a:off x="2857500" y="1651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143733</xdr:rowOff>
    </xdr:from>
    <xdr:ext cx="534377" cy="259045"/>
    <xdr:sp macro="" textlink="">
      <xdr:nvSpPr>
        <xdr:cNvPr id="257" name="テキスト ボックス 256"/>
        <xdr:cNvSpPr txBox="1"/>
      </xdr:nvSpPr>
      <xdr:spPr>
        <a:xfrm>
          <a:off x="2641111" y="166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155673</xdr:rowOff>
    </xdr:from>
    <xdr:to>
      <xdr:col>10</xdr:col>
      <xdr:colOff>165100</xdr:colOff>
      <xdr:row>98</xdr:row>
      <xdr:rowOff>85823</xdr:rowOff>
    </xdr:to>
    <xdr:sp macro="" textlink="">
      <xdr:nvSpPr>
        <xdr:cNvPr id="258" name="楕円 257"/>
        <xdr:cNvSpPr/>
      </xdr:nvSpPr>
      <xdr:spPr>
        <a:xfrm>
          <a:off x="1968500" y="167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76950</xdr:rowOff>
    </xdr:from>
    <xdr:ext cx="534377" cy="259045"/>
    <xdr:sp macro="" textlink="">
      <xdr:nvSpPr>
        <xdr:cNvPr id="259" name="テキスト ボックス 258"/>
        <xdr:cNvSpPr txBox="1"/>
      </xdr:nvSpPr>
      <xdr:spPr>
        <a:xfrm>
          <a:off x="1752111" y="168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38184</xdr:rowOff>
    </xdr:from>
    <xdr:to>
      <xdr:col>6</xdr:col>
      <xdr:colOff>38100</xdr:colOff>
      <xdr:row>98</xdr:row>
      <xdr:rowOff>139784</xdr:rowOff>
    </xdr:to>
    <xdr:sp macro="" textlink="">
      <xdr:nvSpPr>
        <xdr:cNvPr id="260" name="楕円 259"/>
        <xdr:cNvSpPr/>
      </xdr:nvSpPr>
      <xdr:spPr>
        <a:xfrm>
          <a:off x="1079500" y="168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130911</xdr:rowOff>
    </xdr:from>
    <xdr:ext cx="534377" cy="259045"/>
    <xdr:sp macro="" textlink="">
      <xdr:nvSpPr>
        <xdr:cNvPr id="261" name="テキスト ボックス 260"/>
        <xdr:cNvSpPr txBox="1"/>
      </xdr:nvSpPr>
      <xdr:spPr>
        <a:xfrm>
          <a:off x="863111" y="169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35219</xdr:rowOff>
    </xdr:from>
    <xdr:to>
      <xdr:col>55</xdr:col>
      <xdr:colOff>0</xdr:colOff>
      <xdr:row>37</xdr:row>
      <xdr:rowOff>125353</xdr:rowOff>
    </xdr:to>
    <xdr:cxnSp macro="">
      <xdr:nvCxnSpPr>
        <xdr:cNvPr id="293" name="直線コネクタ 292"/>
        <xdr:cNvCxnSpPr/>
      </xdr:nvCxnSpPr>
      <xdr:spPr>
        <a:xfrm>
          <a:off x="9639300" y="6378869"/>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99945</xdr:rowOff>
    </xdr:from>
    <xdr:to>
      <xdr:col>50</xdr:col>
      <xdr:colOff>114300</xdr:colOff>
      <xdr:row>37</xdr:row>
      <xdr:rowOff>35219</xdr:rowOff>
    </xdr:to>
    <xdr:cxnSp macro="">
      <xdr:nvCxnSpPr>
        <xdr:cNvPr id="296" name="直線コネクタ 295"/>
        <xdr:cNvCxnSpPr/>
      </xdr:nvCxnSpPr>
      <xdr:spPr>
        <a:xfrm>
          <a:off x="8750300" y="6272145"/>
          <a:ext cx="889000" cy="1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38757</xdr:rowOff>
    </xdr:from>
    <xdr:to>
      <xdr:col>45</xdr:col>
      <xdr:colOff>177800</xdr:colOff>
      <xdr:row>36</xdr:row>
      <xdr:rowOff>99945</xdr:rowOff>
    </xdr:to>
    <xdr:cxnSp macro="">
      <xdr:nvCxnSpPr>
        <xdr:cNvPr id="299" name="直線コネクタ 298"/>
        <xdr:cNvCxnSpPr/>
      </xdr:nvCxnSpPr>
      <xdr:spPr>
        <a:xfrm>
          <a:off x="7861300" y="5182257"/>
          <a:ext cx="889000" cy="10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38757</xdr:rowOff>
    </xdr:from>
    <xdr:to>
      <xdr:col>41</xdr:col>
      <xdr:colOff>50800</xdr:colOff>
      <xdr:row>38</xdr:row>
      <xdr:rowOff>48413</xdr:rowOff>
    </xdr:to>
    <xdr:cxnSp macro="">
      <xdr:nvCxnSpPr>
        <xdr:cNvPr id="302" name="直線コネクタ 301"/>
        <xdr:cNvCxnSpPr/>
      </xdr:nvCxnSpPr>
      <xdr:spPr>
        <a:xfrm flipV="1">
          <a:off x="6972300" y="5182257"/>
          <a:ext cx="889000" cy="138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6" name="テキスト ボックス 305"/>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74553</xdr:rowOff>
    </xdr:from>
    <xdr:to>
      <xdr:col>55</xdr:col>
      <xdr:colOff>50800</xdr:colOff>
      <xdr:row>38</xdr:row>
      <xdr:rowOff>4703</xdr:rowOff>
    </xdr:to>
    <xdr:sp macro="" textlink="">
      <xdr:nvSpPr>
        <xdr:cNvPr id="312" name="楕円 311"/>
        <xdr:cNvSpPr/>
      </xdr:nvSpPr>
      <xdr:spPr>
        <a:xfrm>
          <a:off x="10426700" y="64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97430</xdr:rowOff>
    </xdr:from>
    <xdr:ext cx="534377" cy="259045"/>
    <xdr:sp macro="" textlink="">
      <xdr:nvSpPr>
        <xdr:cNvPr id="313" name="補助費等該当値テキスト"/>
        <xdr:cNvSpPr txBox="1"/>
      </xdr:nvSpPr>
      <xdr:spPr>
        <a:xfrm>
          <a:off x="10528300" y="62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155869</xdr:rowOff>
    </xdr:from>
    <xdr:to>
      <xdr:col>50</xdr:col>
      <xdr:colOff>165100</xdr:colOff>
      <xdr:row>37</xdr:row>
      <xdr:rowOff>86019</xdr:rowOff>
    </xdr:to>
    <xdr:sp macro="" textlink="">
      <xdr:nvSpPr>
        <xdr:cNvPr id="314" name="楕円 313"/>
        <xdr:cNvSpPr/>
      </xdr:nvSpPr>
      <xdr:spPr>
        <a:xfrm>
          <a:off x="9588500" y="63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102546</xdr:rowOff>
    </xdr:from>
    <xdr:ext cx="534377" cy="259045"/>
    <xdr:sp macro="" textlink="">
      <xdr:nvSpPr>
        <xdr:cNvPr id="315" name="テキスト ボックス 314"/>
        <xdr:cNvSpPr txBox="1"/>
      </xdr:nvSpPr>
      <xdr:spPr>
        <a:xfrm>
          <a:off x="9372111" y="61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49145</xdr:rowOff>
    </xdr:from>
    <xdr:to>
      <xdr:col>46</xdr:col>
      <xdr:colOff>38100</xdr:colOff>
      <xdr:row>36</xdr:row>
      <xdr:rowOff>150745</xdr:rowOff>
    </xdr:to>
    <xdr:sp macro="" textlink="">
      <xdr:nvSpPr>
        <xdr:cNvPr id="316" name="楕円 315"/>
        <xdr:cNvSpPr/>
      </xdr:nvSpPr>
      <xdr:spPr>
        <a:xfrm>
          <a:off x="8699500" y="62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167272</xdr:rowOff>
    </xdr:from>
    <xdr:ext cx="534377" cy="259045"/>
    <xdr:sp macro="" textlink="">
      <xdr:nvSpPr>
        <xdr:cNvPr id="317" name="テキスト ボックス 316"/>
        <xdr:cNvSpPr txBox="1"/>
      </xdr:nvSpPr>
      <xdr:spPr>
        <a:xfrm>
          <a:off x="8483111" y="59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159407</xdr:rowOff>
    </xdr:from>
    <xdr:to>
      <xdr:col>41</xdr:col>
      <xdr:colOff>101600</xdr:colOff>
      <xdr:row>30</xdr:row>
      <xdr:rowOff>89557</xdr:rowOff>
    </xdr:to>
    <xdr:sp macro="" textlink="">
      <xdr:nvSpPr>
        <xdr:cNvPr id="318" name="楕円 317"/>
        <xdr:cNvSpPr/>
      </xdr:nvSpPr>
      <xdr:spPr>
        <a:xfrm>
          <a:off x="7810500" y="51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106084</xdr:rowOff>
    </xdr:from>
    <xdr:ext cx="599010" cy="259045"/>
    <xdr:sp macro="" textlink="">
      <xdr:nvSpPr>
        <xdr:cNvPr id="319" name="テキスト ボックス 318"/>
        <xdr:cNvSpPr txBox="1"/>
      </xdr:nvSpPr>
      <xdr:spPr>
        <a:xfrm>
          <a:off x="7561795" y="490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169063</xdr:rowOff>
    </xdr:from>
    <xdr:to>
      <xdr:col>36</xdr:col>
      <xdr:colOff>165100</xdr:colOff>
      <xdr:row>38</xdr:row>
      <xdr:rowOff>99213</xdr:rowOff>
    </xdr:to>
    <xdr:sp macro="" textlink="">
      <xdr:nvSpPr>
        <xdr:cNvPr id="320" name="楕円 319"/>
        <xdr:cNvSpPr/>
      </xdr:nvSpPr>
      <xdr:spPr>
        <a:xfrm>
          <a:off x="6921500" y="65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115740</xdr:rowOff>
    </xdr:from>
    <xdr:ext cx="534377" cy="259045"/>
    <xdr:sp macro="" textlink="">
      <xdr:nvSpPr>
        <xdr:cNvPr id="321" name="テキスト ボックス 320"/>
        <xdr:cNvSpPr txBox="1"/>
      </xdr:nvSpPr>
      <xdr:spPr>
        <a:xfrm>
          <a:off x="6705111" y="62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84303</xdr:rowOff>
    </xdr:from>
    <xdr:to>
      <xdr:col>55</xdr:col>
      <xdr:colOff>0</xdr:colOff>
      <xdr:row>57</xdr:row>
      <xdr:rowOff>133078</xdr:rowOff>
    </xdr:to>
    <xdr:cxnSp macro="">
      <xdr:nvCxnSpPr>
        <xdr:cNvPr id="350" name="直線コネクタ 349"/>
        <xdr:cNvCxnSpPr/>
      </xdr:nvCxnSpPr>
      <xdr:spPr>
        <a:xfrm>
          <a:off x="9639300" y="9856953"/>
          <a:ext cx="838200" cy="4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123210</xdr:rowOff>
    </xdr:from>
    <xdr:to>
      <xdr:col>50</xdr:col>
      <xdr:colOff>114300</xdr:colOff>
      <xdr:row>57</xdr:row>
      <xdr:rowOff>84303</xdr:rowOff>
    </xdr:to>
    <xdr:cxnSp macro="">
      <xdr:nvCxnSpPr>
        <xdr:cNvPr id="353" name="直線コネクタ 352"/>
        <xdr:cNvCxnSpPr/>
      </xdr:nvCxnSpPr>
      <xdr:spPr>
        <a:xfrm>
          <a:off x="8750300" y="9724410"/>
          <a:ext cx="889000" cy="1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146337</xdr:rowOff>
    </xdr:from>
    <xdr:to>
      <xdr:col>45</xdr:col>
      <xdr:colOff>177800</xdr:colOff>
      <xdr:row>56</xdr:row>
      <xdr:rowOff>123210</xdr:rowOff>
    </xdr:to>
    <xdr:cxnSp macro="">
      <xdr:nvCxnSpPr>
        <xdr:cNvPr id="356" name="直線コネクタ 355"/>
        <xdr:cNvCxnSpPr/>
      </xdr:nvCxnSpPr>
      <xdr:spPr>
        <a:xfrm>
          <a:off x="7861300" y="9576087"/>
          <a:ext cx="889000" cy="1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8" name="テキスト ボックス 357"/>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146337</xdr:rowOff>
    </xdr:from>
    <xdr:to>
      <xdr:col>41</xdr:col>
      <xdr:colOff>50800</xdr:colOff>
      <xdr:row>56</xdr:row>
      <xdr:rowOff>110477</xdr:rowOff>
    </xdr:to>
    <xdr:cxnSp macro="">
      <xdr:nvCxnSpPr>
        <xdr:cNvPr id="359" name="直線コネクタ 358"/>
        <xdr:cNvCxnSpPr/>
      </xdr:nvCxnSpPr>
      <xdr:spPr>
        <a:xfrm flipV="1">
          <a:off x="6972300" y="9576087"/>
          <a:ext cx="889000" cy="1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1" name="テキスト ボックス 360"/>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3" name="テキスト ボックス 362"/>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82278</xdr:rowOff>
    </xdr:from>
    <xdr:to>
      <xdr:col>55</xdr:col>
      <xdr:colOff>50800</xdr:colOff>
      <xdr:row>58</xdr:row>
      <xdr:rowOff>12428</xdr:rowOff>
    </xdr:to>
    <xdr:sp macro="" textlink="">
      <xdr:nvSpPr>
        <xdr:cNvPr id="369" name="楕円 368"/>
        <xdr:cNvSpPr/>
      </xdr:nvSpPr>
      <xdr:spPr>
        <a:xfrm>
          <a:off x="10426700" y="98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60705</xdr:rowOff>
    </xdr:from>
    <xdr:ext cx="534377" cy="259045"/>
    <xdr:sp macro="" textlink="">
      <xdr:nvSpPr>
        <xdr:cNvPr id="370" name="普通建設事業費該当値テキスト"/>
        <xdr:cNvSpPr txBox="1"/>
      </xdr:nvSpPr>
      <xdr:spPr>
        <a:xfrm>
          <a:off x="10528300" y="98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33503</xdr:rowOff>
    </xdr:from>
    <xdr:to>
      <xdr:col>50</xdr:col>
      <xdr:colOff>165100</xdr:colOff>
      <xdr:row>57</xdr:row>
      <xdr:rowOff>135103</xdr:rowOff>
    </xdr:to>
    <xdr:sp macro="" textlink="">
      <xdr:nvSpPr>
        <xdr:cNvPr id="371" name="楕円 370"/>
        <xdr:cNvSpPr/>
      </xdr:nvSpPr>
      <xdr:spPr>
        <a:xfrm>
          <a:off x="9588500" y="980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126230</xdr:rowOff>
    </xdr:from>
    <xdr:ext cx="534377" cy="259045"/>
    <xdr:sp macro="" textlink="">
      <xdr:nvSpPr>
        <xdr:cNvPr id="372" name="テキスト ボックス 371"/>
        <xdr:cNvSpPr txBox="1"/>
      </xdr:nvSpPr>
      <xdr:spPr>
        <a:xfrm>
          <a:off x="9372111"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72410</xdr:rowOff>
    </xdr:from>
    <xdr:to>
      <xdr:col>46</xdr:col>
      <xdr:colOff>38100</xdr:colOff>
      <xdr:row>57</xdr:row>
      <xdr:rowOff>2560</xdr:rowOff>
    </xdr:to>
    <xdr:sp macro="" textlink="">
      <xdr:nvSpPr>
        <xdr:cNvPr id="373" name="楕円 372"/>
        <xdr:cNvSpPr/>
      </xdr:nvSpPr>
      <xdr:spPr>
        <a:xfrm>
          <a:off x="8699500" y="96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19087</xdr:rowOff>
    </xdr:from>
    <xdr:ext cx="534377" cy="259045"/>
    <xdr:sp macro="" textlink="">
      <xdr:nvSpPr>
        <xdr:cNvPr id="374" name="テキスト ボックス 373"/>
        <xdr:cNvSpPr txBox="1"/>
      </xdr:nvSpPr>
      <xdr:spPr>
        <a:xfrm>
          <a:off x="8483111" y="94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95537</xdr:rowOff>
    </xdr:from>
    <xdr:to>
      <xdr:col>41</xdr:col>
      <xdr:colOff>101600</xdr:colOff>
      <xdr:row>56</xdr:row>
      <xdr:rowOff>25687</xdr:rowOff>
    </xdr:to>
    <xdr:sp macro="" textlink="">
      <xdr:nvSpPr>
        <xdr:cNvPr id="375" name="楕円 374"/>
        <xdr:cNvSpPr/>
      </xdr:nvSpPr>
      <xdr:spPr>
        <a:xfrm>
          <a:off x="7810500" y="95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42214</xdr:rowOff>
    </xdr:from>
    <xdr:ext cx="534377" cy="259045"/>
    <xdr:sp macro="" textlink="">
      <xdr:nvSpPr>
        <xdr:cNvPr id="376" name="テキスト ボックス 375"/>
        <xdr:cNvSpPr txBox="1"/>
      </xdr:nvSpPr>
      <xdr:spPr>
        <a:xfrm>
          <a:off x="7594111" y="93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59677</xdr:rowOff>
    </xdr:from>
    <xdr:to>
      <xdr:col>36</xdr:col>
      <xdr:colOff>165100</xdr:colOff>
      <xdr:row>56</xdr:row>
      <xdr:rowOff>161277</xdr:rowOff>
    </xdr:to>
    <xdr:sp macro="" textlink="">
      <xdr:nvSpPr>
        <xdr:cNvPr id="377" name="楕円 376"/>
        <xdr:cNvSpPr/>
      </xdr:nvSpPr>
      <xdr:spPr>
        <a:xfrm>
          <a:off x="6921500" y="96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6354</xdr:rowOff>
    </xdr:from>
    <xdr:ext cx="534377" cy="259045"/>
    <xdr:sp macro="" textlink="">
      <xdr:nvSpPr>
        <xdr:cNvPr id="378" name="テキスト ボックス 377"/>
        <xdr:cNvSpPr txBox="1"/>
      </xdr:nvSpPr>
      <xdr:spPr>
        <a:xfrm>
          <a:off x="670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xdr:rowOff>
    </xdr:from>
    <xdr:to>
      <xdr:col>55</xdr:col>
      <xdr:colOff>0</xdr:colOff>
      <xdr:row>78</xdr:row>
      <xdr:rowOff>20504</xdr:rowOff>
    </xdr:to>
    <xdr:cxnSp macro="">
      <xdr:nvCxnSpPr>
        <xdr:cNvPr id="407" name="直線コネクタ 406"/>
        <xdr:cNvCxnSpPr/>
      </xdr:nvCxnSpPr>
      <xdr:spPr>
        <a:xfrm>
          <a:off x="9639300" y="13374439"/>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8" name="普通建設事業費 （ うち新規整備　）平均値テキスト"/>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xdr:rowOff>
    </xdr:from>
    <xdr:to>
      <xdr:col>50</xdr:col>
      <xdr:colOff>114300</xdr:colOff>
      <xdr:row>78</xdr:row>
      <xdr:rowOff>38030</xdr:rowOff>
    </xdr:to>
    <xdr:cxnSp macro="">
      <xdr:nvCxnSpPr>
        <xdr:cNvPr id="410" name="直線コネクタ 409"/>
        <xdr:cNvCxnSpPr/>
      </xdr:nvCxnSpPr>
      <xdr:spPr>
        <a:xfrm flipV="1">
          <a:off x="8750300" y="13374439"/>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2" name="テキスト ボックス 411"/>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123450</xdr:rowOff>
    </xdr:from>
    <xdr:to>
      <xdr:col>45</xdr:col>
      <xdr:colOff>177800</xdr:colOff>
      <xdr:row>78</xdr:row>
      <xdr:rowOff>38030</xdr:rowOff>
    </xdr:to>
    <xdr:cxnSp macro="">
      <xdr:nvCxnSpPr>
        <xdr:cNvPr id="413" name="直線コネクタ 412"/>
        <xdr:cNvCxnSpPr/>
      </xdr:nvCxnSpPr>
      <xdr:spPr>
        <a:xfrm>
          <a:off x="7861300" y="13325100"/>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2083</xdr:rowOff>
    </xdr:from>
    <xdr:to>
      <xdr:col>41</xdr:col>
      <xdr:colOff>50800</xdr:colOff>
      <xdr:row>77</xdr:row>
      <xdr:rowOff>123450</xdr:rowOff>
    </xdr:to>
    <xdr:cxnSp macro="">
      <xdr:nvCxnSpPr>
        <xdr:cNvPr id="416" name="直線コネクタ 415"/>
        <xdr:cNvCxnSpPr/>
      </xdr:nvCxnSpPr>
      <xdr:spPr>
        <a:xfrm>
          <a:off x="6972300" y="12860833"/>
          <a:ext cx="889000" cy="46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8" name="テキスト ボックス 417"/>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20" name="テキスト ボックス 419"/>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141154</xdr:rowOff>
    </xdr:from>
    <xdr:to>
      <xdr:col>55</xdr:col>
      <xdr:colOff>50800</xdr:colOff>
      <xdr:row>78</xdr:row>
      <xdr:rowOff>71304</xdr:rowOff>
    </xdr:to>
    <xdr:sp macro="" textlink="">
      <xdr:nvSpPr>
        <xdr:cNvPr id="426" name="楕円 425"/>
        <xdr:cNvSpPr/>
      </xdr:nvSpPr>
      <xdr:spPr>
        <a:xfrm>
          <a:off x="10426700" y="133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164031</xdr:rowOff>
    </xdr:from>
    <xdr:ext cx="534377" cy="259045"/>
    <xdr:sp macro="" textlink="">
      <xdr:nvSpPr>
        <xdr:cNvPr id="427" name="普通建設事業費 （ うち新規整備　）該当値テキスト"/>
        <xdr:cNvSpPr txBox="1"/>
      </xdr:nvSpPr>
      <xdr:spPr>
        <a:xfrm>
          <a:off x="10528300" y="131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121989</xdr:rowOff>
    </xdr:from>
    <xdr:to>
      <xdr:col>50</xdr:col>
      <xdr:colOff>165100</xdr:colOff>
      <xdr:row>78</xdr:row>
      <xdr:rowOff>52139</xdr:rowOff>
    </xdr:to>
    <xdr:sp macro="" textlink="">
      <xdr:nvSpPr>
        <xdr:cNvPr id="428" name="楕円 427"/>
        <xdr:cNvSpPr/>
      </xdr:nvSpPr>
      <xdr:spPr>
        <a:xfrm>
          <a:off x="9588500" y="133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68666</xdr:rowOff>
    </xdr:from>
    <xdr:ext cx="534377" cy="259045"/>
    <xdr:sp macro="" textlink="">
      <xdr:nvSpPr>
        <xdr:cNvPr id="429" name="テキスト ボックス 428"/>
        <xdr:cNvSpPr txBox="1"/>
      </xdr:nvSpPr>
      <xdr:spPr>
        <a:xfrm>
          <a:off x="9372111" y="1309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158680</xdr:rowOff>
    </xdr:from>
    <xdr:to>
      <xdr:col>46</xdr:col>
      <xdr:colOff>38100</xdr:colOff>
      <xdr:row>78</xdr:row>
      <xdr:rowOff>88830</xdr:rowOff>
    </xdr:to>
    <xdr:sp macro="" textlink="">
      <xdr:nvSpPr>
        <xdr:cNvPr id="430" name="楕円 429"/>
        <xdr:cNvSpPr/>
      </xdr:nvSpPr>
      <xdr:spPr>
        <a:xfrm>
          <a:off x="8699500" y="133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79957</xdr:rowOff>
    </xdr:from>
    <xdr:ext cx="469744" cy="259045"/>
    <xdr:sp macro="" textlink="">
      <xdr:nvSpPr>
        <xdr:cNvPr id="431" name="テキスト ボックス 430"/>
        <xdr:cNvSpPr txBox="1"/>
      </xdr:nvSpPr>
      <xdr:spPr>
        <a:xfrm>
          <a:off x="8515428" y="134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72650</xdr:rowOff>
    </xdr:from>
    <xdr:to>
      <xdr:col>41</xdr:col>
      <xdr:colOff>101600</xdr:colOff>
      <xdr:row>78</xdr:row>
      <xdr:rowOff>2800</xdr:rowOff>
    </xdr:to>
    <xdr:sp macro="" textlink="">
      <xdr:nvSpPr>
        <xdr:cNvPr id="432" name="楕円 431"/>
        <xdr:cNvSpPr/>
      </xdr:nvSpPr>
      <xdr:spPr>
        <a:xfrm>
          <a:off x="7810500" y="13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19327</xdr:rowOff>
    </xdr:from>
    <xdr:ext cx="534377" cy="259045"/>
    <xdr:sp macro="" textlink="">
      <xdr:nvSpPr>
        <xdr:cNvPr id="433" name="テキスト ボックス 432"/>
        <xdr:cNvSpPr txBox="1"/>
      </xdr:nvSpPr>
      <xdr:spPr>
        <a:xfrm>
          <a:off x="7594111" y="130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122733</xdr:rowOff>
    </xdr:from>
    <xdr:to>
      <xdr:col>36</xdr:col>
      <xdr:colOff>165100</xdr:colOff>
      <xdr:row>75</xdr:row>
      <xdr:rowOff>52883</xdr:rowOff>
    </xdr:to>
    <xdr:sp macro="" textlink="">
      <xdr:nvSpPr>
        <xdr:cNvPr id="434" name="楕円 433"/>
        <xdr:cNvSpPr/>
      </xdr:nvSpPr>
      <xdr:spPr>
        <a:xfrm>
          <a:off x="6921500" y="128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69410</xdr:rowOff>
    </xdr:from>
    <xdr:ext cx="534377" cy="259045"/>
    <xdr:sp macro="" textlink="">
      <xdr:nvSpPr>
        <xdr:cNvPr id="435" name="テキスト ボックス 434"/>
        <xdr:cNvSpPr txBox="1"/>
      </xdr:nvSpPr>
      <xdr:spPr>
        <a:xfrm>
          <a:off x="6705111" y="12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44374</xdr:rowOff>
    </xdr:from>
    <xdr:to>
      <xdr:col>55</xdr:col>
      <xdr:colOff>0</xdr:colOff>
      <xdr:row>98</xdr:row>
      <xdr:rowOff>111604</xdr:rowOff>
    </xdr:to>
    <xdr:cxnSp macro="">
      <xdr:nvCxnSpPr>
        <xdr:cNvPr id="466" name="直線コネクタ 465"/>
        <xdr:cNvCxnSpPr/>
      </xdr:nvCxnSpPr>
      <xdr:spPr>
        <a:xfrm>
          <a:off x="9639300" y="16846474"/>
          <a:ext cx="838200" cy="6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138503</xdr:rowOff>
    </xdr:from>
    <xdr:to>
      <xdr:col>50</xdr:col>
      <xdr:colOff>114300</xdr:colOff>
      <xdr:row>98</xdr:row>
      <xdr:rowOff>44374</xdr:rowOff>
    </xdr:to>
    <xdr:cxnSp macro="">
      <xdr:nvCxnSpPr>
        <xdr:cNvPr id="469" name="直線コネクタ 468"/>
        <xdr:cNvCxnSpPr/>
      </xdr:nvCxnSpPr>
      <xdr:spPr>
        <a:xfrm>
          <a:off x="8750300" y="16597703"/>
          <a:ext cx="889000" cy="24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137305</xdr:rowOff>
    </xdr:from>
    <xdr:to>
      <xdr:col>45</xdr:col>
      <xdr:colOff>177800</xdr:colOff>
      <xdr:row>96</xdr:row>
      <xdr:rowOff>138503</xdr:rowOff>
    </xdr:to>
    <xdr:cxnSp macro="">
      <xdr:nvCxnSpPr>
        <xdr:cNvPr id="472" name="直線コネクタ 471"/>
        <xdr:cNvCxnSpPr/>
      </xdr:nvCxnSpPr>
      <xdr:spPr>
        <a:xfrm>
          <a:off x="7861300" y="16425055"/>
          <a:ext cx="889000" cy="17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4" name="テキスト ボックス 473"/>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137305</xdr:rowOff>
    </xdr:from>
    <xdr:to>
      <xdr:col>41</xdr:col>
      <xdr:colOff>50800</xdr:colOff>
      <xdr:row>98</xdr:row>
      <xdr:rowOff>91008</xdr:rowOff>
    </xdr:to>
    <xdr:cxnSp macro="">
      <xdr:nvCxnSpPr>
        <xdr:cNvPr id="475" name="直線コネクタ 474"/>
        <xdr:cNvCxnSpPr/>
      </xdr:nvCxnSpPr>
      <xdr:spPr>
        <a:xfrm flipV="1">
          <a:off x="6972300" y="16425055"/>
          <a:ext cx="889000" cy="46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9" name="テキスト ボックス 478"/>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60804</xdr:rowOff>
    </xdr:from>
    <xdr:to>
      <xdr:col>55</xdr:col>
      <xdr:colOff>50800</xdr:colOff>
      <xdr:row>98</xdr:row>
      <xdr:rowOff>162404</xdr:rowOff>
    </xdr:to>
    <xdr:sp macro="" textlink="">
      <xdr:nvSpPr>
        <xdr:cNvPr id="485" name="楕円 484"/>
        <xdr:cNvSpPr/>
      </xdr:nvSpPr>
      <xdr:spPr>
        <a:xfrm>
          <a:off x="10426700" y="168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147181</xdr:rowOff>
    </xdr:from>
    <xdr:ext cx="534377" cy="259045"/>
    <xdr:sp macro="" textlink="">
      <xdr:nvSpPr>
        <xdr:cNvPr id="486" name="普通建設事業費 （ うち更新整備　）該当値テキスト"/>
        <xdr:cNvSpPr txBox="1"/>
      </xdr:nvSpPr>
      <xdr:spPr>
        <a:xfrm>
          <a:off x="10528300" y="167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165024</xdr:rowOff>
    </xdr:from>
    <xdr:to>
      <xdr:col>50</xdr:col>
      <xdr:colOff>165100</xdr:colOff>
      <xdr:row>98</xdr:row>
      <xdr:rowOff>95174</xdr:rowOff>
    </xdr:to>
    <xdr:sp macro="" textlink="">
      <xdr:nvSpPr>
        <xdr:cNvPr id="487" name="楕円 486"/>
        <xdr:cNvSpPr/>
      </xdr:nvSpPr>
      <xdr:spPr>
        <a:xfrm>
          <a:off x="9588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86301</xdr:rowOff>
    </xdr:from>
    <xdr:ext cx="534377" cy="259045"/>
    <xdr:sp macro="" textlink="">
      <xdr:nvSpPr>
        <xdr:cNvPr id="488" name="テキスト ボックス 487"/>
        <xdr:cNvSpPr txBox="1"/>
      </xdr:nvSpPr>
      <xdr:spPr>
        <a:xfrm>
          <a:off x="9372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87703</xdr:rowOff>
    </xdr:from>
    <xdr:to>
      <xdr:col>46</xdr:col>
      <xdr:colOff>38100</xdr:colOff>
      <xdr:row>97</xdr:row>
      <xdr:rowOff>17853</xdr:rowOff>
    </xdr:to>
    <xdr:sp macro="" textlink="">
      <xdr:nvSpPr>
        <xdr:cNvPr id="489" name="楕円 488"/>
        <xdr:cNvSpPr/>
      </xdr:nvSpPr>
      <xdr:spPr>
        <a:xfrm>
          <a:off x="8699500" y="165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34380</xdr:rowOff>
    </xdr:from>
    <xdr:ext cx="534377" cy="259045"/>
    <xdr:sp macro="" textlink="">
      <xdr:nvSpPr>
        <xdr:cNvPr id="490" name="テキスト ボックス 489"/>
        <xdr:cNvSpPr txBox="1"/>
      </xdr:nvSpPr>
      <xdr:spPr>
        <a:xfrm>
          <a:off x="8483111" y="163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86505</xdr:rowOff>
    </xdr:from>
    <xdr:to>
      <xdr:col>41</xdr:col>
      <xdr:colOff>101600</xdr:colOff>
      <xdr:row>96</xdr:row>
      <xdr:rowOff>16655</xdr:rowOff>
    </xdr:to>
    <xdr:sp macro="" textlink="">
      <xdr:nvSpPr>
        <xdr:cNvPr id="491" name="楕円 490"/>
        <xdr:cNvSpPr/>
      </xdr:nvSpPr>
      <xdr:spPr>
        <a:xfrm>
          <a:off x="7810500" y="163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33182</xdr:rowOff>
    </xdr:from>
    <xdr:ext cx="534377" cy="259045"/>
    <xdr:sp macro="" textlink="">
      <xdr:nvSpPr>
        <xdr:cNvPr id="492" name="テキスト ボックス 491"/>
        <xdr:cNvSpPr txBox="1"/>
      </xdr:nvSpPr>
      <xdr:spPr>
        <a:xfrm>
          <a:off x="7594111" y="16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40208</xdr:rowOff>
    </xdr:from>
    <xdr:to>
      <xdr:col>36</xdr:col>
      <xdr:colOff>165100</xdr:colOff>
      <xdr:row>98</xdr:row>
      <xdr:rowOff>141808</xdr:rowOff>
    </xdr:to>
    <xdr:sp macro="" textlink="">
      <xdr:nvSpPr>
        <xdr:cNvPr id="493" name="楕円 492"/>
        <xdr:cNvSpPr/>
      </xdr:nvSpPr>
      <xdr:spPr>
        <a:xfrm>
          <a:off x="6921500" y="168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132935</xdr:rowOff>
    </xdr:from>
    <xdr:ext cx="534377" cy="259045"/>
    <xdr:sp macro="" textlink="">
      <xdr:nvSpPr>
        <xdr:cNvPr id="494" name="テキスト ボックス 493"/>
        <xdr:cNvSpPr txBox="1"/>
      </xdr:nvSpPr>
      <xdr:spPr>
        <a:xfrm>
          <a:off x="6705111" y="169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168928</xdr:rowOff>
    </xdr:from>
    <xdr:to>
      <xdr:col>85</xdr:col>
      <xdr:colOff>127000</xdr:colOff>
      <xdr:row>39</xdr:row>
      <xdr:rowOff>96331</xdr:rowOff>
    </xdr:to>
    <xdr:cxnSp macro="">
      <xdr:nvCxnSpPr>
        <xdr:cNvPr id="525" name="直線コネクタ 524"/>
        <xdr:cNvCxnSpPr/>
      </xdr:nvCxnSpPr>
      <xdr:spPr>
        <a:xfrm>
          <a:off x="15481300" y="6684028"/>
          <a:ext cx="8382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168928</xdr:rowOff>
    </xdr:from>
    <xdr:to>
      <xdr:col>81</xdr:col>
      <xdr:colOff>50800</xdr:colOff>
      <xdr:row>39</xdr:row>
      <xdr:rowOff>16909</xdr:rowOff>
    </xdr:to>
    <xdr:cxnSp macro="">
      <xdr:nvCxnSpPr>
        <xdr:cNvPr id="528" name="直線コネクタ 527"/>
        <xdr:cNvCxnSpPr/>
      </xdr:nvCxnSpPr>
      <xdr:spPr>
        <a:xfrm flipV="1">
          <a:off x="14592300" y="668402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30" name="テキスト ボックス 529"/>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23669</xdr:rowOff>
    </xdr:from>
    <xdr:to>
      <xdr:col>76</xdr:col>
      <xdr:colOff>114300</xdr:colOff>
      <xdr:row>39</xdr:row>
      <xdr:rowOff>16909</xdr:rowOff>
    </xdr:to>
    <xdr:cxnSp macro="">
      <xdr:nvCxnSpPr>
        <xdr:cNvPr id="531" name="直線コネクタ 530"/>
        <xdr:cNvCxnSpPr/>
      </xdr:nvCxnSpPr>
      <xdr:spPr>
        <a:xfrm>
          <a:off x="13703300" y="6367319"/>
          <a:ext cx="889000" cy="3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3" name="テキスト ボックス 532"/>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23669</xdr:rowOff>
    </xdr:from>
    <xdr:to>
      <xdr:col>71</xdr:col>
      <xdr:colOff>177800</xdr:colOff>
      <xdr:row>38</xdr:row>
      <xdr:rowOff>114129</xdr:rowOff>
    </xdr:to>
    <xdr:cxnSp macro="">
      <xdr:nvCxnSpPr>
        <xdr:cNvPr id="534" name="直線コネクタ 533"/>
        <xdr:cNvCxnSpPr/>
      </xdr:nvCxnSpPr>
      <xdr:spPr>
        <a:xfrm flipV="1">
          <a:off x="12814300" y="6367319"/>
          <a:ext cx="889000" cy="26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6" name="テキスト ボックス 535"/>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8" name="テキスト ボックス 537"/>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45531</xdr:rowOff>
    </xdr:from>
    <xdr:to>
      <xdr:col>85</xdr:col>
      <xdr:colOff>177800</xdr:colOff>
      <xdr:row>39</xdr:row>
      <xdr:rowOff>147131</xdr:rowOff>
    </xdr:to>
    <xdr:sp macro="" textlink="">
      <xdr:nvSpPr>
        <xdr:cNvPr id="544" name="楕円 543"/>
        <xdr:cNvSpPr/>
      </xdr:nvSpPr>
      <xdr:spPr>
        <a:xfrm>
          <a:off x="16268700" y="67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5" name="災害復旧事業費該当値テキスト"/>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118128</xdr:rowOff>
    </xdr:from>
    <xdr:to>
      <xdr:col>81</xdr:col>
      <xdr:colOff>101600</xdr:colOff>
      <xdr:row>39</xdr:row>
      <xdr:rowOff>48278</xdr:rowOff>
    </xdr:to>
    <xdr:sp macro="" textlink="">
      <xdr:nvSpPr>
        <xdr:cNvPr id="546" name="楕円 545"/>
        <xdr:cNvSpPr/>
      </xdr:nvSpPr>
      <xdr:spPr>
        <a:xfrm>
          <a:off x="15430500" y="66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64805</xdr:rowOff>
    </xdr:from>
    <xdr:ext cx="469744" cy="259045"/>
    <xdr:sp macro="" textlink="">
      <xdr:nvSpPr>
        <xdr:cNvPr id="547" name="テキスト ボックス 546"/>
        <xdr:cNvSpPr txBox="1"/>
      </xdr:nvSpPr>
      <xdr:spPr>
        <a:xfrm>
          <a:off x="15246428" y="640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137559</xdr:rowOff>
    </xdr:from>
    <xdr:to>
      <xdr:col>76</xdr:col>
      <xdr:colOff>165100</xdr:colOff>
      <xdr:row>39</xdr:row>
      <xdr:rowOff>67709</xdr:rowOff>
    </xdr:to>
    <xdr:sp macro="" textlink="">
      <xdr:nvSpPr>
        <xdr:cNvPr id="548" name="楕円 547"/>
        <xdr:cNvSpPr/>
      </xdr:nvSpPr>
      <xdr:spPr>
        <a:xfrm>
          <a:off x="14541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84236</xdr:rowOff>
    </xdr:from>
    <xdr:ext cx="469744" cy="259045"/>
    <xdr:sp macro="" textlink="">
      <xdr:nvSpPr>
        <xdr:cNvPr id="549" name="テキスト ボックス 548"/>
        <xdr:cNvSpPr txBox="1"/>
      </xdr:nvSpPr>
      <xdr:spPr>
        <a:xfrm>
          <a:off x="14357428" y="64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144319</xdr:rowOff>
    </xdr:from>
    <xdr:to>
      <xdr:col>72</xdr:col>
      <xdr:colOff>38100</xdr:colOff>
      <xdr:row>37</xdr:row>
      <xdr:rowOff>74469</xdr:rowOff>
    </xdr:to>
    <xdr:sp macro="" textlink="">
      <xdr:nvSpPr>
        <xdr:cNvPr id="550" name="楕円 549"/>
        <xdr:cNvSpPr/>
      </xdr:nvSpPr>
      <xdr:spPr>
        <a:xfrm>
          <a:off x="13652500" y="6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90996</xdr:rowOff>
    </xdr:from>
    <xdr:ext cx="534377" cy="259045"/>
    <xdr:sp macro="" textlink="">
      <xdr:nvSpPr>
        <xdr:cNvPr id="551" name="テキスト ボックス 550"/>
        <xdr:cNvSpPr txBox="1"/>
      </xdr:nvSpPr>
      <xdr:spPr>
        <a:xfrm>
          <a:off x="13436111" y="609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63329</xdr:rowOff>
    </xdr:from>
    <xdr:to>
      <xdr:col>67</xdr:col>
      <xdr:colOff>101600</xdr:colOff>
      <xdr:row>38</xdr:row>
      <xdr:rowOff>164929</xdr:rowOff>
    </xdr:to>
    <xdr:sp macro="" textlink="">
      <xdr:nvSpPr>
        <xdr:cNvPr id="552" name="楕円 551"/>
        <xdr:cNvSpPr/>
      </xdr:nvSpPr>
      <xdr:spPr>
        <a:xfrm>
          <a:off x="12763500" y="65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10006</xdr:rowOff>
    </xdr:from>
    <xdr:ext cx="469744" cy="259045"/>
    <xdr:sp macro="" textlink="">
      <xdr:nvSpPr>
        <xdr:cNvPr id="553" name="テキスト ボックス 552"/>
        <xdr:cNvSpPr txBox="1"/>
      </xdr:nvSpPr>
      <xdr:spPr>
        <a:xfrm>
          <a:off x="12579428" y="635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134361</xdr:rowOff>
    </xdr:from>
    <xdr:to>
      <xdr:col>85</xdr:col>
      <xdr:colOff>127000</xdr:colOff>
      <xdr:row>75</xdr:row>
      <xdr:rowOff>146476</xdr:rowOff>
    </xdr:to>
    <xdr:cxnSp macro="">
      <xdr:nvCxnSpPr>
        <xdr:cNvPr id="633" name="直線コネクタ 632"/>
        <xdr:cNvCxnSpPr/>
      </xdr:nvCxnSpPr>
      <xdr:spPr>
        <a:xfrm>
          <a:off x="15481300" y="12993111"/>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4" name="公債費平均値テキスト"/>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134361</xdr:rowOff>
    </xdr:from>
    <xdr:to>
      <xdr:col>81</xdr:col>
      <xdr:colOff>50800</xdr:colOff>
      <xdr:row>76</xdr:row>
      <xdr:rowOff>13987</xdr:rowOff>
    </xdr:to>
    <xdr:cxnSp macro="">
      <xdr:nvCxnSpPr>
        <xdr:cNvPr id="636" name="直線コネクタ 635"/>
        <xdr:cNvCxnSpPr/>
      </xdr:nvCxnSpPr>
      <xdr:spPr>
        <a:xfrm flipV="1">
          <a:off x="14592300" y="12993111"/>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8" name="テキスト ボックス 637"/>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13987</xdr:rowOff>
    </xdr:from>
    <xdr:to>
      <xdr:col>76</xdr:col>
      <xdr:colOff>114300</xdr:colOff>
      <xdr:row>76</xdr:row>
      <xdr:rowOff>51036</xdr:rowOff>
    </xdr:to>
    <xdr:cxnSp macro="">
      <xdr:nvCxnSpPr>
        <xdr:cNvPr id="639" name="直線コネクタ 638"/>
        <xdr:cNvCxnSpPr/>
      </xdr:nvCxnSpPr>
      <xdr:spPr>
        <a:xfrm flipV="1">
          <a:off x="13703300" y="13044187"/>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41" name="テキスト ボックス 640"/>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51036</xdr:rowOff>
    </xdr:from>
    <xdr:to>
      <xdr:col>71</xdr:col>
      <xdr:colOff>177800</xdr:colOff>
      <xdr:row>76</xdr:row>
      <xdr:rowOff>66597</xdr:rowOff>
    </xdr:to>
    <xdr:cxnSp macro="">
      <xdr:nvCxnSpPr>
        <xdr:cNvPr id="642" name="直線コネクタ 641"/>
        <xdr:cNvCxnSpPr/>
      </xdr:nvCxnSpPr>
      <xdr:spPr>
        <a:xfrm flipV="1">
          <a:off x="12814300" y="13081236"/>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6" name="テキスト ボックス 645"/>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95676</xdr:rowOff>
    </xdr:from>
    <xdr:to>
      <xdr:col>85</xdr:col>
      <xdr:colOff>177800</xdr:colOff>
      <xdr:row>76</xdr:row>
      <xdr:rowOff>25826</xdr:rowOff>
    </xdr:to>
    <xdr:sp macro="" textlink="">
      <xdr:nvSpPr>
        <xdr:cNvPr id="652" name="楕円 651"/>
        <xdr:cNvSpPr/>
      </xdr:nvSpPr>
      <xdr:spPr>
        <a:xfrm>
          <a:off x="16268700" y="129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118553</xdr:rowOff>
    </xdr:from>
    <xdr:ext cx="534377" cy="259045"/>
    <xdr:sp macro="" textlink="">
      <xdr:nvSpPr>
        <xdr:cNvPr id="653" name="公債費該当値テキスト"/>
        <xdr:cNvSpPr txBox="1"/>
      </xdr:nvSpPr>
      <xdr:spPr>
        <a:xfrm>
          <a:off x="16370300" y="128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83561</xdr:rowOff>
    </xdr:from>
    <xdr:to>
      <xdr:col>81</xdr:col>
      <xdr:colOff>101600</xdr:colOff>
      <xdr:row>76</xdr:row>
      <xdr:rowOff>13711</xdr:rowOff>
    </xdr:to>
    <xdr:sp macro="" textlink="">
      <xdr:nvSpPr>
        <xdr:cNvPr id="654" name="楕円 653"/>
        <xdr:cNvSpPr/>
      </xdr:nvSpPr>
      <xdr:spPr>
        <a:xfrm>
          <a:off x="15430500" y="129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30238</xdr:rowOff>
    </xdr:from>
    <xdr:ext cx="534377" cy="259045"/>
    <xdr:sp macro="" textlink="">
      <xdr:nvSpPr>
        <xdr:cNvPr id="655" name="テキスト ボックス 654"/>
        <xdr:cNvSpPr txBox="1"/>
      </xdr:nvSpPr>
      <xdr:spPr>
        <a:xfrm>
          <a:off x="15214111" y="127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134636</xdr:rowOff>
    </xdr:from>
    <xdr:to>
      <xdr:col>76</xdr:col>
      <xdr:colOff>165100</xdr:colOff>
      <xdr:row>76</xdr:row>
      <xdr:rowOff>64787</xdr:rowOff>
    </xdr:to>
    <xdr:sp macro="" textlink="">
      <xdr:nvSpPr>
        <xdr:cNvPr id="656" name="楕円 655"/>
        <xdr:cNvSpPr/>
      </xdr:nvSpPr>
      <xdr:spPr>
        <a:xfrm>
          <a:off x="14541500" y="12993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81313</xdr:rowOff>
    </xdr:from>
    <xdr:ext cx="534377" cy="259045"/>
    <xdr:sp macro="" textlink="">
      <xdr:nvSpPr>
        <xdr:cNvPr id="657" name="テキスト ボックス 656"/>
        <xdr:cNvSpPr txBox="1"/>
      </xdr:nvSpPr>
      <xdr:spPr>
        <a:xfrm>
          <a:off x="14325111" y="127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236</xdr:rowOff>
    </xdr:from>
    <xdr:to>
      <xdr:col>72</xdr:col>
      <xdr:colOff>38100</xdr:colOff>
      <xdr:row>76</xdr:row>
      <xdr:rowOff>101836</xdr:rowOff>
    </xdr:to>
    <xdr:sp macro="" textlink="">
      <xdr:nvSpPr>
        <xdr:cNvPr id="658" name="楕円 657"/>
        <xdr:cNvSpPr/>
      </xdr:nvSpPr>
      <xdr:spPr>
        <a:xfrm>
          <a:off x="13652500" y="130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118363</xdr:rowOff>
    </xdr:from>
    <xdr:ext cx="534377" cy="259045"/>
    <xdr:sp macro="" textlink="">
      <xdr:nvSpPr>
        <xdr:cNvPr id="659" name="テキスト ボックス 658"/>
        <xdr:cNvSpPr txBox="1"/>
      </xdr:nvSpPr>
      <xdr:spPr>
        <a:xfrm>
          <a:off x="13436111" y="128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15797</xdr:rowOff>
    </xdr:from>
    <xdr:to>
      <xdr:col>67</xdr:col>
      <xdr:colOff>101600</xdr:colOff>
      <xdr:row>76</xdr:row>
      <xdr:rowOff>117397</xdr:rowOff>
    </xdr:to>
    <xdr:sp macro="" textlink="">
      <xdr:nvSpPr>
        <xdr:cNvPr id="660" name="楕円 659"/>
        <xdr:cNvSpPr/>
      </xdr:nvSpPr>
      <xdr:spPr>
        <a:xfrm>
          <a:off x="12763500" y="130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133924</xdr:rowOff>
    </xdr:from>
    <xdr:ext cx="534377" cy="259045"/>
    <xdr:sp macro="" textlink="">
      <xdr:nvSpPr>
        <xdr:cNvPr id="661" name="テキスト ボックス 660"/>
        <xdr:cNvSpPr txBox="1"/>
      </xdr:nvSpPr>
      <xdr:spPr>
        <a:xfrm>
          <a:off x="12547111" y="128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31513</xdr:rowOff>
    </xdr:from>
    <xdr:to>
      <xdr:col>85</xdr:col>
      <xdr:colOff>127000</xdr:colOff>
      <xdr:row>98</xdr:row>
      <xdr:rowOff>82691</xdr:rowOff>
    </xdr:to>
    <xdr:cxnSp macro="">
      <xdr:nvCxnSpPr>
        <xdr:cNvPr id="688" name="直線コネクタ 687"/>
        <xdr:cNvCxnSpPr/>
      </xdr:nvCxnSpPr>
      <xdr:spPr>
        <a:xfrm>
          <a:off x="15481300" y="16833613"/>
          <a:ext cx="838200" cy="5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9"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123067</xdr:rowOff>
    </xdr:from>
    <xdr:to>
      <xdr:col>81</xdr:col>
      <xdr:colOff>50800</xdr:colOff>
      <xdr:row>98</xdr:row>
      <xdr:rowOff>31513</xdr:rowOff>
    </xdr:to>
    <xdr:cxnSp macro="">
      <xdr:nvCxnSpPr>
        <xdr:cNvPr id="691" name="直線コネクタ 690"/>
        <xdr:cNvCxnSpPr/>
      </xdr:nvCxnSpPr>
      <xdr:spPr>
        <a:xfrm>
          <a:off x="14592300" y="16753717"/>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3" name="テキスト ボックス 692"/>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123067</xdr:rowOff>
    </xdr:from>
    <xdr:to>
      <xdr:col>76</xdr:col>
      <xdr:colOff>114300</xdr:colOff>
      <xdr:row>98</xdr:row>
      <xdr:rowOff>24457</xdr:rowOff>
    </xdr:to>
    <xdr:cxnSp macro="">
      <xdr:nvCxnSpPr>
        <xdr:cNvPr id="694" name="直線コネクタ 693"/>
        <xdr:cNvCxnSpPr/>
      </xdr:nvCxnSpPr>
      <xdr:spPr>
        <a:xfrm flipV="1">
          <a:off x="13703300" y="16753717"/>
          <a:ext cx="889000" cy="7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6" name="テキスト ボックス 695"/>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24457</xdr:rowOff>
    </xdr:from>
    <xdr:to>
      <xdr:col>71</xdr:col>
      <xdr:colOff>177800</xdr:colOff>
      <xdr:row>98</xdr:row>
      <xdr:rowOff>48223</xdr:rowOff>
    </xdr:to>
    <xdr:cxnSp macro="">
      <xdr:nvCxnSpPr>
        <xdr:cNvPr id="697" name="直線コネクタ 696"/>
        <xdr:cNvCxnSpPr/>
      </xdr:nvCxnSpPr>
      <xdr:spPr>
        <a:xfrm flipV="1">
          <a:off x="12814300" y="16826557"/>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31891</xdr:rowOff>
    </xdr:from>
    <xdr:to>
      <xdr:col>85</xdr:col>
      <xdr:colOff>177800</xdr:colOff>
      <xdr:row>98</xdr:row>
      <xdr:rowOff>133491</xdr:rowOff>
    </xdr:to>
    <xdr:sp macro="" textlink="">
      <xdr:nvSpPr>
        <xdr:cNvPr id="707" name="楕円 706"/>
        <xdr:cNvSpPr/>
      </xdr:nvSpPr>
      <xdr:spPr>
        <a:xfrm>
          <a:off x="16268700" y="168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8" name="積立金該当値テキスト"/>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152163</xdr:rowOff>
    </xdr:from>
    <xdr:to>
      <xdr:col>81</xdr:col>
      <xdr:colOff>101600</xdr:colOff>
      <xdr:row>98</xdr:row>
      <xdr:rowOff>82313</xdr:rowOff>
    </xdr:to>
    <xdr:sp macro="" textlink="">
      <xdr:nvSpPr>
        <xdr:cNvPr id="709" name="楕円 708"/>
        <xdr:cNvSpPr/>
      </xdr:nvSpPr>
      <xdr:spPr>
        <a:xfrm>
          <a:off x="15430500" y="167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73440</xdr:rowOff>
    </xdr:from>
    <xdr:ext cx="534377" cy="259045"/>
    <xdr:sp macro="" textlink="">
      <xdr:nvSpPr>
        <xdr:cNvPr id="710" name="テキスト ボックス 709"/>
        <xdr:cNvSpPr txBox="1"/>
      </xdr:nvSpPr>
      <xdr:spPr>
        <a:xfrm>
          <a:off x="15214111" y="168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72267</xdr:rowOff>
    </xdr:from>
    <xdr:to>
      <xdr:col>76</xdr:col>
      <xdr:colOff>165100</xdr:colOff>
      <xdr:row>98</xdr:row>
      <xdr:rowOff>2417</xdr:rowOff>
    </xdr:to>
    <xdr:sp macro="" textlink="">
      <xdr:nvSpPr>
        <xdr:cNvPr id="711" name="楕円 710"/>
        <xdr:cNvSpPr/>
      </xdr:nvSpPr>
      <xdr:spPr>
        <a:xfrm>
          <a:off x="14541500" y="167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18944</xdr:rowOff>
    </xdr:from>
    <xdr:ext cx="534377" cy="259045"/>
    <xdr:sp macro="" textlink="">
      <xdr:nvSpPr>
        <xdr:cNvPr id="712" name="テキスト ボックス 711"/>
        <xdr:cNvSpPr txBox="1"/>
      </xdr:nvSpPr>
      <xdr:spPr>
        <a:xfrm>
          <a:off x="14325111" y="164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145107</xdr:rowOff>
    </xdr:from>
    <xdr:to>
      <xdr:col>72</xdr:col>
      <xdr:colOff>38100</xdr:colOff>
      <xdr:row>98</xdr:row>
      <xdr:rowOff>75257</xdr:rowOff>
    </xdr:to>
    <xdr:sp macro="" textlink="">
      <xdr:nvSpPr>
        <xdr:cNvPr id="713" name="楕円 712"/>
        <xdr:cNvSpPr/>
      </xdr:nvSpPr>
      <xdr:spPr>
        <a:xfrm>
          <a:off x="13652500" y="167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91784</xdr:rowOff>
    </xdr:from>
    <xdr:ext cx="534377" cy="259045"/>
    <xdr:sp macro="" textlink="">
      <xdr:nvSpPr>
        <xdr:cNvPr id="714" name="テキスト ボックス 713"/>
        <xdr:cNvSpPr txBox="1"/>
      </xdr:nvSpPr>
      <xdr:spPr>
        <a:xfrm>
          <a:off x="13436111" y="1655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168873</xdr:rowOff>
    </xdr:from>
    <xdr:to>
      <xdr:col>67</xdr:col>
      <xdr:colOff>101600</xdr:colOff>
      <xdr:row>98</xdr:row>
      <xdr:rowOff>99023</xdr:rowOff>
    </xdr:to>
    <xdr:sp macro="" textlink="">
      <xdr:nvSpPr>
        <xdr:cNvPr id="715" name="楕円 714"/>
        <xdr:cNvSpPr/>
      </xdr:nvSpPr>
      <xdr:spPr>
        <a:xfrm>
          <a:off x="12763500" y="167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115550</xdr:rowOff>
    </xdr:from>
    <xdr:ext cx="534377" cy="259045"/>
    <xdr:sp macro="" textlink="">
      <xdr:nvSpPr>
        <xdr:cNvPr id="716" name="テキスト ボックス 715"/>
        <xdr:cNvSpPr txBox="1"/>
      </xdr:nvSpPr>
      <xdr:spPr>
        <a:xfrm>
          <a:off x="12547111" y="165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127813</xdr:rowOff>
    </xdr:from>
    <xdr:to>
      <xdr:col>116</xdr:col>
      <xdr:colOff>63500</xdr:colOff>
      <xdr:row>31</xdr:row>
      <xdr:rowOff>147930</xdr:rowOff>
    </xdr:to>
    <xdr:cxnSp macro="">
      <xdr:nvCxnSpPr>
        <xdr:cNvPr id="743" name="直線コネクタ 742"/>
        <xdr:cNvCxnSpPr/>
      </xdr:nvCxnSpPr>
      <xdr:spPr>
        <a:xfrm>
          <a:off x="21323300" y="5442763"/>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4" name="投資及び出資金平均値テキスト"/>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98369</xdr:rowOff>
    </xdr:from>
    <xdr:to>
      <xdr:col>111</xdr:col>
      <xdr:colOff>177800</xdr:colOff>
      <xdr:row>31</xdr:row>
      <xdr:rowOff>127813</xdr:rowOff>
    </xdr:to>
    <xdr:cxnSp macro="">
      <xdr:nvCxnSpPr>
        <xdr:cNvPr id="746" name="直線コネクタ 745"/>
        <xdr:cNvCxnSpPr/>
      </xdr:nvCxnSpPr>
      <xdr:spPr>
        <a:xfrm>
          <a:off x="20434300" y="5413319"/>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8" name="テキスト ボックス 747"/>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98369</xdr:rowOff>
    </xdr:from>
    <xdr:to>
      <xdr:col>107</xdr:col>
      <xdr:colOff>50800</xdr:colOff>
      <xdr:row>34</xdr:row>
      <xdr:rowOff>15067</xdr:rowOff>
    </xdr:to>
    <xdr:cxnSp macro="">
      <xdr:nvCxnSpPr>
        <xdr:cNvPr id="749" name="直線コネクタ 748"/>
        <xdr:cNvCxnSpPr/>
      </xdr:nvCxnSpPr>
      <xdr:spPr>
        <a:xfrm flipV="1">
          <a:off x="19545300" y="5413319"/>
          <a:ext cx="889000" cy="43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51" name="テキスト ボックス 750"/>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15067</xdr:rowOff>
    </xdr:from>
    <xdr:to>
      <xdr:col>102</xdr:col>
      <xdr:colOff>114300</xdr:colOff>
      <xdr:row>36</xdr:row>
      <xdr:rowOff>9032</xdr:rowOff>
    </xdr:to>
    <xdr:cxnSp macro="">
      <xdr:nvCxnSpPr>
        <xdr:cNvPr id="752" name="直線コネクタ 751"/>
        <xdr:cNvCxnSpPr/>
      </xdr:nvCxnSpPr>
      <xdr:spPr>
        <a:xfrm flipV="1">
          <a:off x="18656300" y="5844367"/>
          <a:ext cx="889000" cy="3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4" name="テキスト ボックス 753"/>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6" name="テキスト ボックス 755"/>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97130</xdr:rowOff>
    </xdr:from>
    <xdr:to>
      <xdr:col>116</xdr:col>
      <xdr:colOff>114300</xdr:colOff>
      <xdr:row>32</xdr:row>
      <xdr:rowOff>27280</xdr:rowOff>
    </xdr:to>
    <xdr:sp macro="" textlink="">
      <xdr:nvSpPr>
        <xdr:cNvPr id="762" name="楕円 761"/>
        <xdr:cNvSpPr/>
      </xdr:nvSpPr>
      <xdr:spPr>
        <a:xfrm>
          <a:off x="22110700" y="54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120007</xdr:rowOff>
    </xdr:from>
    <xdr:ext cx="534377" cy="259045"/>
    <xdr:sp macro="" textlink="">
      <xdr:nvSpPr>
        <xdr:cNvPr id="763" name="投資及び出資金該当値テキスト"/>
        <xdr:cNvSpPr txBox="1"/>
      </xdr:nvSpPr>
      <xdr:spPr>
        <a:xfrm>
          <a:off x="22212300" y="52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77013</xdr:rowOff>
    </xdr:from>
    <xdr:to>
      <xdr:col>112</xdr:col>
      <xdr:colOff>38100</xdr:colOff>
      <xdr:row>32</xdr:row>
      <xdr:rowOff>7163</xdr:rowOff>
    </xdr:to>
    <xdr:sp macro="" textlink="">
      <xdr:nvSpPr>
        <xdr:cNvPr id="764" name="楕円 763"/>
        <xdr:cNvSpPr/>
      </xdr:nvSpPr>
      <xdr:spPr>
        <a:xfrm>
          <a:off x="21272500" y="53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23690</xdr:rowOff>
    </xdr:from>
    <xdr:ext cx="534377" cy="259045"/>
    <xdr:sp macro="" textlink="">
      <xdr:nvSpPr>
        <xdr:cNvPr id="765" name="テキスト ボックス 764"/>
        <xdr:cNvSpPr txBox="1"/>
      </xdr:nvSpPr>
      <xdr:spPr>
        <a:xfrm>
          <a:off x="21056111" y="51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47569</xdr:rowOff>
    </xdr:from>
    <xdr:to>
      <xdr:col>107</xdr:col>
      <xdr:colOff>101600</xdr:colOff>
      <xdr:row>31</xdr:row>
      <xdr:rowOff>149169</xdr:rowOff>
    </xdr:to>
    <xdr:sp macro="" textlink="">
      <xdr:nvSpPr>
        <xdr:cNvPr id="766" name="楕円 765"/>
        <xdr:cNvSpPr/>
      </xdr:nvSpPr>
      <xdr:spPr>
        <a:xfrm>
          <a:off x="20383500" y="5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165696</xdr:rowOff>
    </xdr:from>
    <xdr:ext cx="534377" cy="259045"/>
    <xdr:sp macro="" textlink="">
      <xdr:nvSpPr>
        <xdr:cNvPr id="767" name="テキスト ボックス 766"/>
        <xdr:cNvSpPr txBox="1"/>
      </xdr:nvSpPr>
      <xdr:spPr>
        <a:xfrm>
          <a:off x="20167111" y="513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135717</xdr:rowOff>
    </xdr:from>
    <xdr:to>
      <xdr:col>102</xdr:col>
      <xdr:colOff>165100</xdr:colOff>
      <xdr:row>34</xdr:row>
      <xdr:rowOff>65867</xdr:rowOff>
    </xdr:to>
    <xdr:sp macro="" textlink="">
      <xdr:nvSpPr>
        <xdr:cNvPr id="768" name="楕円 767"/>
        <xdr:cNvSpPr/>
      </xdr:nvSpPr>
      <xdr:spPr>
        <a:xfrm>
          <a:off x="19494500" y="57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82394</xdr:rowOff>
    </xdr:from>
    <xdr:ext cx="469744" cy="259045"/>
    <xdr:sp macro="" textlink="">
      <xdr:nvSpPr>
        <xdr:cNvPr id="769" name="テキスト ボックス 768"/>
        <xdr:cNvSpPr txBox="1"/>
      </xdr:nvSpPr>
      <xdr:spPr>
        <a:xfrm>
          <a:off x="19310428" y="556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129682</xdr:rowOff>
    </xdr:from>
    <xdr:to>
      <xdr:col>98</xdr:col>
      <xdr:colOff>38100</xdr:colOff>
      <xdr:row>36</xdr:row>
      <xdr:rowOff>59832</xdr:rowOff>
    </xdr:to>
    <xdr:sp macro="" textlink="">
      <xdr:nvSpPr>
        <xdr:cNvPr id="770" name="楕円 769"/>
        <xdr:cNvSpPr/>
      </xdr:nvSpPr>
      <xdr:spPr>
        <a:xfrm>
          <a:off x="186055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76359</xdr:rowOff>
    </xdr:from>
    <xdr:ext cx="469744" cy="259045"/>
    <xdr:sp macro="" textlink="">
      <xdr:nvSpPr>
        <xdr:cNvPr id="771" name="テキスト ボックス 770"/>
        <xdr:cNvSpPr txBox="1"/>
      </xdr:nvSpPr>
      <xdr:spPr>
        <a:xfrm>
          <a:off x="18421428" y="590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162103</xdr:rowOff>
    </xdr:from>
    <xdr:to>
      <xdr:col>116</xdr:col>
      <xdr:colOff>63500</xdr:colOff>
      <xdr:row>57</xdr:row>
      <xdr:rowOff>162743</xdr:rowOff>
    </xdr:to>
    <xdr:cxnSp macro="">
      <xdr:nvCxnSpPr>
        <xdr:cNvPr id="798" name="直線コネクタ 797"/>
        <xdr:cNvCxnSpPr/>
      </xdr:nvCxnSpPr>
      <xdr:spPr>
        <a:xfrm flipV="1">
          <a:off x="21323300" y="993475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9" name="貸付金平均値テキスト"/>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162743</xdr:rowOff>
    </xdr:from>
    <xdr:to>
      <xdr:col>111</xdr:col>
      <xdr:colOff>177800</xdr:colOff>
      <xdr:row>57</xdr:row>
      <xdr:rowOff>163932</xdr:rowOff>
    </xdr:to>
    <xdr:cxnSp macro="">
      <xdr:nvCxnSpPr>
        <xdr:cNvPr id="801" name="直線コネクタ 800"/>
        <xdr:cNvCxnSpPr/>
      </xdr:nvCxnSpPr>
      <xdr:spPr>
        <a:xfrm flipV="1">
          <a:off x="20434300" y="993539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3" name="テキスト ボックス 802"/>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163932</xdr:rowOff>
    </xdr:from>
    <xdr:to>
      <xdr:col>107</xdr:col>
      <xdr:colOff>50800</xdr:colOff>
      <xdr:row>57</xdr:row>
      <xdr:rowOff>165212</xdr:rowOff>
    </xdr:to>
    <xdr:cxnSp macro="">
      <xdr:nvCxnSpPr>
        <xdr:cNvPr id="804" name="直線コネクタ 803"/>
        <xdr:cNvCxnSpPr/>
      </xdr:nvCxnSpPr>
      <xdr:spPr>
        <a:xfrm flipV="1">
          <a:off x="19545300" y="993658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6" name="テキスト ボックス 805"/>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135311</xdr:rowOff>
    </xdr:from>
    <xdr:to>
      <xdr:col>102</xdr:col>
      <xdr:colOff>114300</xdr:colOff>
      <xdr:row>57</xdr:row>
      <xdr:rowOff>165212</xdr:rowOff>
    </xdr:to>
    <xdr:cxnSp macro="">
      <xdr:nvCxnSpPr>
        <xdr:cNvPr id="807" name="直線コネクタ 806"/>
        <xdr:cNvCxnSpPr/>
      </xdr:nvCxnSpPr>
      <xdr:spPr>
        <a:xfrm>
          <a:off x="18656300" y="9907961"/>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9" name="テキスト ボックス 808"/>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11" name="テキスト ボックス 810"/>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111303</xdr:rowOff>
    </xdr:from>
    <xdr:to>
      <xdr:col>116</xdr:col>
      <xdr:colOff>114300</xdr:colOff>
      <xdr:row>58</xdr:row>
      <xdr:rowOff>41453</xdr:rowOff>
    </xdr:to>
    <xdr:sp macro="" textlink="">
      <xdr:nvSpPr>
        <xdr:cNvPr id="817" name="楕円 816"/>
        <xdr:cNvSpPr/>
      </xdr:nvSpPr>
      <xdr:spPr>
        <a:xfrm>
          <a:off x="221107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134180</xdr:rowOff>
    </xdr:from>
    <xdr:ext cx="469744" cy="259045"/>
    <xdr:sp macro="" textlink="">
      <xdr:nvSpPr>
        <xdr:cNvPr id="818" name="貸付金該当値テキスト"/>
        <xdr:cNvSpPr txBox="1"/>
      </xdr:nvSpPr>
      <xdr:spPr>
        <a:xfrm>
          <a:off x="22212300" y="973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111943</xdr:rowOff>
    </xdr:from>
    <xdr:to>
      <xdr:col>112</xdr:col>
      <xdr:colOff>38100</xdr:colOff>
      <xdr:row>58</xdr:row>
      <xdr:rowOff>42093</xdr:rowOff>
    </xdr:to>
    <xdr:sp macro="" textlink="">
      <xdr:nvSpPr>
        <xdr:cNvPr id="819" name="楕円 818"/>
        <xdr:cNvSpPr/>
      </xdr:nvSpPr>
      <xdr:spPr>
        <a:xfrm>
          <a:off x="21272500" y="98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58620</xdr:rowOff>
    </xdr:from>
    <xdr:ext cx="469744" cy="259045"/>
    <xdr:sp macro="" textlink="">
      <xdr:nvSpPr>
        <xdr:cNvPr id="820" name="テキスト ボックス 819"/>
        <xdr:cNvSpPr txBox="1"/>
      </xdr:nvSpPr>
      <xdr:spPr>
        <a:xfrm>
          <a:off x="21088428" y="965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113132</xdr:rowOff>
    </xdr:from>
    <xdr:to>
      <xdr:col>107</xdr:col>
      <xdr:colOff>101600</xdr:colOff>
      <xdr:row>58</xdr:row>
      <xdr:rowOff>43282</xdr:rowOff>
    </xdr:to>
    <xdr:sp macro="" textlink="">
      <xdr:nvSpPr>
        <xdr:cNvPr id="821" name="楕円 820"/>
        <xdr:cNvSpPr/>
      </xdr:nvSpPr>
      <xdr:spPr>
        <a:xfrm>
          <a:off x="20383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59809</xdr:rowOff>
    </xdr:from>
    <xdr:ext cx="469744" cy="259045"/>
    <xdr:sp macro="" textlink="">
      <xdr:nvSpPr>
        <xdr:cNvPr id="822" name="テキスト ボックス 821"/>
        <xdr:cNvSpPr txBox="1"/>
      </xdr:nvSpPr>
      <xdr:spPr>
        <a:xfrm>
          <a:off x="20199428" y="96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114412</xdr:rowOff>
    </xdr:from>
    <xdr:to>
      <xdr:col>102</xdr:col>
      <xdr:colOff>165100</xdr:colOff>
      <xdr:row>58</xdr:row>
      <xdr:rowOff>44562</xdr:rowOff>
    </xdr:to>
    <xdr:sp macro="" textlink="">
      <xdr:nvSpPr>
        <xdr:cNvPr id="823" name="楕円 822"/>
        <xdr:cNvSpPr/>
      </xdr:nvSpPr>
      <xdr:spPr>
        <a:xfrm>
          <a:off x="19494500" y="98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61089</xdr:rowOff>
    </xdr:from>
    <xdr:ext cx="469744" cy="259045"/>
    <xdr:sp macro="" textlink="">
      <xdr:nvSpPr>
        <xdr:cNvPr id="824" name="テキスト ボックス 823"/>
        <xdr:cNvSpPr txBox="1"/>
      </xdr:nvSpPr>
      <xdr:spPr>
        <a:xfrm>
          <a:off x="19310428" y="966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84511</xdr:rowOff>
    </xdr:from>
    <xdr:to>
      <xdr:col>98</xdr:col>
      <xdr:colOff>38100</xdr:colOff>
      <xdr:row>58</xdr:row>
      <xdr:rowOff>14661</xdr:rowOff>
    </xdr:to>
    <xdr:sp macro="" textlink="">
      <xdr:nvSpPr>
        <xdr:cNvPr id="825" name="楕円 824"/>
        <xdr:cNvSpPr/>
      </xdr:nvSpPr>
      <xdr:spPr>
        <a:xfrm>
          <a:off x="18605500" y="9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31188</xdr:rowOff>
    </xdr:from>
    <xdr:ext cx="469744" cy="259045"/>
    <xdr:sp macro="" textlink="">
      <xdr:nvSpPr>
        <xdr:cNvPr id="826" name="テキスト ボックス 825"/>
        <xdr:cNvSpPr txBox="1"/>
      </xdr:nvSpPr>
      <xdr:spPr>
        <a:xfrm>
          <a:off x="18421428" y="96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95162</xdr:rowOff>
    </xdr:from>
    <xdr:to>
      <xdr:col>116</xdr:col>
      <xdr:colOff>63500</xdr:colOff>
      <xdr:row>77</xdr:row>
      <xdr:rowOff>104420</xdr:rowOff>
    </xdr:to>
    <xdr:cxnSp macro="">
      <xdr:nvCxnSpPr>
        <xdr:cNvPr id="856" name="直線コネクタ 855"/>
        <xdr:cNvCxnSpPr/>
      </xdr:nvCxnSpPr>
      <xdr:spPr>
        <a:xfrm flipV="1">
          <a:off x="21323300" y="13296812"/>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7"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104420</xdr:rowOff>
    </xdr:from>
    <xdr:to>
      <xdr:col>111</xdr:col>
      <xdr:colOff>177800</xdr:colOff>
      <xdr:row>77</xdr:row>
      <xdr:rowOff>122955</xdr:rowOff>
    </xdr:to>
    <xdr:cxnSp macro="">
      <xdr:nvCxnSpPr>
        <xdr:cNvPr id="859" name="直線コネクタ 858"/>
        <xdr:cNvCxnSpPr/>
      </xdr:nvCxnSpPr>
      <xdr:spPr>
        <a:xfrm flipV="1">
          <a:off x="20434300" y="13306070"/>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1" name="テキスト ボックス 860"/>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122955</xdr:rowOff>
    </xdr:from>
    <xdr:to>
      <xdr:col>107</xdr:col>
      <xdr:colOff>50800</xdr:colOff>
      <xdr:row>77</xdr:row>
      <xdr:rowOff>128860</xdr:rowOff>
    </xdr:to>
    <xdr:cxnSp macro="">
      <xdr:nvCxnSpPr>
        <xdr:cNvPr id="862" name="直線コネクタ 861"/>
        <xdr:cNvCxnSpPr/>
      </xdr:nvCxnSpPr>
      <xdr:spPr>
        <a:xfrm flipV="1">
          <a:off x="19545300" y="1332460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4" name="テキスト ボックス 863"/>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111144</xdr:rowOff>
    </xdr:from>
    <xdr:to>
      <xdr:col>102</xdr:col>
      <xdr:colOff>114300</xdr:colOff>
      <xdr:row>77</xdr:row>
      <xdr:rowOff>128860</xdr:rowOff>
    </xdr:to>
    <xdr:cxnSp macro="">
      <xdr:nvCxnSpPr>
        <xdr:cNvPr id="865" name="直線コネクタ 864"/>
        <xdr:cNvCxnSpPr/>
      </xdr:nvCxnSpPr>
      <xdr:spPr>
        <a:xfrm>
          <a:off x="18656300" y="13141344"/>
          <a:ext cx="889000" cy="18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7" name="テキスト ボックス 866"/>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44362</xdr:rowOff>
    </xdr:from>
    <xdr:to>
      <xdr:col>116</xdr:col>
      <xdr:colOff>114300</xdr:colOff>
      <xdr:row>77</xdr:row>
      <xdr:rowOff>145962</xdr:rowOff>
    </xdr:to>
    <xdr:sp macro="" textlink="">
      <xdr:nvSpPr>
        <xdr:cNvPr id="875" name="楕円 874"/>
        <xdr:cNvSpPr/>
      </xdr:nvSpPr>
      <xdr:spPr>
        <a:xfrm>
          <a:off x="22110700" y="132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22789</xdr:rowOff>
    </xdr:from>
    <xdr:ext cx="534377" cy="259045"/>
    <xdr:sp macro="" textlink="">
      <xdr:nvSpPr>
        <xdr:cNvPr id="876" name="繰出金該当値テキスト"/>
        <xdr:cNvSpPr txBox="1"/>
      </xdr:nvSpPr>
      <xdr:spPr>
        <a:xfrm>
          <a:off x="22212300" y="132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53620</xdr:rowOff>
    </xdr:from>
    <xdr:to>
      <xdr:col>112</xdr:col>
      <xdr:colOff>38100</xdr:colOff>
      <xdr:row>77</xdr:row>
      <xdr:rowOff>155220</xdr:rowOff>
    </xdr:to>
    <xdr:sp macro="" textlink="">
      <xdr:nvSpPr>
        <xdr:cNvPr id="877" name="楕円 876"/>
        <xdr:cNvSpPr/>
      </xdr:nvSpPr>
      <xdr:spPr>
        <a:xfrm>
          <a:off x="21272500" y="132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146347</xdr:rowOff>
    </xdr:from>
    <xdr:ext cx="534377" cy="259045"/>
    <xdr:sp macro="" textlink="">
      <xdr:nvSpPr>
        <xdr:cNvPr id="878" name="テキスト ボックス 877"/>
        <xdr:cNvSpPr txBox="1"/>
      </xdr:nvSpPr>
      <xdr:spPr>
        <a:xfrm>
          <a:off x="21056111" y="133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72155</xdr:rowOff>
    </xdr:from>
    <xdr:to>
      <xdr:col>107</xdr:col>
      <xdr:colOff>101600</xdr:colOff>
      <xdr:row>78</xdr:row>
      <xdr:rowOff>2305</xdr:rowOff>
    </xdr:to>
    <xdr:sp macro="" textlink="">
      <xdr:nvSpPr>
        <xdr:cNvPr id="879" name="楕円 878"/>
        <xdr:cNvSpPr/>
      </xdr:nvSpPr>
      <xdr:spPr>
        <a:xfrm>
          <a:off x="20383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164882</xdr:rowOff>
    </xdr:from>
    <xdr:ext cx="534377" cy="259045"/>
    <xdr:sp macro="" textlink="">
      <xdr:nvSpPr>
        <xdr:cNvPr id="880" name="テキスト ボックス 879"/>
        <xdr:cNvSpPr txBox="1"/>
      </xdr:nvSpPr>
      <xdr:spPr>
        <a:xfrm>
          <a:off x="20167111" y="133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78060</xdr:rowOff>
    </xdr:from>
    <xdr:to>
      <xdr:col>102</xdr:col>
      <xdr:colOff>165100</xdr:colOff>
      <xdr:row>78</xdr:row>
      <xdr:rowOff>8210</xdr:rowOff>
    </xdr:to>
    <xdr:sp macro="" textlink="">
      <xdr:nvSpPr>
        <xdr:cNvPr id="881" name="楕円 880"/>
        <xdr:cNvSpPr/>
      </xdr:nvSpPr>
      <xdr:spPr>
        <a:xfrm>
          <a:off x="19494500" y="132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170787</xdr:rowOff>
    </xdr:from>
    <xdr:ext cx="534377" cy="259045"/>
    <xdr:sp macro="" textlink="">
      <xdr:nvSpPr>
        <xdr:cNvPr id="882" name="テキスト ボックス 881"/>
        <xdr:cNvSpPr txBox="1"/>
      </xdr:nvSpPr>
      <xdr:spPr>
        <a:xfrm>
          <a:off x="19278111" y="13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60344</xdr:rowOff>
    </xdr:from>
    <xdr:to>
      <xdr:col>98</xdr:col>
      <xdr:colOff>38100</xdr:colOff>
      <xdr:row>76</xdr:row>
      <xdr:rowOff>161944</xdr:rowOff>
    </xdr:to>
    <xdr:sp macro="" textlink="">
      <xdr:nvSpPr>
        <xdr:cNvPr id="883" name="楕円 882"/>
        <xdr:cNvSpPr/>
      </xdr:nvSpPr>
      <xdr:spPr>
        <a:xfrm>
          <a:off x="18605500" y="130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7021</xdr:rowOff>
    </xdr:from>
    <xdr:ext cx="534377" cy="259045"/>
    <xdr:sp macro="" textlink="">
      <xdr:nvSpPr>
        <xdr:cNvPr id="884" name="テキスト ボックス 883"/>
        <xdr:cNvSpPr txBox="1"/>
      </xdr:nvSpPr>
      <xdr:spPr>
        <a:xfrm>
          <a:off x="18389111" y="12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令和５年度の人口１人当たり歳出決算額は、</a:t>
          </a:r>
          <a:r>
            <a:rPr kumimoji="1" lang="en-US" altLang="ja-JP" sz="1300">
              <a:latin typeface="ＭＳ Ｐゴシック" panose="020B0600070205080204" pitchFamily="50" charset="-128"/>
              <a:ea typeface="ＭＳ Ｐゴシック" panose="020B0600070205080204" pitchFamily="50" charset="-128"/>
            </a:rPr>
            <a:t>401</a:t>
          </a:r>
          <a:r>
            <a:rPr kumimoji="1" lang="ja-JP" altLang="en-US" sz="1300">
              <a:latin typeface="ＭＳ Ｐゴシック" panose="020B0600070205080204" pitchFamily="50" charset="-128"/>
              <a:ea typeface="ＭＳ Ｐゴシック" panose="020B0600070205080204" pitchFamily="50" charset="-128"/>
            </a:rPr>
            <a:t>千円と前年度から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千円減額となっている。これは、ふるさと納税において、主力としている返礼品を県内の他自治体でも採用した結果、寄附額が大きく減少（</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比：△</a:t>
          </a:r>
          <a:r>
            <a:rPr kumimoji="1" lang="en-US" altLang="ja-JP" sz="1300">
              <a:latin typeface="ＭＳ Ｐゴシック" panose="020B0600070205080204" pitchFamily="50" charset="-128"/>
              <a:ea typeface="ＭＳ Ｐゴシック" panose="020B0600070205080204" pitchFamily="50" charset="-128"/>
            </a:rPr>
            <a:t>529</a:t>
          </a:r>
          <a:r>
            <a:rPr kumimoji="1" lang="ja-JP" altLang="en-US" sz="1300">
              <a:latin typeface="ＭＳ Ｐゴシック" panose="020B0600070205080204" pitchFamily="50" charset="-128"/>
              <a:ea typeface="ＭＳ Ｐゴシック" panose="020B0600070205080204" pitchFamily="50" charset="-128"/>
            </a:rPr>
            <a:t>百万円）した。このため、物件費であるふるさと柴田応援寄附報償（返礼品関係）が令和４年度比で約</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百万円の減となったことや新型コロナウイルス感染症が、令和５年５月に感染症法上の５類に下がり、その予防接種事業が前年度比で</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百万円の減となったことが関係した。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普通建設事業費が、前年度から大幅な減額となった要因は、令和４年度で終了した私立保育所等施設整備補助や槻木放課後児童クラブ施設整備が皆減となったことが主な要因である。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人件費の増の要因は、令和５年人事院勧告に基づく、職員等の給与引上げによるものである。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私立保育所新設に伴う施設給付費等や子ども医療費助成事業の増により前年度より増加した。左記の要因も含め、今後も社会保障経費が増大していくことから、引き続き適正なサービス提供に努める。</a:t>
          </a:r>
        </a:p>
        <a:p>
          <a:r>
            <a:rPr kumimoji="1" lang="ja-JP" altLang="en-US" sz="1300">
              <a:latin typeface="ＭＳ Ｐゴシック" panose="020B0600070205080204" pitchFamily="50" charset="-128"/>
              <a:ea typeface="ＭＳ Ｐゴシック" panose="020B0600070205080204" pitchFamily="50" charset="-128"/>
            </a:rPr>
            <a:t>　令和５年度は、今後予定している大型プロジェクト（総合体育館賃料、学校給食センター建設）のための特定目的基金へ積立てすることができた。今後も計画的に積立てを実施していきたい。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36,800
36,592
54.03
15,255,134
14,760,538
266,485
8,474,523
15,944,922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159512</xdr:rowOff>
    </xdr:from>
    <xdr:to>
      <xdr:col>24</xdr:col>
      <xdr:colOff>63500</xdr:colOff>
      <xdr:row>34</xdr:row>
      <xdr:rowOff>50927</xdr:rowOff>
    </xdr:to>
    <xdr:cxnSp macro="">
      <xdr:nvCxnSpPr>
        <xdr:cNvPr id="61" name="直線コネクタ 60"/>
        <xdr:cNvCxnSpPr/>
      </xdr:nvCxnSpPr>
      <xdr:spPr>
        <a:xfrm flipV="1">
          <a:off x="3797300" y="5817362"/>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50927</xdr:rowOff>
    </xdr:from>
    <xdr:to>
      <xdr:col>19</xdr:col>
      <xdr:colOff>177800</xdr:colOff>
      <xdr:row>34</xdr:row>
      <xdr:rowOff>105791</xdr:rowOff>
    </xdr:to>
    <xdr:cxnSp macro="">
      <xdr:nvCxnSpPr>
        <xdr:cNvPr id="64" name="直線コネクタ 63"/>
        <xdr:cNvCxnSpPr/>
      </xdr:nvCxnSpPr>
      <xdr:spPr>
        <a:xfrm flipV="1">
          <a:off x="2908300" y="5880227"/>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70358</xdr:rowOff>
    </xdr:from>
    <xdr:to>
      <xdr:col>15</xdr:col>
      <xdr:colOff>50800</xdr:colOff>
      <xdr:row>34</xdr:row>
      <xdr:rowOff>105791</xdr:rowOff>
    </xdr:to>
    <xdr:cxnSp macro="">
      <xdr:nvCxnSpPr>
        <xdr:cNvPr id="67" name="直線コネクタ 66"/>
        <xdr:cNvCxnSpPr/>
      </xdr:nvCxnSpPr>
      <xdr:spPr>
        <a:xfrm>
          <a:off x="2019300" y="589965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42926</xdr:rowOff>
    </xdr:from>
    <xdr:to>
      <xdr:col>10</xdr:col>
      <xdr:colOff>114300</xdr:colOff>
      <xdr:row>34</xdr:row>
      <xdr:rowOff>70358</xdr:rowOff>
    </xdr:to>
    <xdr:cxnSp macro="">
      <xdr:nvCxnSpPr>
        <xdr:cNvPr id="70" name="直線コネクタ 69"/>
        <xdr:cNvCxnSpPr/>
      </xdr:nvCxnSpPr>
      <xdr:spPr>
        <a:xfrm>
          <a:off x="1130300" y="58722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108712</xdr:rowOff>
    </xdr:from>
    <xdr:to>
      <xdr:col>24</xdr:col>
      <xdr:colOff>114300</xdr:colOff>
      <xdr:row>34</xdr:row>
      <xdr:rowOff>38862</xdr:rowOff>
    </xdr:to>
    <xdr:sp macro="" textlink="">
      <xdr:nvSpPr>
        <xdr:cNvPr id="80" name="楕円 79"/>
        <xdr:cNvSpPr/>
      </xdr:nvSpPr>
      <xdr:spPr>
        <a:xfrm>
          <a:off x="45847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131589</xdr:rowOff>
    </xdr:from>
    <xdr:ext cx="469744" cy="259045"/>
    <xdr:sp macro="" textlink="">
      <xdr:nvSpPr>
        <xdr:cNvPr id="81" name="議会費該当値テキスト"/>
        <xdr:cNvSpPr txBox="1"/>
      </xdr:nvSpPr>
      <xdr:spPr>
        <a:xfrm>
          <a:off x="4686300"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xdr:rowOff>
    </xdr:from>
    <xdr:to>
      <xdr:col>20</xdr:col>
      <xdr:colOff>38100</xdr:colOff>
      <xdr:row>34</xdr:row>
      <xdr:rowOff>101727</xdr:rowOff>
    </xdr:to>
    <xdr:sp macro="" textlink="">
      <xdr:nvSpPr>
        <xdr:cNvPr id="82" name="楕円 81"/>
        <xdr:cNvSpPr/>
      </xdr:nvSpPr>
      <xdr:spPr>
        <a:xfrm>
          <a:off x="3746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118254</xdr:rowOff>
    </xdr:from>
    <xdr:ext cx="469744" cy="259045"/>
    <xdr:sp macro="" textlink="">
      <xdr:nvSpPr>
        <xdr:cNvPr id="83" name="テキスト ボックス 82"/>
        <xdr:cNvSpPr txBox="1"/>
      </xdr:nvSpPr>
      <xdr:spPr>
        <a:xfrm>
          <a:off x="3562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54991</xdr:rowOff>
    </xdr:from>
    <xdr:to>
      <xdr:col>15</xdr:col>
      <xdr:colOff>101600</xdr:colOff>
      <xdr:row>34</xdr:row>
      <xdr:rowOff>156591</xdr:rowOff>
    </xdr:to>
    <xdr:sp macro="" textlink="">
      <xdr:nvSpPr>
        <xdr:cNvPr id="84" name="楕円 83"/>
        <xdr:cNvSpPr/>
      </xdr:nvSpPr>
      <xdr:spPr>
        <a:xfrm>
          <a:off x="2857500" y="58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1668</xdr:rowOff>
    </xdr:from>
    <xdr:ext cx="469744" cy="259045"/>
    <xdr:sp macro="" textlink="">
      <xdr:nvSpPr>
        <xdr:cNvPr id="85" name="テキスト ボックス 84"/>
        <xdr:cNvSpPr txBox="1"/>
      </xdr:nvSpPr>
      <xdr:spPr>
        <a:xfrm>
          <a:off x="2673428" y="565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19558</xdr:rowOff>
    </xdr:from>
    <xdr:to>
      <xdr:col>10</xdr:col>
      <xdr:colOff>165100</xdr:colOff>
      <xdr:row>34</xdr:row>
      <xdr:rowOff>121158</xdr:rowOff>
    </xdr:to>
    <xdr:sp macro="" textlink="">
      <xdr:nvSpPr>
        <xdr:cNvPr id="86" name="楕円 85"/>
        <xdr:cNvSpPr/>
      </xdr:nvSpPr>
      <xdr:spPr>
        <a:xfrm>
          <a:off x="1968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137685</xdr:rowOff>
    </xdr:from>
    <xdr:ext cx="469744" cy="259045"/>
    <xdr:sp macro="" textlink="">
      <xdr:nvSpPr>
        <xdr:cNvPr id="87" name="テキスト ボックス 86"/>
        <xdr:cNvSpPr txBox="1"/>
      </xdr:nvSpPr>
      <xdr:spPr>
        <a:xfrm>
          <a:off x="1784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163576</xdr:rowOff>
    </xdr:from>
    <xdr:to>
      <xdr:col>6</xdr:col>
      <xdr:colOff>38100</xdr:colOff>
      <xdr:row>34</xdr:row>
      <xdr:rowOff>93726</xdr:rowOff>
    </xdr:to>
    <xdr:sp macro="" textlink="">
      <xdr:nvSpPr>
        <xdr:cNvPr id="88" name="楕円 87"/>
        <xdr:cNvSpPr/>
      </xdr:nvSpPr>
      <xdr:spPr>
        <a:xfrm>
          <a:off x="1079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110253</xdr:rowOff>
    </xdr:from>
    <xdr:ext cx="469744" cy="259045"/>
    <xdr:sp macro="" textlink="">
      <xdr:nvSpPr>
        <xdr:cNvPr id="89" name="テキスト ボックス 88"/>
        <xdr:cNvSpPr txBox="1"/>
      </xdr:nvSpPr>
      <xdr:spPr>
        <a:xfrm>
          <a:off x="895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21315</xdr:rowOff>
    </xdr:from>
    <xdr:to>
      <xdr:col>24</xdr:col>
      <xdr:colOff>63500</xdr:colOff>
      <xdr:row>58</xdr:row>
      <xdr:rowOff>70669</xdr:rowOff>
    </xdr:to>
    <xdr:cxnSp macro="">
      <xdr:nvCxnSpPr>
        <xdr:cNvPr id="120" name="直線コネクタ 119"/>
        <xdr:cNvCxnSpPr/>
      </xdr:nvCxnSpPr>
      <xdr:spPr>
        <a:xfrm>
          <a:off x="3797300" y="9965415"/>
          <a:ext cx="838200" cy="4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45059</xdr:rowOff>
    </xdr:from>
    <xdr:to>
      <xdr:col>19</xdr:col>
      <xdr:colOff>177800</xdr:colOff>
      <xdr:row>58</xdr:row>
      <xdr:rowOff>21315</xdr:rowOff>
    </xdr:to>
    <xdr:cxnSp macro="">
      <xdr:nvCxnSpPr>
        <xdr:cNvPr id="123" name="直線コネクタ 122"/>
        <xdr:cNvCxnSpPr/>
      </xdr:nvCxnSpPr>
      <xdr:spPr>
        <a:xfrm>
          <a:off x="2908300" y="9817709"/>
          <a:ext cx="889000" cy="14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149553</xdr:rowOff>
    </xdr:from>
    <xdr:to>
      <xdr:col>15</xdr:col>
      <xdr:colOff>50800</xdr:colOff>
      <xdr:row>57</xdr:row>
      <xdr:rowOff>45059</xdr:rowOff>
    </xdr:to>
    <xdr:cxnSp macro="">
      <xdr:nvCxnSpPr>
        <xdr:cNvPr id="126" name="直線コネクタ 125"/>
        <xdr:cNvCxnSpPr/>
      </xdr:nvCxnSpPr>
      <xdr:spPr>
        <a:xfrm>
          <a:off x="2019300" y="9579303"/>
          <a:ext cx="889000" cy="2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149553</xdr:rowOff>
    </xdr:from>
    <xdr:to>
      <xdr:col>10</xdr:col>
      <xdr:colOff>114300</xdr:colOff>
      <xdr:row>58</xdr:row>
      <xdr:rowOff>43502</xdr:rowOff>
    </xdr:to>
    <xdr:cxnSp macro="">
      <xdr:nvCxnSpPr>
        <xdr:cNvPr id="129" name="直線コネクタ 128"/>
        <xdr:cNvCxnSpPr/>
      </xdr:nvCxnSpPr>
      <xdr:spPr>
        <a:xfrm flipV="1">
          <a:off x="1130300" y="9579303"/>
          <a:ext cx="889000" cy="4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19869</xdr:rowOff>
    </xdr:from>
    <xdr:to>
      <xdr:col>24</xdr:col>
      <xdr:colOff>114300</xdr:colOff>
      <xdr:row>58</xdr:row>
      <xdr:rowOff>121469</xdr:rowOff>
    </xdr:to>
    <xdr:sp macro="" textlink="">
      <xdr:nvSpPr>
        <xdr:cNvPr id="139" name="楕円 138"/>
        <xdr:cNvSpPr/>
      </xdr:nvSpPr>
      <xdr:spPr>
        <a:xfrm>
          <a:off x="4584700" y="9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141965</xdr:rowOff>
    </xdr:from>
    <xdr:to>
      <xdr:col>20</xdr:col>
      <xdr:colOff>38100</xdr:colOff>
      <xdr:row>58</xdr:row>
      <xdr:rowOff>72115</xdr:rowOff>
    </xdr:to>
    <xdr:sp macro="" textlink="">
      <xdr:nvSpPr>
        <xdr:cNvPr id="141" name="楕円 140"/>
        <xdr:cNvSpPr/>
      </xdr:nvSpPr>
      <xdr:spPr>
        <a:xfrm>
          <a:off x="3746500" y="99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88642</xdr:rowOff>
    </xdr:from>
    <xdr:ext cx="534377" cy="259045"/>
    <xdr:sp macro="" textlink="">
      <xdr:nvSpPr>
        <xdr:cNvPr id="142" name="テキスト ボックス 141"/>
        <xdr:cNvSpPr txBox="1"/>
      </xdr:nvSpPr>
      <xdr:spPr>
        <a:xfrm>
          <a:off x="3530111" y="968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165709</xdr:rowOff>
    </xdr:from>
    <xdr:to>
      <xdr:col>15</xdr:col>
      <xdr:colOff>101600</xdr:colOff>
      <xdr:row>57</xdr:row>
      <xdr:rowOff>95859</xdr:rowOff>
    </xdr:to>
    <xdr:sp macro="" textlink="">
      <xdr:nvSpPr>
        <xdr:cNvPr id="143" name="楕円 142"/>
        <xdr:cNvSpPr/>
      </xdr:nvSpPr>
      <xdr:spPr>
        <a:xfrm>
          <a:off x="2857500" y="97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112386</xdr:rowOff>
    </xdr:from>
    <xdr:ext cx="599010" cy="259045"/>
    <xdr:sp macro="" textlink="">
      <xdr:nvSpPr>
        <xdr:cNvPr id="144" name="テキスト ボックス 143"/>
        <xdr:cNvSpPr txBox="1"/>
      </xdr:nvSpPr>
      <xdr:spPr>
        <a:xfrm>
          <a:off x="2608795" y="954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98753</xdr:rowOff>
    </xdr:from>
    <xdr:to>
      <xdr:col>10</xdr:col>
      <xdr:colOff>165100</xdr:colOff>
      <xdr:row>56</xdr:row>
      <xdr:rowOff>28903</xdr:rowOff>
    </xdr:to>
    <xdr:sp macro="" textlink="">
      <xdr:nvSpPr>
        <xdr:cNvPr id="145" name="楕円 144"/>
        <xdr:cNvSpPr/>
      </xdr:nvSpPr>
      <xdr:spPr>
        <a:xfrm>
          <a:off x="1968500" y="95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45430</xdr:rowOff>
    </xdr:from>
    <xdr:ext cx="599010" cy="259045"/>
    <xdr:sp macro="" textlink="">
      <xdr:nvSpPr>
        <xdr:cNvPr id="146" name="テキスト ボックス 145"/>
        <xdr:cNvSpPr txBox="1"/>
      </xdr:nvSpPr>
      <xdr:spPr>
        <a:xfrm>
          <a:off x="1719795" y="930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164152</xdr:rowOff>
    </xdr:from>
    <xdr:to>
      <xdr:col>6</xdr:col>
      <xdr:colOff>38100</xdr:colOff>
      <xdr:row>58</xdr:row>
      <xdr:rowOff>94302</xdr:rowOff>
    </xdr:to>
    <xdr:sp macro="" textlink="">
      <xdr:nvSpPr>
        <xdr:cNvPr id="147" name="楕円 146"/>
        <xdr:cNvSpPr/>
      </xdr:nvSpPr>
      <xdr:spPr>
        <a:xfrm>
          <a:off x="1079500" y="99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110829</xdr:rowOff>
    </xdr:from>
    <xdr:ext cx="534377" cy="259045"/>
    <xdr:sp macro="" textlink="">
      <xdr:nvSpPr>
        <xdr:cNvPr id="148" name="テキスト ボックス 147"/>
        <xdr:cNvSpPr txBox="1"/>
      </xdr:nvSpPr>
      <xdr:spPr>
        <a:xfrm>
          <a:off x="863111" y="97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132462</xdr:rowOff>
    </xdr:from>
    <xdr:to>
      <xdr:col>24</xdr:col>
      <xdr:colOff>63500</xdr:colOff>
      <xdr:row>77</xdr:row>
      <xdr:rowOff>137300</xdr:rowOff>
    </xdr:to>
    <xdr:cxnSp macro="">
      <xdr:nvCxnSpPr>
        <xdr:cNvPr id="178" name="直線コネクタ 177"/>
        <xdr:cNvCxnSpPr/>
      </xdr:nvCxnSpPr>
      <xdr:spPr>
        <a:xfrm>
          <a:off x="3797300" y="13334112"/>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126670</xdr:rowOff>
    </xdr:from>
    <xdr:to>
      <xdr:col>19</xdr:col>
      <xdr:colOff>177800</xdr:colOff>
      <xdr:row>77</xdr:row>
      <xdr:rowOff>132462</xdr:rowOff>
    </xdr:to>
    <xdr:cxnSp macro="">
      <xdr:nvCxnSpPr>
        <xdr:cNvPr id="181" name="直線コネクタ 180"/>
        <xdr:cNvCxnSpPr/>
      </xdr:nvCxnSpPr>
      <xdr:spPr>
        <a:xfrm>
          <a:off x="2908300" y="1332832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126670</xdr:rowOff>
    </xdr:from>
    <xdr:to>
      <xdr:col>15</xdr:col>
      <xdr:colOff>50800</xdr:colOff>
      <xdr:row>78</xdr:row>
      <xdr:rowOff>139449</xdr:rowOff>
    </xdr:to>
    <xdr:cxnSp macro="">
      <xdr:nvCxnSpPr>
        <xdr:cNvPr id="184" name="直線コネクタ 183"/>
        <xdr:cNvCxnSpPr/>
      </xdr:nvCxnSpPr>
      <xdr:spPr>
        <a:xfrm flipV="1">
          <a:off x="2019300" y="13328320"/>
          <a:ext cx="889000" cy="18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139449</xdr:rowOff>
    </xdr:from>
    <xdr:to>
      <xdr:col>10</xdr:col>
      <xdr:colOff>114300</xdr:colOff>
      <xdr:row>78</xdr:row>
      <xdr:rowOff>166179</xdr:rowOff>
    </xdr:to>
    <xdr:cxnSp macro="">
      <xdr:nvCxnSpPr>
        <xdr:cNvPr id="187" name="直線コネクタ 186"/>
        <xdr:cNvCxnSpPr/>
      </xdr:nvCxnSpPr>
      <xdr:spPr>
        <a:xfrm flipV="1">
          <a:off x="1130300" y="13512549"/>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86500</xdr:rowOff>
    </xdr:from>
    <xdr:to>
      <xdr:col>24</xdr:col>
      <xdr:colOff>114300</xdr:colOff>
      <xdr:row>78</xdr:row>
      <xdr:rowOff>16650</xdr:rowOff>
    </xdr:to>
    <xdr:sp macro="" textlink="">
      <xdr:nvSpPr>
        <xdr:cNvPr id="197" name="楕円 196"/>
        <xdr:cNvSpPr/>
      </xdr:nvSpPr>
      <xdr:spPr>
        <a:xfrm>
          <a:off x="4584700" y="132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1427</xdr:rowOff>
    </xdr:from>
    <xdr:ext cx="599010" cy="259045"/>
    <xdr:sp macro="" textlink="">
      <xdr:nvSpPr>
        <xdr:cNvPr id="198" name="民生費該当値テキスト"/>
        <xdr:cNvSpPr txBox="1"/>
      </xdr:nvSpPr>
      <xdr:spPr>
        <a:xfrm>
          <a:off x="4686300" y="132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81662</xdr:rowOff>
    </xdr:from>
    <xdr:to>
      <xdr:col>20</xdr:col>
      <xdr:colOff>38100</xdr:colOff>
      <xdr:row>78</xdr:row>
      <xdr:rowOff>11812</xdr:rowOff>
    </xdr:to>
    <xdr:sp macro="" textlink="">
      <xdr:nvSpPr>
        <xdr:cNvPr id="199" name="楕円 198"/>
        <xdr:cNvSpPr/>
      </xdr:nvSpPr>
      <xdr:spPr>
        <a:xfrm>
          <a:off x="3746500" y="13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2939</xdr:rowOff>
    </xdr:from>
    <xdr:ext cx="599010" cy="259045"/>
    <xdr:sp macro="" textlink="">
      <xdr:nvSpPr>
        <xdr:cNvPr id="200" name="テキスト ボックス 199"/>
        <xdr:cNvSpPr txBox="1"/>
      </xdr:nvSpPr>
      <xdr:spPr>
        <a:xfrm>
          <a:off x="3497795" y="133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75870</xdr:rowOff>
    </xdr:from>
    <xdr:to>
      <xdr:col>15</xdr:col>
      <xdr:colOff>101600</xdr:colOff>
      <xdr:row>78</xdr:row>
      <xdr:rowOff>6020</xdr:rowOff>
    </xdr:to>
    <xdr:sp macro="" textlink="">
      <xdr:nvSpPr>
        <xdr:cNvPr id="201" name="楕円 200"/>
        <xdr:cNvSpPr/>
      </xdr:nvSpPr>
      <xdr:spPr>
        <a:xfrm>
          <a:off x="2857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168597</xdr:rowOff>
    </xdr:from>
    <xdr:ext cx="599010" cy="259045"/>
    <xdr:sp macro="" textlink="">
      <xdr:nvSpPr>
        <xdr:cNvPr id="202" name="テキスト ボックス 201"/>
        <xdr:cNvSpPr txBox="1"/>
      </xdr:nvSpPr>
      <xdr:spPr>
        <a:xfrm>
          <a:off x="2608795" y="1337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88649</xdr:rowOff>
    </xdr:from>
    <xdr:to>
      <xdr:col>10</xdr:col>
      <xdr:colOff>165100</xdr:colOff>
      <xdr:row>79</xdr:row>
      <xdr:rowOff>18799</xdr:rowOff>
    </xdr:to>
    <xdr:sp macro="" textlink="">
      <xdr:nvSpPr>
        <xdr:cNvPr id="203" name="楕円 202"/>
        <xdr:cNvSpPr/>
      </xdr:nvSpPr>
      <xdr:spPr>
        <a:xfrm>
          <a:off x="1968500" y="134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9926</xdr:rowOff>
    </xdr:from>
    <xdr:ext cx="599010" cy="259045"/>
    <xdr:sp macro="" textlink="">
      <xdr:nvSpPr>
        <xdr:cNvPr id="204" name="テキスト ボックス 203"/>
        <xdr:cNvSpPr txBox="1"/>
      </xdr:nvSpPr>
      <xdr:spPr>
        <a:xfrm>
          <a:off x="1719795" y="1355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115379</xdr:rowOff>
    </xdr:from>
    <xdr:to>
      <xdr:col>6</xdr:col>
      <xdr:colOff>38100</xdr:colOff>
      <xdr:row>79</xdr:row>
      <xdr:rowOff>45529</xdr:rowOff>
    </xdr:to>
    <xdr:sp macro="" textlink="">
      <xdr:nvSpPr>
        <xdr:cNvPr id="205" name="楕円 204"/>
        <xdr:cNvSpPr/>
      </xdr:nvSpPr>
      <xdr:spPr>
        <a:xfrm>
          <a:off x="1079500" y="134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36656</xdr:rowOff>
    </xdr:from>
    <xdr:ext cx="599010" cy="259045"/>
    <xdr:sp macro="" textlink="">
      <xdr:nvSpPr>
        <xdr:cNvPr id="206" name="テキスト ボックス 205"/>
        <xdr:cNvSpPr txBox="1"/>
      </xdr:nvSpPr>
      <xdr:spPr>
        <a:xfrm>
          <a:off x="830795" y="1358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37418</xdr:rowOff>
    </xdr:from>
    <xdr:to>
      <xdr:col>24</xdr:col>
      <xdr:colOff>63500</xdr:colOff>
      <xdr:row>97</xdr:row>
      <xdr:rowOff>112627</xdr:rowOff>
    </xdr:to>
    <xdr:cxnSp macro="">
      <xdr:nvCxnSpPr>
        <xdr:cNvPr id="238" name="直線コネクタ 237"/>
        <xdr:cNvCxnSpPr/>
      </xdr:nvCxnSpPr>
      <xdr:spPr>
        <a:xfrm>
          <a:off x="3797300" y="16668068"/>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30037</xdr:rowOff>
    </xdr:from>
    <xdr:to>
      <xdr:col>19</xdr:col>
      <xdr:colOff>177800</xdr:colOff>
      <xdr:row>97</xdr:row>
      <xdr:rowOff>37418</xdr:rowOff>
    </xdr:to>
    <xdr:cxnSp macro="">
      <xdr:nvCxnSpPr>
        <xdr:cNvPr id="241" name="直線コネクタ 240"/>
        <xdr:cNvCxnSpPr/>
      </xdr:nvCxnSpPr>
      <xdr:spPr>
        <a:xfrm>
          <a:off x="2908300" y="16660687"/>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30037</xdr:rowOff>
    </xdr:from>
    <xdr:to>
      <xdr:col>15</xdr:col>
      <xdr:colOff>50800</xdr:colOff>
      <xdr:row>97</xdr:row>
      <xdr:rowOff>142035</xdr:rowOff>
    </xdr:to>
    <xdr:cxnSp macro="">
      <xdr:nvCxnSpPr>
        <xdr:cNvPr id="244" name="直線コネクタ 243"/>
        <xdr:cNvCxnSpPr/>
      </xdr:nvCxnSpPr>
      <xdr:spPr>
        <a:xfrm flipV="1">
          <a:off x="2019300" y="16660687"/>
          <a:ext cx="889000" cy="1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113934</xdr:rowOff>
    </xdr:from>
    <xdr:to>
      <xdr:col>10</xdr:col>
      <xdr:colOff>114300</xdr:colOff>
      <xdr:row>97</xdr:row>
      <xdr:rowOff>142035</xdr:rowOff>
    </xdr:to>
    <xdr:cxnSp macro="">
      <xdr:nvCxnSpPr>
        <xdr:cNvPr id="247" name="直線コネクタ 246"/>
        <xdr:cNvCxnSpPr/>
      </xdr:nvCxnSpPr>
      <xdr:spPr>
        <a:xfrm>
          <a:off x="1130300" y="16744584"/>
          <a:ext cx="889000" cy="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61827</xdr:rowOff>
    </xdr:from>
    <xdr:to>
      <xdr:col>24</xdr:col>
      <xdr:colOff>114300</xdr:colOff>
      <xdr:row>97</xdr:row>
      <xdr:rowOff>163427</xdr:rowOff>
    </xdr:to>
    <xdr:sp macro="" textlink="">
      <xdr:nvSpPr>
        <xdr:cNvPr id="257" name="楕円 256"/>
        <xdr:cNvSpPr/>
      </xdr:nvSpPr>
      <xdr:spPr>
        <a:xfrm>
          <a:off x="4584700" y="166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40254</xdr:rowOff>
    </xdr:from>
    <xdr:ext cx="534377" cy="259045"/>
    <xdr:sp macro="" textlink="">
      <xdr:nvSpPr>
        <xdr:cNvPr id="258" name="衛生費該当値テキスト"/>
        <xdr:cNvSpPr txBox="1"/>
      </xdr:nvSpPr>
      <xdr:spPr>
        <a:xfrm>
          <a:off x="4686300" y="166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158068</xdr:rowOff>
    </xdr:from>
    <xdr:to>
      <xdr:col>20</xdr:col>
      <xdr:colOff>38100</xdr:colOff>
      <xdr:row>97</xdr:row>
      <xdr:rowOff>88218</xdr:rowOff>
    </xdr:to>
    <xdr:sp macro="" textlink="">
      <xdr:nvSpPr>
        <xdr:cNvPr id="259" name="楕円 258"/>
        <xdr:cNvSpPr/>
      </xdr:nvSpPr>
      <xdr:spPr>
        <a:xfrm>
          <a:off x="3746500" y="1661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104745</xdr:rowOff>
    </xdr:from>
    <xdr:ext cx="534377" cy="259045"/>
    <xdr:sp macro="" textlink="">
      <xdr:nvSpPr>
        <xdr:cNvPr id="260" name="テキスト ボックス 259"/>
        <xdr:cNvSpPr txBox="1"/>
      </xdr:nvSpPr>
      <xdr:spPr>
        <a:xfrm>
          <a:off x="3530111" y="163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150687</xdr:rowOff>
    </xdr:from>
    <xdr:to>
      <xdr:col>15</xdr:col>
      <xdr:colOff>101600</xdr:colOff>
      <xdr:row>97</xdr:row>
      <xdr:rowOff>80837</xdr:rowOff>
    </xdr:to>
    <xdr:sp macro="" textlink="">
      <xdr:nvSpPr>
        <xdr:cNvPr id="261" name="楕円 260"/>
        <xdr:cNvSpPr/>
      </xdr:nvSpPr>
      <xdr:spPr>
        <a:xfrm>
          <a:off x="2857500" y="166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97364</xdr:rowOff>
    </xdr:from>
    <xdr:ext cx="534377" cy="259045"/>
    <xdr:sp macro="" textlink="">
      <xdr:nvSpPr>
        <xdr:cNvPr id="262" name="テキスト ボックス 261"/>
        <xdr:cNvSpPr txBox="1"/>
      </xdr:nvSpPr>
      <xdr:spPr>
        <a:xfrm>
          <a:off x="2641111" y="163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91235</xdr:rowOff>
    </xdr:from>
    <xdr:to>
      <xdr:col>10</xdr:col>
      <xdr:colOff>165100</xdr:colOff>
      <xdr:row>98</xdr:row>
      <xdr:rowOff>21385</xdr:rowOff>
    </xdr:to>
    <xdr:sp macro="" textlink="">
      <xdr:nvSpPr>
        <xdr:cNvPr id="263" name="楕円 262"/>
        <xdr:cNvSpPr/>
      </xdr:nvSpPr>
      <xdr:spPr>
        <a:xfrm>
          <a:off x="1968500" y="167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37912</xdr:rowOff>
    </xdr:from>
    <xdr:ext cx="534377" cy="259045"/>
    <xdr:sp macro="" textlink="">
      <xdr:nvSpPr>
        <xdr:cNvPr id="264" name="テキスト ボックス 263"/>
        <xdr:cNvSpPr txBox="1"/>
      </xdr:nvSpPr>
      <xdr:spPr>
        <a:xfrm>
          <a:off x="1752111" y="164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63134</xdr:rowOff>
    </xdr:from>
    <xdr:to>
      <xdr:col>6</xdr:col>
      <xdr:colOff>38100</xdr:colOff>
      <xdr:row>97</xdr:row>
      <xdr:rowOff>164734</xdr:rowOff>
    </xdr:to>
    <xdr:sp macro="" textlink="">
      <xdr:nvSpPr>
        <xdr:cNvPr id="265" name="楕円 264"/>
        <xdr:cNvSpPr/>
      </xdr:nvSpPr>
      <xdr:spPr>
        <a:xfrm>
          <a:off x="1079500" y="166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9811</xdr:rowOff>
    </xdr:from>
    <xdr:ext cx="534377" cy="259045"/>
    <xdr:sp macro="" textlink="">
      <xdr:nvSpPr>
        <xdr:cNvPr id="266" name="テキスト ボックス 265"/>
        <xdr:cNvSpPr txBox="1"/>
      </xdr:nvSpPr>
      <xdr:spPr>
        <a:xfrm>
          <a:off x="863111" y="164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122936</xdr:rowOff>
    </xdr:from>
    <xdr:to>
      <xdr:col>55</xdr:col>
      <xdr:colOff>0</xdr:colOff>
      <xdr:row>38</xdr:row>
      <xdr:rowOff>123317</xdr:rowOff>
    </xdr:to>
    <xdr:cxnSp macro="">
      <xdr:nvCxnSpPr>
        <xdr:cNvPr id="295" name="直線コネクタ 294"/>
        <xdr:cNvCxnSpPr/>
      </xdr:nvCxnSpPr>
      <xdr:spPr>
        <a:xfrm flipV="1">
          <a:off x="9639300" y="663803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123317</xdr:rowOff>
    </xdr:from>
    <xdr:to>
      <xdr:col>50</xdr:col>
      <xdr:colOff>114300</xdr:colOff>
      <xdr:row>38</xdr:row>
      <xdr:rowOff>124079</xdr:rowOff>
    </xdr:to>
    <xdr:cxnSp macro="">
      <xdr:nvCxnSpPr>
        <xdr:cNvPr id="298" name="直線コネクタ 297"/>
        <xdr:cNvCxnSpPr/>
      </xdr:nvCxnSpPr>
      <xdr:spPr>
        <a:xfrm flipV="1">
          <a:off x="8750300" y="66384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124079</xdr:rowOff>
    </xdr:from>
    <xdr:to>
      <xdr:col>45</xdr:col>
      <xdr:colOff>177800</xdr:colOff>
      <xdr:row>38</xdr:row>
      <xdr:rowOff>124841</xdr:rowOff>
    </xdr:to>
    <xdr:cxnSp macro="">
      <xdr:nvCxnSpPr>
        <xdr:cNvPr id="301" name="直線コネクタ 300"/>
        <xdr:cNvCxnSpPr/>
      </xdr:nvCxnSpPr>
      <xdr:spPr>
        <a:xfrm flipV="1">
          <a:off x="7861300" y="66391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124841</xdr:rowOff>
    </xdr:from>
    <xdr:to>
      <xdr:col>41</xdr:col>
      <xdr:colOff>50800</xdr:colOff>
      <xdr:row>38</xdr:row>
      <xdr:rowOff>127508</xdr:rowOff>
    </xdr:to>
    <xdr:cxnSp macro="">
      <xdr:nvCxnSpPr>
        <xdr:cNvPr id="304" name="直線コネクタ 303"/>
        <xdr:cNvCxnSpPr/>
      </xdr:nvCxnSpPr>
      <xdr:spPr>
        <a:xfrm flipV="1">
          <a:off x="6972300" y="663994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314" name="楕円 313"/>
        <xdr:cNvSpPr/>
      </xdr:nvSpPr>
      <xdr:spPr>
        <a:xfrm>
          <a:off x="104267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31513</xdr:rowOff>
    </xdr:from>
    <xdr:ext cx="378565" cy="259045"/>
    <xdr:sp macro="" textlink="">
      <xdr:nvSpPr>
        <xdr:cNvPr id="315" name="労働費該当値テキスト"/>
        <xdr:cNvSpPr txBox="1"/>
      </xdr:nvSpPr>
      <xdr:spPr>
        <a:xfrm>
          <a:off x="10528300" y="637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72517</xdr:rowOff>
    </xdr:from>
    <xdr:to>
      <xdr:col>50</xdr:col>
      <xdr:colOff>165100</xdr:colOff>
      <xdr:row>39</xdr:row>
      <xdr:rowOff>2667</xdr:rowOff>
    </xdr:to>
    <xdr:sp macro="" textlink="">
      <xdr:nvSpPr>
        <xdr:cNvPr id="316" name="楕円 315"/>
        <xdr:cNvSpPr/>
      </xdr:nvSpPr>
      <xdr:spPr>
        <a:xfrm>
          <a:off x="9588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19194</xdr:rowOff>
    </xdr:from>
    <xdr:ext cx="378565" cy="259045"/>
    <xdr:sp macro="" textlink="">
      <xdr:nvSpPr>
        <xdr:cNvPr id="317" name="テキスト ボックス 316"/>
        <xdr:cNvSpPr txBox="1"/>
      </xdr:nvSpPr>
      <xdr:spPr>
        <a:xfrm>
          <a:off x="9450017" y="6362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73279</xdr:rowOff>
    </xdr:from>
    <xdr:to>
      <xdr:col>46</xdr:col>
      <xdr:colOff>38100</xdr:colOff>
      <xdr:row>39</xdr:row>
      <xdr:rowOff>3429</xdr:rowOff>
    </xdr:to>
    <xdr:sp macro="" textlink="">
      <xdr:nvSpPr>
        <xdr:cNvPr id="318" name="楕円 317"/>
        <xdr:cNvSpPr/>
      </xdr:nvSpPr>
      <xdr:spPr>
        <a:xfrm>
          <a:off x="8699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19956</xdr:rowOff>
    </xdr:from>
    <xdr:ext cx="378565" cy="259045"/>
    <xdr:sp macro="" textlink="">
      <xdr:nvSpPr>
        <xdr:cNvPr id="319" name="テキスト ボックス 318"/>
        <xdr:cNvSpPr txBox="1"/>
      </xdr:nvSpPr>
      <xdr:spPr>
        <a:xfrm>
          <a:off x="8561017" y="636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74041</xdr:rowOff>
    </xdr:from>
    <xdr:to>
      <xdr:col>41</xdr:col>
      <xdr:colOff>101600</xdr:colOff>
      <xdr:row>39</xdr:row>
      <xdr:rowOff>4191</xdr:rowOff>
    </xdr:to>
    <xdr:sp macro="" textlink="">
      <xdr:nvSpPr>
        <xdr:cNvPr id="320" name="楕円 319"/>
        <xdr:cNvSpPr/>
      </xdr:nvSpPr>
      <xdr:spPr>
        <a:xfrm>
          <a:off x="7810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20718</xdr:rowOff>
    </xdr:from>
    <xdr:ext cx="378565" cy="259045"/>
    <xdr:sp macro="" textlink="">
      <xdr:nvSpPr>
        <xdr:cNvPr id="321" name="テキスト ボックス 320"/>
        <xdr:cNvSpPr txBox="1"/>
      </xdr:nvSpPr>
      <xdr:spPr>
        <a:xfrm>
          <a:off x="7672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76708</xdr:rowOff>
    </xdr:from>
    <xdr:to>
      <xdr:col>36</xdr:col>
      <xdr:colOff>165100</xdr:colOff>
      <xdr:row>39</xdr:row>
      <xdr:rowOff>6858</xdr:rowOff>
    </xdr:to>
    <xdr:sp macro="" textlink="">
      <xdr:nvSpPr>
        <xdr:cNvPr id="322" name="楕円 321"/>
        <xdr:cNvSpPr/>
      </xdr:nvSpPr>
      <xdr:spPr>
        <a:xfrm>
          <a:off x="6921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23385</xdr:rowOff>
    </xdr:from>
    <xdr:ext cx="378565" cy="259045"/>
    <xdr:sp macro="" textlink="">
      <xdr:nvSpPr>
        <xdr:cNvPr id="323" name="テキスト ボックス 322"/>
        <xdr:cNvSpPr txBox="1"/>
      </xdr:nvSpPr>
      <xdr:spPr>
        <a:xfrm>
          <a:off x="6783017" y="636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78905</xdr:rowOff>
    </xdr:from>
    <xdr:to>
      <xdr:col>55</xdr:col>
      <xdr:colOff>0</xdr:colOff>
      <xdr:row>58</xdr:row>
      <xdr:rowOff>95593</xdr:rowOff>
    </xdr:to>
    <xdr:cxnSp macro="">
      <xdr:nvCxnSpPr>
        <xdr:cNvPr id="352" name="直線コネクタ 351"/>
        <xdr:cNvCxnSpPr/>
      </xdr:nvCxnSpPr>
      <xdr:spPr>
        <a:xfrm flipV="1">
          <a:off x="9639300" y="10023005"/>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78232</xdr:rowOff>
    </xdr:from>
    <xdr:to>
      <xdr:col>50</xdr:col>
      <xdr:colOff>114300</xdr:colOff>
      <xdr:row>58</xdr:row>
      <xdr:rowOff>95593</xdr:rowOff>
    </xdr:to>
    <xdr:cxnSp macro="">
      <xdr:nvCxnSpPr>
        <xdr:cNvPr id="355" name="直線コネクタ 354"/>
        <xdr:cNvCxnSpPr/>
      </xdr:nvCxnSpPr>
      <xdr:spPr>
        <a:xfrm>
          <a:off x="8750300" y="10022332"/>
          <a:ext cx="8890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54242</xdr:rowOff>
    </xdr:from>
    <xdr:to>
      <xdr:col>45</xdr:col>
      <xdr:colOff>177800</xdr:colOff>
      <xdr:row>58</xdr:row>
      <xdr:rowOff>78232</xdr:rowOff>
    </xdr:to>
    <xdr:cxnSp macro="">
      <xdr:nvCxnSpPr>
        <xdr:cNvPr id="358" name="直線コネクタ 357"/>
        <xdr:cNvCxnSpPr/>
      </xdr:nvCxnSpPr>
      <xdr:spPr>
        <a:xfrm>
          <a:off x="7861300" y="9998342"/>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54242</xdr:rowOff>
    </xdr:from>
    <xdr:to>
      <xdr:col>41</xdr:col>
      <xdr:colOff>50800</xdr:colOff>
      <xdr:row>58</xdr:row>
      <xdr:rowOff>96812</xdr:rowOff>
    </xdr:to>
    <xdr:cxnSp macro="">
      <xdr:nvCxnSpPr>
        <xdr:cNvPr id="361" name="直線コネクタ 360"/>
        <xdr:cNvCxnSpPr/>
      </xdr:nvCxnSpPr>
      <xdr:spPr>
        <a:xfrm flipV="1">
          <a:off x="6972300" y="9998342"/>
          <a:ext cx="889000" cy="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28105</xdr:rowOff>
    </xdr:from>
    <xdr:to>
      <xdr:col>55</xdr:col>
      <xdr:colOff>50800</xdr:colOff>
      <xdr:row>58</xdr:row>
      <xdr:rowOff>129705</xdr:rowOff>
    </xdr:to>
    <xdr:sp macro="" textlink="">
      <xdr:nvSpPr>
        <xdr:cNvPr id="371" name="楕円 370"/>
        <xdr:cNvSpPr/>
      </xdr:nvSpPr>
      <xdr:spPr>
        <a:xfrm>
          <a:off x="10426700" y="99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6532</xdr:rowOff>
    </xdr:from>
    <xdr:ext cx="534377" cy="259045"/>
    <xdr:sp macro="" textlink="">
      <xdr:nvSpPr>
        <xdr:cNvPr id="372" name="農林水産業費該当値テキスト"/>
        <xdr:cNvSpPr txBox="1"/>
      </xdr:nvSpPr>
      <xdr:spPr>
        <a:xfrm>
          <a:off x="10528300" y="99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44793</xdr:rowOff>
    </xdr:from>
    <xdr:to>
      <xdr:col>50</xdr:col>
      <xdr:colOff>165100</xdr:colOff>
      <xdr:row>58</xdr:row>
      <xdr:rowOff>146393</xdr:rowOff>
    </xdr:to>
    <xdr:sp macro="" textlink="">
      <xdr:nvSpPr>
        <xdr:cNvPr id="373" name="楕円 372"/>
        <xdr:cNvSpPr/>
      </xdr:nvSpPr>
      <xdr:spPr>
        <a:xfrm>
          <a:off x="9588500" y="99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137520</xdr:rowOff>
    </xdr:from>
    <xdr:ext cx="469744" cy="259045"/>
    <xdr:sp macro="" textlink="">
      <xdr:nvSpPr>
        <xdr:cNvPr id="374" name="テキスト ボックス 373"/>
        <xdr:cNvSpPr txBox="1"/>
      </xdr:nvSpPr>
      <xdr:spPr>
        <a:xfrm>
          <a:off x="9404428" y="100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27432</xdr:rowOff>
    </xdr:from>
    <xdr:to>
      <xdr:col>46</xdr:col>
      <xdr:colOff>38100</xdr:colOff>
      <xdr:row>58</xdr:row>
      <xdr:rowOff>129032</xdr:rowOff>
    </xdr:to>
    <xdr:sp macro="" textlink="">
      <xdr:nvSpPr>
        <xdr:cNvPr id="375" name="楕円 374"/>
        <xdr:cNvSpPr/>
      </xdr:nvSpPr>
      <xdr:spPr>
        <a:xfrm>
          <a:off x="8699500" y="99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145559</xdr:rowOff>
    </xdr:from>
    <xdr:ext cx="534377" cy="259045"/>
    <xdr:sp macro="" textlink="">
      <xdr:nvSpPr>
        <xdr:cNvPr id="376" name="テキスト ボックス 375"/>
        <xdr:cNvSpPr txBox="1"/>
      </xdr:nvSpPr>
      <xdr:spPr>
        <a:xfrm>
          <a:off x="8483111" y="97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3442</xdr:rowOff>
    </xdr:from>
    <xdr:to>
      <xdr:col>41</xdr:col>
      <xdr:colOff>101600</xdr:colOff>
      <xdr:row>58</xdr:row>
      <xdr:rowOff>105042</xdr:rowOff>
    </xdr:to>
    <xdr:sp macro="" textlink="">
      <xdr:nvSpPr>
        <xdr:cNvPr id="377" name="楕円 376"/>
        <xdr:cNvSpPr/>
      </xdr:nvSpPr>
      <xdr:spPr>
        <a:xfrm>
          <a:off x="7810500" y="99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121569</xdr:rowOff>
    </xdr:from>
    <xdr:ext cx="534377" cy="259045"/>
    <xdr:sp macro="" textlink="">
      <xdr:nvSpPr>
        <xdr:cNvPr id="378" name="テキスト ボックス 377"/>
        <xdr:cNvSpPr txBox="1"/>
      </xdr:nvSpPr>
      <xdr:spPr>
        <a:xfrm>
          <a:off x="7594111" y="97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46012</xdr:rowOff>
    </xdr:from>
    <xdr:to>
      <xdr:col>36</xdr:col>
      <xdr:colOff>165100</xdr:colOff>
      <xdr:row>58</xdr:row>
      <xdr:rowOff>147612</xdr:rowOff>
    </xdr:to>
    <xdr:sp macro="" textlink="">
      <xdr:nvSpPr>
        <xdr:cNvPr id="379" name="楕円 378"/>
        <xdr:cNvSpPr/>
      </xdr:nvSpPr>
      <xdr:spPr>
        <a:xfrm>
          <a:off x="6921500" y="99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138739</xdr:rowOff>
    </xdr:from>
    <xdr:ext cx="469744" cy="259045"/>
    <xdr:sp macro="" textlink="">
      <xdr:nvSpPr>
        <xdr:cNvPr id="380" name="テキスト ボックス 379"/>
        <xdr:cNvSpPr txBox="1"/>
      </xdr:nvSpPr>
      <xdr:spPr>
        <a:xfrm>
          <a:off x="6737428" y="1008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53518</xdr:rowOff>
    </xdr:from>
    <xdr:to>
      <xdr:col>55</xdr:col>
      <xdr:colOff>0</xdr:colOff>
      <xdr:row>77</xdr:row>
      <xdr:rowOff>142787</xdr:rowOff>
    </xdr:to>
    <xdr:cxnSp macro="">
      <xdr:nvCxnSpPr>
        <xdr:cNvPr id="409" name="直線コネクタ 408"/>
        <xdr:cNvCxnSpPr/>
      </xdr:nvCxnSpPr>
      <xdr:spPr>
        <a:xfrm>
          <a:off x="9639300" y="13255168"/>
          <a:ext cx="8382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60566</xdr:rowOff>
    </xdr:from>
    <xdr:to>
      <xdr:col>50</xdr:col>
      <xdr:colOff>114300</xdr:colOff>
      <xdr:row>77</xdr:row>
      <xdr:rowOff>53518</xdr:rowOff>
    </xdr:to>
    <xdr:cxnSp macro="">
      <xdr:nvCxnSpPr>
        <xdr:cNvPr id="412" name="直線コネクタ 411"/>
        <xdr:cNvCxnSpPr/>
      </xdr:nvCxnSpPr>
      <xdr:spPr>
        <a:xfrm>
          <a:off x="8750300" y="12919316"/>
          <a:ext cx="889000" cy="3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60566</xdr:rowOff>
    </xdr:from>
    <xdr:to>
      <xdr:col>45</xdr:col>
      <xdr:colOff>177800</xdr:colOff>
      <xdr:row>75</xdr:row>
      <xdr:rowOff>88760</xdr:rowOff>
    </xdr:to>
    <xdr:cxnSp macro="">
      <xdr:nvCxnSpPr>
        <xdr:cNvPr id="415" name="直線コネクタ 414"/>
        <xdr:cNvCxnSpPr/>
      </xdr:nvCxnSpPr>
      <xdr:spPr>
        <a:xfrm flipV="1">
          <a:off x="7861300" y="1291931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88760</xdr:rowOff>
    </xdr:from>
    <xdr:to>
      <xdr:col>41</xdr:col>
      <xdr:colOff>50800</xdr:colOff>
      <xdr:row>77</xdr:row>
      <xdr:rowOff>155626</xdr:rowOff>
    </xdr:to>
    <xdr:cxnSp macro="">
      <xdr:nvCxnSpPr>
        <xdr:cNvPr id="418" name="直線コネクタ 417"/>
        <xdr:cNvCxnSpPr/>
      </xdr:nvCxnSpPr>
      <xdr:spPr>
        <a:xfrm flipV="1">
          <a:off x="6972300" y="12947510"/>
          <a:ext cx="889000" cy="4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91987</xdr:rowOff>
    </xdr:from>
    <xdr:to>
      <xdr:col>55</xdr:col>
      <xdr:colOff>50800</xdr:colOff>
      <xdr:row>78</xdr:row>
      <xdr:rowOff>22137</xdr:rowOff>
    </xdr:to>
    <xdr:sp macro="" textlink="">
      <xdr:nvSpPr>
        <xdr:cNvPr id="428" name="楕円 427"/>
        <xdr:cNvSpPr/>
      </xdr:nvSpPr>
      <xdr:spPr>
        <a:xfrm>
          <a:off x="10426700" y="132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70414</xdr:rowOff>
    </xdr:from>
    <xdr:ext cx="469744" cy="259045"/>
    <xdr:sp macro="" textlink="">
      <xdr:nvSpPr>
        <xdr:cNvPr id="429" name="商工費該当値テキスト"/>
        <xdr:cNvSpPr txBox="1"/>
      </xdr:nvSpPr>
      <xdr:spPr>
        <a:xfrm>
          <a:off x="10528300" y="132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2718</xdr:rowOff>
    </xdr:from>
    <xdr:to>
      <xdr:col>50</xdr:col>
      <xdr:colOff>165100</xdr:colOff>
      <xdr:row>77</xdr:row>
      <xdr:rowOff>104318</xdr:rowOff>
    </xdr:to>
    <xdr:sp macro="" textlink="">
      <xdr:nvSpPr>
        <xdr:cNvPr id="430" name="楕円 429"/>
        <xdr:cNvSpPr/>
      </xdr:nvSpPr>
      <xdr:spPr>
        <a:xfrm>
          <a:off x="9588500" y="13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95445</xdr:rowOff>
    </xdr:from>
    <xdr:ext cx="469744" cy="259045"/>
    <xdr:sp macro="" textlink="">
      <xdr:nvSpPr>
        <xdr:cNvPr id="431" name="テキスト ボックス 430"/>
        <xdr:cNvSpPr txBox="1"/>
      </xdr:nvSpPr>
      <xdr:spPr>
        <a:xfrm>
          <a:off x="9404428"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9766</xdr:rowOff>
    </xdr:from>
    <xdr:to>
      <xdr:col>46</xdr:col>
      <xdr:colOff>38100</xdr:colOff>
      <xdr:row>75</xdr:row>
      <xdr:rowOff>111366</xdr:rowOff>
    </xdr:to>
    <xdr:sp macro="" textlink="">
      <xdr:nvSpPr>
        <xdr:cNvPr id="432" name="楕円 431"/>
        <xdr:cNvSpPr/>
      </xdr:nvSpPr>
      <xdr:spPr>
        <a:xfrm>
          <a:off x="8699500" y="128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127893</xdr:rowOff>
    </xdr:from>
    <xdr:ext cx="534377" cy="259045"/>
    <xdr:sp macro="" textlink="">
      <xdr:nvSpPr>
        <xdr:cNvPr id="433" name="テキスト ボックス 432"/>
        <xdr:cNvSpPr txBox="1"/>
      </xdr:nvSpPr>
      <xdr:spPr>
        <a:xfrm>
          <a:off x="8483111" y="126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37960</xdr:rowOff>
    </xdr:from>
    <xdr:to>
      <xdr:col>41</xdr:col>
      <xdr:colOff>101600</xdr:colOff>
      <xdr:row>75</xdr:row>
      <xdr:rowOff>139560</xdr:rowOff>
    </xdr:to>
    <xdr:sp macro="" textlink="">
      <xdr:nvSpPr>
        <xdr:cNvPr id="434" name="楕円 433"/>
        <xdr:cNvSpPr/>
      </xdr:nvSpPr>
      <xdr:spPr>
        <a:xfrm>
          <a:off x="7810500" y="128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156087</xdr:rowOff>
    </xdr:from>
    <xdr:ext cx="534377" cy="259045"/>
    <xdr:sp macro="" textlink="">
      <xdr:nvSpPr>
        <xdr:cNvPr id="435" name="テキスト ボックス 434"/>
        <xdr:cNvSpPr txBox="1"/>
      </xdr:nvSpPr>
      <xdr:spPr>
        <a:xfrm>
          <a:off x="7594111" y="126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104826</xdr:rowOff>
    </xdr:from>
    <xdr:to>
      <xdr:col>36</xdr:col>
      <xdr:colOff>165100</xdr:colOff>
      <xdr:row>78</xdr:row>
      <xdr:rowOff>34976</xdr:rowOff>
    </xdr:to>
    <xdr:sp macro="" textlink="">
      <xdr:nvSpPr>
        <xdr:cNvPr id="436" name="楕円 435"/>
        <xdr:cNvSpPr/>
      </xdr:nvSpPr>
      <xdr:spPr>
        <a:xfrm>
          <a:off x="69215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26103</xdr:rowOff>
    </xdr:from>
    <xdr:ext cx="469744" cy="259045"/>
    <xdr:sp macro="" textlink="">
      <xdr:nvSpPr>
        <xdr:cNvPr id="437" name="テキスト ボックス 436"/>
        <xdr:cNvSpPr txBox="1"/>
      </xdr:nvSpPr>
      <xdr:spPr>
        <a:xfrm>
          <a:off x="6737428" y="133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169100</xdr:rowOff>
    </xdr:from>
    <xdr:to>
      <xdr:col>55</xdr:col>
      <xdr:colOff>0</xdr:colOff>
      <xdr:row>96</xdr:row>
      <xdr:rowOff>54660</xdr:rowOff>
    </xdr:to>
    <xdr:cxnSp macro="">
      <xdr:nvCxnSpPr>
        <xdr:cNvPr id="466" name="直線コネクタ 465"/>
        <xdr:cNvCxnSpPr/>
      </xdr:nvCxnSpPr>
      <xdr:spPr>
        <a:xfrm flipV="1">
          <a:off x="9639300" y="16456850"/>
          <a:ext cx="838200" cy="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54660</xdr:rowOff>
    </xdr:from>
    <xdr:to>
      <xdr:col>50</xdr:col>
      <xdr:colOff>114300</xdr:colOff>
      <xdr:row>96</xdr:row>
      <xdr:rowOff>88392</xdr:rowOff>
    </xdr:to>
    <xdr:cxnSp macro="">
      <xdr:nvCxnSpPr>
        <xdr:cNvPr id="469" name="直線コネクタ 468"/>
        <xdr:cNvCxnSpPr/>
      </xdr:nvCxnSpPr>
      <xdr:spPr>
        <a:xfrm flipV="1">
          <a:off x="8750300" y="16513860"/>
          <a:ext cx="889000" cy="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88392</xdr:rowOff>
    </xdr:from>
    <xdr:to>
      <xdr:col>45</xdr:col>
      <xdr:colOff>177800</xdr:colOff>
      <xdr:row>97</xdr:row>
      <xdr:rowOff>18617</xdr:rowOff>
    </xdr:to>
    <xdr:cxnSp macro="">
      <xdr:nvCxnSpPr>
        <xdr:cNvPr id="472" name="直線コネクタ 471"/>
        <xdr:cNvCxnSpPr/>
      </xdr:nvCxnSpPr>
      <xdr:spPr>
        <a:xfrm flipV="1">
          <a:off x="7861300" y="16547592"/>
          <a:ext cx="889000" cy="10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18162</xdr:rowOff>
    </xdr:from>
    <xdr:to>
      <xdr:col>41</xdr:col>
      <xdr:colOff>50800</xdr:colOff>
      <xdr:row>97</xdr:row>
      <xdr:rowOff>18617</xdr:rowOff>
    </xdr:to>
    <xdr:cxnSp macro="">
      <xdr:nvCxnSpPr>
        <xdr:cNvPr id="475" name="直線コネクタ 474"/>
        <xdr:cNvCxnSpPr/>
      </xdr:nvCxnSpPr>
      <xdr:spPr>
        <a:xfrm>
          <a:off x="6972300" y="16477362"/>
          <a:ext cx="889000" cy="17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118300</xdr:rowOff>
    </xdr:from>
    <xdr:to>
      <xdr:col>55</xdr:col>
      <xdr:colOff>50800</xdr:colOff>
      <xdr:row>96</xdr:row>
      <xdr:rowOff>48450</xdr:rowOff>
    </xdr:to>
    <xdr:sp macro="" textlink="">
      <xdr:nvSpPr>
        <xdr:cNvPr id="485" name="楕円 484"/>
        <xdr:cNvSpPr/>
      </xdr:nvSpPr>
      <xdr:spPr>
        <a:xfrm>
          <a:off x="10426700" y="164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141177</xdr:rowOff>
    </xdr:from>
    <xdr:ext cx="534377" cy="259045"/>
    <xdr:sp macro="" textlink="">
      <xdr:nvSpPr>
        <xdr:cNvPr id="486" name="土木費該当値テキスト"/>
        <xdr:cNvSpPr txBox="1"/>
      </xdr:nvSpPr>
      <xdr:spPr>
        <a:xfrm>
          <a:off x="10528300" y="162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3860</xdr:rowOff>
    </xdr:from>
    <xdr:to>
      <xdr:col>50</xdr:col>
      <xdr:colOff>165100</xdr:colOff>
      <xdr:row>96</xdr:row>
      <xdr:rowOff>105460</xdr:rowOff>
    </xdr:to>
    <xdr:sp macro="" textlink="">
      <xdr:nvSpPr>
        <xdr:cNvPr id="487" name="楕円 486"/>
        <xdr:cNvSpPr/>
      </xdr:nvSpPr>
      <xdr:spPr>
        <a:xfrm>
          <a:off x="95885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96587</xdr:rowOff>
    </xdr:from>
    <xdr:ext cx="534377" cy="259045"/>
    <xdr:sp macro="" textlink="">
      <xdr:nvSpPr>
        <xdr:cNvPr id="488" name="テキスト ボックス 487"/>
        <xdr:cNvSpPr txBox="1"/>
      </xdr:nvSpPr>
      <xdr:spPr>
        <a:xfrm>
          <a:off x="9372111" y="16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37592</xdr:rowOff>
    </xdr:from>
    <xdr:to>
      <xdr:col>46</xdr:col>
      <xdr:colOff>38100</xdr:colOff>
      <xdr:row>96</xdr:row>
      <xdr:rowOff>139192</xdr:rowOff>
    </xdr:to>
    <xdr:sp macro="" textlink="">
      <xdr:nvSpPr>
        <xdr:cNvPr id="489" name="楕円 488"/>
        <xdr:cNvSpPr/>
      </xdr:nvSpPr>
      <xdr:spPr>
        <a:xfrm>
          <a:off x="8699500" y="164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130319</xdr:rowOff>
    </xdr:from>
    <xdr:ext cx="534377" cy="259045"/>
    <xdr:sp macro="" textlink="">
      <xdr:nvSpPr>
        <xdr:cNvPr id="490" name="テキスト ボックス 489"/>
        <xdr:cNvSpPr txBox="1"/>
      </xdr:nvSpPr>
      <xdr:spPr>
        <a:xfrm>
          <a:off x="8483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139267</xdr:rowOff>
    </xdr:from>
    <xdr:to>
      <xdr:col>41</xdr:col>
      <xdr:colOff>101600</xdr:colOff>
      <xdr:row>97</xdr:row>
      <xdr:rowOff>69417</xdr:rowOff>
    </xdr:to>
    <xdr:sp macro="" textlink="">
      <xdr:nvSpPr>
        <xdr:cNvPr id="491" name="楕円 490"/>
        <xdr:cNvSpPr/>
      </xdr:nvSpPr>
      <xdr:spPr>
        <a:xfrm>
          <a:off x="7810500" y="16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60544</xdr:rowOff>
    </xdr:from>
    <xdr:ext cx="534377" cy="259045"/>
    <xdr:sp macro="" textlink="">
      <xdr:nvSpPr>
        <xdr:cNvPr id="492" name="テキスト ボックス 491"/>
        <xdr:cNvSpPr txBox="1"/>
      </xdr:nvSpPr>
      <xdr:spPr>
        <a:xfrm>
          <a:off x="7594111" y="1669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138812</xdr:rowOff>
    </xdr:from>
    <xdr:to>
      <xdr:col>36</xdr:col>
      <xdr:colOff>165100</xdr:colOff>
      <xdr:row>96</xdr:row>
      <xdr:rowOff>68962</xdr:rowOff>
    </xdr:to>
    <xdr:sp macro="" textlink="">
      <xdr:nvSpPr>
        <xdr:cNvPr id="493" name="楕円 492"/>
        <xdr:cNvSpPr/>
      </xdr:nvSpPr>
      <xdr:spPr>
        <a:xfrm>
          <a:off x="6921500" y="164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85489</xdr:rowOff>
    </xdr:from>
    <xdr:ext cx="534377" cy="259045"/>
    <xdr:sp macro="" textlink="">
      <xdr:nvSpPr>
        <xdr:cNvPr id="494" name="テキスト ボックス 493"/>
        <xdr:cNvSpPr txBox="1"/>
      </xdr:nvSpPr>
      <xdr:spPr>
        <a:xfrm>
          <a:off x="6705111" y="162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119317</xdr:rowOff>
    </xdr:from>
    <xdr:to>
      <xdr:col>85</xdr:col>
      <xdr:colOff>127000</xdr:colOff>
      <xdr:row>38</xdr:row>
      <xdr:rowOff>129260</xdr:rowOff>
    </xdr:to>
    <xdr:cxnSp macro="">
      <xdr:nvCxnSpPr>
        <xdr:cNvPr id="524" name="直線コネクタ 523"/>
        <xdr:cNvCxnSpPr/>
      </xdr:nvCxnSpPr>
      <xdr:spPr>
        <a:xfrm flipV="1">
          <a:off x="15481300" y="6634417"/>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169228</xdr:rowOff>
    </xdr:from>
    <xdr:to>
      <xdr:col>81</xdr:col>
      <xdr:colOff>50800</xdr:colOff>
      <xdr:row>38</xdr:row>
      <xdr:rowOff>129260</xdr:rowOff>
    </xdr:to>
    <xdr:cxnSp macro="">
      <xdr:nvCxnSpPr>
        <xdr:cNvPr id="527" name="直線コネクタ 526"/>
        <xdr:cNvCxnSpPr/>
      </xdr:nvCxnSpPr>
      <xdr:spPr>
        <a:xfrm>
          <a:off x="14592300" y="6512878"/>
          <a:ext cx="889000" cy="1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103429</xdr:rowOff>
    </xdr:from>
    <xdr:to>
      <xdr:col>76</xdr:col>
      <xdr:colOff>114300</xdr:colOff>
      <xdr:row>37</xdr:row>
      <xdr:rowOff>169228</xdr:rowOff>
    </xdr:to>
    <xdr:cxnSp macro="">
      <xdr:nvCxnSpPr>
        <xdr:cNvPr id="530" name="直線コネクタ 529"/>
        <xdr:cNvCxnSpPr/>
      </xdr:nvCxnSpPr>
      <xdr:spPr>
        <a:xfrm>
          <a:off x="13703300" y="6447079"/>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103429</xdr:rowOff>
    </xdr:from>
    <xdr:to>
      <xdr:col>71</xdr:col>
      <xdr:colOff>177800</xdr:colOff>
      <xdr:row>38</xdr:row>
      <xdr:rowOff>40640</xdr:rowOff>
    </xdr:to>
    <xdr:cxnSp macro="">
      <xdr:nvCxnSpPr>
        <xdr:cNvPr id="533" name="直線コネクタ 532"/>
        <xdr:cNvCxnSpPr/>
      </xdr:nvCxnSpPr>
      <xdr:spPr>
        <a:xfrm flipV="1">
          <a:off x="12814300" y="6447079"/>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68517</xdr:rowOff>
    </xdr:from>
    <xdr:to>
      <xdr:col>85</xdr:col>
      <xdr:colOff>177800</xdr:colOff>
      <xdr:row>38</xdr:row>
      <xdr:rowOff>170117</xdr:rowOff>
    </xdr:to>
    <xdr:sp macro="" textlink="">
      <xdr:nvSpPr>
        <xdr:cNvPr id="543" name="楕円 542"/>
        <xdr:cNvSpPr/>
      </xdr:nvSpPr>
      <xdr:spPr>
        <a:xfrm>
          <a:off x="16268700" y="65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154894</xdr:rowOff>
    </xdr:from>
    <xdr:ext cx="534377" cy="259045"/>
    <xdr:sp macro="" textlink="">
      <xdr:nvSpPr>
        <xdr:cNvPr id="544" name="消防費該当値テキスト"/>
        <xdr:cNvSpPr txBox="1"/>
      </xdr:nvSpPr>
      <xdr:spPr>
        <a:xfrm>
          <a:off x="16370300" y="64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78460</xdr:rowOff>
    </xdr:from>
    <xdr:to>
      <xdr:col>81</xdr:col>
      <xdr:colOff>101600</xdr:colOff>
      <xdr:row>39</xdr:row>
      <xdr:rowOff>8610</xdr:rowOff>
    </xdr:to>
    <xdr:sp macro="" textlink="">
      <xdr:nvSpPr>
        <xdr:cNvPr id="545" name="楕円 544"/>
        <xdr:cNvSpPr/>
      </xdr:nvSpPr>
      <xdr:spPr>
        <a:xfrm>
          <a:off x="154305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171187</xdr:rowOff>
    </xdr:from>
    <xdr:ext cx="534377" cy="259045"/>
    <xdr:sp macro="" textlink="">
      <xdr:nvSpPr>
        <xdr:cNvPr id="546" name="テキスト ボックス 545"/>
        <xdr:cNvSpPr txBox="1"/>
      </xdr:nvSpPr>
      <xdr:spPr>
        <a:xfrm>
          <a:off x="15214111" y="66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118428</xdr:rowOff>
    </xdr:from>
    <xdr:to>
      <xdr:col>76</xdr:col>
      <xdr:colOff>165100</xdr:colOff>
      <xdr:row>38</xdr:row>
      <xdr:rowOff>48578</xdr:rowOff>
    </xdr:to>
    <xdr:sp macro="" textlink="">
      <xdr:nvSpPr>
        <xdr:cNvPr id="547" name="楕円 546"/>
        <xdr:cNvSpPr/>
      </xdr:nvSpPr>
      <xdr:spPr>
        <a:xfrm>
          <a:off x="14541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39705</xdr:rowOff>
    </xdr:from>
    <xdr:ext cx="534377" cy="259045"/>
    <xdr:sp macro="" textlink="">
      <xdr:nvSpPr>
        <xdr:cNvPr id="548" name="テキスト ボックス 547"/>
        <xdr:cNvSpPr txBox="1"/>
      </xdr:nvSpPr>
      <xdr:spPr>
        <a:xfrm>
          <a:off x="14325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52629</xdr:rowOff>
    </xdr:from>
    <xdr:to>
      <xdr:col>72</xdr:col>
      <xdr:colOff>38100</xdr:colOff>
      <xdr:row>37</xdr:row>
      <xdr:rowOff>154229</xdr:rowOff>
    </xdr:to>
    <xdr:sp macro="" textlink="">
      <xdr:nvSpPr>
        <xdr:cNvPr id="549" name="楕円 548"/>
        <xdr:cNvSpPr/>
      </xdr:nvSpPr>
      <xdr:spPr>
        <a:xfrm>
          <a:off x="13652500" y="63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145356</xdr:rowOff>
    </xdr:from>
    <xdr:ext cx="534377" cy="259045"/>
    <xdr:sp macro="" textlink="">
      <xdr:nvSpPr>
        <xdr:cNvPr id="550" name="テキスト ボックス 549"/>
        <xdr:cNvSpPr txBox="1"/>
      </xdr:nvSpPr>
      <xdr:spPr>
        <a:xfrm>
          <a:off x="13436111" y="6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161290</xdr:rowOff>
    </xdr:from>
    <xdr:to>
      <xdr:col>67</xdr:col>
      <xdr:colOff>101600</xdr:colOff>
      <xdr:row>38</xdr:row>
      <xdr:rowOff>91440</xdr:rowOff>
    </xdr:to>
    <xdr:sp macro="" textlink="">
      <xdr:nvSpPr>
        <xdr:cNvPr id="551" name="楕円 550"/>
        <xdr:cNvSpPr/>
      </xdr:nvSpPr>
      <xdr:spPr>
        <a:xfrm>
          <a:off x="12763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82567</xdr:rowOff>
    </xdr:from>
    <xdr:ext cx="534377" cy="259045"/>
    <xdr:sp macro="" textlink="">
      <xdr:nvSpPr>
        <xdr:cNvPr id="552" name="テキスト ボックス 551"/>
        <xdr:cNvSpPr txBox="1"/>
      </xdr:nvSpPr>
      <xdr:spPr>
        <a:xfrm>
          <a:off x="12547111" y="65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134114</xdr:rowOff>
    </xdr:from>
    <xdr:to>
      <xdr:col>85</xdr:col>
      <xdr:colOff>127000</xdr:colOff>
      <xdr:row>57</xdr:row>
      <xdr:rowOff>13848</xdr:rowOff>
    </xdr:to>
    <xdr:cxnSp macro="">
      <xdr:nvCxnSpPr>
        <xdr:cNvPr id="581" name="直線コネクタ 580"/>
        <xdr:cNvCxnSpPr/>
      </xdr:nvCxnSpPr>
      <xdr:spPr>
        <a:xfrm>
          <a:off x="15481300" y="9735314"/>
          <a:ext cx="838200" cy="5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114097</xdr:rowOff>
    </xdr:from>
    <xdr:to>
      <xdr:col>81</xdr:col>
      <xdr:colOff>50800</xdr:colOff>
      <xdr:row>56</xdr:row>
      <xdr:rowOff>134114</xdr:rowOff>
    </xdr:to>
    <xdr:cxnSp macro="">
      <xdr:nvCxnSpPr>
        <xdr:cNvPr id="584" name="直線コネクタ 583"/>
        <xdr:cNvCxnSpPr/>
      </xdr:nvCxnSpPr>
      <xdr:spPr>
        <a:xfrm>
          <a:off x="14592300" y="9715297"/>
          <a:ext cx="8890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52131</xdr:rowOff>
    </xdr:from>
    <xdr:to>
      <xdr:col>76</xdr:col>
      <xdr:colOff>114300</xdr:colOff>
      <xdr:row>56</xdr:row>
      <xdr:rowOff>114097</xdr:rowOff>
    </xdr:to>
    <xdr:cxnSp macro="">
      <xdr:nvCxnSpPr>
        <xdr:cNvPr id="587" name="直線コネクタ 586"/>
        <xdr:cNvCxnSpPr/>
      </xdr:nvCxnSpPr>
      <xdr:spPr>
        <a:xfrm>
          <a:off x="13703300" y="9481881"/>
          <a:ext cx="889000" cy="23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52131</xdr:rowOff>
    </xdr:from>
    <xdr:to>
      <xdr:col>71</xdr:col>
      <xdr:colOff>177800</xdr:colOff>
      <xdr:row>56</xdr:row>
      <xdr:rowOff>99185</xdr:rowOff>
    </xdr:to>
    <xdr:cxnSp macro="">
      <xdr:nvCxnSpPr>
        <xdr:cNvPr id="590" name="直線コネクタ 589"/>
        <xdr:cNvCxnSpPr/>
      </xdr:nvCxnSpPr>
      <xdr:spPr>
        <a:xfrm flipV="1">
          <a:off x="12814300" y="9481881"/>
          <a:ext cx="889000" cy="2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134498</xdr:rowOff>
    </xdr:from>
    <xdr:to>
      <xdr:col>85</xdr:col>
      <xdr:colOff>177800</xdr:colOff>
      <xdr:row>57</xdr:row>
      <xdr:rowOff>64648</xdr:rowOff>
    </xdr:to>
    <xdr:sp macro="" textlink="">
      <xdr:nvSpPr>
        <xdr:cNvPr id="600" name="楕円 599"/>
        <xdr:cNvSpPr/>
      </xdr:nvSpPr>
      <xdr:spPr>
        <a:xfrm>
          <a:off x="16268700" y="97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112925</xdr:rowOff>
    </xdr:from>
    <xdr:ext cx="534377" cy="259045"/>
    <xdr:sp macro="" textlink="">
      <xdr:nvSpPr>
        <xdr:cNvPr id="601" name="教育費該当値テキスト"/>
        <xdr:cNvSpPr txBox="1"/>
      </xdr:nvSpPr>
      <xdr:spPr>
        <a:xfrm>
          <a:off x="16370300" y="97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83314</xdr:rowOff>
    </xdr:from>
    <xdr:to>
      <xdr:col>81</xdr:col>
      <xdr:colOff>101600</xdr:colOff>
      <xdr:row>57</xdr:row>
      <xdr:rowOff>13464</xdr:rowOff>
    </xdr:to>
    <xdr:sp macro="" textlink="">
      <xdr:nvSpPr>
        <xdr:cNvPr id="602" name="楕円 601"/>
        <xdr:cNvSpPr/>
      </xdr:nvSpPr>
      <xdr:spPr>
        <a:xfrm>
          <a:off x="15430500" y="96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29991</xdr:rowOff>
    </xdr:from>
    <xdr:ext cx="534377" cy="259045"/>
    <xdr:sp macro="" textlink="">
      <xdr:nvSpPr>
        <xdr:cNvPr id="603" name="テキスト ボックス 602"/>
        <xdr:cNvSpPr txBox="1"/>
      </xdr:nvSpPr>
      <xdr:spPr>
        <a:xfrm>
          <a:off x="15214111" y="94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63297</xdr:rowOff>
    </xdr:from>
    <xdr:to>
      <xdr:col>76</xdr:col>
      <xdr:colOff>165100</xdr:colOff>
      <xdr:row>56</xdr:row>
      <xdr:rowOff>164897</xdr:rowOff>
    </xdr:to>
    <xdr:sp macro="" textlink="">
      <xdr:nvSpPr>
        <xdr:cNvPr id="604" name="楕円 603"/>
        <xdr:cNvSpPr/>
      </xdr:nvSpPr>
      <xdr:spPr>
        <a:xfrm>
          <a:off x="14541500" y="96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9974</xdr:rowOff>
    </xdr:from>
    <xdr:ext cx="534377" cy="259045"/>
    <xdr:sp macro="" textlink="">
      <xdr:nvSpPr>
        <xdr:cNvPr id="605" name="テキスト ボックス 604"/>
        <xdr:cNvSpPr txBox="1"/>
      </xdr:nvSpPr>
      <xdr:spPr>
        <a:xfrm>
          <a:off x="14325111" y="9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1331</xdr:rowOff>
    </xdr:from>
    <xdr:to>
      <xdr:col>72</xdr:col>
      <xdr:colOff>38100</xdr:colOff>
      <xdr:row>55</xdr:row>
      <xdr:rowOff>102931</xdr:rowOff>
    </xdr:to>
    <xdr:sp macro="" textlink="">
      <xdr:nvSpPr>
        <xdr:cNvPr id="606" name="楕円 605"/>
        <xdr:cNvSpPr/>
      </xdr:nvSpPr>
      <xdr:spPr>
        <a:xfrm>
          <a:off x="13652500" y="94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119458</xdr:rowOff>
    </xdr:from>
    <xdr:ext cx="534377" cy="259045"/>
    <xdr:sp macro="" textlink="">
      <xdr:nvSpPr>
        <xdr:cNvPr id="607" name="テキスト ボックス 606"/>
        <xdr:cNvSpPr txBox="1"/>
      </xdr:nvSpPr>
      <xdr:spPr>
        <a:xfrm>
          <a:off x="13436111" y="92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48385</xdr:rowOff>
    </xdr:from>
    <xdr:to>
      <xdr:col>67</xdr:col>
      <xdr:colOff>101600</xdr:colOff>
      <xdr:row>56</xdr:row>
      <xdr:rowOff>149985</xdr:rowOff>
    </xdr:to>
    <xdr:sp macro="" textlink="">
      <xdr:nvSpPr>
        <xdr:cNvPr id="608" name="楕円 607"/>
        <xdr:cNvSpPr/>
      </xdr:nvSpPr>
      <xdr:spPr>
        <a:xfrm>
          <a:off x="12763500" y="9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166512</xdr:rowOff>
    </xdr:from>
    <xdr:ext cx="534377" cy="259045"/>
    <xdr:sp macro="" textlink="">
      <xdr:nvSpPr>
        <xdr:cNvPr id="609" name="テキスト ボックス 608"/>
        <xdr:cNvSpPr txBox="1"/>
      </xdr:nvSpPr>
      <xdr:spPr>
        <a:xfrm>
          <a:off x="12547111" y="94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168928</xdr:rowOff>
    </xdr:from>
    <xdr:to>
      <xdr:col>85</xdr:col>
      <xdr:colOff>127000</xdr:colOff>
      <xdr:row>79</xdr:row>
      <xdr:rowOff>96331</xdr:rowOff>
    </xdr:to>
    <xdr:cxnSp macro="">
      <xdr:nvCxnSpPr>
        <xdr:cNvPr id="640" name="直線コネクタ 639"/>
        <xdr:cNvCxnSpPr/>
      </xdr:nvCxnSpPr>
      <xdr:spPr>
        <a:xfrm>
          <a:off x="15481300" y="13542028"/>
          <a:ext cx="8382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168928</xdr:rowOff>
    </xdr:from>
    <xdr:to>
      <xdr:col>81</xdr:col>
      <xdr:colOff>50800</xdr:colOff>
      <xdr:row>79</xdr:row>
      <xdr:rowOff>16909</xdr:rowOff>
    </xdr:to>
    <xdr:cxnSp macro="">
      <xdr:nvCxnSpPr>
        <xdr:cNvPr id="643" name="直線コネクタ 642"/>
        <xdr:cNvCxnSpPr/>
      </xdr:nvCxnSpPr>
      <xdr:spPr>
        <a:xfrm flipV="1">
          <a:off x="14592300" y="1354202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23670</xdr:rowOff>
    </xdr:from>
    <xdr:to>
      <xdr:col>76</xdr:col>
      <xdr:colOff>114300</xdr:colOff>
      <xdr:row>79</xdr:row>
      <xdr:rowOff>16909</xdr:rowOff>
    </xdr:to>
    <xdr:cxnSp macro="">
      <xdr:nvCxnSpPr>
        <xdr:cNvPr id="646" name="直線コネクタ 645"/>
        <xdr:cNvCxnSpPr/>
      </xdr:nvCxnSpPr>
      <xdr:spPr>
        <a:xfrm>
          <a:off x="13703300" y="13225320"/>
          <a:ext cx="889000" cy="33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23670</xdr:rowOff>
    </xdr:from>
    <xdr:to>
      <xdr:col>71</xdr:col>
      <xdr:colOff>177800</xdr:colOff>
      <xdr:row>78</xdr:row>
      <xdr:rowOff>114129</xdr:rowOff>
    </xdr:to>
    <xdr:cxnSp macro="">
      <xdr:nvCxnSpPr>
        <xdr:cNvPr id="649" name="直線コネクタ 648"/>
        <xdr:cNvCxnSpPr/>
      </xdr:nvCxnSpPr>
      <xdr:spPr>
        <a:xfrm flipV="1">
          <a:off x="12814300" y="13225320"/>
          <a:ext cx="889000" cy="26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45531</xdr:rowOff>
    </xdr:from>
    <xdr:to>
      <xdr:col>85</xdr:col>
      <xdr:colOff>177800</xdr:colOff>
      <xdr:row>79</xdr:row>
      <xdr:rowOff>147131</xdr:rowOff>
    </xdr:to>
    <xdr:sp macro="" textlink="">
      <xdr:nvSpPr>
        <xdr:cNvPr id="659" name="楕円 658"/>
        <xdr:cNvSpPr/>
      </xdr:nvSpPr>
      <xdr:spPr>
        <a:xfrm>
          <a:off x="16268700" y="13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13932" cy="259045"/>
    <xdr:sp macro="" textlink="">
      <xdr:nvSpPr>
        <xdr:cNvPr id="660" name="災害復旧費該当値テキスト"/>
        <xdr:cNvSpPr txBox="1"/>
      </xdr:nvSpPr>
      <xdr:spPr>
        <a:xfrm>
          <a:off x="16370300" y="13536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118128</xdr:rowOff>
    </xdr:from>
    <xdr:to>
      <xdr:col>81</xdr:col>
      <xdr:colOff>101600</xdr:colOff>
      <xdr:row>79</xdr:row>
      <xdr:rowOff>48278</xdr:rowOff>
    </xdr:to>
    <xdr:sp macro="" textlink="">
      <xdr:nvSpPr>
        <xdr:cNvPr id="661" name="楕円 660"/>
        <xdr:cNvSpPr/>
      </xdr:nvSpPr>
      <xdr:spPr>
        <a:xfrm>
          <a:off x="15430500" y="13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64805</xdr:rowOff>
    </xdr:from>
    <xdr:ext cx="469744" cy="259045"/>
    <xdr:sp macro="" textlink="">
      <xdr:nvSpPr>
        <xdr:cNvPr id="662" name="テキスト ボックス 661"/>
        <xdr:cNvSpPr txBox="1"/>
      </xdr:nvSpPr>
      <xdr:spPr>
        <a:xfrm>
          <a:off x="15246428" y="1326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137559</xdr:rowOff>
    </xdr:from>
    <xdr:to>
      <xdr:col>76</xdr:col>
      <xdr:colOff>165100</xdr:colOff>
      <xdr:row>79</xdr:row>
      <xdr:rowOff>67709</xdr:rowOff>
    </xdr:to>
    <xdr:sp macro="" textlink="">
      <xdr:nvSpPr>
        <xdr:cNvPr id="663" name="楕円 662"/>
        <xdr:cNvSpPr/>
      </xdr:nvSpPr>
      <xdr:spPr>
        <a:xfrm>
          <a:off x="14541500" y="135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84236</xdr:rowOff>
    </xdr:from>
    <xdr:ext cx="469744" cy="259045"/>
    <xdr:sp macro="" textlink="">
      <xdr:nvSpPr>
        <xdr:cNvPr id="664" name="テキスト ボックス 663"/>
        <xdr:cNvSpPr txBox="1"/>
      </xdr:nvSpPr>
      <xdr:spPr>
        <a:xfrm>
          <a:off x="14357428" y="132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144320</xdr:rowOff>
    </xdr:from>
    <xdr:to>
      <xdr:col>72</xdr:col>
      <xdr:colOff>38100</xdr:colOff>
      <xdr:row>77</xdr:row>
      <xdr:rowOff>74470</xdr:rowOff>
    </xdr:to>
    <xdr:sp macro="" textlink="">
      <xdr:nvSpPr>
        <xdr:cNvPr id="665" name="楕円 664"/>
        <xdr:cNvSpPr/>
      </xdr:nvSpPr>
      <xdr:spPr>
        <a:xfrm>
          <a:off x="13652500" y="131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90996</xdr:rowOff>
    </xdr:from>
    <xdr:ext cx="534377" cy="259045"/>
    <xdr:sp macro="" textlink="">
      <xdr:nvSpPr>
        <xdr:cNvPr id="666" name="テキスト ボックス 665"/>
        <xdr:cNvSpPr txBox="1"/>
      </xdr:nvSpPr>
      <xdr:spPr>
        <a:xfrm>
          <a:off x="13436111" y="129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63329</xdr:rowOff>
    </xdr:from>
    <xdr:to>
      <xdr:col>67</xdr:col>
      <xdr:colOff>101600</xdr:colOff>
      <xdr:row>78</xdr:row>
      <xdr:rowOff>164929</xdr:rowOff>
    </xdr:to>
    <xdr:sp macro="" textlink="">
      <xdr:nvSpPr>
        <xdr:cNvPr id="667" name="楕円 666"/>
        <xdr:cNvSpPr/>
      </xdr:nvSpPr>
      <xdr:spPr>
        <a:xfrm>
          <a:off x="12763500" y="134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10006</xdr:rowOff>
    </xdr:from>
    <xdr:ext cx="469744" cy="259045"/>
    <xdr:sp macro="" textlink="">
      <xdr:nvSpPr>
        <xdr:cNvPr id="668" name="テキスト ボックス 667"/>
        <xdr:cNvSpPr txBox="1"/>
      </xdr:nvSpPr>
      <xdr:spPr>
        <a:xfrm>
          <a:off x="12579428" y="132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134361</xdr:rowOff>
    </xdr:from>
    <xdr:to>
      <xdr:col>85</xdr:col>
      <xdr:colOff>127000</xdr:colOff>
      <xdr:row>95</xdr:row>
      <xdr:rowOff>146476</xdr:rowOff>
    </xdr:to>
    <xdr:cxnSp macro="">
      <xdr:nvCxnSpPr>
        <xdr:cNvPr id="699" name="直線コネクタ 698"/>
        <xdr:cNvCxnSpPr/>
      </xdr:nvCxnSpPr>
      <xdr:spPr>
        <a:xfrm>
          <a:off x="15481300" y="16422111"/>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134361</xdr:rowOff>
    </xdr:from>
    <xdr:to>
      <xdr:col>81</xdr:col>
      <xdr:colOff>50800</xdr:colOff>
      <xdr:row>96</xdr:row>
      <xdr:rowOff>13987</xdr:rowOff>
    </xdr:to>
    <xdr:cxnSp macro="">
      <xdr:nvCxnSpPr>
        <xdr:cNvPr id="702" name="直線コネクタ 701"/>
        <xdr:cNvCxnSpPr/>
      </xdr:nvCxnSpPr>
      <xdr:spPr>
        <a:xfrm flipV="1">
          <a:off x="14592300" y="16422111"/>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13987</xdr:rowOff>
    </xdr:from>
    <xdr:to>
      <xdr:col>76</xdr:col>
      <xdr:colOff>114300</xdr:colOff>
      <xdr:row>96</xdr:row>
      <xdr:rowOff>51036</xdr:rowOff>
    </xdr:to>
    <xdr:cxnSp macro="">
      <xdr:nvCxnSpPr>
        <xdr:cNvPr id="705" name="直線コネクタ 704"/>
        <xdr:cNvCxnSpPr/>
      </xdr:nvCxnSpPr>
      <xdr:spPr>
        <a:xfrm flipV="1">
          <a:off x="13703300" y="16473187"/>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51036</xdr:rowOff>
    </xdr:from>
    <xdr:to>
      <xdr:col>71</xdr:col>
      <xdr:colOff>177800</xdr:colOff>
      <xdr:row>96</xdr:row>
      <xdr:rowOff>66597</xdr:rowOff>
    </xdr:to>
    <xdr:cxnSp macro="">
      <xdr:nvCxnSpPr>
        <xdr:cNvPr id="708" name="直線コネクタ 707"/>
        <xdr:cNvCxnSpPr/>
      </xdr:nvCxnSpPr>
      <xdr:spPr>
        <a:xfrm flipV="1">
          <a:off x="12814300" y="16510236"/>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95676</xdr:rowOff>
    </xdr:from>
    <xdr:to>
      <xdr:col>85</xdr:col>
      <xdr:colOff>177800</xdr:colOff>
      <xdr:row>96</xdr:row>
      <xdr:rowOff>25826</xdr:rowOff>
    </xdr:to>
    <xdr:sp macro="" textlink="">
      <xdr:nvSpPr>
        <xdr:cNvPr id="718" name="楕円 717"/>
        <xdr:cNvSpPr/>
      </xdr:nvSpPr>
      <xdr:spPr>
        <a:xfrm>
          <a:off x="16268700" y="163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118553</xdr:rowOff>
    </xdr:from>
    <xdr:ext cx="534377" cy="259045"/>
    <xdr:sp macro="" textlink="">
      <xdr:nvSpPr>
        <xdr:cNvPr id="719" name="公債費該当値テキスト"/>
        <xdr:cNvSpPr txBox="1"/>
      </xdr:nvSpPr>
      <xdr:spPr>
        <a:xfrm>
          <a:off x="16370300" y="162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83561</xdr:rowOff>
    </xdr:from>
    <xdr:to>
      <xdr:col>81</xdr:col>
      <xdr:colOff>101600</xdr:colOff>
      <xdr:row>96</xdr:row>
      <xdr:rowOff>13711</xdr:rowOff>
    </xdr:to>
    <xdr:sp macro="" textlink="">
      <xdr:nvSpPr>
        <xdr:cNvPr id="720" name="楕円 719"/>
        <xdr:cNvSpPr/>
      </xdr:nvSpPr>
      <xdr:spPr>
        <a:xfrm>
          <a:off x="15430500" y="163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30238</xdr:rowOff>
    </xdr:from>
    <xdr:ext cx="534377" cy="259045"/>
    <xdr:sp macro="" textlink="">
      <xdr:nvSpPr>
        <xdr:cNvPr id="721" name="テキスト ボックス 720"/>
        <xdr:cNvSpPr txBox="1"/>
      </xdr:nvSpPr>
      <xdr:spPr>
        <a:xfrm>
          <a:off x="15214111" y="161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134637</xdr:rowOff>
    </xdr:from>
    <xdr:to>
      <xdr:col>76</xdr:col>
      <xdr:colOff>165100</xdr:colOff>
      <xdr:row>96</xdr:row>
      <xdr:rowOff>64787</xdr:rowOff>
    </xdr:to>
    <xdr:sp macro="" textlink="">
      <xdr:nvSpPr>
        <xdr:cNvPr id="722" name="楕円 721"/>
        <xdr:cNvSpPr/>
      </xdr:nvSpPr>
      <xdr:spPr>
        <a:xfrm>
          <a:off x="14541500" y="164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81314</xdr:rowOff>
    </xdr:from>
    <xdr:ext cx="534377" cy="259045"/>
    <xdr:sp macro="" textlink="">
      <xdr:nvSpPr>
        <xdr:cNvPr id="723" name="テキスト ボックス 722"/>
        <xdr:cNvSpPr txBox="1"/>
      </xdr:nvSpPr>
      <xdr:spPr>
        <a:xfrm>
          <a:off x="14325111" y="161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236</xdr:rowOff>
    </xdr:from>
    <xdr:to>
      <xdr:col>72</xdr:col>
      <xdr:colOff>38100</xdr:colOff>
      <xdr:row>96</xdr:row>
      <xdr:rowOff>101836</xdr:rowOff>
    </xdr:to>
    <xdr:sp macro="" textlink="">
      <xdr:nvSpPr>
        <xdr:cNvPr id="724" name="楕円 723"/>
        <xdr:cNvSpPr/>
      </xdr:nvSpPr>
      <xdr:spPr>
        <a:xfrm>
          <a:off x="13652500" y="164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118363</xdr:rowOff>
    </xdr:from>
    <xdr:ext cx="534377" cy="259045"/>
    <xdr:sp macro="" textlink="">
      <xdr:nvSpPr>
        <xdr:cNvPr id="725" name="テキスト ボックス 724"/>
        <xdr:cNvSpPr txBox="1"/>
      </xdr:nvSpPr>
      <xdr:spPr>
        <a:xfrm>
          <a:off x="13436111" y="162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15797</xdr:rowOff>
    </xdr:from>
    <xdr:to>
      <xdr:col>67</xdr:col>
      <xdr:colOff>101600</xdr:colOff>
      <xdr:row>96</xdr:row>
      <xdr:rowOff>117397</xdr:rowOff>
    </xdr:to>
    <xdr:sp macro="" textlink="">
      <xdr:nvSpPr>
        <xdr:cNvPr id="726" name="楕円 725"/>
        <xdr:cNvSpPr/>
      </xdr:nvSpPr>
      <xdr:spPr>
        <a:xfrm>
          <a:off x="12763500" y="16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133924</xdr:rowOff>
    </xdr:from>
    <xdr:ext cx="534377" cy="259045"/>
    <xdr:sp macro="" textlink="">
      <xdr:nvSpPr>
        <xdr:cNvPr id="727" name="テキスト ボックス 726"/>
        <xdr:cNvSpPr txBox="1"/>
      </xdr:nvSpPr>
      <xdr:spPr>
        <a:xfrm>
          <a:off x="12547111" y="162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49893</xdr:rowOff>
    </xdr:from>
    <xdr:to>
      <xdr:col>111</xdr:col>
      <xdr:colOff>177800</xdr:colOff>
      <xdr:row>39</xdr:row>
      <xdr:rowOff>98878</xdr:rowOff>
    </xdr:to>
    <xdr:cxnSp macro="">
      <xdr:nvCxnSpPr>
        <xdr:cNvPr id="761" name="直線コネクタ 760"/>
        <xdr:cNvCxnSpPr/>
      </xdr:nvCxnSpPr>
      <xdr:spPr>
        <a:xfrm>
          <a:off x="20434300" y="5879193"/>
          <a:ext cx="8890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49893</xdr:rowOff>
    </xdr:from>
    <xdr:to>
      <xdr:col>107</xdr:col>
      <xdr:colOff>50800</xdr:colOff>
      <xdr:row>39</xdr:row>
      <xdr:rowOff>98878</xdr:rowOff>
    </xdr:to>
    <xdr:cxnSp macro="">
      <xdr:nvCxnSpPr>
        <xdr:cNvPr id="764" name="直線コネクタ 763"/>
        <xdr:cNvCxnSpPr/>
      </xdr:nvCxnSpPr>
      <xdr:spPr>
        <a:xfrm flipV="1">
          <a:off x="19545300" y="5879193"/>
          <a:ext cx="8890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46100</xdr:rowOff>
    </xdr:from>
    <xdr:ext cx="313932" cy="259045"/>
    <xdr:sp macro="" textlink="">
      <xdr:nvSpPr>
        <xdr:cNvPr id="766" name="テキスト ボックス 765"/>
        <xdr:cNvSpPr txBox="1"/>
      </xdr:nvSpPr>
      <xdr:spPr>
        <a:xfrm>
          <a:off x="20277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170543</xdr:rowOff>
    </xdr:from>
    <xdr:to>
      <xdr:col>107</xdr:col>
      <xdr:colOff>101600</xdr:colOff>
      <xdr:row>34</xdr:row>
      <xdr:rowOff>100693</xdr:rowOff>
    </xdr:to>
    <xdr:sp macro="" textlink="">
      <xdr:nvSpPr>
        <xdr:cNvPr id="781" name="楕円 780"/>
        <xdr:cNvSpPr/>
      </xdr:nvSpPr>
      <xdr:spPr>
        <a:xfrm>
          <a:off x="20383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117220</xdr:rowOff>
    </xdr:from>
    <xdr:ext cx="378565" cy="259045"/>
    <xdr:sp macro="" textlink="">
      <xdr:nvSpPr>
        <xdr:cNvPr id="782" name="テキスト ボックス 781"/>
        <xdr:cNvSpPr txBox="1"/>
      </xdr:nvSpPr>
      <xdr:spPr>
        <a:xfrm>
          <a:off x="20245017" y="5603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土木費が増加したのは、主に国の都市構造再編集中支援事業を活用し、船岡城址公園の麓に整備を計画する「みんなの広場」の用地購入費等の経費が発生したことによるものである。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また、農林水産業費が増加した要因は、三名生排水機場電気設備の更新やデジタル田園都市国家構想交付金を財源としたしばたスマートアグリタウン推進事業補助に約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百万円を費やしたからである。</a:t>
          </a:r>
        </a:p>
        <a:p>
          <a:r>
            <a:rPr kumimoji="1" lang="ja-JP" altLang="en-US" sz="1300">
              <a:latin typeface="ＭＳ Ｐゴシック" panose="020B0600070205080204" pitchFamily="50" charset="-128"/>
              <a:ea typeface="ＭＳ Ｐゴシック" panose="020B0600070205080204" pitchFamily="50" charset="-128"/>
            </a:rPr>
            <a:t>　総務費は、過去５ヵ年で唯一、類似団体平均を下回った。なお、前年度より減額となった要因は、ふるさと柴田応援寄附金の減により返礼品に係る報償が減額となったためである。</a:t>
          </a:r>
        </a:p>
        <a:p>
          <a:r>
            <a:rPr kumimoji="1" lang="ja-JP" altLang="en-US" sz="1300">
              <a:latin typeface="ＭＳ Ｐゴシック" panose="020B0600070205080204" pitchFamily="50" charset="-128"/>
              <a:ea typeface="ＭＳ Ｐゴシック" panose="020B0600070205080204" pitchFamily="50" charset="-128"/>
            </a:rPr>
            <a:t>　なお、町債の現在高は、減少傾向で推移しているものの公債費は令和７年度をピークとしている。さらに、現在予定している大型プロジェクト（国の都市構造再編集中支援事業を活用し整備する新図書館建設等）の財源に町債を充てることを計画しており、今後公債費が上昇傾向で推移していくと見込んでいるため、町債の発行を抑制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財政調整基金は、令和元年台風</a:t>
          </a:r>
          <a:r>
            <a:rPr kumimoji="1" lang="en-US" altLang="ja-JP" sz="1250">
              <a:latin typeface="ＭＳ ゴシック" pitchFamily="49" charset="-128"/>
              <a:ea typeface="ＭＳ ゴシック" pitchFamily="49" charset="-128"/>
            </a:rPr>
            <a:t>19</a:t>
          </a:r>
          <a:r>
            <a:rPr kumimoji="1" lang="ja-JP" altLang="en-US" sz="1250">
              <a:latin typeface="ＭＳ ゴシック" pitchFamily="49" charset="-128"/>
              <a:ea typeface="ＭＳ ゴシック" pitchFamily="49" charset="-128"/>
            </a:rPr>
            <a:t>号による被災の影響で残高が減少していたが、令和３年度は上記災害関係の経費が皆減したことに加え、普通交付税が増加したことにより、被災前の平成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年度の水準に回復した。令和４年度においても横ばいで推移したが、令和５年度はふるさと柴田応援寄附金が減少した影響を受け、微減となった。</a:t>
          </a:r>
        </a:p>
        <a:p>
          <a:r>
            <a:rPr kumimoji="1" lang="ja-JP" altLang="en-US" sz="1250">
              <a:latin typeface="ＭＳ ゴシック" pitchFamily="49" charset="-128"/>
              <a:ea typeface="ＭＳ ゴシック" pitchFamily="49" charset="-128"/>
            </a:rPr>
            <a:t>　また、実質収支額は、歳入歳出の差額である形式収支と翌年度への繰越が前年度より縮小した影響により、令和４年度に比べると減少したものの、令和２年度から４か年連続で黒字額が拡大した。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水道事業会計は、令和４年度の水準以上で黒字となっている。</a:t>
          </a:r>
        </a:p>
        <a:p>
          <a:r>
            <a:rPr kumimoji="1" lang="ja-JP" altLang="en-US" sz="1400">
              <a:latin typeface="ＭＳ ゴシック" pitchFamily="49" charset="-128"/>
              <a:ea typeface="ＭＳ ゴシック" pitchFamily="49" charset="-128"/>
            </a:rPr>
            <a:t>　下水道事業会計は、支出を抑制したことにより大幅な黒字となった。</a:t>
          </a:r>
        </a:p>
        <a:p>
          <a:r>
            <a:rPr kumimoji="1" lang="ja-JP" altLang="en-US" sz="1400">
              <a:latin typeface="ＭＳ ゴシック" pitchFamily="49" charset="-128"/>
              <a:ea typeface="ＭＳ ゴシック" pitchFamily="49" charset="-128"/>
            </a:rPr>
            <a:t>　一般会計の令和５年度実質収支額及び標準財政規模比ともに前年度より減となっている。　</a:t>
          </a:r>
        </a:p>
        <a:p>
          <a:r>
            <a:rPr kumimoji="1" lang="ja-JP" altLang="en-US" sz="1400">
              <a:latin typeface="ＭＳ ゴシック" pitchFamily="49" charset="-128"/>
              <a:ea typeface="ＭＳ ゴシック" pitchFamily="49" charset="-128"/>
            </a:rPr>
            <a:t>　国民健康保険事業特別会計については、平成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年の都道府県単位化により、県が財政運営の主体となったことにより財源構成が大幅に変わっている。そのため平成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年度以前と比べ平成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年度以降の黒字額は標準財政規模に比して小さい値となっている。</a:t>
          </a:r>
        </a:p>
        <a:p>
          <a:r>
            <a:rPr kumimoji="1" lang="ja-JP" altLang="en-US" sz="1400">
              <a:latin typeface="ＭＳ ゴシック" pitchFamily="49" charset="-128"/>
              <a:ea typeface="ＭＳ ゴシック" pitchFamily="49" charset="-128"/>
            </a:rPr>
            <a:t>　全体ではいずれも黒字であり、担当課と連携しながら今後も健全な財政運営に努める。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実質公債費比率は、前年度比</a:t>
          </a:r>
          <a:r>
            <a:rPr kumimoji="1" lang="en-US" altLang="ja-JP" sz="1150">
              <a:latin typeface="ＭＳ ゴシック" pitchFamily="49" charset="-128"/>
              <a:ea typeface="ＭＳ ゴシック" pitchFamily="49" charset="-128"/>
            </a:rPr>
            <a:t>0.9</a:t>
          </a:r>
          <a:r>
            <a:rPr kumimoji="1" lang="ja-JP" altLang="en-US" sz="1150">
              <a:latin typeface="ＭＳ ゴシック" pitchFamily="49" charset="-128"/>
              <a:ea typeface="ＭＳ ゴシック" pitchFamily="49" charset="-128"/>
            </a:rPr>
            <a:t>ポイント増の</a:t>
          </a:r>
          <a:r>
            <a:rPr kumimoji="1" lang="en-US" altLang="ja-JP" sz="1150">
              <a:latin typeface="ＭＳ ゴシック" pitchFamily="49" charset="-128"/>
              <a:ea typeface="ＭＳ ゴシック" pitchFamily="49" charset="-128"/>
            </a:rPr>
            <a:t>5.6</a:t>
          </a:r>
          <a:r>
            <a:rPr kumimoji="1" lang="ja-JP" altLang="en-US" sz="1150">
              <a:latin typeface="ＭＳ ゴシック" pitchFamily="49" charset="-128"/>
              <a:ea typeface="ＭＳ ゴシック" pitchFamily="49" charset="-128"/>
            </a:rPr>
            <a:t>％となり、５年連続の上昇となった。また、単年度比較では</a:t>
          </a:r>
          <a:r>
            <a:rPr kumimoji="1" lang="en-US" altLang="ja-JP" sz="1150">
              <a:latin typeface="ＭＳ ゴシック" pitchFamily="49" charset="-128"/>
              <a:ea typeface="ＭＳ ゴシック" pitchFamily="49" charset="-128"/>
            </a:rPr>
            <a:t>0.1</a:t>
          </a:r>
          <a:r>
            <a:rPr kumimoji="1" lang="ja-JP" altLang="en-US" sz="1150">
              <a:latin typeface="ＭＳ ゴシック" pitchFamily="49" charset="-128"/>
              <a:ea typeface="ＭＳ ゴシック" pitchFamily="49" charset="-128"/>
            </a:rPr>
            <a:t>ポイント上昇し、前年度より悪化する結果となった。</a:t>
          </a:r>
        </a:p>
        <a:p>
          <a:r>
            <a:rPr kumimoji="1" lang="ja-JP" altLang="en-US" sz="1150">
              <a:latin typeface="ＭＳ ゴシック" pitchFamily="49" charset="-128"/>
              <a:ea typeface="ＭＳ ゴシック" pitchFamily="49" charset="-128"/>
            </a:rPr>
            <a:t>　この他の悪化要因としては、令和５年度の単年度実質公債費比率が</a:t>
          </a:r>
          <a:r>
            <a:rPr kumimoji="1" lang="en-US" altLang="ja-JP" sz="1150">
              <a:latin typeface="ＭＳ ゴシック" pitchFamily="49" charset="-128"/>
              <a:ea typeface="ＭＳ ゴシック" pitchFamily="49" charset="-128"/>
            </a:rPr>
            <a:t>6.3</a:t>
          </a:r>
          <a:r>
            <a:rPr kumimoji="1" lang="ja-JP" altLang="en-US" sz="1150">
              <a:latin typeface="ＭＳ ゴシック" pitchFamily="49" charset="-128"/>
              <a:ea typeface="ＭＳ ゴシック" pitchFamily="49" charset="-128"/>
            </a:rPr>
            <a:t>％という高い比率に押し上げられ、算出対象となる三か年平均の算出に加わったことである。</a:t>
          </a:r>
        </a:p>
        <a:p>
          <a:r>
            <a:rPr kumimoji="1" lang="ja-JP" altLang="en-US" sz="1150">
              <a:latin typeface="ＭＳ ゴシック" pitchFamily="49" charset="-128"/>
              <a:ea typeface="ＭＳ ゴシック" pitchFamily="49" charset="-128"/>
            </a:rPr>
            <a:t>　分子構造をみると、今回算定から外れた</a:t>
          </a:r>
          <a:r>
            <a:rPr kumimoji="1" lang="en-US" altLang="ja-JP" sz="1150">
              <a:latin typeface="ＭＳ ゴシック" pitchFamily="49" charset="-128"/>
              <a:ea typeface="ＭＳ ゴシック" pitchFamily="49" charset="-128"/>
            </a:rPr>
            <a:t>R2</a:t>
          </a:r>
          <a:r>
            <a:rPr kumimoji="1" lang="ja-JP" altLang="en-US" sz="1150">
              <a:latin typeface="ＭＳ ゴシック" pitchFamily="49" charset="-128"/>
              <a:ea typeface="ＭＳ ゴシック" pitchFamily="49" charset="-128"/>
            </a:rPr>
            <a:t>単年度実質公債費比率で比較すると</a:t>
          </a:r>
          <a:r>
            <a:rPr kumimoji="1" lang="en-US" altLang="ja-JP" sz="1150">
              <a:latin typeface="ＭＳ ゴシック" pitchFamily="49" charset="-128"/>
              <a:ea typeface="ＭＳ ゴシック" pitchFamily="49" charset="-128"/>
            </a:rPr>
            <a:t>R1</a:t>
          </a:r>
          <a:r>
            <a:rPr kumimoji="1" lang="ja-JP" altLang="en-US" sz="1150">
              <a:latin typeface="ＭＳ ゴシック" pitchFamily="49" charset="-128"/>
              <a:ea typeface="ＭＳ ゴシック" pitchFamily="49" charset="-128"/>
            </a:rPr>
            <a:t>借入の小中学校空調設備整備工事等や</a:t>
          </a:r>
          <a:r>
            <a:rPr kumimoji="1" lang="en-US" altLang="ja-JP" sz="1150">
              <a:latin typeface="ＭＳ ゴシック" pitchFamily="49" charset="-128"/>
              <a:ea typeface="ＭＳ ゴシック" pitchFamily="49" charset="-128"/>
            </a:rPr>
            <a:t>R2</a:t>
          </a:r>
          <a:r>
            <a:rPr kumimoji="1" lang="ja-JP" altLang="en-US" sz="1150">
              <a:latin typeface="ＭＳ ゴシック" pitchFamily="49" charset="-128"/>
              <a:ea typeface="ＭＳ ゴシック" pitchFamily="49" charset="-128"/>
            </a:rPr>
            <a:t>借入の緊急防災・減災事業債（防災行政無線</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デジタル移動系</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整備等）の元金償還開始により、分子総額が</a:t>
          </a:r>
          <a:r>
            <a:rPr kumimoji="1" lang="en-US" altLang="ja-JP" sz="1150">
              <a:latin typeface="ＭＳ ゴシック" pitchFamily="49" charset="-128"/>
              <a:ea typeface="ＭＳ ゴシック" pitchFamily="49" charset="-128"/>
            </a:rPr>
            <a:t>201</a:t>
          </a:r>
          <a:r>
            <a:rPr kumimoji="1" lang="ja-JP" altLang="en-US" sz="1150">
              <a:latin typeface="ＭＳ ゴシック" pitchFamily="49" charset="-128"/>
              <a:ea typeface="ＭＳ ゴシック" pitchFamily="49" charset="-128"/>
            </a:rPr>
            <a:t>百万円、</a:t>
          </a:r>
          <a:r>
            <a:rPr kumimoji="1" lang="en-US" altLang="ja-JP" sz="1150">
              <a:latin typeface="ＭＳ ゴシック" pitchFamily="49" charset="-128"/>
              <a:ea typeface="ＭＳ ゴシック" pitchFamily="49" charset="-128"/>
            </a:rPr>
            <a:t>77.7</a:t>
          </a:r>
          <a:r>
            <a:rPr kumimoji="1" lang="ja-JP" altLang="en-US" sz="1150">
              <a:latin typeface="ＭＳ ゴシック" pitchFamily="49" charset="-128"/>
              <a:ea typeface="ＭＳ ゴシック" pitchFamily="49" charset="-128"/>
            </a:rPr>
            <a:t>％の増となっている。また、仙南地域広域行政事務組合やみやぎ県南中核病院企業団の負担金も例年増加していることから、今後も増加傾向は続くとみられる。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満期一括償還地方債の発行は近年行っていない。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将来負担比率は</a:t>
          </a:r>
          <a:r>
            <a:rPr kumimoji="1" lang="en-US" altLang="ja-JP" sz="1350">
              <a:latin typeface="ＭＳ ゴシック" pitchFamily="49" charset="-128"/>
              <a:ea typeface="ＭＳ ゴシック" pitchFamily="49" charset="-128"/>
            </a:rPr>
            <a:t>2.3</a:t>
          </a:r>
          <a:r>
            <a:rPr kumimoji="1" lang="ja-JP" altLang="en-US" sz="1350">
              <a:latin typeface="ＭＳ ゴシック" pitchFamily="49" charset="-128"/>
              <a:ea typeface="ＭＳ ゴシック" pitchFamily="49" charset="-128"/>
            </a:rPr>
            <a:t>ポイント増加し、</a:t>
          </a:r>
          <a:r>
            <a:rPr kumimoji="1" lang="en-US" altLang="ja-JP" sz="1350">
              <a:latin typeface="ＭＳ ゴシック" pitchFamily="49" charset="-128"/>
              <a:ea typeface="ＭＳ ゴシック" pitchFamily="49" charset="-128"/>
            </a:rPr>
            <a:t>55.3</a:t>
          </a:r>
          <a:r>
            <a:rPr kumimoji="1" lang="ja-JP" altLang="en-US" sz="1350">
              <a:latin typeface="ＭＳ ゴシック" pitchFamily="49" charset="-128"/>
              <a:ea typeface="ＭＳ ゴシック" pitchFamily="49" charset="-128"/>
            </a:rPr>
            <a:t>％となった。</a:t>
          </a:r>
        </a:p>
        <a:p>
          <a:r>
            <a:rPr kumimoji="1" lang="ja-JP" altLang="en-US" sz="1350">
              <a:latin typeface="ＭＳ ゴシック" pitchFamily="49" charset="-128"/>
              <a:ea typeface="ＭＳ ゴシック" pitchFamily="49" charset="-128"/>
            </a:rPr>
            <a:t>　将来負担額については、地方債残高をはじめとする多くの項目で減額となった。（</a:t>
          </a:r>
          <a:r>
            <a:rPr kumimoji="1" lang="en-US" altLang="ja-JP" sz="1350">
              <a:latin typeface="ＭＳ ゴシック" pitchFamily="49" charset="-128"/>
              <a:ea typeface="ＭＳ ゴシック" pitchFamily="49" charset="-128"/>
            </a:rPr>
            <a:t>R5</a:t>
          </a:r>
          <a:r>
            <a:rPr kumimoji="1" lang="ja-JP" altLang="en-US" sz="1350">
              <a:latin typeface="ＭＳ ゴシック" pitchFamily="49" charset="-128"/>
              <a:ea typeface="ＭＳ ゴシック" pitchFamily="49" charset="-128"/>
            </a:rPr>
            <a:t>：</a:t>
          </a:r>
          <a:r>
            <a:rPr kumimoji="1" lang="en-US" altLang="ja-JP" sz="1350">
              <a:latin typeface="ＭＳ ゴシック" pitchFamily="49" charset="-128"/>
              <a:ea typeface="ＭＳ ゴシック" pitchFamily="49" charset="-128"/>
            </a:rPr>
            <a:t>252</a:t>
          </a:r>
          <a:r>
            <a:rPr kumimoji="1" lang="ja-JP" altLang="en-US" sz="1350">
              <a:latin typeface="ＭＳ ゴシック" pitchFamily="49" charset="-128"/>
              <a:ea typeface="ＭＳ ゴシック" pitchFamily="49" charset="-128"/>
            </a:rPr>
            <a:t>億</a:t>
          </a:r>
          <a:r>
            <a:rPr kumimoji="1" lang="en-US" altLang="ja-JP" sz="1350">
              <a:latin typeface="ＭＳ ゴシック" pitchFamily="49" charset="-128"/>
              <a:ea typeface="ＭＳ ゴシック" pitchFamily="49" charset="-128"/>
            </a:rPr>
            <a:t>15</a:t>
          </a:r>
          <a:r>
            <a:rPr kumimoji="1" lang="ja-JP" altLang="en-US" sz="1350">
              <a:latin typeface="ＭＳ ゴシック" pitchFamily="49" charset="-128"/>
              <a:ea typeface="ＭＳ ゴシック" pitchFamily="49" charset="-128"/>
            </a:rPr>
            <a:t>百万円、</a:t>
          </a:r>
          <a:r>
            <a:rPr kumimoji="1" lang="en-US" altLang="ja-JP" sz="1350">
              <a:latin typeface="ＭＳ ゴシック" pitchFamily="49" charset="-128"/>
              <a:ea typeface="ＭＳ ゴシック" pitchFamily="49" charset="-128"/>
            </a:rPr>
            <a:t>R4</a:t>
          </a:r>
          <a:r>
            <a:rPr kumimoji="1" lang="ja-JP" altLang="en-US" sz="1350">
              <a:latin typeface="ＭＳ ゴシック" pitchFamily="49" charset="-128"/>
              <a:ea typeface="ＭＳ ゴシック" pitchFamily="49" charset="-128"/>
            </a:rPr>
            <a:t>比：△</a:t>
          </a:r>
          <a:r>
            <a:rPr kumimoji="1" lang="en-US" altLang="ja-JP" sz="1350">
              <a:latin typeface="ＭＳ ゴシック" pitchFamily="49" charset="-128"/>
              <a:ea typeface="ＭＳ ゴシック" pitchFamily="49" charset="-128"/>
            </a:rPr>
            <a:t>10</a:t>
          </a:r>
          <a:r>
            <a:rPr kumimoji="1" lang="ja-JP" altLang="en-US" sz="1350">
              <a:latin typeface="ＭＳ ゴシック" pitchFamily="49" charset="-128"/>
              <a:ea typeface="ＭＳ ゴシック" pitchFamily="49" charset="-128"/>
            </a:rPr>
            <a:t>億１百万円）</a:t>
          </a:r>
        </a:p>
        <a:p>
          <a:r>
            <a:rPr kumimoji="1" lang="ja-JP" altLang="en-US" sz="1350">
              <a:latin typeface="ＭＳ ゴシック" pitchFamily="49" charset="-128"/>
              <a:ea typeface="ＭＳ ゴシック" pitchFamily="49" charset="-128"/>
            </a:rPr>
            <a:t>　しかし、ふるさと納税制度の改正により寄附額が大幅に減少し、ふるさと柴田応援基金をはじめ、充当可能基金が減額になったことや、基準財政需要額算入見込額が、臨時財政対策債償還費の算入率が減少したことにより令和４年度と比べ</a:t>
          </a:r>
          <a:r>
            <a:rPr kumimoji="1" lang="en-US" altLang="ja-JP" sz="1350">
              <a:latin typeface="ＭＳ ゴシック" pitchFamily="49" charset="-128"/>
              <a:ea typeface="ＭＳ ゴシック" pitchFamily="49" charset="-128"/>
            </a:rPr>
            <a:t>7</a:t>
          </a:r>
          <a:r>
            <a:rPr kumimoji="1" lang="ja-JP" altLang="en-US" sz="1350">
              <a:latin typeface="ＭＳ ゴシック" pitchFamily="49" charset="-128"/>
              <a:ea typeface="ＭＳ ゴシック" pitchFamily="49" charset="-128"/>
            </a:rPr>
            <a:t>億</a:t>
          </a:r>
          <a:r>
            <a:rPr kumimoji="1" lang="en-US" altLang="ja-JP" sz="1350">
              <a:latin typeface="ＭＳ ゴシック" pitchFamily="49" charset="-128"/>
              <a:ea typeface="ＭＳ ゴシック" pitchFamily="49" charset="-128"/>
            </a:rPr>
            <a:t>69</a:t>
          </a:r>
          <a:r>
            <a:rPr kumimoji="1" lang="ja-JP" altLang="en-US" sz="1350">
              <a:latin typeface="ＭＳ ゴシック" pitchFamily="49" charset="-128"/>
              <a:ea typeface="ＭＳ ゴシック" pitchFamily="49" charset="-128"/>
            </a:rPr>
            <a:t>百万円の減となり、充当可能財源等が減少した。（</a:t>
          </a:r>
          <a:r>
            <a:rPr kumimoji="1" lang="en-US" altLang="ja-JP" sz="1350">
              <a:latin typeface="ＭＳ ゴシック" pitchFamily="49" charset="-128"/>
              <a:ea typeface="ＭＳ ゴシック" pitchFamily="49" charset="-128"/>
            </a:rPr>
            <a:t>R5</a:t>
          </a:r>
          <a:r>
            <a:rPr kumimoji="1" lang="ja-JP" altLang="en-US" sz="1350">
              <a:latin typeface="ＭＳ ゴシック" pitchFamily="49" charset="-128"/>
              <a:ea typeface="ＭＳ ゴシック" pitchFamily="49" charset="-128"/>
            </a:rPr>
            <a:t>：</a:t>
          </a:r>
          <a:r>
            <a:rPr kumimoji="1" lang="en-US" altLang="ja-JP" sz="1350">
              <a:latin typeface="ＭＳ ゴシック" pitchFamily="49" charset="-128"/>
              <a:ea typeface="ＭＳ ゴシック" pitchFamily="49" charset="-128"/>
            </a:rPr>
            <a:t>211</a:t>
          </a:r>
          <a:r>
            <a:rPr kumimoji="1" lang="ja-JP" altLang="en-US" sz="1350">
              <a:latin typeface="ＭＳ ゴシック" pitchFamily="49" charset="-128"/>
              <a:ea typeface="ＭＳ ゴシック" pitchFamily="49" charset="-128"/>
            </a:rPr>
            <a:t>億</a:t>
          </a:r>
          <a:r>
            <a:rPr kumimoji="1" lang="en-US" altLang="ja-JP" sz="1350">
              <a:latin typeface="ＭＳ ゴシック" pitchFamily="49" charset="-128"/>
              <a:ea typeface="ＭＳ ゴシック" pitchFamily="49" charset="-128"/>
            </a:rPr>
            <a:t>71</a:t>
          </a:r>
          <a:r>
            <a:rPr kumimoji="1" lang="ja-JP" altLang="en-US" sz="1350">
              <a:latin typeface="ＭＳ ゴシック" pitchFamily="49" charset="-128"/>
              <a:ea typeface="ＭＳ ゴシック" pitchFamily="49" charset="-128"/>
            </a:rPr>
            <a:t>百万円、</a:t>
          </a:r>
          <a:r>
            <a:rPr kumimoji="1" lang="en-US" altLang="ja-JP" sz="1350">
              <a:latin typeface="ＭＳ ゴシック" pitchFamily="49" charset="-128"/>
              <a:ea typeface="ＭＳ ゴシック" pitchFamily="49" charset="-128"/>
            </a:rPr>
            <a:t>R4</a:t>
          </a:r>
          <a:r>
            <a:rPr kumimoji="1" lang="ja-JP" altLang="en-US" sz="1350">
              <a:latin typeface="ＭＳ ゴシック" pitchFamily="49" charset="-128"/>
              <a:ea typeface="ＭＳ ゴシック" pitchFamily="49" charset="-128"/>
            </a:rPr>
            <a:t>比：△</a:t>
          </a:r>
          <a:r>
            <a:rPr kumimoji="1" lang="en-US" altLang="ja-JP" sz="1350">
              <a:latin typeface="ＭＳ ゴシック" pitchFamily="49" charset="-128"/>
              <a:ea typeface="ＭＳ ゴシック" pitchFamily="49" charset="-128"/>
            </a:rPr>
            <a:t>12</a:t>
          </a:r>
          <a:r>
            <a:rPr kumimoji="1" lang="ja-JP" altLang="en-US" sz="1350">
              <a:latin typeface="ＭＳ ゴシック" pitchFamily="49" charset="-128"/>
              <a:ea typeface="ＭＳ ゴシック" pitchFamily="49" charset="-128"/>
            </a:rPr>
            <a:t>億</a:t>
          </a:r>
          <a:r>
            <a:rPr kumimoji="1" lang="en-US" altLang="ja-JP" sz="1350">
              <a:latin typeface="ＭＳ ゴシック" pitchFamily="49" charset="-128"/>
              <a:ea typeface="ＭＳ ゴシック" pitchFamily="49" charset="-128"/>
            </a:rPr>
            <a:t>55</a:t>
          </a:r>
          <a:r>
            <a:rPr kumimoji="1" lang="ja-JP" altLang="en-US" sz="1350">
              <a:latin typeface="ＭＳ ゴシック" pitchFamily="49" charset="-128"/>
              <a:ea typeface="ＭＳ ゴシック" pitchFamily="49" charset="-128"/>
            </a:rPr>
            <a:t>百万円）</a:t>
          </a:r>
        </a:p>
        <a:p>
          <a:r>
            <a:rPr kumimoji="1" lang="ja-JP" altLang="en-US" sz="1350">
              <a:latin typeface="ＭＳ ゴシック" pitchFamily="49" charset="-128"/>
              <a:ea typeface="ＭＳ ゴシック" pitchFamily="49" charset="-128"/>
            </a:rPr>
            <a:t>　このことにより、分子総額が前年度比</a:t>
          </a:r>
          <a:r>
            <a:rPr kumimoji="1" lang="en-US" altLang="ja-JP" sz="1350">
              <a:latin typeface="ＭＳ ゴシック" pitchFamily="49" charset="-128"/>
              <a:ea typeface="ＭＳ ゴシック" pitchFamily="49" charset="-128"/>
            </a:rPr>
            <a:t>2</a:t>
          </a:r>
          <a:r>
            <a:rPr kumimoji="1" lang="ja-JP" altLang="en-US" sz="1350">
              <a:latin typeface="ＭＳ ゴシック" pitchFamily="49" charset="-128"/>
              <a:ea typeface="ＭＳ ゴシック" pitchFamily="49" charset="-128"/>
            </a:rPr>
            <a:t>億</a:t>
          </a:r>
          <a:r>
            <a:rPr kumimoji="1" lang="en-US" altLang="ja-JP" sz="1350">
              <a:latin typeface="ＭＳ ゴシック" pitchFamily="49" charset="-128"/>
              <a:ea typeface="ＭＳ ゴシック" pitchFamily="49" charset="-128"/>
            </a:rPr>
            <a:t>53</a:t>
          </a:r>
          <a:r>
            <a:rPr kumimoji="1" lang="ja-JP" altLang="en-US" sz="1350">
              <a:latin typeface="ＭＳ ゴシック" pitchFamily="49" charset="-128"/>
              <a:ea typeface="ＭＳ ゴシック" pitchFamily="49" charset="-128"/>
            </a:rPr>
            <a:t>百万円、</a:t>
          </a:r>
          <a:r>
            <a:rPr kumimoji="1" lang="en-US" altLang="ja-JP" sz="1350">
              <a:latin typeface="ＭＳ ゴシック" pitchFamily="49" charset="-128"/>
              <a:ea typeface="ＭＳ ゴシック" pitchFamily="49" charset="-128"/>
            </a:rPr>
            <a:t>6.7</a:t>
          </a:r>
          <a:r>
            <a:rPr kumimoji="1" lang="ja-JP" altLang="en-US" sz="1350">
              <a:latin typeface="ＭＳ ゴシック" pitchFamily="49" charset="-128"/>
              <a:ea typeface="ＭＳ ゴシック" pitchFamily="49" charset="-128"/>
            </a:rPr>
            <a:t>％の増となった。今後もこの傾向は続くと見込まれることから、町債発行の抑制や計画的な基金積立に努めるなど、将来に大きな負担を残さない財政運営を心掛ける。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百万円、ふるさと柴田応援基金の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百万円の減になったことが基金残高が減少した主な要因である。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頻発している大規模災害の対応など、不測の事態に備えた財政調整基金への積立てを優先しつつ、「スポーツ振興基金」などの建設や修繕を目的とした特定目的基金についても、町施策動向を見据えて積み増し及び取り崩しを実施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「ふるさと柴田応援基金」は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ふるさと納税制度による当町への寄附金を基金に積立て、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者の希望する使用目的に合わせた予算に充当するもの。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「スポーツ振興基金」、「学校給食センター建設等整備基金」、「図書館建設基金」はいずれも、各施設の建設及び修繕を目的とした基金。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「森林環境譲与税基金」は、森林整備及びその促進に要する経費に充てることを目的とした基金。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「ふるさと柴田応援基金」はふるさと納税制度の改正により寄附額が大幅に減少し、基金への積立額も令和４年度に比べ約２億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百万円の減となった。基金の取り崩しの抑制を図ったものの年度末残高では約１億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「図書館建設基金」については、新図書館建設のための設計業務委託等の一部に充当を行ったため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年度以降に実施する森林経営管理法に基づく町自らによる森林整備に備えるため約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給食センター建設等整備基金」、「図書館建設基金」については、建設の際の自主財源として、町債にできるだけ依存しないことを心掛け積み増しをしていく。「スポーツ振興基金」については、今後の体育館賃料や指定管理委託料の財源としていくため、繰入金の繰戻しや積立てを優先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が減少した主な要因は、決算剰余金の戻し入れ等を行ったものの、燃料費や光熱水費、賄材料費等の物価高騰による財政需要の拡大や物価高騰対応重点支援地方創生臨時交付金事業への財源措置のため、多額の取り崩しを行ったためであ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ますます増加すると見込まれる公共施設等の老朽化対策への経費や、災害対応などの不測の事態に対応できるよう、計画的に積み立て・戻し入れを行い、標準財政規模の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億円の水準維持を目標とする。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年度普通交付税の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再算定において、措置された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臨時財政対策債償還基金費分、約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百万円の積立を行ったため、基金残高が増えることとなった。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近年は取り崩しの実績はない。</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及び令和５年度の普通交付税再算定において、臨時財政対策債償還基金費の追加交付があったため、減債基金に積立てを行っている。この分については、将来の基準財政需要額へ算入されないため、順次取り崩しを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15255134</v>
      </c>
      <c r="BO4" s="449"/>
      <c r="BP4" s="449"/>
      <c r="BQ4" s="449"/>
      <c r="BR4" s="449"/>
      <c r="BS4" s="449"/>
      <c r="BT4" s="449"/>
      <c r="BU4" s="450"/>
      <c r="BV4" s="448">
        <v>16235691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3.1</v>
      </c>
      <c r="CU4" s="589"/>
      <c r="CV4" s="589"/>
      <c r="CW4" s="589"/>
      <c r="CX4" s="589"/>
      <c r="CY4" s="589"/>
      <c r="CZ4" s="589"/>
      <c r="DA4" s="590"/>
      <c r="DB4" s="588">
        <v>4.4000000000000004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14760538</v>
      </c>
      <c r="BO5" s="420"/>
      <c r="BP5" s="420"/>
      <c r="BQ5" s="420"/>
      <c r="BR5" s="420"/>
      <c r="BS5" s="420"/>
      <c r="BT5" s="420"/>
      <c r="BU5" s="421"/>
      <c r="BV5" s="419">
        <v>15826078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93.6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494596</v>
      </c>
      <c r="BO6" s="420"/>
      <c r="BP6" s="420"/>
      <c r="BQ6" s="420"/>
      <c r="BR6" s="420"/>
      <c r="BS6" s="420"/>
      <c r="BT6" s="420"/>
      <c r="BU6" s="421"/>
      <c r="BV6" s="419">
        <v>409613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94.6</v>
      </c>
      <c r="CU6" s="563"/>
      <c r="CV6" s="563"/>
      <c r="CW6" s="563"/>
      <c r="CX6" s="563"/>
      <c r="CY6" s="563"/>
      <c r="CZ6" s="563"/>
      <c r="DA6" s="564"/>
      <c r="DB6" s="562">
        <v>95.5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228111</v>
      </c>
      <c r="BO7" s="420"/>
      <c r="BP7" s="420"/>
      <c r="BQ7" s="420"/>
      <c r="BR7" s="420"/>
      <c r="BS7" s="420"/>
      <c r="BT7" s="420"/>
      <c r="BU7" s="421"/>
      <c r="BV7" s="419">
        <v>45059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8474523</v>
      </c>
      <c r="CU7" s="420"/>
      <c r="CV7" s="420"/>
      <c r="CW7" s="420"/>
      <c r="CX7" s="420"/>
      <c r="CY7" s="420"/>
      <c r="CZ7" s="420"/>
      <c r="DA7" s="421"/>
      <c r="DB7" s="419">
        <v>8338602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266485</v>
      </c>
      <c r="BO8" s="420"/>
      <c r="BP8" s="420"/>
      <c r="BQ8" s="420"/>
      <c r="BR8" s="420"/>
      <c r="BS8" s="420"/>
      <c r="BT8" s="420"/>
      <c r="BU8" s="421"/>
      <c r="BV8" s="419">
        <v>364554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38271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-98069</v>
      </c>
      <c r="BO9" s="420"/>
      <c r="BP9" s="420"/>
      <c r="BQ9" s="420"/>
      <c r="BR9" s="420"/>
      <c r="BS9" s="420"/>
      <c r="BT9" s="420"/>
      <c r="BU9" s="421"/>
      <c r="BV9" s="419">
        <v>-122253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13.1</v>
      </c>
      <c r="CU9" s="417"/>
      <c r="CV9" s="417"/>
      <c r="CW9" s="417"/>
      <c r="CX9" s="417"/>
      <c r="CY9" s="417"/>
      <c r="CZ9" s="417"/>
      <c r="DA9" s="418"/>
      <c r="DB9" s="416">
        <v>13.4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39525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32</v>
      </c>
      <c r="BO10" s="420"/>
      <c r="BP10" s="420"/>
      <c r="BQ10" s="420"/>
      <c r="BR10" s="420"/>
      <c r="BS10" s="420"/>
      <c r="BT10" s="420"/>
      <c r="BU10" s="421"/>
      <c r="BV10" s="419">
        <v>30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36800</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250884</v>
      </c>
      <c r="BO12" s="420"/>
      <c r="BP12" s="420"/>
      <c r="BQ12" s="420"/>
      <c r="BR12" s="420"/>
      <c r="BS12" s="420"/>
      <c r="BT12" s="420"/>
      <c r="BU12" s="421"/>
      <c r="BV12" s="419">
        <v>294831</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36592</v>
      </c>
      <c r="S13" s="507"/>
      <c r="T13" s="507"/>
      <c r="U13" s="507"/>
      <c r="V13" s="508"/>
      <c r="W13" s="509" t="s">
        <v>131</v>
      </c>
      <c r="X13" s="405"/>
      <c r="Y13" s="405"/>
      <c r="Z13" s="405"/>
      <c r="AA13" s="405"/>
      <c r="AB13" s="406"/>
      <c r="AC13" s="372">
        <v>405</v>
      </c>
      <c r="AD13" s="373"/>
      <c r="AE13" s="373"/>
      <c r="AF13" s="373"/>
      <c r="AG13" s="374"/>
      <c r="AH13" s="372">
        <v>435</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-348921</v>
      </c>
      <c r="BO13" s="420"/>
      <c r="BP13" s="420"/>
      <c r="BQ13" s="420"/>
      <c r="BR13" s="420"/>
      <c r="BS13" s="420"/>
      <c r="BT13" s="420"/>
      <c r="BU13" s="421"/>
      <c r="BV13" s="419">
        <v>-417054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4.7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36972</v>
      </c>
      <c r="S14" s="507"/>
      <c r="T14" s="507"/>
      <c r="U14" s="507"/>
      <c r="V14" s="508"/>
      <c r="W14" s="510"/>
      <c r="X14" s="408"/>
      <c r="Y14" s="408"/>
      <c r="Z14" s="408"/>
      <c r="AA14" s="408"/>
      <c r="AB14" s="409"/>
      <c r="AC14" s="499">
        <v>2.2999999999999998</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55.3</v>
      </c>
      <c r="CU14" s="517"/>
      <c r="CV14" s="517"/>
      <c r="CW14" s="517"/>
      <c r="CX14" s="517"/>
      <c r="CY14" s="517"/>
      <c r="CZ14" s="517"/>
      <c r="DA14" s="518"/>
      <c r="DB14" s="516">
        <v>53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36797</v>
      </c>
      <c r="S15" s="507"/>
      <c r="T15" s="507"/>
      <c r="U15" s="507"/>
      <c r="V15" s="508"/>
      <c r="W15" s="509" t="s">
        <v>137</v>
      </c>
      <c r="X15" s="405"/>
      <c r="Y15" s="405"/>
      <c r="Z15" s="405"/>
      <c r="AA15" s="405"/>
      <c r="AB15" s="406"/>
      <c r="AC15" s="372">
        <v>5885</v>
      </c>
      <c r="AD15" s="373"/>
      <c r="AE15" s="373"/>
      <c r="AF15" s="373"/>
      <c r="AG15" s="374"/>
      <c r="AH15" s="372">
        <v>6028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4368792</v>
      </c>
      <c r="BO15" s="449"/>
      <c r="BP15" s="449"/>
      <c r="BQ15" s="449"/>
      <c r="BR15" s="449"/>
      <c r="BS15" s="449"/>
      <c r="BT15" s="449"/>
      <c r="BU15" s="450"/>
      <c r="BV15" s="448">
        <v>4204137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32.700000000000003</v>
      </c>
      <c r="AD16" s="500"/>
      <c r="AE16" s="500"/>
      <c r="AF16" s="500"/>
      <c r="AG16" s="501"/>
      <c r="AH16" s="499">
        <v>33.6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7316571</v>
      </c>
      <c r="BO16" s="420"/>
      <c r="BP16" s="420"/>
      <c r="BQ16" s="420"/>
      <c r="BR16" s="420"/>
      <c r="BS16" s="420"/>
      <c r="BT16" s="420"/>
      <c r="BU16" s="421"/>
      <c r="BV16" s="419">
        <v>7118452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11697</v>
      </c>
      <c r="AD17" s="373"/>
      <c r="AE17" s="373"/>
      <c r="AF17" s="373"/>
      <c r="AG17" s="374"/>
      <c r="AH17" s="372">
        <v>11462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5452867</v>
      </c>
      <c r="BO17" s="420"/>
      <c r="BP17" s="420"/>
      <c r="BQ17" s="420"/>
      <c r="BR17" s="420"/>
      <c r="BS17" s="420"/>
      <c r="BT17" s="420"/>
      <c r="BU17" s="421"/>
      <c r="BV17" s="419">
        <v>5256949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54.03</v>
      </c>
      <c r="M18" s="472"/>
      <c r="N18" s="472"/>
      <c r="O18" s="472"/>
      <c r="P18" s="472"/>
      <c r="Q18" s="472"/>
      <c r="R18" s="473"/>
      <c r="S18" s="473"/>
      <c r="T18" s="473"/>
      <c r="U18" s="473"/>
      <c r="V18" s="474"/>
      <c r="W18" s="490"/>
      <c r="X18" s="491"/>
      <c r="Y18" s="491"/>
      <c r="Z18" s="491"/>
      <c r="AA18" s="491"/>
      <c r="AB18" s="515"/>
      <c r="AC18" s="389">
        <v>65</v>
      </c>
      <c r="AD18" s="390"/>
      <c r="AE18" s="390"/>
      <c r="AF18" s="390"/>
      <c r="AG18" s="475"/>
      <c r="AH18" s="389">
        <v>63.9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7954148</v>
      </c>
      <c r="BO18" s="420"/>
      <c r="BP18" s="420"/>
      <c r="BQ18" s="420"/>
      <c r="BR18" s="420"/>
      <c r="BS18" s="420"/>
      <c r="BT18" s="420"/>
      <c r="BU18" s="421"/>
      <c r="BV18" s="419">
        <v>7985291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10109053</v>
      </c>
      <c r="BO19" s="420"/>
      <c r="BP19" s="420"/>
      <c r="BQ19" s="420"/>
      <c r="BR19" s="420"/>
      <c r="BS19" s="420"/>
      <c r="BT19" s="420"/>
      <c r="BU19" s="421"/>
      <c r="BV19" s="419">
        <v>10097769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15546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15944922</v>
      </c>
      <c r="BO22" s="449"/>
      <c r="BP22" s="449"/>
      <c r="BQ22" s="449"/>
      <c r="BR22" s="449"/>
      <c r="BS22" s="449"/>
      <c r="BT22" s="449"/>
      <c r="BU22" s="450"/>
      <c r="BV22" s="448">
        <v>16635799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9837926</v>
      </c>
      <c r="BO23" s="420"/>
      <c r="BP23" s="420"/>
      <c r="BQ23" s="420"/>
      <c r="BR23" s="420"/>
      <c r="BS23" s="420"/>
      <c r="BT23" s="420"/>
      <c r="BU23" s="421"/>
      <c r="BV23" s="419">
        <v>10076760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9040</v>
      </c>
      <c r="R24" s="373"/>
      <c r="S24" s="373"/>
      <c r="T24" s="373"/>
      <c r="U24" s="373"/>
      <c r="V24" s="374"/>
      <c r="W24" s="462"/>
      <c r="X24" s="399"/>
      <c r="Y24" s="400"/>
      <c r="Z24" s="375" t="s">
        <v>162</v>
      </c>
      <c r="AA24" s="376"/>
      <c r="AB24" s="376"/>
      <c r="AC24" s="376"/>
      <c r="AD24" s="376"/>
      <c r="AE24" s="376"/>
      <c r="AF24" s="376"/>
      <c r="AG24" s="377"/>
      <c r="AH24" s="372">
        <v>266</v>
      </c>
      <c r="AI24" s="373"/>
      <c r="AJ24" s="373"/>
      <c r="AK24" s="373"/>
      <c r="AL24" s="374"/>
      <c r="AM24" s="372">
        <v>753578</v>
      </c>
      <c r="AN24" s="373"/>
      <c r="AO24" s="373"/>
      <c r="AP24" s="373"/>
      <c r="AQ24" s="373"/>
      <c r="AR24" s="374"/>
      <c r="AS24" s="372">
        <v>2833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10359627</v>
      </c>
      <c r="BO24" s="420"/>
      <c r="BP24" s="420"/>
      <c r="BQ24" s="420"/>
      <c r="BR24" s="420"/>
      <c r="BS24" s="420"/>
      <c r="BT24" s="420"/>
      <c r="BU24" s="421"/>
      <c r="BV24" s="419">
        <v>10552840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7000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5476237</v>
      </c>
      <c r="BO25" s="449"/>
      <c r="BP25" s="449"/>
      <c r="BQ25" s="449"/>
      <c r="BR25" s="449"/>
      <c r="BS25" s="449"/>
      <c r="BT25" s="449"/>
      <c r="BU25" s="450"/>
      <c r="BV25" s="448">
        <v>5204285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5930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25407</v>
      </c>
      <c r="AN26" s="373"/>
      <c r="AO26" s="373"/>
      <c r="AP26" s="373"/>
      <c r="AQ26" s="373"/>
      <c r="AR26" s="374"/>
      <c r="AS26" s="372">
        <v>2823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3870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9627</v>
      </c>
      <c r="AN27" s="373"/>
      <c r="AO27" s="373"/>
      <c r="AP27" s="373"/>
      <c r="AQ27" s="373"/>
      <c r="AR27" s="374"/>
      <c r="AS27" s="372">
        <v>3209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3290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1603846</v>
      </c>
      <c r="BO28" s="449"/>
      <c r="BP28" s="449"/>
      <c r="BQ28" s="449"/>
      <c r="BR28" s="449"/>
      <c r="BS28" s="449"/>
      <c r="BT28" s="449"/>
      <c r="BU28" s="450"/>
      <c r="BV28" s="448">
        <v>1654698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3130</v>
      </c>
      <c r="R29" s="373"/>
      <c r="S29" s="373"/>
      <c r="T29" s="373"/>
      <c r="U29" s="373"/>
      <c r="V29" s="374"/>
      <c r="W29" s="463"/>
      <c r="X29" s="464"/>
      <c r="Y29" s="465"/>
      <c r="Z29" s="375" t="s">
        <v>177</v>
      </c>
      <c r="AA29" s="376"/>
      <c r="AB29" s="376"/>
      <c r="AC29" s="376"/>
      <c r="AD29" s="376"/>
      <c r="AE29" s="376"/>
      <c r="AF29" s="376"/>
      <c r="AG29" s="377"/>
      <c r="AH29" s="372">
        <v>269</v>
      </c>
      <c r="AI29" s="373"/>
      <c r="AJ29" s="373"/>
      <c r="AK29" s="373"/>
      <c r="AL29" s="374"/>
      <c r="AM29" s="372">
        <v>763205</v>
      </c>
      <c r="AN29" s="373"/>
      <c r="AO29" s="373"/>
      <c r="AP29" s="373"/>
      <c r="AQ29" s="373"/>
      <c r="AR29" s="374"/>
      <c r="AS29" s="372">
        <v>2837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398147</v>
      </c>
      <c r="BO29" s="420"/>
      <c r="BP29" s="420"/>
      <c r="BQ29" s="420"/>
      <c r="BR29" s="420"/>
      <c r="BS29" s="420"/>
      <c r="BT29" s="420"/>
      <c r="BU29" s="421"/>
      <c r="BV29" s="419">
        <v>357417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2502112</v>
      </c>
      <c r="BO30" s="454"/>
      <c r="BP30" s="454"/>
      <c r="BQ30" s="454"/>
      <c r="BR30" s="454"/>
      <c r="BS30" s="454"/>
      <c r="BT30" s="454"/>
      <c r="BU30" s="455"/>
      <c r="BV30" s="453">
        <v>2606647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柴田町国民健康保険事業特別会計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柴田町水道事業会計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阿武隈急行株式会社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柴田町介護保険特別会計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柴田町下水道事業会計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宮城県市町村非常勤消防団員補償報償組合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柴田町後期高齢者医療特別会計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仙南地域広域行政事務組合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みやぎ県南中核病院企業団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宮城県後期高齢者医療広域連合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宮城県後期高齢者医療事業会計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tccD/42saDe2v5Qc/yYbmIh34EJnU7ZXTF6saK7QPCwIQhiASUF5FUtqQji21xLiE0/EesQxwaYntMGCvXVPw==" saltValue="jFX9Qc208UMUGb5KjSnC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4572047</v>
      </c>
      <c r="S5" s="677"/>
      <c r="T5" s="677"/>
      <c r="U5" s="677"/>
      <c r="V5" s="677"/>
      <c r="W5" s="677"/>
      <c r="X5" s="677"/>
      <c r="Y5" s="702"/>
      <c r="Z5" s="715">
        <v>30</v>
      </c>
      <c r="AA5" s="715"/>
      <c r="AB5" s="715"/>
      <c r="AC5" s="715"/>
      <c r="AD5" s="716">
        <v>4209324</v>
      </c>
      <c r="AE5" s="716"/>
      <c r="AF5" s="716"/>
      <c r="AG5" s="716"/>
      <c r="AH5" s="716"/>
      <c r="AI5" s="716"/>
      <c r="AJ5" s="716"/>
      <c r="AK5" s="716"/>
      <c r="AL5" s="703">
        <v>50.1</v>
      </c>
      <c r="AM5" s="685"/>
      <c r="AN5" s="685"/>
      <c r="AO5" s="704"/>
      <c r="AP5" s="679" t="s">
        <v>216</v>
      </c>
      <c r="AQ5" s="680"/>
      <c r="AR5" s="680"/>
      <c r="AS5" s="680"/>
      <c r="AT5" s="680"/>
      <c r="AU5" s="680"/>
      <c r="AV5" s="680"/>
      <c r="AW5" s="680"/>
      <c r="AX5" s="680"/>
      <c r="AY5" s="680"/>
      <c r="AZ5" s="680"/>
      <c r="BA5" s="680"/>
      <c r="BB5" s="680"/>
      <c r="BC5" s="680"/>
      <c r="BD5" s="680"/>
      <c r="BE5" s="680"/>
      <c r="BF5" s="681"/>
      <c r="BG5" s="621">
        <v>4209324</v>
      </c>
      <c r="BH5" s="622"/>
      <c r="BI5" s="622"/>
      <c r="BJ5" s="622"/>
      <c r="BK5" s="622"/>
      <c r="BL5" s="622"/>
      <c r="BM5" s="622"/>
      <c r="BN5" s="623"/>
      <c r="BO5" s="659">
        <v>92.1</v>
      </c>
      <c r="BP5" s="659"/>
      <c r="BQ5" s="659"/>
      <c r="BR5" s="659"/>
      <c r="BS5" s="660" t="s">
        <v>121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132349</v>
      </c>
      <c r="S6" s="622"/>
      <c r="T6" s="622"/>
      <c r="U6" s="622"/>
      <c r="V6" s="622"/>
      <c r="W6" s="622"/>
      <c r="X6" s="622"/>
      <c r="Y6" s="623"/>
      <c r="Z6" s="659">
        <v>0.9</v>
      </c>
      <c r="AA6" s="659"/>
      <c r="AB6" s="659"/>
      <c r="AC6" s="659"/>
      <c r="AD6" s="660">
        <v>132349</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4209324</v>
      </c>
      <c r="BH6" s="622"/>
      <c r="BI6" s="622"/>
      <c r="BJ6" s="622"/>
      <c r="BK6" s="622"/>
      <c r="BL6" s="622"/>
      <c r="BM6" s="622"/>
      <c r="BN6" s="623"/>
      <c r="BO6" s="659">
        <v>92.1</v>
      </c>
      <c r="BP6" s="659"/>
      <c r="BQ6" s="659"/>
      <c r="BR6" s="659"/>
      <c r="BS6" s="660" t="s">
        <v>121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161843</v>
      </c>
      <c r="CS6" s="622"/>
      <c r="CT6" s="622"/>
      <c r="CU6" s="622"/>
      <c r="CV6" s="622"/>
      <c r="CW6" s="622"/>
      <c r="CX6" s="622"/>
      <c r="CY6" s="623"/>
      <c r="CZ6" s="703">
        <v>1.1000000000000001</v>
      </c>
      <c r="DA6" s="685"/>
      <c r="DB6" s="685"/>
      <c r="DC6" s="705"/>
      <c r="DD6" s="627" t="s">
        <v>121</v>
      </c>
      <c r="DE6" s="622"/>
      <c r="DF6" s="622"/>
      <c r="DG6" s="622"/>
      <c r="DH6" s="622"/>
      <c r="DI6" s="622"/>
      <c r="DJ6" s="622"/>
      <c r="DK6" s="622"/>
      <c r="DL6" s="622"/>
      <c r="DM6" s="622"/>
      <c r="DN6" s="622"/>
      <c r="DO6" s="622"/>
      <c r="DP6" s="623"/>
      <c r="DQ6" s="627">
        <v>161839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1057</v>
      </c>
      <c r="S7" s="622"/>
      <c r="T7" s="622"/>
      <c r="U7" s="622"/>
      <c r="V7" s="622"/>
      <c r="W7" s="622"/>
      <c r="X7" s="622"/>
      <c r="Y7" s="623"/>
      <c r="Z7" s="659">
        <v>0</v>
      </c>
      <c r="AA7" s="659"/>
      <c r="AB7" s="659"/>
      <c r="AC7" s="659"/>
      <c r="AD7" s="660">
        <v>1057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1811923</v>
      </c>
      <c r="BH7" s="622"/>
      <c r="BI7" s="622"/>
      <c r="BJ7" s="622"/>
      <c r="BK7" s="622"/>
      <c r="BL7" s="622"/>
      <c r="BM7" s="622"/>
      <c r="BN7" s="623"/>
      <c r="BO7" s="659">
        <v>39.6</v>
      </c>
      <c r="BP7" s="659"/>
      <c r="BQ7" s="659"/>
      <c r="BR7" s="659"/>
      <c r="BS7" s="660" t="s">
        <v>121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2249865</v>
      </c>
      <c r="CS7" s="622"/>
      <c r="CT7" s="622"/>
      <c r="CU7" s="622"/>
      <c r="CV7" s="622"/>
      <c r="CW7" s="622"/>
      <c r="CX7" s="622"/>
      <c r="CY7" s="623"/>
      <c r="CZ7" s="659">
        <v>15.2</v>
      </c>
      <c r="DA7" s="659"/>
      <c r="DB7" s="659"/>
      <c r="DC7" s="659"/>
      <c r="DD7" s="627">
        <v>115743</v>
      </c>
      <c r="DE7" s="622"/>
      <c r="DF7" s="622"/>
      <c r="DG7" s="622"/>
      <c r="DH7" s="622"/>
      <c r="DI7" s="622"/>
      <c r="DJ7" s="622"/>
      <c r="DK7" s="622"/>
      <c r="DL7" s="622"/>
      <c r="DM7" s="622"/>
      <c r="DN7" s="622"/>
      <c r="DO7" s="622"/>
      <c r="DP7" s="623"/>
      <c r="DQ7" s="627">
        <v>1237599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16126</v>
      </c>
      <c r="S8" s="622"/>
      <c r="T8" s="622"/>
      <c r="U8" s="622"/>
      <c r="V8" s="622"/>
      <c r="W8" s="622"/>
      <c r="X8" s="622"/>
      <c r="Y8" s="623"/>
      <c r="Z8" s="659">
        <v>0.1</v>
      </c>
      <c r="AA8" s="659"/>
      <c r="AB8" s="659"/>
      <c r="AC8" s="659"/>
      <c r="AD8" s="660">
        <v>16126</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65122</v>
      </c>
      <c r="BH8" s="622"/>
      <c r="BI8" s="622"/>
      <c r="BJ8" s="622"/>
      <c r="BK8" s="622"/>
      <c r="BL8" s="622"/>
      <c r="BM8" s="622"/>
      <c r="BN8" s="623"/>
      <c r="BO8" s="659">
        <v>1.4</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4887605</v>
      </c>
      <c r="CS8" s="622"/>
      <c r="CT8" s="622"/>
      <c r="CU8" s="622"/>
      <c r="CV8" s="622"/>
      <c r="CW8" s="622"/>
      <c r="CX8" s="622"/>
      <c r="CY8" s="623"/>
      <c r="CZ8" s="659">
        <v>33.1</v>
      </c>
      <c r="DA8" s="659"/>
      <c r="DB8" s="659"/>
      <c r="DC8" s="659"/>
      <c r="DD8" s="627">
        <v>15493</v>
      </c>
      <c r="DE8" s="622"/>
      <c r="DF8" s="622"/>
      <c r="DG8" s="622"/>
      <c r="DH8" s="622"/>
      <c r="DI8" s="622"/>
      <c r="DJ8" s="622"/>
      <c r="DK8" s="622"/>
      <c r="DL8" s="622"/>
      <c r="DM8" s="622"/>
      <c r="DN8" s="622"/>
      <c r="DO8" s="622"/>
      <c r="DP8" s="623"/>
      <c r="DQ8" s="627">
        <v>2864226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18670</v>
      </c>
      <c r="S9" s="622"/>
      <c r="T9" s="622"/>
      <c r="U9" s="622"/>
      <c r="V9" s="622"/>
      <c r="W9" s="622"/>
      <c r="X9" s="622"/>
      <c r="Y9" s="623"/>
      <c r="Z9" s="659">
        <v>0.1</v>
      </c>
      <c r="AA9" s="659"/>
      <c r="AB9" s="659"/>
      <c r="AC9" s="659"/>
      <c r="AD9" s="660">
        <v>18670</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1568929</v>
      </c>
      <c r="BH9" s="622"/>
      <c r="BI9" s="622"/>
      <c r="BJ9" s="622"/>
      <c r="BK9" s="622"/>
      <c r="BL9" s="622"/>
      <c r="BM9" s="622"/>
      <c r="BN9" s="623"/>
      <c r="BO9" s="659">
        <v>34.299999999999997</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1477821</v>
      </c>
      <c r="CS9" s="622"/>
      <c r="CT9" s="622"/>
      <c r="CU9" s="622"/>
      <c r="CV9" s="622"/>
      <c r="CW9" s="622"/>
      <c r="CX9" s="622"/>
      <c r="CY9" s="623"/>
      <c r="CZ9" s="659">
        <v>10</v>
      </c>
      <c r="DA9" s="659"/>
      <c r="DB9" s="659"/>
      <c r="DC9" s="659"/>
      <c r="DD9" s="627">
        <v>6049</v>
      </c>
      <c r="DE9" s="622"/>
      <c r="DF9" s="622"/>
      <c r="DG9" s="622"/>
      <c r="DH9" s="622"/>
      <c r="DI9" s="622"/>
      <c r="DJ9" s="622"/>
      <c r="DK9" s="622"/>
      <c r="DL9" s="622"/>
      <c r="DM9" s="622"/>
      <c r="DN9" s="622"/>
      <c r="DO9" s="622"/>
      <c r="DP9" s="623"/>
      <c r="DQ9" s="627">
        <v>1232932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86743</v>
      </c>
      <c r="BH10" s="622"/>
      <c r="BI10" s="622"/>
      <c r="BJ10" s="622"/>
      <c r="BK10" s="622"/>
      <c r="BL10" s="622"/>
      <c r="BM10" s="622"/>
      <c r="BN10" s="623"/>
      <c r="BO10" s="659">
        <v>1.9</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17963</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17963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912802</v>
      </c>
      <c r="S11" s="622"/>
      <c r="T11" s="622"/>
      <c r="U11" s="622"/>
      <c r="V11" s="622"/>
      <c r="W11" s="622"/>
      <c r="X11" s="622"/>
      <c r="Y11" s="623"/>
      <c r="Z11" s="624">
        <v>6</v>
      </c>
      <c r="AA11" s="625"/>
      <c r="AB11" s="625"/>
      <c r="AC11" s="626"/>
      <c r="AD11" s="627">
        <v>912802</v>
      </c>
      <c r="AE11" s="622"/>
      <c r="AF11" s="622"/>
      <c r="AG11" s="622"/>
      <c r="AH11" s="622"/>
      <c r="AI11" s="622"/>
      <c r="AJ11" s="622"/>
      <c r="AK11" s="623"/>
      <c r="AL11" s="624">
        <v>10.9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91129</v>
      </c>
      <c r="BH11" s="622"/>
      <c r="BI11" s="622"/>
      <c r="BJ11" s="622"/>
      <c r="BK11" s="622"/>
      <c r="BL11" s="622"/>
      <c r="BM11" s="622"/>
      <c r="BN11" s="623"/>
      <c r="BO11" s="659">
        <v>2</v>
      </c>
      <c r="BP11" s="659"/>
      <c r="BQ11" s="659"/>
      <c r="BR11" s="659"/>
      <c r="BS11" s="660" t="s">
        <v>121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396955</v>
      </c>
      <c r="CS11" s="622"/>
      <c r="CT11" s="622"/>
      <c r="CU11" s="622"/>
      <c r="CV11" s="622"/>
      <c r="CW11" s="622"/>
      <c r="CX11" s="622"/>
      <c r="CY11" s="623"/>
      <c r="CZ11" s="659">
        <v>2.7</v>
      </c>
      <c r="DA11" s="659"/>
      <c r="DB11" s="659"/>
      <c r="DC11" s="659"/>
      <c r="DD11" s="627">
        <v>108713</v>
      </c>
      <c r="DE11" s="622"/>
      <c r="DF11" s="622"/>
      <c r="DG11" s="622"/>
      <c r="DH11" s="622"/>
      <c r="DI11" s="622"/>
      <c r="DJ11" s="622"/>
      <c r="DK11" s="622"/>
      <c r="DL11" s="622"/>
      <c r="DM11" s="622"/>
      <c r="DN11" s="622"/>
      <c r="DO11" s="622"/>
      <c r="DP11" s="623"/>
      <c r="DQ11" s="627">
        <v>205369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19915</v>
      </c>
      <c r="S12" s="622"/>
      <c r="T12" s="622"/>
      <c r="U12" s="622"/>
      <c r="V12" s="622"/>
      <c r="W12" s="622"/>
      <c r="X12" s="622"/>
      <c r="Y12" s="623"/>
      <c r="Z12" s="659">
        <v>0.1</v>
      </c>
      <c r="AA12" s="659"/>
      <c r="AB12" s="659"/>
      <c r="AC12" s="659"/>
      <c r="AD12" s="660">
        <v>19915</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1995903</v>
      </c>
      <c r="BH12" s="622"/>
      <c r="BI12" s="622"/>
      <c r="BJ12" s="622"/>
      <c r="BK12" s="622"/>
      <c r="BL12" s="622"/>
      <c r="BM12" s="622"/>
      <c r="BN12" s="623"/>
      <c r="BO12" s="659">
        <v>43.7</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236220</v>
      </c>
      <c r="CS12" s="622"/>
      <c r="CT12" s="622"/>
      <c r="CU12" s="622"/>
      <c r="CV12" s="622"/>
      <c r="CW12" s="622"/>
      <c r="CX12" s="622"/>
      <c r="CY12" s="623"/>
      <c r="CZ12" s="659">
        <v>1.6</v>
      </c>
      <c r="DA12" s="659"/>
      <c r="DB12" s="659"/>
      <c r="DC12" s="659"/>
      <c r="DD12" s="627">
        <v>14146</v>
      </c>
      <c r="DE12" s="622"/>
      <c r="DF12" s="622"/>
      <c r="DG12" s="622"/>
      <c r="DH12" s="622"/>
      <c r="DI12" s="622"/>
      <c r="DJ12" s="622"/>
      <c r="DK12" s="622"/>
      <c r="DL12" s="622"/>
      <c r="DM12" s="622"/>
      <c r="DN12" s="622"/>
      <c r="DO12" s="622"/>
      <c r="DP12" s="623"/>
      <c r="DQ12" s="627">
        <v>123281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1988550</v>
      </c>
      <c r="BH13" s="622"/>
      <c r="BI13" s="622"/>
      <c r="BJ13" s="622"/>
      <c r="BK13" s="622"/>
      <c r="BL13" s="622"/>
      <c r="BM13" s="622"/>
      <c r="BN13" s="623"/>
      <c r="BO13" s="659">
        <v>43.5</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1626015</v>
      </c>
      <c r="CS13" s="622"/>
      <c r="CT13" s="622"/>
      <c r="CU13" s="622"/>
      <c r="CV13" s="622"/>
      <c r="CW13" s="622"/>
      <c r="CX13" s="622"/>
      <c r="CY13" s="623"/>
      <c r="CZ13" s="659">
        <v>11</v>
      </c>
      <c r="DA13" s="659"/>
      <c r="DB13" s="659"/>
      <c r="DC13" s="659"/>
      <c r="DD13" s="627">
        <v>804009</v>
      </c>
      <c r="DE13" s="622"/>
      <c r="DF13" s="622"/>
      <c r="DG13" s="622"/>
      <c r="DH13" s="622"/>
      <c r="DI13" s="622"/>
      <c r="DJ13" s="622"/>
      <c r="DK13" s="622"/>
      <c r="DL13" s="622"/>
      <c r="DM13" s="622"/>
      <c r="DN13" s="622"/>
      <c r="DO13" s="622"/>
      <c r="DP13" s="623"/>
      <c r="DQ13" s="627">
        <v>734823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1482</v>
      </c>
      <c r="S14" s="622"/>
      <c r="T14" s="622"/>
      <c r="U14" s="622"/>
      <c r="V14" s="622"/>
      <c r="W14" s="622"/>
      <c r="X14" s="622"/>
      <c r="Y14" s="623"/>
      <c r="Z14" s="659">
        <v>0</v>
      </c>
      <c r="AA14" s="659"/>
      <c r="AB14" s="659"/>
      <c r="AC14" s="659"/>
      <c r="AD14" s="660">
        <v>1482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123597</v>
      </c>
      <c r="BH14" s="622"/>
      <c r="BI14" s="622"/>
      <c r="BJ14" s="622"/>
      <c r="BK14" s="622"/>
      <c r="BL14" s="622"/>
      <c r="BM14" s="622"/>
      <c r="BN14" s="623"/>
      <c r="BO14" s="659">
        <v>2.7</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461284</v>
      </c>
      <c r="CS14" s="622"/>
      <c r="CT14" s="622"/>
      <c r="CU14" s="622"/>
      <c r="CV14" s="622"/>
      <c r="CW14" s="622"/>
      <c r="CX14" s="622"/>
      <c r="CY14" s="623"/>
      <c r="CZ14" s="659">
        <v>3.1</v>
      </c>
      <c r="DA14" s="659"/>
      <c r="DB14" s="659"/>
      <c r="DC14" s="659"/>
      <c r="DD14" s="627">
        <v>8976</v>
      </c>
      <c r="DE14" s="622"/>
      <c r="DF14" s="622"/>
      <c r="DG14" s="622"/>
      <c r="DH14" s="622"/>
      <c r="DI14" s="622"/>
      <c r="DJ14" s="622"/>
      <c r="DK14" s="622"/>
      <c r="DL14" s="622"/>
      <c r="DM14" s="622"/>
      <c r="DN14" s="622"/>
      <c r="DO14" s="622"/>
      <c r="DP14" s="623"/>
      <c r="DQ14" s="627">
        <v>440524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277901</v>
      </c>
      <c r="BH15" s="622"/>
      <c r="BI15" s="622"/>
      <c r="BJ15" s="622"/>
      <c r="BK15" s="622"/>
      <c r="BL15" s="622"/>
      <c r="BM15" s="622"/>
      <c r="BN15" s="623"/>
      <c r="BO15" s="659">
        <v>6.1</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1803778</v>
      </c>
      <c r="CS15" s="622"/>
      <c r="CT15" s="622"/>
      <c r="CU15" s="622"/>
      <c r="CV15" s="622"/>
      <c r="CW15" s="622"/>
      <c r="CX15" s="622"/>
      <c r="CY15" s="623"/>
      <c r="CZ15" s="659">
        <v>12.2</v>
      </c>
      <c r="DA15" s="659"/>
      <c r="DB15" s="659"/>
      <c r="DC15" s="659"/>
      <c r="DD15" s="627">
        <v>154865</v>
      </c>
      <c r="DE15" s="622"/>
      <c r="DF15" s="622"/>
      <c r="DG15" s="622"/>
      <c r="DH15" s="622"/>
      <c r="DI15" s="622"/>
      <c r="DJ15" s="622"/>
      <c r="DK15" s="622"/>
      <c r="DL15" s="622"/>
      <c r="DM15" s="622"/>
      <c r="DN15" s="622"/>
      <c r="DO15" s="622"/>
      <c r="DP15" s="623"/>
      <c r="DQ15" s="627">
        <v>1309851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15191</v>
      </c>
      <c r="S16" s="622"/>
      <c r="T16" s="622"/>
      <c r="U16" s="622"/>
      <c r="V16" s="622"/>
      <c r="W16" s="622"/>
      <c r="X16" s="622"/>
      <c r="Y16" s="623"/>
      <c r="Z16" s="659">
        <v>0.1</v>
      </c>
      <c r="AA16" s="659"/>
      <c r="AB16" s="659"/>
      <c r="AC16" s="659"/>
      <c r="AD16" s="660">
        <v>15191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2860</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2860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73505</v>
      </c>
      <c r="S17" s="622"/>
      <c r="T17" s="622"/>
      <c r="U17" s="622"/>
      <c r="V17" s="622"/>
      <c r="W17" s="622"/>
      <c r="X17" s="622"/>
      <c r="Y17" s="623"/>
      <c r="Z17" s="659">
        <v>0.5</v>
      </c>
      <c r="AA17" s="659"/>
      <c r="AB17" s="659"/>
      <c r="AC17" s="659"/>
      <c r="AD17" s="660">
        <v>73505</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1438329</v>
      </c>
      <c r="CS17" s="622"/>
      <c r="CT17" s="622"/>
      <c r="CU17" s="622"/>
      <c r="CV17" s="622"/>
      <c r="CW17" s="622"/>
      <c r="CX17" s="622"/>
      <c r="CY17" s="623"/>
      <c r="CZ17" s="659">
        <v>9.6999999999999993</v>
      </c>
      <c r="DA17" s="659"/>
      <c r="DB17" s="659"/>
      <c r="DC17" s="659"/>
      <c r="DD17" s="627" t="s">
        <v>121</v>
      </c>
      <c r="DE17" s="622"/>
      <c r="DF17" s="622"/>
      <c r="DG17" s="622"/>
      <c r="DH17" s="622"/>
      <c r="DI17" s="622"/>
      <c r="DJ17" s="622"/>
      <c r="DK17" s="622"/>
      <c r="DL17" s="622"/>
      <c r="DM17" s="622"/>
      <c r="DN17" s="622"/>
      <c r="DO17" s="622"/>
      <c r="DP17" s="623"/>
      <c r="DQ17" s="627">
        <v>1328365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47914</v>
      </c>
      <c r="S18" s="622"/>
      <c r="T18" s="622"/>
      <c r="U18" s="622"/>
      <c r="V18" s="622"/>
      <c r="W18" s="622"/>
      <c r="X18" s="622"/>
      <c r="Y18" s="623"/>
      <c r="Z18" s="659">
        <v>0.3</v>
      </c>
      <c r="AA18" s="659"/>
      <c r="AB18" s="659"/>
      <c r="AC18" s="659"/>
      <c r="AD18" s="660">
        <v>47914</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47596</v>
      </c>
      <c r="S19" s="622"/>
      <c r="T19" s="622"/>
      <c r="U19" s="622"/>
      <c r="V19" s="622"/>
      <c r="W19" s="622"/>
      <c r="X19" s="622"/>
      <c r="Y19" s="623"/>
      <c r="Z19" s="659">
        <v>0.3</v>
      </c>
      <c r="AA19" s="659"/>
      <c r="AB19" s="659"/>
      <c r="AC19" s="659"/>
      <c r="AD19" s="660">
        <v>47596</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362723</v>
      </c>
      <c r="BH19" s="622"/>
      <c r="BI19" s="622"/>
      <c r="BJ19" s="622"/>
      <c r="BK19" s="622"/>
      <c r="BL19" s="622"/>
      <c r="BM19" s="622"/>
      <c r="BN19" s="623"/>
      <c r="BO19" s="659">
        <v>7.9</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318</v>
      </c>
      <c r="S20" s="622"/>
      <c r="T20" s="622"/>
      <c r="U20" s="622"/>
      <c r="V20" s="622"/>
      <c r="W20" s="622"/>
      <c r="X20" s="622"/>
      <c r="Y20" s="623"/>
      <c r="Z20" s="659">
        <v>0</v>
      </c>
      <c r="AA20" s="659"/>
      <c r="AB20" s="659"/>
      <c r="AC20" s="659"/>
      <c r="AD20" s="660">
        <v>318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362723</v>
      </c>
      <c r="BH20" s="622"/>
      <c r="BI20" s="622"/>
      <c r="BJ20" s="622"/>
      <c r="BK20" s="622"/>
      <c r="BL20" s="622"/>
      <c r="BM20" s="622"/>
      <c r="BN20" s="623"/>
      <c r="BO20" s="659">
        <v>7.9</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14760538</v>
      </c>
      <c r="CS20" s="622"/>
      <c r="CT20" s="622"/>
      <c r="CU20" s="622"/>
      <c r="CV20" s="622"/>
      <c r="CW20" s="622"/>
      <c r="CX20" s="622"/>
      <c r="CY20" s="623"/>
      <c r="CZ20" s="659">
        <v>100</v>
      </c>
      <c r="DA20" s="659"/>
      <c r="DB20" s="659"/>
      <c r="DC20" s="659"/>
      <c r="DD20" s="627">
        <v>1227994</v>
      </c>
      <c r="DE20" s="622"/>
      <c r="DF20" s="622"/>
      <c r="DG20" s="622"/>
      <c r="DH20" s="622"/>
      <c r="DI20" s="622"/>
      <c r="DJ20" s="622"/>
      <c r="DK20" s="622"/>
      <c r="DL20" s="622"/>
      <c r="DM20" s="622"/>
      <c r="DN20" s="622"/>
      <c r="DO20" s="622"/>
      <c r="DP20" s="623"/>
      <c r="DQ20" s="627">
        <v>9659632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3180565</v>
      </c>
      <c r="S21" s="622"/>
      <c r="T21" s="622"/>
      <c r="U21" s="622"/>
      <c r="V21" s="622"/>
      <c r="W21" s="622"/>
      <c r="X21" s="622"/>
      <c r="Y21" s="623"/>
      <c r="Z21" s="659">
        <v>20.8</v>
      </c>
      <c r="AA21" s="659"/>
      <c r="AB21" s="659"/>
      <c r="AC21" s="659"/>
      <c r="AD21" s="660">
        <v>2947779</v>
      </c>
      <c r="AE21" s="660"/>
      <c r="AF21" s="660"/>
      <c r="AG21" s="660"/>
      <c r="AH21" s="660"/>
      <c r="AI21" s="660"/>
      <c r="AJ21" s="660"/>
      <c r="AK21" s="660"/>
      <c r="AL21" s="624">
        <v>35.1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2947779</v>
      </c>
      <c r="S22" s="622"/>
      <c r="T22" s="622"/>
      <c r="U22" s="622"/>
      <c r="V22" s="622"/>
      <c r="W22" s="622"/>
      <c r="X22" s="622"/>
      <c r="Y22" s="623"/>
      <c r="Z22" s="659">
        <v>19.3</v>
      </c>
      <c r="AA22" s="659"/>
      <c r="AB22" s="659"/>
      <c r="AC22" s="659"/>
      <c r="AD22" s="660">
        <v>2947779</v>
      </c>
      <c r="AE22" s="660"/>
      <c r="AF22" s="660"/>
      <c r="AG22" s="660"/>
      <c r="AH22" s="660"/>
      <c r="AI22" s="660"/>
      <c r="AJ22" s="660"/>
      <c r="AK22" s="660"/>
      <c r="AL22" s="624">
        <v>35.1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225410</v>
      </c>
      <c r="S23" s="622"/>
      <c r="T23" s="622"/>
      <c r="U23" s="622"/>
      <c r="V23" s="622"/>
      <c r="W23" s="622"/>
      <c r="X23" s="622"/>
      <c r="Y23" s="623"/>
      <c r="Z23" s="659">
        <v>1.5</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362723</v>
      </c>
      <c r="BH23" s="622"/>
      <c r="BI23" s="622"/>
      <c r="BJ23" s="622"/>
      <c r="BK23" s="622"/>
      <c r="BL23" s="622"/>
      <c r="BM23" s="622"/>
      <c r="BN23" s="623"/>
      <c r="BO23" s="659">
        <v>7.9</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7376</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6569149</v>
      </c>
      <c r="CS24" s="677"/>
      <c r="CT24" s="677"/>
      <c r="CU24" s="677"/>
      <c r="CV24" s="677"/>
      <c r="CW24" s="677"/>
      <c r="CX24" s="677"/>
      <c r="CY24" s="702"/>
      <c r="CZ24" s="703">
        <v>44.5</v>
      </c>
      <c r="DA24" s="685"/>
      <c r="DB24" s="685"/>
      <c r="DC24" s="705"/>
      <c r="DD24" s="701">
        <v>4499719</v>
      </c>
      <c r="DE24" s="677"/>
      <c r="DF24" s="677"/>
      <c r="DG24" s="677"/>
      <c r="DH24" s="677"/>
      <c r="DI24" s="677"/>
      <c r="DJ24" s="677"/>
      <c r="DK24" s="702"/>
      <c r="DL24" s="701">
        <v>4003630</v>
      </c>
      <c r="DM24" s="677"/>
      <c r="DN24" s="677"/>
      <c r="DO24" s="677"/>
      <c r="DP24" s="677"/>
      <c r="DQ24" s="677"/>
      <c r="DR24" s="677"/>
      <c r="DS24" s="677"/>
      <c r="DT24" s="677"/>
      <c r="DU24" s="677"/>
      <c r="DV24" s="702"/>
      <c r="DW24" s="703">
        <v>47.2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8991623</v>
      </c>
      <c r="S25" s="622"/>
      <c r="T25" s="622"/>
      <c r="U25" s="622"/>
      <c r="V25" s="622"/>
      <c r="W25" s="622"/>
      <c r="X25" s="622"/>
      <c r="Y25" s="623"/>
      <c r="Z25" s="659">
        <v>58.9</v>
      </c>
      <c r="AA25" s="659"/>
      <c r="AB25" s="659"/>
      <c r="AC25" s="659"/>
      <c r="AD25" s="660">
        <v>8396114</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2579572</v>
      </c>
      <c r="CS25" s="634"/>
      <c r="CT25" s="634"/>
      <c r="CU25" s="634"/>
      <c r="CV25" s="634"/>
      <c r="CW25" s="634"/>
      <c r="CX25" s="634"/>
      <c r="CY25" s="635"/>
      <c r="CZ25" s="624">
        <v>17.5</v>
      </c>
      <c r="DA25" s="636"/>
      <c r="DB25" s="636"/>
      <c r="DC25" s="637"/>
      <c r="DD25" s="627">
        <v>2213944</v>
      </c>
      <c r="DE25" s="634"/>
      <c r="DF25" s="634"/>
      <c r="DG25" s="634"/>
      <c r="DH25" s="634"/>
      <c r="DI25" s="634"/>
      <c r="DJ25" s="634"/>
      <c r="DK25" s="635"/>
      <c r="DL25" s="627">
        <v>2164262</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4284</v>
      </c>
      <c r="S26" s="622"/>
      <c r="T26" s="622"/>
      <c r="U26" s="622"/>
      <c r="V26" s="622"/>
      <c r="W26" s="622"/>
      <c r="X26" s="622"/>
      <c r="Y26" s="623"/>
      <c r="Z26" s="659">
        <v>0</v>
      </c>
      <c r="AA26" s="659"/>
      <c r="AB26" s="659"/>
      <c r="AC26" s="659"/>
      <c r="AD26" s="660">
        <v>4284</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1470630</v>
      </c>
      <c r="CS26" s="622"/>
      <c r="CT26" s="622"/>
      <c r="CU26" s="622"/>
      <c r="CV26" s="622"/>
      <c r="CW26" s="622"/>
      <c r="CX26" s="622"/>
      <c r="CY26" s="623"/>
      <c r="CZ26" s="624">
        <v>10</v>
      </c>
      <c r="DA26" s="636"/>
      <c r="DB26" s="636"/>
      <c r="DC26" s="637"/>
      <c r="DD26" s="627">
        <v>1320543</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35025</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4572047</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2551248</v>
      </c>
      <c r="CS27" s="634"/>
      <c r="CT27" s="634"/>
      <c r="CU27" s="634"/>
      <c r="CV27" s="634"/>
      <c r="CW27" s="634"/>
      <c r="CX27" s="634"/>
      <c r="CY27" s="635"/>
      <c r="CZ27" s="624">
        <v>17.3</v>
      </c>
      <c r="DA27" s="636"/>
      <c r="DB27" s="636"/>
      <c r="DC27" s="637"/>
      <c r="DD27" s="627">
        <v>957410</v>
      </c>
      <c r="DE27" s="634"/>
      <c r="DF27" s="634"/>
      <c r="DG27" s="634"/>
      <c r="DH27" s="634"/>
      <c r="DI27" s="634"/>
      <c r="DJ27" s="634"/>
      <c r="DK27" s="635"/>
      <c r="DL27" s="627">
        <v>511003</v>
      </c>
      <c r="DM27" s="634"/>
      <c r="DN27" s="634"/>
      <c r="DO27" s="634"/>
      <c r="DP27" s="634"/>
      <c r="DQ27" s="634"/>
      <c r="DR27" s="634"/>
      <c r="DS27" s="634"/>
      <c r="DT27" s="634"/>
      <c r="DU27" s="634"/>
      <c r="DV27" s="635"/>
      <c r="DW27" s="624">
        <v>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206399</v>
      </c>
      <c r="S28" s="622"/>
      <c r="T28" s="622"/>
      <c r="U28" s="622"/>
      <c r="V28" s="622"/>
      <c r="W28" s="622"/>
      <c r="X28" s="622"/>
      <c r="Y28" s="623"/>
      <c r="Z28" s="659">
        <v>1.4</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1438329</v>
      </c>
      <c r="CS28" s="622"/>
      <c r="CT28" s="622"/>
      <c r="CU28" s="622"/>
      <c r="CV28" s="622"/>
      <c r="CW28" s="622"/>
      <c r="CX28" s="622"/>
      <c r="CY28" s="623"/>
      <c r="CZ28" s="624">
        <v>9.6999999999999993</v>
      </c>
      <c r="DA28" s="636"/>
      <c r="DB28" s="636"/>
      <c r="DC28" s="637"/>
      <c r="DD28" s="627">
        <v>1328365</v>
      </c>
      <c r="DE28" s="622"/>
      <c r="DF28" s="622"/>
      <c r="DG28" s="622"/>
      <c r="DH28" s="622"/>
      <c r="DI28" s="622"/>
      <c r="DJ28" s="622"/>
      <c r="DK28" s="623"/>
      <c r="DL28" s="627">
        <v>1328365</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42756</v>
      </c>
      <c r="S29" s="622"/>
      <c r="T29" s="622"/>
      <c r="U29" s="622"/>
      <c r="V29" s="622"/>
      <c r="W29" s="622"/>
      <c r="X29" s="622"/>
      <c r="Y29" s="623"/>
      <c r="Z29" s="659">
        <v>0.3</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1438329</v>
      </c>
      <c r="CS29" s="634"/>
      <c r="CT29" s="634"/>
      <c r="CU29" s="634"/>
      <c r="CV29" s="634"/>
      <c r="CW29" s="634"/>
      <c r="CX29" s="634"/>
      <c r="CY29" s="635"/>
      <c r="CZ29" s="624">
        <v>9.6999999999999993</v>
      </c>
      <c r="DA29" s="636"/>
      <c r="DB29" s="636"/>
      <c r="DC29" s="637"/>
      <c r="DD29" s="627">
        <v>1328365</v>
      </c>
      <c r="DE29" s="634"/>
      <c r="DF29" s="634"/>
      <c r="DG29" s="634"/>
      <c r="DH29" s="634"/>
      <c r="DI29" s="634"/>
      <c r="DJ29" s="634"/>
      <c r="DK29" s="635"/>
      <c r="DL29" s="627">
        <v>1328365</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2281230</v>
      </c>
      <c r="S30" s="622"/>
      <c r="T30" s="622"/>
      <c r="U30" s="622"/>
      <c r="V30" s="622"/>
      <c r="W30" s="622"/>
      <c r="X30" s="622"/>
      <c r="Y30" s="623"/>
      <c r="Z30" s="659">
        <v>15</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1368077</v>
      </c>
      <c r="CS30" s="622"/>
      <c r="CT30" s="622"/>
      <c r="CU30" s="622"/>
      <c r="CV30" s="622"/>
      <c r="CW30" s="622"/>
      <c r="CX30" s="622"/>
      <c r="CY30" s="623"/>
      <c r="CZ30" s="624">
        <v>9.3000000000000007</v>
      </c>
      <c r="DA30" s="636"/>
      <c r="DB30" s="636"/>
      <c r="DC30" s="637"/>
      <c r="DD30" s="627">
        <v>1258113</v>
      </c>
      <c r="DE30" s="622"/>
      <c r="DF30" s="622"/>
      <c r="DG30" s="622"/>
      <c r="DH30" s="622"/>
      <c r="DI30" s="622"/>
      <c r="DJ30" s="622"/>
      <c r="DK30" s="623"/>
      <c r="DL30" s="627">
        <v>1258113</v>
      </c>
      <c r="DM30" s="622"/>
      <c r="DN30" s="622"/>
      <c r="DO30" s="622"/>
      <c r="DP30" s="622"/>
      <c r="DQ30" s="622"/>
      <c r="DR30" s="622"/>
      <c r="DS30" s="622"/>
      <c r="DT30" s="622"/>
      <c r="DU30" s="622"/>
      <c r="DV30" s="623"/>
      <c r="DW30" s="624">
        <v>14.8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9283</v>
      </c>
      <c r="S31" s="622"/>
      <c r="T31" s="622"/>
      <c r="U31" s="622"/>
      <c r="V31" s="622"/>
      <c r="W31" s="622"/>
      <c r="X31" s="622"/>
      <c r="Y31" s="623"/>
      <c r="Z31" s="659">
        <v>0.1</v>
      </c>
      <c r="AA31" s="659"/>
      <c r="AB31" s="659"/>
      <c r="AC31" s="659"/>
      <c r="AD31" s="660">
        <v>9283</v>
      </c>
      <c r="AE31" s="660"/>
      <c r="AF31" s="660"/>
      <c r="AG31" s="660"/>
      <c r="AH31" s="660"/>
      <c r="AI31" s="660"/>
      <c r="AJ31" s="660"/>
      <c r="AK31" s="660"/>
      <c r="AL31" s="624">
        <v>0.1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97</v>
      </c>
      <c r="BN31" s="684"/>
      <c r="BO31" s="684"/>
      <c r="BP31" s="684"/>
      <c r="BQ31" s="686"/>
      <c r="BR31" s="683">
        <v>99.1</v>
      </c>
      <c r="BS31" s="684"/>
      <c r="BT31" s="684"/>
      <c r="BU31" s="684"/>
      <c r="BV31" s="684"/>
      <c r="BW31" s="684"/>
      <c r="BX31" s="685">
        <v>96.9</v>
      </c>
      <c r="BY31" s="684"/>
      <c r="BZ31" s="684"/>
      <c r="CA31" s="684"/>
      <c r="CB31" s="686"/>
      <c r="CD31" s="642"/>
      <c r="CE31" s="643"/>
      <c r="CF31" s="618" t="s">
        <v>300</v>
      </c>
      <c r="CG31" s="619"/>
      <c r="CH31" s="619"/>
      <c r="CI31" s="619"/>
      <c r="CJ31" s="619"/>
      <c r="CK31" s="619"/>
      <c r="CL31" s="619"/>
      <c r="CM31" s="619"/>
      <c r="CN31" s="619"/>
      <c r="CO31" s="619"/>
      <c r="CP31" s="619"/>
      <c r="CQ31" s="620"/>
      <c r="CR31" s="621">
        <v>70252</v>
      </c>
      <c r="CS31" s="634"/>
      <c r="CT31" s="634"/>
      <c r="CU31" s="634"/>
      <c r="CV31" s="634"/>
      <c r="CW31" s="634"/>
      <c r="CX31" s="634"/>
      <c r="CY31" s="635"/>
      <c r="CZ31" s="624">
        <v>0.5</v>
      </c>
      <c r="DA31" s="636"/>
      <c r="DB31" s="636"/>
      <c r="DC31" s="637"/>
      <c r="DD31" s="627">
        <v>70252</v>
      </c>
      <c r="DE31" s="634"/>
      <c r="DF31" s="634"/>
      <c r="DG31" s="634"/>
      <c r="DH31" s="634"/>
      <c r="DI31" s="634"/>
      <c r="DJ31" s="634"/>
      <c r="DK31" s="635"/>
      <c r="DL31" s="627">
        <v>70252</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893570</v>
      </c>
      <c r="S32" s="622"/>
      <c r="T32" s="622"/>
      <c r="U32" s="622"/>
      <c r="V32" s="622"/>
      <c r="W32" s="622"/>
      <c r="X32" s="622"/>
      <c r="Y32" s="623"/>
      <c r="Z32" s="659">
        <v>5.9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98.8</v>
      </c>
      <c r="BH32" s="634"/>
      <c r="BI32" s="634"/>
      <c r="BJ32" s="634"/>
      <c r="BK32" s="634"/>
      <c r="BL32" s="634"/>
      <c r="BM32" s="625">
        <v>95.9</v>
      </c>
      <c r="BN32" s="634"/>
      <c r="BO32" s="634"/>
      <c r="BP32" s="634"/>
      <c r="BQ32" s="657"/>
      <c r="BR32" s="687">
        <v>98.9</v>
      </c>
      <c r="BS32" s="634"/>
      <c r="BT32" s="634"/>
      <c r="BU32" s="634"/>
      <c r="BV32" s="634"/>
      <c r="BW32" s="634"/>
      <c r="BX32" s="625">
        <v>96</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20946</v>
      </c>
      <c r="S33" s="622"/>
      <c r="T33" s="622"/>
      <c r="U33" s="622"/>
      <c r="V33" s="622"/>
      <c r="W33" s="622"/>
      <c r="X33" s="622"/>
      <c r="Y33" s="623"/>
      <c r="Z33" s="659">
        <v>0.1</v>
      </c>
      <c r="AA33" s="659"/>
      <c r="AB33" s="659"/>
      <c r="AC33" s="659"/>
      <c r="AD33" s="660">
        <v>74</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99.1</v>
      </c>
      <c r="BH33" s="606"/>
      <c r="BI33" s="606"/>
      <c r="BJ33" s="606"/>
      <c r="BK33" s="606"/>
      <c r="BL33" s="606"/>
      <c r="BM33" s="652">
        <v>97.5</v>
      </c>
      <c r="BN33" s="606"/>
      <c r="BO33" s="606"/>
      <c r="BP33" s="606"/>
      <c r="BQ33" s="669"/>
      <c r="BR33" s="682">
        <v>99.2</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6960535</v>
      </c>
      <c r="CS33" s="634"/>
      <c r="CT33" s="634"/>
      <c r="CU33" s="634"/>
      <c r="CV33" s="634"/>
      <c r="CW33" s="634"/>
      <c r="CX33" s="634"/>
      <c r="CY33" s="635"/>
      <c r="CZ33" s="624">
        <v>47.2</v>
      </c>
      <c r="DA33" s="636"/>
      <c r="DB33" s="636"/>
      <c r="DC33" s="637"/>
      <c r="DD33" s="627">
        <v>4993146</v>
      </c>
      <c r="DE33" s="634"/>
      <c r="DF33" s="634"/>
      <c r="DG33" s="634"/>
      <c r="DH33" s="634"/>
      <c r="DI33" s="634"/>
      <c r="DJ33" s="634"/>
      <c r="DK33" s="635"/>
      <c r="DL33" s="627">
        <v>3950518</v>
      </c>
      <c r="DM33" s="634"/>
      <c r="DN33" s="634"/>
      <c r="DO33" s="634"/>
      <c r="DP33" s="634"/>
      <c r="DQ33" s="634"/>
      <c r="DR33" s="634"/>
      <c r="DS33" s="634"/>
      <c r="DT33" s="634"/>
      <c r="DU33" s="634"/>
      <c r="DV33" s="635"/>
      <c r="DW33" s="624">
        <v>46.6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763523</v>
      </c>
      <c r="S34" s="622"/>
      <c r="T34" s="622"/>
      <c r="U34" s="622"/>
      <c r="V34" s="622"/>
      <c r="W34" s="622"/>
      <c r="X34" s="622"/>
      <c r="Y34" s="623"/>
      <c r="Z34" s="659">
        <v>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2318584</v>
      </c>
      <c r="CS34" s="622"/>
      <c r="CT34" s="622"/>
      <c r="CU34" s="622"/>
      <c r="CV34" s="622"/>
      <c r="CW34" s="622"/>
      <c r="CX34" s="622"/>
      <c r="CY34" s="623"/>
      <c r="CZ34" s="624">
        <v>15.7</v>
      </c>
      <c r="DA34" s="636"/>
      <c r="DB34" s="636"/>
      <c r="DC34" s="637"/>
      <c r="DD34" s="627">
        <v>1577436</v>
      </c>
      <c r="DE34" s="622"/>
      <c r="DF34" s="622"/>
      <c r="DG34" s="622"/>
      <c r="DH34" s="622"/>
      <c r="DI34" s="622"/>
      <c r="DJ34" s="622"/>
      <c r="DK34" s="623"/>
      <c r="DL34" s="627">
        <v>1208261</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807861</v>
      </c>
      <c r="S35" s="622"/>
      <c r="T35" s="622"/>
      <c r="U35" s="622"/>
      <c r="V35" s="622"/>
      <c r="W35" s="622"/>
      <c r="X35" s="622"/>
      <c r="Y35" s="623"/>
      <c r="Z35" s="659">
        <v>5.3</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169267</v>
      </c>
      <c r="CS35" s="634"/>
      <c r="CT35" s="634"/>
      <c r="CU35" s="634"/>
      <c r="CV35" s="634"/>
      <c r="CW35" s="634"/>
      <c r="CX35" s="634"/>
      <c r="CY35" s="635"/>
      <c r="CZ35" s="624">
        <v>1.1000000000000001</v>
      </c>
      <c r="DA35" s="636"/>
      <c r="DB35" s="636"/>
      <c r="DC35" s="637"/>
      <c r="DD35" s="627">
        <v>117240</v>
      </c>
      <c r="DE35" s="634"/>
      <c r="DF35" s="634"/>
      <c r="DG35" s="634"/>
      <c r="DH35" s="634"/>
      <c r="DI35" s="634"/>
      <c r="DJ35" s="634"/>
      <c r="DK35" s="635"/>
      <c r="DL35" s="627">
        <v>117168</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209613</v>
      </c>
      <c r="S36" s="622"/>
      <c r="T36" s="622"/>
      <c r="U36" s="622"/>
      <c r="V36" s="622"/>
      <c r="W36" s="622"/>
      <c r="X36" s="622"/>
      <c r="Y36" s="623"/>
      <c r="Z36" s="659">
        <v>1.4</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2266964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16165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2173705</v>
      </c>
      <c r="CS36" s="622"/>
      <c r="CT36" s="622"/>
      <c r="CU36" s="622"/>
      <c r="CV36" s="622"/>
      <c r="CW36" s="622"/>
      <c r="CX36" s="622"/>
      <c r="CY36" s="623"/>
      <c r="CZ36" s="624">
        <v>14.7</v>
      </c>
      <c r="DA36" s="636"/>
      <c r="DB36" s="636"/>
      <c r="DC36" s="637"/>
      <c r="DD36" s="627">
        <v>1727566</v>
      </c>
      <c r="DE36" s="622"/>
      <c r="DF36" s="622"/>
      <c r="DG36" s="622"/>
      <c r="DH36" s="622"/>
      <c r="DI36" s="622"/>
      <c r="DJ36" s="622"/>
      <c r="DK36" s="623"/>
      <c r="DL36" s="627">
        <v>1420548</v>
      </c>
      <c r="DM36" s="622"/>
      <c r="DN36" s="622"/>
      <c r="DO36" s="622"/>
      <c r="DP36" s="622"/>
      <c r="DQ36" s="622"/>
      <c r="DR36" s="622"/>
      <c r="DS36" s="622"/>
      <c r="DT36" s="622"/>
      <c r="DU36" s="622"/>
      <c r="DV36" s="623"/>
      <c r="DW36" s="624">
        <v>16.7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311821</v>
      </c>
      <c r="S37" s="622"/>
      <c r="T37" s="622"/>
      <c r="U37" s="622"/>
      <c r="V37" s="622"/>
      <c r="W37" s="622"/>
      <c r="X37" s="622"/>
      <c r="Y37" s="623"/>
      <c r="Z37" s="659">
        <v>2</v>
      </c>
      <c r="AA37" s="659"/>
      <c r="AB37" s="659"/>
      <c r="AC37" s="659"/>
      <c r="AD37" s="660">
        <v>422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541768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-45397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705666</v>
      </c>
      <c r="CS37" s="634"/>
      <c r="CT37" s="634"/>
      <c r="CU37" s="634"/>
      <c r="CV37" s="634"/>
      <c r="CW37" s="634"/>
      <c r="CX37" s="634"/>
      <c r="CY37" s="635"/>
      <c r="CZ37" s="624">
        <v>4.8</v>
      </c>
      <c r="DA37" s="636"/>
      <c r="DB37" s="636"/>
      <c r="DC37" s="637"/>
      <c r="DD37" s="627">
        <v>705516</v>
      </c>
      <c r="DE37" s="634"/>
      <c r="DF37" s="634"/>
      <c r="DG37" s="634"/>
      <c r="DH37" s="634"/>
      <c r="DI37" s="634"/>
      <c r="DJ37" s="634"/>
      <c r="DK37" s="635"/>
      <c r="DL37" s="627">
        <v>650590</v>
      </c>
      <c r="DM37" s="634"/>
      <c r="DN37" s="634"/>
      <c r="DO37" s="634"/>
      <c r="DP37" s="634"/>
      <c r="DQ37" s="634"/>
      <c r="DR37" s="634"/>
      <c r="DS37" s="634"/>
      <c r="DT37" s="634"/>
      <c r="DU37" s="634"/>
      <c r="DV37" s="635"/>
      <c r="DW37" s="624">
        <v>7.7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677200</v>
      </c>
      <c r="S38" s="622"/>
      <c r="T38" s="622"/>
      <c r="U38" s="622"/>
      <c r="V38" s="622"/>
      <c r="W38" s="622"/>
      <c r="X38" s="622"/>
      <c r="Y38" s="623"/>
      <c r="Z38" s="659">
        <v>4.4000000000000004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424529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4709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1300427</v>
      </c>
      <c r="CS38" s="622"/>
      <c r="CT38" s="622"/>
      <c r="CU38" s="622"/>
      <c r="CV38" s="622"/>
      <c r="CW38" s="622"/>
      <c r="CX38" s="622"/>
      <c r="CY38" s="623"/>
      <c r="CZ38" s="624">
        <v>8.8000000000000007</v>
      </c>
      <c r="DA38" s="636"/>
      <c r="DB38" s="636"/>
      <c r="DC38" s="637"/>
      <c r="DD38" s="627">
        <v>1042739</v>
      </c>
      <c r="DE38" s="622"/>
      <c r="DF38" s="622"/>
      <c r="DG38" s="622"/>
      <c r="DH38" s="622"/>
      <c r="DI38" s="622"/>
      <c r="DJ38" s="622"/>
      <c r="DK38" s="623"/>
      <c r="DL38" s="627">
        <v>977897</v>
      </c>
      <c r="DM38" s="622"/>
      <c r="DN38" s="622"/>
      <c r="DO38" s="622"/>
      <c r="DP38" s="622"/>
      <c r="DQ38" s="622"/>
      <c r="DR38" s="622"/>
      <c r="DS38" s="622"/>
      <c r="DT38" s="622"/>
      <c r="DU38" s="622"/>
      <c r="DV38" s="623"/>
      <c r="DW38" s="624">
        <v>11.5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240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7154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458853</v>
      </c>
      <c r="CS39" s="634"/>
      <c r="CT39" s="634"/>
      <c r="CU39" s="634"/>
      <c r="CV39" s="634"/>
      <c r="CW39" s="634"/>
      <c r="CX39" s="634"/>
      <c r="CY39" s="635"/>
      <c r="CZ39" s="624">
        <v>3.1</v>
      </c>
      <c r="DA39" s="636"/>
      <c r="DB39" s="636"/>
      <c r="DC39" s="637"/>
      <c r="DD39" s="627">
        <v>48466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73800</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539699</v>
      </c>
      <c r="CS40" s="622"/>
      <c r="CT40" s="622"/>
      <c r="CU40" s="622"/>
      <c r="CV40" s="622"/>
      <c r="CW40" s="622"/>
      <c r="CX40" s="622"/>
      <c r="CY40" s="623"/>
      <c r="CZ40" s="624">
        <v>3.7</v>
      </c>
      <c r="DA40" s="636"/>
      <c r="DB40" s="636"/>
      <c r="DC40" s="637"/>
      <c r="DD40" s="627">
        <v>479699</v>
      </c>
      <c r="DE40" s="622"/>
      <c r="DF40" s="622"/>
      <c r="DG40" s="622"/>
      <c r="DH40" s="622"/>
      <c r="DI40" s="622"/>
      <c r="DJ40" s="622"/>
      <c r="DK40" s="623"/>
      <c r="DL40" s="627">
        <v>226644</v>
      </c>
      <c r="DM40" s="622"/>
      <c r="DN40" s="622"/>
      <c r="DO40" s="622"/>
      <c r="DP40" s="622"/>
      <c r="DQ40" s="622"/>
      <c r="DR40" s="622"/>
      <c r="DS40" s="622"/>
      <c r="DT40" s="622"/>
      <c r="DU40" s="622"/>
      <c r="DV40" s="623"/>
      <c r="DW40" s="624">
        <v>2.7</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15255134</v>
      </c>
      <c r="S41" s="646"/>
      <c r="T41" s="646"/>
      <c r="U41" s="646"/>
      <c r="V41" s="646"/>
      <c r="W41" s="646"/>
      <c r="X41" s="646"/>
      <c r="Y41" s="649"/>
      <c r="Z41" s="650">
        <v>100</v>
      </c>
      <c r="AA41" s="650"/>
      <c r="AB41" s="650"/>
      <c r="AC41" s="650"/>
      <c r="AD41" s="651">
        <v>8410177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318333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982094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1230854</v>
      </c>
      <c r="CS42" s="634"/>
      <c r="CT42" s="634"/>
      <c r="CU42" s="634"/>
      <c r="CV42" s="634"/>
      <c r="CW42" s="634"/>
      <c r="CX42" s="634"/>
      <c r="CY42" s="635"/>
      <c r="CZ42" s="624">
        <v>8.3000000000000007</v>
      </c>
      <c r="DA42" s="636"/>
      <c r="DB42" s="636"/>
      <c r="DC42" s="637"/>
      <c r="DD42" s="627">
        <v>166767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41684</v>
      </c>
      <c r="CS43" s="634"/>
      <c r="CT43" s="634"/>
      <c r="CU43" s="634"/>
      <c r="CV43" s="634"/>
      <c r="CW43" s="634"/>
      <c r="CX43" s="634"/>
      <c r="CY43" s="635"/>
      <c r="CZ43" s="624">
        <v>0.3</v>
      </c>
      <c r="DA43" s="636"/>
      <c r="DB43" s="636"/>
      <c r="DC43" s="637"/>
      <c r="DD43" s="627">
        <v>41684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1227994</v>
      </c>
      <c r="CS44" s="622"/>
      <c r="CT44" s="622"/>
      <c r="CU44" s="622"/>
      <c r="CV44" s="622"/>
      <c r="CW44" s="622"/>
      <c r="CX44" s="622"/>
      <c r="CY44" s="623"/>
      <c r="CZ44" s="624">
        <v>8.3000000000000007</v>
      </c>
      <c r="DA44" s="625"/>
      <c r="DB44" s="625"/>
      <c r="DC44" s="626"/>
      <c r="DD44" s="627">
        <v>163907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665139</v>
      </c>
      <c r="CS45" s="634"/>
      <c r="CT45" s="634"/>
      <c r="CU45" s="634"/>
      <c r="CV45" s="634"/>
      <c r="CW45" s="634"/>
      <c r="CX45" s="634"/>
      <c r="CY45" s="635"/>
      <c r="CZ45" s="624">
        <v>4.5</v>
      </c>
      <c r="DA45" s="636"/>
      <c r="DB45" s="636"/>
      <c r="DC45" s="637"/>
      <c r="DD45" s="627">
        <v>26570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478635</v>
      </c>
      <c r="CS46" s="622"/>
      <c r="CT46" s="622"/>
      <c r="CU46" s="622"/>
      <c r="CV46" s="622"/>
      <c r="CW46" s="622"/>
      <c r="CX46" s="622"/>
      <c r="CY46" s="623"/>
      <c r="CZ46" s="624">
        <v>3.2</v>
      </c>
      <c r="DA46" s="625"/>
      <c r="DB46" s="625"/>
      <c r="DC46" s="626"/>
      <c r="DD46" s="627">
        <v>133117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2860</v>
      </c>
      <c r="CS47" s="634"/>
      <c r="CT47" s="634"/>
      <c r="CU47" s="634"/>
      <c r="CV47" s="634"/>
      <c r="CW47" s="634"/>
      <c r="CX47" s="634"/>
      <c r="CY47" s="635"/>
      <c r="CZ47" s="624">
        <v>0</v>
      </c>
      <c r="DA47" s="636"/>
      <c r="DB47" s="636"/>
      <c r="DC47" s="637"/>
      <c r="DD47" s="627">
        <v>2860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14760538</v>
      </c>
      <c r="CS49" s="606"/>
      <c r="CT49" s="606"/>
      <c r="CU49" s="606"/>
      <c r="CV49" s="606"/>
      <c r="CW49" s="606"/>
      <c r="CX49" s="606"/>
      <c r="CY49" s="607"/>
      <c r="CZ49" s="608">
        <v>100</v>
      </c>
      <c r="DA49" s="609"/>
      <c r="DB49" s="609"/>
      <c r="DC49" s="610"/>
      <c r="DD49" s="611">
        <v>9659632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hhwEaI+jyqvWIWOuAUuIkFeRqeieDXWL7tNppl13xddhjcR6vE6PfdwHnvFxTJtAPscntqu6VfMr6KMzQH+Hg==" saltValue="pirn6OG4AL7FkYN2Y0Wz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15255</v>
      </c>
      <c r="R7" s="1103"/>
      <c r="S7" s="1103"/>
      <c r="T7" s="1103"/>
      <c r="U7" s="1103"/>
      <c r="V7" s="1103">
        <v>14761</v>
      </c>
      <c r="W7" s="1103"/>
      <c r="X7" s="1103"/>
      <c r="Y7" s="1103"/>
      <c r="Z7" s="1103"/>
      <c r="AA7" s="1103">
        <v>494</v>
      </c>
      <c r="AB7" s="1103"/>
      <c r="AC7" s="1103"/>
      <c r="AD7" s="1103"/>
      <c r="AE7" s="1104"/>
      <c r="AF7" s="1105">
        <v>266</v>
      </c>
      <c r="AG7" s="1106"/>
      <c r="AH7" s="1106"/>
      <c r="AI7" s="1106"/>
      <c r="AJ7" s="1107"/>
      <c r="AK7" s="1108">
        <v>808</v>
      </c>
      <c r="AL7" s="1109"/>
      <c r="AM7" s="1109"/>
      <c r="AN7" s="1109"/>
      <c r="AO7" s="1109"/>
      <c r="AP7" s="1109">
        <v>15945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-471</v>
      </c>
      <c r="CI7" s="1097"/>
      <c r="CJ7" s="1097"/>
      <c r="CK7" s="1097"/>
      <c r="CL7" s="1098"/>
      <c r="CM7" s="1096">
        <v>35</v>
      </c>
      <c r="CN7" s="1097"/>
      <c r="CO7" s="1097"/>
      <c r="CP7" s="1097"/>
      <c r="CQ7" s="1098"/>
      <c r="CR7" s="1096">
        <v>11</v>
      </c>
      <c r="CS7" s="1097"/>
      <c r="CT7" s="1097"/>
      <c r="CU7" s="1097"/>
      <c r="CV7" s="1098"/>
      <c r="CW7" s="1096">
        <v>52</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15255</v>
      </c>
      <c r="R23" s="1061"/>
      <c r="S23" s="1061"/>
      <c r="T23" s="1061"/>
      <c r="U23" s="1061"/>
      <c r="V23" s="1061">
        <v>14761</v>
      </c>
      <c r="W23" s="1061"/>
      <c r="X23" s="1061"/>
      <c r="Y23" s="1061"/>
      <c r="Z23" s="1061"/>
      <c r="AA23" s="1061">
        <v>494</v>
      </c>
      <c r="AB23" s="1061"/>
      <c r="AC23" s="1061"/>
      <c r="AD23" s="1061"/>
      <c r="AE23" s="1068"/>
      <c r="AF23" s="1069">
        <v>266</v>
      </c>
      <c r="AG23" s="1061"/>
      <c r="AH23" s="1061"/>
      <c r="AI23" s="1061"/>
      <c r="AJ23" s="1070"/>
      <c r="AK23" s="1071"/>
      <c r="AL23" s="1072"/>
      <c r="AM23" s="1072"/>
      <c r="AN23" s="1072"/>
      <c r="AO23" s="1072"/>
      <c r="AP23" s="1061">
        <v>15945</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3879</v>
      </c>
      <c r="R28" s="1051"/>
      <c r="S28" s="1051"/>
      <c r="T28" s="1051"/>
      <c r="U28" s="1051"/>
      <c r="V28" s="1051">
        <v>3863</v>
      </c>
      <c r="W28" s="1051"/>
      <c r="X28" s="1051"/>
      <c r="Y28" s="1051"/>
      <c r="Z28" s="1051"/>
      <c r="AA28" s="1051">
        <v>16</v>
      </c>
      <c r="AB28" s="1051"/>
      <c r="AC28" s="1051"/>
      <c r="AD28" s="1051"/>
      <c r="AE28" s="1052"/>
      <c r="AF28" s="1053">
        <v>16</v>
      </c>
      <c r="AG28" s="1051"/>
      <c r="AH28" s="1051"/>
      <c r="AI28" s="1051"/>
      <c r="AJ28" s="1054"/>
      <c r="AK28" s="1042">
        <v>331</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3329</v>
      </c>
      <c r="R29" s="1039"/>
      <c r="S29" s="1039"/>
      <c r="T29" s="1039"/>
      <c r="U29" s="1039"/>
      <c r="V29" s="1039">
        <v>3006</v>
      </c>
      <c r="W29" s="1039"/>
      <c r="X29" s="1039"/>
      <c r="Y29" s="1039"/>
      <c r="Z29" s="1039"/>
      <c r="AA29" s="1039">
        <v>322</v>
      </c>
      <c r="AB29" s="1039"/>
      <c r="AC29" s="1039"/>
      <c r="AD29" s="1039"/>
      <c r="AE29" s="1040"/>
      <c r="AF29" s="1035">
        <v>322</v>
      </c>
      <c r="AG29" s="1036"/>
      <c r="AH29" s="1036"/>
      <c r="AI29" s="1036"/>
      <c r="AJ29" s="1037"/>
      <c r="AK29" s="980">
        <v>502</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500</v>
      </c>
      <c r="R30" s="1039"/>
      <c r="S30" s="1039"/>
      <c r="T30" s="1039"/>
      <c r="U30" s="1039"/>
      <c r="V30" s="1039">
        <v>495</v>
      </c>
      <c r="W30" s="1039"/>
      <c r="X30" s="1039"/>
      <c r="Y30" s="1039"/>
      <c r="Z30" s="1039"/>
      <c r="AA30" s="1039">
        <v>5</v>
      </c>
      <c r="AB30" s="1039"/>
      <c r="AC30" s="1039"/>
      <c r="AD30" s="1039"/>
      <c r="AE30" s="1040"/>
      <c r="AF30" s="1035">
        <v>5</v>
      </c>
      <c r="AG30" s="1036"/>
      <c r="AH30" s="1036"/>
      <c r="AI30" s="1036"/>
      <c r="AJ30" s="1037"/>
      <c r="AK30" s="980">
        <v>100</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1216</v>
      </c>
      <c r="R31" s="1039"/>
      <c r="S31" s="1039"/>
      <c r="T31" s="1039"/>
      <c r="U31" s="1039"/>
      <c r="V31" s="1039">
        <v>926</v>
      </c>
      <c r="W31" s="1039"/>
      <c r="X31" s="1039"/>
      <c r="Y31" s="1039"/>
      <c r="Z31" s="1039"/>
      <c r="AA31" s="1039">
        <v>290</v>
      </c>
      <c r="AB31" s="1039"/>
      <c r="AC31" s="1039"/>
      <c r="AD31" s="1039"/>
      <c r="AE31" s="1040"/>
      <c r="AF31" s="1035">
        <v>1776</v>
      </c>
      <c r="AG31" s="1036"/>
      <c r="AH31" s="1036"/>
      <c r="AI31" s="1036"/>
      <c r="AJ31" s="1037"/>
      <c r="AK31" s="980">
        <v>1</v>
      </c>
      <c r="AL31" s="971"/>
      <c r="AM31" s="971"/>
      <c r="AN31" s="971"/>
      <c r="AO31" s="971"/>
      <c r="AP31" s="971">
        <v>2092</v>
      </c>
      <c r="AQ31" s="971"/>
      <c r="AR31" s="971"/>
      <c r="AS31" s="971"/>
      <c r="AT31" s="971"/>
      <c r="AU31" s="971" t="s">
        <v>545</v>
      </c>
      <c r="AV31" s="971"/>
      <c r="AW31" s="971"/>
      <c r="AX31" s="971"/>
      <c r="AY31" s="971"/>
      <c r="AZ31" s="1041" t="s">
        <v>545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1185</v>
      </c>
      <c r="R32" s="1039"/>
      <c r="S32" s="1039"/>
      <c r="T32" s="1039"/>
      <c r="U32" s="1039"/>
      <c r="V32" s="1039">
        <v>1098</v>
      </c>
      <c r="W32" s="1039"/>
      <c r="X32" s="1039"/>
      <c r="Y32" s="1039"/>
      <c r="Z32" s="1039"/>
      <c r="AA32" s="1039">
        <v>87</v>
      </c>
      <c r="AB32" s="1039"/>
      <c r="AC32" s="1039"/>
      <c r="AD32" s="1039"/>
      <c r="AE32" s="1040"/>
      <c r="AF32" s="1035">
        <v>492</v>
      </c>
      <c r="AG32" s="1036"/>
      <c r="AH32" s="1036"/>
      <c r="AI32" s="1036"/>
      <c r="AJ32" s="1037"/>
      <c r="AK32" s="980">
        <v>425</v>
      </c>
      <c r="AL32" s="971"/>
      <c r="AM32" s="971"/>
      <c r="AN32" s="971"/>
      <c r="AO32" s="971"/>
      <c r="AP32" s="971">
        <v>6274</v>
      </c>
      <c r="AQ32" s="971"/>
      <c r="AR32" s="971"/>
      <c r="AS32" s="971"/>
      <c r="AT32" s="971"/>
      <c r="AU32" s="971" t="s">
        <v>545</v>
      </c>
      <c r="AV32" s="971"/>
      <c r="AW32" s="971"/>
      <c r="AX32" s="971"/>
      <c r="AY32" s="971"/>
      <c r="AZ32" s="1041" t="s">
        <v>545</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2612</v>
      </c>
      <c r="AG63" s="959"/>
      <c r="AH63" s="959"/>
      <c r="AI63" s="959"/>
      <c r="AJ63" s="1022"/>
      <c r="AK63" s="1023"/>
      <c r="AL63" s="963"/>
      <c r="AM63" s="963"/>
      <c r="AN63" s="963"/>
      <c r="AO63" s="963"/>
      <c r="AP63" s="959">
        <v>8366</v>
      </c>
      <c r="AQ63" s="959"/>
      <c r="AR63" s="959"/>
      <c r="AS63" s="959"/>
      <c r="AT63" s="959"/>
      <c r="AU63" s="959" t="s">
        <v>545</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10136</v>
      </c>
      <c r="R68" s="982"/>
      <c r="S68" s="982"/>
      <c r="T68" s="982"/>
      <c r="U68" s="982"/>
      <c r="V68" s="982">
        <v>9277</v>
      </c>
      <c r="W68" s="982"/>
      <c r="X68" s="982"/>
      <c r="Y68" s="982"/>
      <c r="Z68" s="982"/>
      <c r="AA68" s="982">
        <v>859</v>
      </c>
      <c r="AB68" s="982"/>
      <c r="AC68" s="982"/>
      <c r="AD68" s="982"/>
      <c r="AE68" s="982"/>
      <c r="AF68" s="982">
        <v>859</v>
      </c>
      <c r="AG68" s="982"/>
      <c r="AH68" s="982"/>
      <c r="AI68" s="982"/>
      <c r="AJ68" s="982"/>
      <c r="AK68" s="982">
        <v>110</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879</v>
      </c>
      <c r="R69" s="971"/>
      <c r="S69" s="971"/>
      <c r="T69" s="971"/>
      <c r="U69" s="971"/>
      <c r="V69" s="971">
        <v>876</v>
      </c>
      <c r="W69" s="971"/>
      <c r="X69" s="971"/>
      <c r="Y69" s="971"/>
      <c r="Z69" s="971"/>
      <c r="AA69" s="971">
        <v>2</v>
      </c>
      <c r="AB69" s="971"/>
      <c r="AC69" s="971"/>
      <c r="AD69" s="971"/>
      <c r="AE69" s="971"/>
      <c r="AF69" s="971">
        <v>2</v>
      </c>
      <c r="AG69" s="971"/>
      <c r="AH69" s="971"/>
      <c r="AI69" s="971"/>
      <c r="AJ69" s="971"/>
      <c r="AK69" s="971">
        <v>3</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4875</v>
      </c>
      <c r="R70" s="971"/>
      <c r="S70" s="971"/>
      <c r="T70" s="971"/>
      <c r="U70" s="971"/>
      <c r="V70" s="971">
        <v>4699</v>
      </c>
      <c r="W70" s="971"/>
      <c r="X70" s="971"/>
      <c r="Y70" s="971"/>
      <c r="Z70" s="971"/>
      <c r="AA70" s="971">
        <v>176</v>
      </c>
      <c r="AB70" s="971"/>
      <c r="AC70" s="971"/>
      <c r="AD70" s="971"/>
      <c r="AE70" s="971"/>
      <c r="AF70" s="971">
        <v>121</v>
      </c>
      <c r="AG70" s="971"/>
      <c r="AH70" s="971"/>
      <c r="AI70" s="971"/>
      <c r="AJ70" s="971"/>
      <c r="AK70" s="971">
        <v>82</v>
      </c>
      <c r="AL70" s="971"/>
      <c r="AM70" s="971"/>
      <c r="AN70" s="971"/>
      <c r="AO70" s="971"/>
      <c r="AP70" s="971">
        <v>4009</v>
      </c>
      <c r="AQ70" s="971"/>
      <c r="AR70" s="971"/>
      <c r="AS70" s="971"/>
      <c r="AT70" s="971"/>
      <c r="AU70" s="971">
        <v>842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247</v>
      </c>
      <c r="R71" s="971"/>
      <c r="S71" s="971"/>
      <c r="T71" s="971"/>
      <c r="U71" s="971"/>
      <c r="V71" s="971">
        <v>242</v>
      </c>
      <c r="W71" s="971"/>
      <c r="X71" s="971"/>
      <c r="Y71" s="971"/>
      <c r="Z71" s="971"/>
      <c r="AA71" s="971">
        <v>5</v>
      </c>
      <c r="AB71" s="971"/>
      <c r="AC71" s="971"/>
      <c r="AD71" s="971"/>
      <c r="AE71" s="971"/>
      <c r="AF71" s="971">
        <v>5</v>
      </c>
      <c r="AG71" s="971"/>
      <c r="AH71" s="971"/>
      <c r="AI71" s="971"/>
      <c r="AJ71" s="971"/>
      <c r="AK71" s="971">
        <v>4</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11209</v>
      </c>
      <c r="R72" s="971"/>
      <c r="S72" s="971"/>
      <c r="T72" s="971"/>
      <c r="U72" s="971"/>
      <c r="V72" s="971">
        <v>11800</v>
      </c>
      <c r="W72" s="971"/>
      <c r="X72" s="971"/>
      <c r="Y72" s="971"/>
      <c r="Z72" s="971"/>
      <c r="AA72" s="971">
        <v>-591</v>
      </c>
      <c r="AB72" s="971"/>
      <c r="AC72" s="971"/>
      <c r="AD72" s="971"/>
      <c r="AE72" s="971"/>
      <c r="AF72" s="971">
        <v>371</v>
      </c>
      <c r="AG72" s="971"/>
      <c r="AH72" s="971"/>
      <c r="AI72" s="971"/>
      <c r="AJ72" s="971"/>
      <c r="AK72" s="971">
        <v>1709</v>
      </c>
      <c r="AL72" s="971"/>
      <c r="AM72" s="971"/>
      <c r="AN72" s="971"/>
      <c r="AO72" s="971"/>
      <c r="AP72" s="971">
        <v>6308</v>
      </c>
      <c r="AQ72" s="971"/>
      <c r="AR72" s="971"/>
      <c r="AS72" s="971"/>
      <c r="AT72" s="971"/>
      <c r="AU72" s="971">
        <v>1690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756</v>
      </c>
      <c r="R73" s="971"/>
      <c r="S73" s="971"/>
      <c r="T73" s="971"/>
      <c r="U73" s="971"/>
      <c r="V73" s="971">
        <v>659</v>
      </c>
      <c r="W73" s="971"/>
      <c r="X73" s="971"/>
      <c r="Y73" s="971"/>
      <c r="Z73" s="971"/>
      <c r="AA73" s="971">
        <v>97</v>
      </c>
      <c r="AB73" s="971"/>
      <c r="AC73" s="971"/>
      <c r="AD73" s="971"/>
      <c r="AE73" s="971"/>
      <c r="AF73" s="971">
        <v>97</v>
      </c>
      <c r="AG73" s="971"/>
      <c r="AH73" s="971"/>
      <c r="AI73" s="971"/>
      <c r="AJ73" s="971"/>
      <c r="AK73" s="971">
        <v>536</v>
      </c>
      <c r="AL73" s="971"/>
      <c r="AM73" s="971"/>
      <c r="AN73" s="971"/>
      <c r="AO73" s="971"/>
      <c r="AP73" s="971" t="s">
        <v>555</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284221</v>
      </c>
      <c r="R74" s="971"/>
      <c r="S74" s="971"/>
      <c r="T74" s="971"/>
      <c r="U74" s="971"/>
      <c r="V74" s="971">
        <v>278602</v>
      </c>
      <c r="W74" s="971"/>
      <c r="X74" s="971"/>
      <c r="Y74" s="971"/>
      <c r="Z74" s="971"/>
      <c r="AA74" s="971">
        <v>5619</v>
      </c>
      <c r="AB74" s="971"/>
      <c r="AC74" s="971"/>
      <c r="AD74" s="971"/>
      <c r="AE74" s="971"/>
      <c r="AF74" s="971">
        <v>5619</v>
      </c>
      <c r="AG74" s="971"/>
      <c r="AH74" s="971"/>
      <c r="AI74" s="971"/>
      <c r="AJ74" s="971"/>
      <c r="AK74" s="971">
        <v>6621</v>
      </c>
      <c r="AL74" s="971"/>
      <c r="AM74" s="971"/>
      <c r="AN74" s="971"/>
      <c r="AO74" s="971"/>
      <c r="AP74" s="971" t="s">
        <v>555</v>
      </c>
      <c r="AQ74" s="971"/>
      <c r="AR74" s="971"/>
      <c r="AS74" s="971"/>
      <c r="AT74" s="971"/>
      <c r="AU74" s="971" t="s">
        <v>555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v>
      </c>
      <c r="CS102" s="953"/>
      <c r="CT102" s="953"/>
      <c r="CU102" s="953"/>
      <c r="CV102" s="954"/>
      <c r="CW102" s="952">
        <v>52</v>
      </c>
      <c r="CX102" s="953"/>
      <c r="CY102" s="953"/>
      <c r="CZ102" s="953"/>
      <c r="DA102" s="954"/>
      <c r="DB102" s="952" t="s">
        <v>555</v>
      </c>
      <c r="DC102" s="953"/>
      <c r="DD102" s="953"/>
      <c r="DE102" s="953"/>
      <c r="DF102" s="954"/>
      <c r="DG102" s="952" t="s">
        <v>555</v>
      </c>
      <c r="DH102" s="953"/>
      <c r="DI102" s="953"/>
      <c r="DJ102" s="953"/>
      <c r="DK102" s="954"/>
      <c r="DL102" s="952" t="s">
        <v>555</v>
      </c>
      <c r="DM102" s="953"/>
      <c r="DN102" s="953"/>
      <c r="DO102" s="953"/>
      <c r="DP102" s="954"/>
      <c r="DQ102" s="952" t="s">
        <v>555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1367676</v>
      </c>
      <c r="AB110" s="889"/>
      <c r="AC110" s="889"/>
      <c r="AD110" s="889"/>
      <c r="AE110" s="890"/>
      <c r="AF110" s="891">
        <v>1472474</v>
      </c>
      <c r="AG110" s="889"/>
      <c r="AH110" s="889"/>
      <c r="AI110" s="889"/>
      <c r="AJ110" s="890"/>
      <c r="AK110" s="891">
        <v>1438329</v>
      </c>
      <c r="AL110" s="889"/>
      <c r="AM110" s="889"/>
      <c r="AN110" s="889"/>
      <c r="AO110" s="890"/>
      <c r="AP110" s="892">
        <v>19.7</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17392068</v>
      </c>
      <c r="BR110" s="842"/>
      <c r="BS110" s="842"/>
      <c r="BT110" s="842"/>
      <c r="BU110" s="842"/>
      <c r="BV110" s="842">
        <v>16635799</v>
      </c>
      <c r="BW110" s="842"/>
      <c r="BX110" s="842"/>
      <c r="BY110" s="842"/>
      <c r="BZ110" s="842"/>
      <c r="CA110" s="842">
        <v>15944922</v>
      </c>
      <c r="CB110" s="842"/>
      <c r="CC110" s="842"/>
      <c r="CD110" s="842"/>
      <c r="CE110" s="842"/>
      <c r="CF110" s="866">
        <v>218.3</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3189266</v>
      </c>
      <c r="BR111" s="817"/>
      <c r="BS111" s="817"/>
      <c r="BT111" s="817"/>
      <c r="BU111" s="817"/>
      <c r="BV111" s="817">
        <v>3228063</v>
      </c>
      <c r="BW111" s="817"/>
      <c r="BX111" s="817"/>
      <c r="BY111" s="817"/>
      <c r="BZ111" s="817"/>
      <c r="CA111" s="817">
        <v>3346015</v>
      </c>
      <c r="CB111" s="817"/>
      <c r="CC111" s="817"/>
      <c r="CD111" s="817"/>
      <c r="CE111" s="817"/>
      <c r="CF111" s="875">
        <v>45.8</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2851607</v>
      </c>
      <c r="BR112" s="817"/>
      <c r="BS112" s="817"/>
      <c r="BT112" s="817"/>
      <c r="BU112" s="817"/>
      <c r="BV112" s="817">
        <v>1986072</v>
      </c>
      <c r="BW112" s="817"/>
      <c r="BX112" s="817"/>
      <c r="BY112" s="817"/>
      <c r="BZ112" s="817"/>
      <c r="CA112" s="817">
        <v>1750315</v>
      </c>
      <c r="CB112" s="817"/>
      <c r="CC112" s="817"/>
      <c r="CD112" s="817"/>
      <c r="CE112" s="817"/>
      <c r="CF112" s="875">
        <v>24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148198</v>
      </c>
      <c r="AB113" s="919"/>
      <c r="AC113" s="919"/>
      <c r="AD113" s="919"/>
      <c r="AE113" s="920"/>
      <c r="AF113" s="921">
        <v>160674</v>
      </c>
      <c r="AG113" s="919"/>
      <c r="AH113" s="919"/>
      <c r="AI113" s="919"/>
      <c r="AJ113" s="920"/>
      <c r="AK113" s="921">
        <v>180253</v>
      </c>
      <c r="AL113" s="919"/>
      <c r="AM113" s="919"/>
      <c r="AN113" s="919"/>
      <c r="AO113" s="920"/>
      <c r="AP113" s="922">
        <v>2.5</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2938792</v>
      </c>
      <c r="BR113" s="817"/>
      <c r="BS113" s="817"/>
      <c r="BT113" s="817"/>
      <c r="BU113" s="817"/>
      <c r="BV113" s="817">
        <v>2687401</v>
      </c>
      <c r="BW113" s="817"/>
      <c r="BX113" s="817"/>
      <c r="BY113" s="817"/>
      <c r="BZ113" s="817"/>
      <c r="CA113" s="817">
        <v>2532613</v>
      </c>
      <c r="CB113" s="817"/>
      <c r="CC113" s="817"/>
      <c r="CD113" s="817"/>
      <c r="CE113" s="817"/>
      <c r="CF113" s="875">
        <v>34.700000000000003</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254607</v>
      </c>
      <c r="AB114" s="780"/>
      <c r="AC114" s="780"/>
      <c r="AD114" s="780"/>
      <c r="AE114" s="781"/>
      <c r="AF114" s="782">
        <v>278504</v>
      </c>
      <c r="AG114" s="780"/>
      <c r="AH114" s="780"/>
      <c r="AI114" s="780"/>
      <c r="AJ114" s="781"/>
      <c r="AK114" s="782">
        <v>284599</v>
      </c>
      <c r="AL114" s="780"/>
      <c r="AM114" s="780"/>
      <c r="AN114" s="780"/>
      <c r="AO114" s="781"/>
      <c r="AP114" s="824">
        <v>3.9</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1701540</v>
      </c>
      <c r="BR114" s="817"/>
      <c r="BS114" s="817"/>
      <c r="BT114" s="817"/>
      <c r="BU114" s="817"/>
      <c r="BV114" s="817">
        <v>1674672</v>
      </c>
      <c r="BW114" s="817"/>
      <c r="BX114" s="817"/>
      <c r="BY114" s="817"/>
      <c r="BZ114" s="817"/>
      <c r="CA114" s="817">
        <v>1634011</v>
      </c>
      <c r="CB114" s="817"/>
      <c r="CC114" s="817"/>
      <c r="CD114" s="817"/>
      <c r="CE114" s="817"/>
      <c r="CF114" s="875">
        <v>22.4</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7363</v>
      </c>
      <c r="AB115" s="919"/>
      <c r="AC115" s="919"/>
      <c r="AD115" s="919"/>
      <c r="AE115" s="920"/>
      <c r="AF115" s="921">
        <v>5464</v>
      </c>
      <c r="AG115" s="919"/>
      <c r="AH115" s="919"/>
      <c r="AI115" s="919"/>
      <c r="AJ115" s="920"/>
      <c r="AK115" s="921">
        <v>3605</v>
      </c>
      <c r="AL115" s="919"/>
      <c r="AM115" s="919"/>
      <c r="AN115" s="919"/>
      <c r="AO115" s="920"/>
      <c r="AP115" s="922">
        <v>0</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v>5995</v>
      </c>
      <c r="BR115" s="817"/>
      <c r="BS115" s="817"/>
      <c r="BT115" s="817"/>
      <c r="BU115" s="817"/>
      <c r="BV115" s="817">
        <v>4263</v>
      </c>
      <c r="BW115" s="817"/>
      <c r="BX115" s="817"/>
      <c r="BY115" s="817"/>
      <c r="BZ115" s="817"/>
      <c r="CA115" s="817">
        <v>6765</v>
      </c>
      <c r="CB115" s="817"/>
      <c r="CC115" s="817"/>
      <c r="CD115" s="817"/>
      <c r="CE115" s="817"/>
      <c r="CF115" s="875">
        <v>0.1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1777844</v>
      </c>
      <c r="AB117" s="903"/>
      <c r="AC117" s="903"/>
      <c r="AD117" s="903"/>
      <c r="AE117" s="904"/>
      <c r="AF117" s="905">
        <v>1917116</v>
      </c>
      <c r="AG117" s="903"/>
      <c r="AH117" s="903"/>
      <c r="AI117" s="903"/>
      <c r="AJ117" s="904"/>
      <c r="AK117" s="905">
        <v>1906786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28079268</v>
      </c>
      <c r="BR119" s="845"/>
      <c r="BS119" s="845"/>
      <c r="BT119" s="845"/>
      <c r="BU119" s="845"/>
      <c r="BV119" s="845">
        <v>26216270</v>
      </c>
      <c r="BW119" s="845"/>
      <c r="BX119" s="845"/>
      <c r="BY119" s="845"/>
      <c r="BZ119" s="845"/>
      <c r="CA119" s="845">
        <v>25214641</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3189266</v>
      </c>
      <c r="DH119" s="764"/>
      <c r="DI119" s="764"/>
      <c r="DJ119" s="764"/>
      <c r="DK119" s="765"/>
      <c r="DL119" s="766">
        <v>3228063</v>
      </c>
      <c r="DM119" s="764"/>
      <c r="DN119" s="764"/>
      <c r="DO119" s="764"/>
      <c r="DP119" s="765"/>
      <c r="DQ119" s="766">
        <v>3346015</v>
      </c>
      <c r="DR119" s="764"/>
      <c r="DS119" s="764"/>
      <c r="DT119" s="764"/>
      <c r="DU119" s="765"/>
      <c r="DV119" s="848">
        <v>45.8</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5146058</v>
      </c>
      <c r="BR120" s="842"/>
      <c r="BS120" s="842"/>
      <c r="BT120" s="842"/>
      <c r="BU120" s="842"/>
      <c r="BV120" s="842">
        <v>5413151</v>
      </c>
      <c r="BW120" s="842"/>
      <c r="BX120" s="842"/>
      <c r="BY120" s="842"/>
      <c r="BZ120" s="842"/>
      <c r="CA120" s="842">
        <v>5309491</v>
      </c>
      <c r="CB120" s="842"/>
      <c r="CC120" s="842"/>
      <c r="CD120" s="842"/>
      <c r="CE120" s="842"/>
      <c r="CF120" s="866">
        <v>72.7</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2851607</v>
      </c>
      <c r="DH120" s="842"/>
      <c r="DI120" s="842"/>
      <c r="DJ120" s="842"/>
      <c r="DK120" s="842"/>
      <c r="DL120" s="842">
        <v>1986072</v>
      </c>
      <c r="DM120" s="842"/>
      <c r="DN120" s="842"/>
      <c r="DO120" s="842"/>
      <c r="DP120" s="842"/>
      <c r="DQ120" s="842">
        <v>1750315</v>
      </c>
      <c r="DR120" s="842"/>
      <c r="DS120" s="842"/>
      <c r="DT120" s="842"/>
      <c r="DU120" s="842"/>
      <c r="DV120" s="843">
        <v>24</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4217309</v>
      </c>
      <c r="BR121" s="817"/>
      <c r="BS121" s="817"/>
      <c r="BT121" s="817"/>
      <c r="BU121" s="817"/>
      <c r="BV121" s="817">
        <v>3377040</v>
      </c>
      <c r="BW121" s="817"/>
      <c r="BX121" s="817"/>
      <c r="BY121" s="817"/>
      <c r="BZ121" s="817"/>
      <c r="CA121" s="817">
        <v>2995407</v>
      </c>
      <c r="CB121" s="817"/>
      <c r="CC121" s="817"/>
      <c r="CD121" s="817"/>
      <c r="CE121" s="817"/>
      <c r="CF121" s="875">
        <v>41</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14138615</v>
      </c>
      <c r="BR122" s="845"/>
      <c r="BS122" s="845"/>
      <c r="BT122" s="845"/>
      <c r="BU122" s="845"/>
      <c r="BV122" s="845">
        <v>13636063</v>
      </c>
      <c r="BW122" s="845"/>
      <c r="BX122" s="845"/>
      <c r="BY122" s="845"/>
      <c r="BZ122" s="845"/>
      <c r="CA122" s="845">
        <v>12867204</v>
      </c>
      <c r="CB122" s="845"/>
      <c r="CC122" s="845"/>
      <c r="CD122" s="845"/>
      <c r="CE122" s="845"/>
      <c r="CF122" s="846">
        <v>176.1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23501982</v>
      </c>
      <c r="BR123" s="833"/>
      <c r="BS123" s="833"/>
      <c r="BT123" s="833"/>
      <c r="BU123" s="833"/>
      <c r="BV123" s="833">
        <v>22426254</v>
      </c>
      <c r="BW123" s="833"/>
      <c r="BX123" s="833"/>
      <c r="BY123" s="833"/>
      <c r="BZ123" s="833"/>
      <c r="CA123" s="833">
        <v>21172102</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61.9</v>
      </c>
      <c r="BR124" s="831"/>
      <c r="BS124" s="831"/>
      <c r="BT124" s="831"/>
      <c r="BU124" s="831"/>
      <c r="BV124" s="831">
        <v>53</v>
      </c>
      <c r="BW124" s="831"/>
      <c r="BX124" s="831"/>
      <c r="BY124" s="831"/>
      <c r="BZ124" s="831"/>
      <c r="CA124" s="831">
        <v>55.3</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7191</v>
      </c>
      <c r="AB126" s="780"/>
      <c r="AC126" s="780"/>
      <c r="AD126" s="780"/>
      <c r="AE126" s="781"/>
      <c r="AF126" s="782">
        <v>5099</v>
      </c>
      <c r="AG126" s="780"/>
      <c r="AH126" s="780"/>
      <c r="AI126" s="780"/>
      <c r="AJ126" s="781"/>
      <c r="AK126" s="782">
        <v>3446</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172</v>
      </c>
      <c r="AB127" s="780"/>
      <c r="AC127" s="780"/>
      <c r="AD127" s="780"/>
      <c r="AE127" s="781"/>
      <c r="AF127" s="782">
        <v>365</v>
      </c>
      <c r="AG127" s="780"/>
      <c r="AH127" s="780"/>
      <c r="AI127" s="780"/>
      <c r="AJ127" s="781"/>
      <c r="AK127" s="782">
        <v>159</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270995</v>
      </c>
      <c r="AB128" s="801"/>
      <c r="AC128" s="801"/>
      <c r="AD128" s="801"/>
      <c r="AE128" s="802"/>
      <c r="AF128" s="803">
        <v>284690</v>
      </c>
      <c r="AG128" s="801"/>
      <c r="AH128" s="801"/>
      <c r="AI128" s="801"/>
      <c r="AJ128" s="802"/>
      <c r="AK128" s="803">
        <v>276783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13.63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v>5995</v>
      </c>
      <c r="DH128" s="791"/>
      <c r="DI128" s="791"/>
      <c r="DJ128" s="791"/>
      <c r="DK128" s="791"/>
      <c r="DL128" s="791">
        <v>4263</v>
      </c>
      <c r="DM128" s="791"/>
      <c r="DN128" s="791"/>
      <c r="DO128" s="791"/>
      <c r="DP128" s="791"/>
      <c r="DQ128" s="791">
        <v>6765</v>
      </c>
      <c r="DR128" s="791"/>
      <c r="DS128" s="791"/>
      <c r="DT128" s="791"/>
      <c r="DU128" s="791"/>
      <c r="DV128" s="792">
        <v>0.1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8565216</v>
      </c>
      <c r="AB129" s="780"/>
      <c r="AC129" s="780"/>
      <c r="AD129" s="780"/>
      <c r="AE129" s="781"/>
      <c r="AF129" s="782">
        <v>8338602</v>
      </c>
      <c r="AG129" s="780"/>
      <c r="AH129" s="780"/>
      <c r="AI129" s="780"/>
      <c r="AJ129" s="781"/>
      <c r="AK129" s="782">
        <v>8474523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18.63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1180255</v>
      </c>
      <c r="AB130" s="780"/>
      <c r="AC130" s="780"/>
      <c r="AD130" s="780"/>
      <c r="AE130" s="781"/>
      <c r="AF130" s="782">
        <v>1190719</v>
      </c>
      <c r="AG130" s="780"/>
      <c r="AH130" s="780"/>
      <c r="AI130" s="780"/>
      <c r="AJ130" s="781"/>
      <c r="AK130" s="782">
        <v>1169651</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7384961</v>
      </c>
      <c r="AB131" s="764"/>
      <c r="AC131" s="764"/>
      <c r="AD131" s="764"/>
      <c r="AE131" s="765"/>
      <c r="AF131" s="766">
        <v>7147883</v>
      </c>
      <c r="AG131" s="764"/>
      <c r="AH131" s="764"/>
      <c r="AI131" s="764"/>
      <c r="AJ131" s="765"/>
      <c r="AK131" s="766">
        <v>7304872</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55.3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4.4224201049999996</v>
      </c>
      <c r="AB132" s="745"/>
      <c r="AC132" s="745"/>
      <c r="AD132" s="745"/>
      <c r="AE132" s="746"/>
      <c r="AF132" s="747">
        <v>6.1795499449999998</v>
      </c>
      <c r="AG132" s="745"/>
      <c r="AH132" s="745"/>
      <c r="AI132" s="745"/>
      <c r="AJ132" s="746"/>
      <c r="AK132" s="747">
        <v>6.3019858529999997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4.0999999999999996</v>
      </c>
      <c r="AB133" s="724"/>
      <c r="AC133" s="724"/>
      <c r="AD133" s="724"/>
      <c r="AE133" s="725"/>
      <c r="AF133" s="723">
        <v>4.7</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IYLz4nOvIrtVeA+a8IDaC7C834bSzFCkE/U3beWoowJ62JpkCK4UK5AiyYm1Nv6mTwvRczu/XO6dlSja3RzTg==" saltValue="DnSK8lauFqvgUXJTGiPh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ZJeh/H2ISaXMs4kA7UhVP7UbTe0N0HHOkGnftfT/UV8H7G6bgCjVr17jkElBgOIhO3FnJulVv4juJxUmu6t5g==" saltValue="HcvK28s0Bo9sr57l/kbHD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VkizH963JUITCNZ34ClGW7SB93gJ+raDrwWY5b+4BTNiPlfdGh6IA9+j5dOrMJ8UofEhluMhtJgJ3zlPUMF0Q==" saltValue="zK0Ban1T6hXs1QomNlGQ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2579572</v>
      </c>
      <c r="AP9" s="281">
        <v>70097</v>
      </c>
      <c r="AQ9" s="282">
        <v>67248</v>
      </c>
      <c r="AR9" s="283">
        <v>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380937</v>
      </c>
      <c r="AP10" s="284">
        <v>10352</v>
      </c>
      <c r="AQ10" s="285">
        <v>9038</v>
      </c>
      <c r="AR10" s="286">
        <v>14.5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320</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22</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96244</v>
      </c>
      <c r="AP13" s="284">
        <v>2615</v>
      </c>
      <c r="AQ13" s="285">
        <v>2764</v>
      </c>
      <c r="AR13" s="286">
        <v>-5.4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41684</v>
      </c>
      <c r="AP14" s="284">
        <v>1133</v>
      </c>
      <c r="AQ14" s="285">
        <v>1165</v>
      </c>
      <c r="AR14" s="286">
        <v>-2.7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-197957</v>
      </c>
      <c r="AP15" s="284">
        <v>-5379</v>
      </c>
      <c r="AQ15" s="285">
        <v>-3941</v>
      </c>
      <c r="AR15" s="286">
        <v>36.5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2900480</v>
      </c>
      <c r="AP16" s="284">
        <v>78817</v>
      </c>
      <c r="AQ16" s="285">
        <v>76616</v>
      </c>
      <c r="AR16" s="286">
        <v>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7.31</v>
      </c>
      <c r="AP21" s="298">
        <v>6.73</v>
      </c>
      <c r="AQ21" s="299">
        <v>0.57999999999999996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96.8</v>
      </c>
      <c r="AP22" s="303">
        <v>96.9</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1438329</v>
      </c>
      <c r="AP32" s="312">
        <v>39085</v>
      </c>
      <c r="AQ32" s="313">
        <v>33390</v>
      </c>
      <c r="AR32" s="314">
        <v>17.100000000000001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180253</v>
      </c>
      <c r="AP35" s="312">
        <v>4898</v>
      </c>
      <c r="AQ35" s="313">
        <v>8851</v>
      </c>
      <c r="AR35" s="314">
        <v>-44.7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284599</v>
      </c>
      <c r="AP36" s="312">
        <v>7734</v>
      </c>
      <c r="AQ36" s="313">
        <v>2033</v>
      </c>
      <c r="AR36" s="314">
        <v>280.39999999999998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3605</v>
      </c>
      <c r="AP37" s="312">
        <v>98</v>
      </c>
      <c r="AQ37" s="313">
        <v>640</v>
      </c>
      <c r="AR37" s="314">
        <v>-84.7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-276783</v>
      </c>
      <c r="AP39" s="312">
        <v>-7521</v>
      </c>
      <c r="AQ39" s="313">
        <v>-3025</v>
      </c>
      <c r="AR39" s="314">
        <v>148.6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-1169651</v>
      </c>
      <c r="AP40" s="312">
        <v>-31784</v>
      </c>
      <c r="AQ40" s="313">
        <v>-26876</v>
      </c>
      <c r="AR40" s="314">
        <v>18.3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460352</v>
      </c>
      <c r="AP41" s="312">
        <v>12510</v>
      </c>
      <c r="AQ41" s="313">
        <v>15015</v>
      </c>
      <c r="AR41" s="314">
        <v>-16.7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2212013</v>
      </c>
      <c r="AN51" s="334">
        <v>58835</v>
      </c>
      <c r="AO51" s="335">
        <v>25.5</v>
      </c>
      <c r="AP51" s="336">
        <v>51264</v>
      </c>
      <c r="AQ51" s="337">
        <v>8.1999999999999993</v>
      </c>
      <c r="AR51" s="338">
        <v>17.3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594941</v>
      </c>
      <c r="AN52" s="342">
        <v>15824</v>
      </c>
      <c r="AO52" s="343">
        <v>2.4</v>
      </c>
      <c r="AP52" s="344">
        <v>26040</v>
      </c>
      <c r="AQ52" s="345">
        <v>4.5</v>
      </c>
      <c r="AR52" s="346">
        <v>-2.1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2881100</v>
      </c>
      <c r="AN53" s="334">
        <v>76629</v>
      </c>
      <c r="AO53" s="335">
        <v>30.2</v>
      </c>
      <c r="AP53" s="336">
        <v>52068</v>
      </c>
      <c r="AQ53" s="337">
        <v>1.6</v>
      </c>
      <c r="AR53" s="338">
        <v>28.6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1135674</v>
      </c>
      <c r="AN54" s="342">
        <v>30206</v>
      </c>
      <c r="AO54" s="343">
        <v>90.9</v>
      </c>
      <c r="AP54" s="344">
        <v>26936</v>
      </c>
      <c r="AQ54" s="345">
        <v>3.4</v>
      </c>
      <c r="AR54" s="346">
        <v>87.5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2130328</v>
      </c>
      <c r="AN55" s="334">
        <v>57164</v>
      </c>
      <c r="AO55" s="335">
        <v>-25.4</v>
      </c>
      <c r="AP55" s="336">
        <v>47161</v>
      </c>
      <c r="AQ55" s="337">
        <v>-9.4</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1508174</v>
      </c>
      <c r="AN56" s="342">
        <v>40469</v>
      </c>
      <c r="AO56" s="343">
        <v>34</v>
      </c>
      <c r="AP56" s="344">
        <v>24595</v>
      </c>
      <c r="AQ56" s="345">
        <v>-8.6999999999999993</v>
      </c>
      <c r="AR56" s="346">
        <v>42.7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1470359</v>
      </c>
      <c r="AN57" s="334">
        <v>39770</v>
      </c>
      <c r="AO57" s="335">
        <v>-30.4</v>
      </c>
      <c r="AP57" s="336">
        <v>43423</v>
      </c>
      <c r="AQ57" s="337">
        <v>-7.9</v>
      </c>
      <c r="AR57" s="338">
        <v>-22.5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556134</v>
      </c>
      <c r="AN58" s="342">
        <v>15042</v>
      </c>
      <c r="AO58" s="343">
        <v>-62.8</v>
      </c>
      <c r="AP58" s="344">
        <v>22207</v>
      </c>
      <c r="AQ58" s="345">
        <v>-9.6999999999999993</v>
      </c>
      <c r="AR58" s="346">
        <v>-53.1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1227994</v>
      </c>
      <c r="AN59" s="334">
        <v>33369</v>
      </c>
      <c r="AO59" s="335">
        <v>-16.100000000000001</v>
      </c>
      <c r="AP59" s="336">
        <v>45265</v>
      </c>
      <c r="AQ59" s="337">
        <v>4.2</v>
      </c>
      <c r="AR59" s="338">
        <v>-20.3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478635</v>
      </c>
      <c r="AN60" s="342">
        <v>13006</v>
      </c>
      <c r="AO60" s="343">
        <v>-13.5</v>
      </c>
      <c r="AP60" s="344">
        <v>22600</v>
      </c>
      <c r="AQ60" s="345">
        <v>1.8</v>
      </c>
      <c r="AR60" s="346">
        <v>-15.3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1984359</v>
      </c>
      <c r="AN61" s="349">
        <v>53153</v>
      </c>
      <c r="AO61" s="350">
        <v>-3.2</v>
      </c>
      <c r="AP61" s="351">
        <v>47836</v>
      </c>
      <c r="AQ61" s="352">
        <v>-0.7</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854712</v>
      </c>
      <c r="AN62" s="342">
        <v>22909</v>
      </c>
      <c r="AO62" s="343">
        <v>10.199999999999999</v>
      </c>
      <c r="AP62" s="344">
        <v>24476</v>
      </c>
      <c r="AQ62" s="345">
        <v>-1.7</v>
      </c>
      <c r="AR62" s="346">
        <v>11.9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TOEzE2bIdjdW1gbICCmaH582IRoq1jYyDmE6t705AYC4cx2YYOP5ab/mqqZerMe0CnQQnfelWU5sTn/WUbkWw==" saltValue="1XF8NnHRb9FjtKzgn4rm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b6wAm0XLMCVaJhxgQTXvoUkmuJBvd1JCHwBcKqVpTRa2wpS18/LyVNwxnfSV8+2AwevhztmlvK7rAw/YNbxUPw==" saltValue="LvxCKPz2eMdnV4dJrUgW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0d+DXIRn6VpLMjCIR8UGfoS4ueirgojOljWA/z80Q/eSkBASRNUAEvUFewCNkyApmKNrAgpKGvmODD/qKPPhfw==" saltValue="TQGzxXR7zXRDGhx+hk7Ns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15.65</v>
      </c>
      <c r="G47" s="12">
        <v>15.59</v>
      </c>
      <c r="H47" s="12">
        <v>19.260000000000002</v>
      </c>
      <c r="I47" s="12">
        <v>19.84</v>
      </c>
      <c r="J47" s="13">
        <v>18.93</v>
      </c>
    </row>
    <row r="48" spans="2:10" ht="57.75" customHeight="1" x14ac:dyDescent="0.15">
      <c r="B48" s="14"/>
      <c r="C48" s="1141" t="s">
        <v>4</v>
      </c>
      <c r="D48" s="1141"/>
      <c r="E48" s="1142"/>
      <c r="F48" s="15">
        <v>0.89</v>
      </c>
      <c r="G48" s="16">
        <v>5.91</v>
      </c>
      <c r="H48" s="16">
        <v>5.68</v>
      </c>
      <c r="I48" s="16">
        <v>4.37</v>
      </c>
      <c r="J48" s="17">
        <v>3.14</v>
      </c>
    </row>
    <row r="49" spans="2:10" ht="57.75" customHeight="1" thickBot="1" x14ac:dyDescent="0.2">
      <c r="B49" s="18"/>
      <c r="C49" s="1143" t="s">
        <v>5</v>
      </c>
      <c r="D49" s="1143"/>
      <c r="E49" s="1144"/>
      <c r="F49" s="19" t="s">
        <v>529</v>
      </c>
      <c r="G49" s="20">
        <v>5.48</v>
      </c>
      <c r="H49" s="20">
        <v>4.57</v>
      </c>
      <c r="I49" s="20" t="s">
        <v>530</v>
      </c>
      <c r="J49" s="21" t="s">
        <v>531</v>
      </c>
    </row>
    <row r="50" spans="2:10" x14ac:dyDescent="0.15"/>
  </sheetData>
  <sheetProtection algorithmName="SHA-512" hashValue="fVtacI6O/Lp9evvo3NXwLmqRvcWLElYdp42+wZSPz2Bql0YKaYHh0ScRSulK7xumAgyuXrFxwZSBeEpvct5lpw==" saltValue="LvYZZ4P1pxg4UZ9Fh3vB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16.02</v>
      </c>
      <c r="G34" s="33">
        <v>18.11</v>
      </c>
      <c r="H34" s="33">
        <v>18.690000000000001</v>
      </c>
      <c r="I34" s="33">
        <v>20.239999999999998</v>
      </c>
      <c r="J34" s="34">
        <v>20.95</v>
      </c>
      <c r="K34" s="22"/>
      <c r="L34" s="22"/>
      <c r="M34" s="22"/>
      <c r="N34" s="22"/>
      <c r="O34" s="22"/>
      <c r="P34" s="22"/>
    </row>
    <row r="35" spans="1:16" ht="39" customHeight="1" x14ac:dyDescent="0.15">
      <c r="A35" s="22"/>
      <c r="B35" s="35"/>
      <c r="C35" s="1145" t="s">
        <v>533</v>
      </c>
      <c r="D35" s="1146"/>
      <c r="E35" s="1147"/>
      <c r="F35" s="36" t="s">
        <v>485</v>
      </c>
      <c r="G35" s="37">
        <v>0.61</v>
      </c>
      <c r="H35" s="37">
        <v>3.25</v>
      </c>
      <c r="I35" s="37">
        <v>4.4000000000000004</v>
      </c>
      <c r="J35" s="38">
        <v>5.81</v>
      </c>
      <c r="K35" s="22"/>
      <c r="L35" s="22"/>
      <c r="M35" s="22"/>
      <c r="N35" s="22"/>
      <c r="O35" s="22"/>
      <c r="P35" s="22"/>
    </row>
    <row r="36" spans="1:16" ht="39" customHeight="1" x14ac:dyDescent="0.15">
      <c r="A36" s="22"/>
      <c r="B36" s="35"/>
      <c r="C36" s="1145" t="s">
        <v>534</v>
      </c>
      <c r="D36" s="1146"/>
      <c r="E36" s="1147"/>
      <c r="F36" s="36">
        <v>1.83</v>
      </c>
      <c r="G36" s="37">
        <v>2.75</v>
      </c>
      <c r="H36" s="37">
        <v>2.58</v>
      </c>
      <c r="I36" s="37">
        <v>3.37</v>
      </c>
      <c r="J36" s="38">
        <v>3.8</v>
      </c>
      <c r="K36" s="22"/>
      <c r="L36" s="22"/>
      <c r="M36" s="22"/>
      <c r="N36" s="22"/>
      <c r="O36" s="22"/>
      <c r="P36" s="22"/>
    </row>
    <row r="37" spans="1:16" ht="39" customHeight="1" x14ac:dyDescent="0.15">
      <c r="A37" s="22"/>
      <c r="B37" s="35"/>
      <c r="C37" s="1145" t="s">
        <v>535</v>
      </c>
      <c r="D37" s="1146"/>
      <c r="E37" s="1147"/>
      <c r="F37" s="36">
        <v>0.89</v>
      </c>
      <c r="G37" s="37">
        <v>5.9</v>
      </c>
      <c r="H37" s="37">
        <v>5.68</v>
      </c>
      <c r="I37" s="37">
        <v>4.37</v>
      </c>
      <c r="J37" s="38">
        <v>3.14</v>
      </c>
      <c r="K37" s="22"/>
      <c r="L37" s="22"/>
      <c r="M37" s="22"/>
      <c r="N37" s="22"/>
      <c r="O37" s="22"/>
      <c r="P37" s="22"/>
    </row>
    <row r="38" spans="1:16" ht="39" customHeight="1" x14ac:dyDescent="0.15">
      <c r="A38" s="22"/>
      <c r="B38" s="35"/>
      <c r="C38" s="1145" t="s">
        <v>536</v>
      </c>
      <c r="D38" s="1146"/>
      <c r="E38" s="1147"/>
      <c r="F38" s="36">
        <v>0.16</v>
      </c>
      <c r="G38" s="37">
        <v>0.48</v>
      </c>
      <c r="H38" s="37">
        <v>0.61</v>
      </c>
      <c r="I38" s="37">
        <v>0.13</v>
      </c>
      <c r="J38" s="38">
        <v>0.19</v>
      </c>
      <c r="K38" s="22"/>
      <c r="L38" s="22"/>
      <c r="M38" s="22"/>
      <c r="N38" s="22"/>
      <c r="O38" s="22"/>
      <c r="P38" s="22"/>
    </row>
    <row r="39" spans="1:16" ht="39" customHeight="1" x14ac:dyDescent="0.15">
      <c r="A39" s="22"/>
      <c r="B39" s="35"/>
      <c r="C39" s="1145" t="s">
        <v>537</v>
      </c>
      <c r="D39" s="1146"/>
      <c r="E39" s="1147"/>
      <c r="F39" s="36">
        <v>0.02</v>
      </c>
      <c r="G39" s="37">
        <v>0.01</v>
      </c>
      <c r="H39" s="37">
        <v>0.01</v>
      </c>
      <c r="I39" s="37">
        <v>0.08</v>
      </c>
      <c r="J39" s="38">
        <v>0.06</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v>0.15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hHDdi3M16EjU4dQHboffQ2XeKgT8ONlQ/WXNvmFhKP/tmIZYEl1aFVOnJTP/V+gkrV4Xx3v85MIVOK99150ZA==" saltValue="qZdsuLGmyfF/1ywZHy3K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1259</v>
      </c>
      <c r="L45" s="60">
        <v>1294</v>
      </c>
      <c r="M45" s="60">
        <v>1368</v>
      </c>
      <c r="N45" s="60">
        <v>1472</v>
      </c>
      <c r="O45" s="61">
        <v>1438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419</v>
      </c>
      <c r="L48" s="64">
        <v>263</v>
      </c>
      <c r="M48" s="64">
        <v>148</v>
      </c>
      <c r="N48" s="64">
        <v>161</v>
      </c>
      <c r="O48" s="65">
        <v>180</v>
      </c>
      <c r="P48" s="48"/>
      <c r="Q48" s="48"/>
      <c r="R48" s="48"/>
      <c r="S48" s="48"/>
      <c r="T48" s="48"/>
      <c r="U48" s="48"/>
    </row>
    <row r="49" spans="1:21" ht="30.75" customHeight="1" x14ac:dyDescent="0.15">
      <c r="A49" s="48"/>
      <c r="B49" s="1178"/>
      <c r="C49" s="1179"/>
      <c r="D49" s="62"/>
      <c r="E49" s="1155" t="s">
        <v>14</v>
      </c>
      <c r="F49" s="1155"/>
      <c r="G49" s="1155"/>
      <c r="H49" s="1155"/>
      <c r="I49" s="1155"/>
      <c r="J49" s="1156"/>
      <c r="K49" s="63">
        <v>208</v>
      </c>
      <c r="L49" s="64">
        <v>243</v>
      </c>
      <c r="M49" s="64">
        <v>255</v>
      </c>
      <c r="N49" s="64">
        <v>279</v>
      </c>
      <c r="O49" s="65">
        <v>285</v>
      </c>
      <c r="P49" s="48"/>
      <c r="Q49" s="48"/>
      <c r="R49" s="48"/>
      <c r="S49" s="48"/>
      <c r="T49" s="48"/>
      <c r="U49" s="48"/>
    </row>
    <row r="50" spans="1:21" ht="30.75" customHeight="1" x14ac:dyDescent="0.15">
      <c r="A50" s="48"/>
      <c r="B50" s="1178"/>
      <c r="C50" s="1179"/>
      <c r="D50" s="62"/>
      <c r="E50" s="1155" t="s">
        <v>15</v>
      </c>
      <c r="F50" s="1155"/>
      <c r="G50" s="1155"/>
      <c r="H50" s="1155"/>
      <c r="I50" s="1155"/>
      <c r="J50" s="1156"/>
      <c r="K50" s="63">
        <v>8</v>
      </c>
      <c r="L50" s="64">
        <v>8</v>
      </c>
      <c r="M50" s="64">
        <v>7</v>
      </c>
      <c r="N50" s="64">
        <v>5</v>
      </c>
      <c r="O50" s="65">
        <v>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1606</v>
      </c>
      <c r="L52" s="64">
        <v>1549</v>
      </c>
      <c r="M52" s="64">
        <v>1451</v>
      </c>
      <c r="N52" s="64">
        <v>1476</v>
      </c>
      <c r="O52" s="65">
        <v>1446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288</v>
      </c>
      <c r="L53" s="69">
        <v>259</v>
      </c>
      <c r="M53" s="69">
        <v>327</v>
      </c>
      <c r="N53" s="69">
        <v>441</v>
      </c>
      <c r="O53" s="70">
        <v>461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ZZW5kwLcXPgmHSP16BKyyExYpJkj+D3qeUK5fUNOTETAmLb4EuLjGrm4NW8Co9IbgxDfSdAhl/3b53s7Pe6vw==" saltValue="Xj6ewiU0Do2Sm4qPaUJE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15373</v>
      </c>
      <c r="J41" s="356">
        <v>16659</v>
      </c>
      <c r="K41" s="356">
        <v>17392</v>
      </c>
      <c r="L41" s="356">
        <v>16636</v>
      </c>
      <c r="M41" s="357">
        <v>15945</v>
      </c>
    </row>
    <row r="42" spans="2:13" ht="27.75" customHeight="1" x14ac:dyDescent="0.15">
      <c r="B42" s="1186"/>
      <c r="C42" s="1187"/>
      <c r="D42" s="106"/>
      <c r="E42" s="1190" t="s">
        <v>32</v>
      </c>
      <c r="F42" s="1190"/>
      <c r="G42" s="1190"/>
      <c r="H42" s="1191"/>
      <c r="I42" s="358">
        <v>48</v>
      </c>
      <c r="J42" s="359">
        <v>41</v>
      </c>
      <c r="K42" s="359">
        <v>3189</v>
      </c>
      <c r="L42" s="359">
        <v>3228</v>
      </c>
      <c r="M42" s="360">
        <v>3346</v>
      </c>
    </row>
    <row r="43" spans="2:13" ht="27.75" customHeight="1" x14ac:dyDescent="0.15">
      <c r="B43" s="1186"/>
      <c r="C43" s="1187"/>
      <c r="D43" s="106"/>
      <c r="E43" s="1190" t="s">
        <v>33</v>
      </c>
      <c r="F43" s="1190"/>
      <c r="G43" s="1190"/>
      <c r="H43" s="1191"/>
      <c r="I43" s="358">
        <v>3745</v>
      </c>
      <c r="J43" s="359">
        <v>3578</v>
      </c>
      <c r="K43" s="359">
        <v>2852</v>
      </c>
      <c r="L43" s="359">
        <v>1986</v>
      </c>
      <c r="M43" s="360">
        <v>1750</v>
      </c>
    </row>
    <row r="44" spans="2:13" ht="27.75" customHeight="1" x14ac:dyDescent="0.15">
      <c r="B44" s="1186"/>
      <c r="C44" s="1187"/>
      <c r="D44" s="106"/>
      <c r="E44" s="1190" t="s">
        <v>34</v>
      </c>
      <c r="F44" s="1190"/>
      <c r="G44" s="1190"/>
      <c r="H44" s="1191"/>
      <c r="I44" s="358">
        <v>3382</v>
      </c>
      <c r="J44" s="359">
        <v>3165</v>
      </c>
      <c r="K44" s="359">
        <v>2939</v>
      </c>
      <c r="L44" s="359">
        <v>2687</v>
      </c>
      <c r="M44" s="360">
        <v>2533</v>
      </c>
    </row>
    <row r="45" spans="2:13" ht="27.75" customHeight="1" x14ac:dyDescent="0.15">
      <c r="B45" s="1186"/>
      <c r="C45" s="1187"/>
      <c r="D45" s="106"/>
      <c r="E45" s="1190" t="s">
        <v>35</v>
      </c>
      <c r="F45" s="1190"/>
      <c r="G45" s="1190"/>
      <c r="H45" s="1191"/>
      <c r="I45" s="358">
        <v>1771</v>
      </c>
      <c r="J45" s="359">
        <v>1725</v>
      </c>
      <c r="K45" s="359">
        <v>1702</v>
      </c>
      <c r="L45" s="359">
        <v>1675</v>
      </c>
      <c r="M45" s="360">
        <v>1634</v>
      </c>
    </row>
    <row r="46" spans="2:13" ht="27.75" customHeight="1" x14ac:dyDescent="0.15">
      <c r="B46" s="1186"/>
      <c r="C46" s="1187"/>
      <c r="D46" s="107"/>
      <c r="E46" s="1190" t="s">
        <v>36</v>
      </c>
      <c r="F46" s="1190"/>
      <c r="G46" s="1190"/>
      <c r="H46" s="1191"/>
      <c r="I46" s="358">
        <v>5</v>
      </c>
      <c r="J46" s="359">
        <v>6</v>
      </c>
      <c r="K46" s="359">
        <v>6</v>
      </c>
      <c r="L46" s="359">
        <v>4</v>
      </c>
      <c r="M46" s="360">
        <v>7</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v>295</v>
      </c>
      <c r="J49" s="359">
        <v>300</v>
      </c>
      <c r="K49" s="359" t="s">
        <v>485</v>
      </c>
      <c r="L49" s="359" t="s">
        <v>485</v>
      </c>
      <c r="M49" s="360" t="s">
        <v>485</v>
      </c>
    </row>
    <row r="50" spans="2:13" ht="27.75" customHeight="1" x14ac:dyDescent="0.15">
      <c r="B50" s="1184" t="s">
        <v>40</v>
      </c>
      <c r="C50" s="1185"/>
      <c r="D50" s="109"/>
      <c r="E50" s="1190" t="s">
        <v>41</v>
      </c>
      <c r="F50" s="1190"/>
      <c r="G50" s="1190"/>
      <c r="H50" s="1191"/>
      <c r="I50" s="358">
        <v>3822</v>
      </c>
      <c r="J50" s="359">
        <v>4113</v>
      </c>
      <c r="K50" s="359">
        <v>5146</v>
      </c>
      <c r="L50" s="359">
        <v>5413</v>
      </c>
      <c r="M50" s="360">
        <v>5309</v>
      </c>
    </row>
    <row r="51" spans="2:13" ht="27.75" customHeight="1" x14ac:dyDescent="0.15">
      <c r="B51" s="1186"/>
      <c r="C51" s="1187"/>
      <c r="D51" s="106"/>
      <c r="E51" s="1190" t="s">
        <v>42</v>
      </c>
      <c r="F51" s="1190"/>
      <c r="G51" s="1190"/>
      <c r="H51" s="1191"/>
      <c r="I51" s="358">
        <v>5306</v>
      </c>
      <c r="J51" s="359">
        <v>5017</v>
      </c>
      <c r="K51" s="359">
        <v>4217</v>
      </c>
      <c r="L51" s="359">
        <v>3377</v>
      </c>
      <c r="M51" s="360">
        <v>2995</v>
      </c>
    </row>
    <row r="52" spans="2:13" ht="27.75" customHeight="1" x14ac:dyDescent="0.15">
      <c r="B52" s="1188"/>
      <c r="C52" s="1189"/>
      <c r="D52" s="106"/>
      <c r="E52" s="1190" t="s">
        <v>43</v>
      </c>
      <c r="F52" s="1190"/>
      <c r="G52" s="1190"/>
      <c r="H52" s="1191"/>
      <c r="I52" s="358">
        <v>13403</v>
      </c>
      <c r="J52" s="359">
        <v>14061</v>
      </c>
      <c r="K52" s="359">
        <v>14139</v>
      </c>
      <c r="L52" s="359">
        <v>13636</v>
      </c>
      <c r="M52" s="360">
        <v>12867</v>
      </c>
    </row>
    <row r="53" spans="2:13" ht="27.75" customHeight="1" thickBot="1" x14ac:dyDescent="0.2">
      <c r="B53" s="1192" t="s">
        <v>19</v>
      </c>
      <c r="C53" s="1193"/>
      <c r="D53" s="110"/>
      <c r="E53" s="1194" t="s">
        <v>44</v>
      </c>
      <c r="F53" s="1194"/>
      <c r="G53" s="1194"/>
      <c r="H53" s="1195"/>
      <c r="I53" s="361">
        <v>2088</v>
      </c>
      <c r="J53" s="362">
        <v>2281</v>
      </c>
      <c r="K53" s="362">
        <v>4577</v>
      </c>
      <c r="L53" s="362">
        <v>3790</v>
      </c>
      <c r="M53" s="363">
        <v>4043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udIiO/dtNO8qb907EvC8am7I9Bx7P3f3/uwX+fvf8pLE22lnukNBG68iBSX0ZHanHbJ3Iyhn0+ce7H6nLb9cw==" saltValue="ARyrl3H93Fq+zLf5a3b0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1650</v>
      </c>
      <c r="G55" s="122">
        <v>1655</v>
      </c>
      <c r="H55" s="123">
        <v>1604</v>
      </c>
    </row>
    <row r="56" spans="2:8" ht="52.5" customHeight="1" x14ac:dyDescent="0.15">
      <c r="B56" s="124"/>
      <c r="C56" s="1213" t="s">
        <v>47</v>
      </c>
      <c r="D56" s="1213"/>
      <c r="E56" s="1214"/>
      <c r="F56" s="125">
        <v>357</v>
      </c>
      <c r="G56" s="125">
        <v>357</v>
      </c>
      <c r="H56" s="126">
        <v>398</v>
      </c>
    </row>
    <row r="57" spans="2:8" ht="53.25" customHeight="1" x14ac:dyDescent="0.15">
      <c r="B57" s="124"/>
      <c r="C57" s="1215" t="s">
        <v>48</v>
      </c>
      <c r="D57" s="1215"/>
      <c r="E57" s="1216"/>
      <c r="F57" s="127">
        <v>2408</v>
      </c>
      <c r="G57" s="127">
        <v>2607</v>
      </c>
      <c r="H57" s="128">
        <v>2502</v>
      </c>
    </row>
    <row r="58" spans="2:8" ht="45.75" customHeight="1" x14ac:dyDescent="0.15">
      <c r="B58" s="129"/>
      <c r="C58" s="1203" t="s">
        <v>556</v>
      </c>
      <c r="D58" s="1204"/>
      <c r="E58" s="1205"/>
      <c r="F58" s="130">
        <v>1099</v>
      </c>
      <c r="G58" s="130">
        <v>1050</v>
      </c>
      <c r="H58" s="131">
        <v>926</v>
      </c>
    </row>
    <row r="59" spans="2:8" ht="45.75" customHeight="1" x14ac:dyDescent="0.15">
      <c r="B59" s="129"/>
      <c r="C59" s="1203" t="s">
        <v>557</v>
      </c>
      <c r="D59" s="1204"/>
      <c r="E59" s="1205"/>
      <c r="F59" s="130">
        <v>648</v>
      </c>
      <c r="G59" s="130">
        <v>711</v>
      </c>
      <c r="H59" s="131">
        <v>713</v>
      </c>
    </row>
    <row r="60" spans="2:8" ht="45.75" customHeight="1" x14ac:dyDescent="0.15">
      <c r="B60" s="129"/>
      <c r="C60" s="1203" t="s">
        <v>559</v>
      </c>
      <c r="D60" s="1204"/>
      <c r="E60" s="1205"/>
      <c r="F60" s="130">
        <v>300</v>
      </c>
      <c r="G60" s="130">
        <v>402</v>
      </c>
      <c r="H60" s="131">
        <v>413</v>
      </c>
    </row>
    <row r="61" spans="2:8" ht="45.75" customHeight="1" x14ac:dyDescent="0.15">
      <c r="B61" s="129"/>
      <c r="C61" s="1203" t="s">
        <v>558</v>
      </c>
      <c r="D61" s="1204"/>
      <c r="E61" s="1205"/>
      <c r="F61" s="130">
        <v>319</v>
      </c>
      <c r="G61" s="130">
        <v>405</v>
      </c>
      <c r="H61" s="131">
        <v>400</v>
      </c>
    </row>
    <row r="62" spans="2:8" ht="45.75" customHeight="1" thickBot="1" x14ac:dyDescent="0.2">
      <c r="B62" s="132"/>
      <c r="C62" s="1206" t="s">
        <v>560</v>
      </c>
      <c r="D62" s="1207"/>
      <c r="E62" s="1208"/>
      <c r="F62" s="133">
        <v>8</v>
      </c>
      <c r="G62" s="133">
        <v>10</v>
      </c>
      <c r="H62" s="134">
        <v>18</v>
      </c>
    </row>
    <row r="63" spans="2:8" ht="52.5" customHeight="1" thickBot="1" x14ac:dyDescent="0.2">
      <c r="B63" s="135"/>
      <c r="C63" s="1209" t="s">
        <v>49</v>
      </c>
      <c r="D63" s="1209"/>
      <c r="E63" s="1210"/>
      <c r="F63" s="136">
        <v>4415</v>
      </c>
      <c r="G63" s="136">
        <v>4619</v>
      </c>
      <c r="H63" s="137">
        <v>4504</v>
      </c>
    </row>
    <row r="64" spans="2:8" x14ac:dyDescent="0.15"/>
  </sheetData>
  <sheetProtection algorithmName="SHA-512" hashValue="UOY8RhLqBxVLClHs0c5FdEUsWFXDGqBhE9+lfeCaGGPtKYJbg6X6zwVvfQvTX0dx4XRsMGkmpVCraKdUQEl7gQ==" saltValue="4qxAigTatQ5t+ommJUl6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58835</v>
      </c>
      <c r="E3" s="156"/>
      <c r="F3" s="157">
        <v>51264</v>
      </c>
      <c r="G3" s="158"/>
      <c r="H3" s="159"/>
    </row>
    <row r="4" spans="1:8" x14ac:dyDescent="0.15">
      <c r="A4" s="160"/>
      <c r="B4" s="161"/>
      <c r="C4" s="162"/>
      <c r="D4" s="163">
        <v>15824</v>
      </c>
      <c r="E4" s="164"/>
      <c r="F4" s="165">
        <v>26040</v>
      </c>
      <c r="G4" s="166"/>
      <c r="H4" s="167"/>
    </row>
    <row r="5" spans="1:8" x14ac:dyDescent="0.15">
      <c r="A5" s="148" t="s">
        <v>518</v>
      </c>
      <c r="B5" s="153"/>
      <c r="C5" s="154"/>
      <c r="D5" s="155">
        <v>76629</v>
      </c>
      <c r="E5" s="156"/>
      <c r="F5" s="157">
        <v>52068</v>
      </c>
      <c r="G5" s="158"/>
      <c r="H5" s="159"/>
    </row>
    <row r="6" spans="1:8" x14ac:dyDescent="0.15">
      <c r="A6" s="160"/>
      <c r="B6" s="161"/>
      <c r="C6" s="162"/>
      <c r="D6" s="163">
        <v>30206</v>
      </c>
      <c r="E6" s="164"/>
      <c r="F6" s="165">
        <v>26936</v>
      </c>
      <c r="G6" s="166"/>
      <c r="H6" s="167"/>
    </row>
    <row r="7" spans="1:8" x14ac:dyDescent="0.15">
      <c r="A7" s="148" t="s">
        <v>519</v>
      </c>
      <c r="B7" s="153"/>
      <c r="C7" s="154"/>
      <c r="D7" s="155">
        <v>57164</v>
      </c>
      <c r="E7" s="156"/>
      <c r="F7" s="157">
        <v>47161</v>
      </c>
      <c r="G7" s="158"/>
      <c r="H7" s="159"/>
    </row>
    <row r="8" spans="1:8" x14ac:dyDescent="0.15">
      <c r="A8" s="160"/>
      <c r="B8" s="161"/>
      <c r="C8" s="162"/>
      <c r="D8" s="163">
        <v>40469</v>
      </c>
      <c r="E8" s="164"/>
      <c r="F8" s="165">
        <v>24595</v>
      </c>
      <c r="G8" s="166"/>
      <c r="H8" s="167"/>
    </row>
    <row r="9" spans="1:8" x14ac:dyDescent="0.15">
      <c r="A9" s="148" t="s">
        <v>520</v>
      </c>
      <c r="B9" s="153"/>
      <c r="C9" s="154"/>
      <c r="D9" s="155">
        <v>39770</v>
      </c>
      <c r="E9" s="156"/>
      <c r="F9" s="157">
        <v>43423</v>
      </c>
      <c r="G9" s="158"/>
      <c r="H9" s="159"/>
    </row>
    <row r="10" spans="1:8" x14ac:dyDescent="0.15">
      <c r="A10" s="160"/>
      <c r="B10" s="161"/>
      <c r="C10" s="162"/>
      <c r="D10" s="163">
        <v>15042</v>
      </c>
      <c r="E10" s="164"/>
      <c r="F10" s="165">
        <v>22207</v>
      </c>
      <c r="G10" s="166"/>
      <c r="H10" s="167"/>
    </row>
    <row r="11" spans="1:8" x14ac:dyDescent="0.15">
      <c r="A11" s="148" t="s">
        <v>521</v>
      </c>
      <c r="B11" s="153"/>
      <c r="C11" s="154"/>
      <c r="D11" s="155">
        <v>33369</v>
      </c>
      <c r="E11" s="156"/>
      <c r="F11" s="157">
        <v>45265</v>
      </c>
      <c r="G11" s="158"/>
      <c r="H11" s="159"/>
    </row>
    <row r="12" spans="1:8" x14ac:dyDescent="0.15">
      <c r="A12" s="160"/>
      <c r="B12" s="161"/>
      <c r="C12" s="168"/>
      <c r="D12" s="163">
        <v>13006</v>
      </c>
      <c r="E12" s="164"/>
      <c r="F12" s="165">
        <v>22600</v>
      </c>
      <c r="G12" s="166"/>
      <c r="H12" s="167"/>
    </row>
    <row r="13" spans="1:8" x14ac:dyDescent="0.15">
      <c r="A13" s="148"/>
      <c r="B13" s="153"/>
      <c r="C13" s="169"/>
      <c r="D13" s="170">
        <v>53153</v>
      </c>
      <c r="E13" s="171"/>
      <c r="F13" s="172">
        <v>47836</v>
      </c>
      <c r="G13" s="173"/>
      <c r="H13" s="159"/>
    </row>
    <row r="14" spans="1:8" x14ac:dyDescent="0.15">
      <c r="A14" s="160"/>
      <c r="B14" s="161"/>
      <c r="C14" s="162"/>
      <c r="D14" s="163">
        <v>22909</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0.89</v>
      </c>
      <c r="C19" s="174">
        <f>ROUND(VALUE(SUBSTITUTE(実質収支比率等に係る経年分析!G$48,"▲","-")),2)</f>
        <v>5.91</v>
      </c>
      <c r="D19" s="174">
        <f>ROUND(VALUE(SUBSTITUTE(実質収支比率等に係る経年分析!H$48,"▲","-")),2)</f>
        <v>5.68</v>
      </c>
      <c r="E19" s="174">
        <f>ROUND(VALUE(SUBSTITUTE(実質収支比率等に係る経年分析!I$48,"▲","-")),2)</f>
        <v>4.37</v>
      </c>
      <c r="F19" s="174">
        <f>ROUND(VALUE(SUBSTITUTE(実質収支比率等に係る経年分析!J$48,"▲","-")),2)</f>
        <v>3.14</v>
      </c>
    </row>
    <row r="20" spans="1:11" x14ac:dyDescent="0.15">
      <c r="A20" s="174" t="s">
        <v>53</v>
      </c>
      <c r="B20" s="174">
        <f>ROUND(VALUE(SUBSTITUTE(実質収支比率等に係る経年分析!F$47,"▲","-")),2)</f>
        <v>15.65</v>
      </c>
      <c r="C20" s="174">
        <f>ROUND(VALUE(SUBSTITUTE(実質収支比率等に係る経年分析!G$47,"▲","-")),2)</f>
        <v>15.59</v>
      </c>
      <c r="D20" s="174">
        <f>ROUND(VALUE(SUBSTITUTE(実質収支比率等に係る経年分析!H$47,"▲","-")),2)</f>
        <v>19.260000000000002</v>
      </c>
      <c r="E20" s="174">
        <f>ROUND(VALUE(SUBSTITUTE(実質収支比率等に係る経年分析!I$47,"▲","-")),2)</f>
        <v>19.84</v>
      </c>
      <c r="F20" s="174">
        <f>ROUND(VALUE(SUBSTITUTE(実質収支比率等に係る経年分析!J$47,"▲","-")),2)</f>
        <v>18.93</v>
      </c>
    </row>
    <row r="21" spans="1:11" x14ac:dyDescent="0.15">
      <c r="A21" s="174" t="s">
        <v>54</v>
      </c>
      <c r="B21" s="174">
        <f>IF(ISNUMBER(VALUE(SUBSTITUTE(実質収支比率等に係る経年分析!F$49,"▲","-"))),ROUND(VALUE(SUBSTITUTE(実質収支比率等に係る経年分析!F$49,"▲","-")),2),NA())</f>
        <v>-3.62</v>
      </c>
      <c r="C21" s="174">
        <f>IF(ISNUMBER(VALUE(SUBSTITUTE(実質収支比率等に係る経年分析!G$49,"▲","-"))),ROUND(VALUE(SUBSTITUTE(実質収支比率等に係る経年分析!G$49,"▲","-")),2),NA())</f>
        <v>5.48</v>
      </c>
      <c r="D21" s="174">
        <f>IF(ISNUMBER(VALUE(SUBSTITUTE(実質収支比率等に係る経年分析!H$49,"▲","-"))),ROUND(VALUE(SUBSTITUTE(実質収支比率等に係る経年分析!H$49,"▲","-")),2),NA())</f>
        <v>4.57</v>
      </c>
      <c r="E21" s="174">
        <f>IF(ISNUMBER(VALUE(SUBSTITUTE(実質収支比率等に係る経年分析!I$49,"▲","-"))),ROUND(VALUE(SUBSTITUTE(実質収支比率等に係る経年分析!I$49,"▲","-")),2),NA())</f>
        <v>-5</v>
      </c>
      <c r="F21" s="174">
        <f>IF(ISNUMBER(VALUE(SUBSTITUTE(実質収支比率等に係る経年分析!J$49,"▲","-"))),ROUND(VALUE(SUBSTITUTE(実質収支比率等に係る経年分析!J$49,"▲","-")),2),NA())</f>
        <v>-4.12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柴田町後期高齢者医療特別会計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柴田町国民健康保険事業特別会計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3.14</v>
      </c>
    </row>
    <row r="34" spans="1:16" x14ac:dyDescent="0.15">
      <c r="A34" s="175" t="str">
        <f>IF(連結実質赤字比率に係る赤字・黒字の構成分析!C$36="",NA(),連結実質赤字比率に係る赤字・黒字の構成分析!C$36)</f>
        <v>柴田町介護保険特別会計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v>
      </c>
    </row>
    <row r="35" spans="1:16" x14ac:dyDescent="0.15">
      <c r="A35" s="175" t="str">
        <f>IF(連結実質赤字比率に係る赤字・黒字の構成分析!C$35="",NA(),連結実質赤字比率に係る赤字・黒字の構成分析!C$35)</f>
        <v>柴田町下水道事業会計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4.4000000000000004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5.81</v>
      </c>
    </row>
    <row r="36" spans="1:16" x14ac:dyDescent="0.15">
      <c r="A36" s="175" t="str">
        <f>IF(連結実質赤字比率に係る赤字・黒字の構成分析!C$34="",NA(),連結実質赤字比率に係る赤字・黒字の構成分析!C$34)</f>
        <v>柴田町水道事業会計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18.690000000000001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20.239999999999998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20.95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1606</v>
      </c>
      <c r="E42" s="176"/>
      <c r="F42" s="176"/>
      <c r="G42" s="176">
        <f>'実質公債費比率（分子）の構造'!L$52</f>
        <v>1549</v>
      </c>
      <c r="H42" s="176"/>
      <c r="I42" s="176"/>
      <c r="J42" s="176">
        <f>'実質公債費比率（分子）の構造'!M$52</f>
        <v>1451</v>
      </c>
      <c r="K42" s="176"/>
      <c r="L42" s="176"/>
      <c r="M42" s="176">
        <f>'実質公債費比率（分子）の構造'!N$52</f>
        <v>1476</v>
      </c>
      <c r="N42" s="176"/>
      <c r="O42" s="176"/>
      <c r="P42" s="176">
        <f>'実質公債費比率（分子）の構造'!O$52</f>
        <v>1446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v>
      </c>
      <c r="C44" s="176"/>
      <c r="D44" s="176"/>
      <c r="E44" s="176">
        <f>'実質公債費比率（分子）の構造'!L$50</f>
        <v>8</v>
      </c>
      <c r="F44" s="176"/>
      <c r="G44" s="176"/>
      <c r="H44" s="176">
        <f>'実質公債費比率（分子）の構造'!M$50</f>
        <v>7</v>
      </c>
      <c r="I44" s="176"/>
      <c r="J44" s="176"/>
      <c r="K44" s="176">
        <f>'実質公債費比率（分子）の構造'!N$50</f>
        <v>5</v>
      </c>
      <c r="L44" s="176"/>
      <c r="M44" s="176"/>
      <c r="N44" s="176">
        <f>'実質公債費比率（分子）の構造'!O$50</f>
        <v>4</v>
      </c>
      <c r="O44" s="176"/>
      <c r="P44" s="176"/>
    </row>
    <row r="45" spans="1:16" x14ac:dyDescent="0.15">
      <c r="A45" s="176" t="s">
        <v>63</v>
      </c>
      <c r="B45" s="176">
        <f>'実質公債費比率（分子）の構造'!K$49</f>
        <v>208</v>
      </c>
      <c r="C45" s="176"/>
      <c r="D45" s="176"/>
      <c r="E45" s="176">
        <f>'実質公債費比率（分子）の構造'!L$49</f>
        <v>243</v>
      </c>
      <c r="F45" s="176"/>
      <c r="G45" s="176"/>
      <c r="H45" s="176">
        <f>'実質公債費比率（分子）の構造'!M$49</f>
        <v>255</v>
      </c>
      <c r="I45" s="176"/>
      <c r="J45" s="176"/>
      <c r="K45" s="176">
        <f>'実質公債費比率（分子）の構造'!N$49</f>
        <v>279</v>
      </c>
      <c r="L45" s="176"/>
      <c r="M45" s="176"/>
      <c r="N45" s="176">
        <f>'実質公債費比率（分子）の構造'!O$49</f>
        <v>285</v>
      </c>
      <c r="O45" s="176"/>
      <c r="P45" s="176"/>
    </row>
    <row r="46" spans="1:16" x14ac:dyDescent="0.15">
      <c r="A46" s="176" t="s">
        <v>64</v>
      </c>
      <c r="B46" s="176">
        <f>'実質公債費比率（分子）の構造'!K$48</f>
        <v>419</v>
      </c>
      <c r="C46" s="176"/>
      <c r="D46" s="176"/>
      <c r="E46" s="176">
        <f>'実質公債費比率（分子）の構造'!L$48</f>
        <v>263</v>
      </c>
      <c r="F46" s="176"/>
      <c r="G46" s="176"/>
      <c r="H46" s="176">
        <f>'実質公債費比率（分子）の構造'!M$48</f>
        <v>148</v>
      </c>
      <c r="I46" s="176"/>
      <c r="J46" s="176"/>
      <c r="K46" s="176">
        <f>'実質公債費比率（分子）の構造'!N$48</f>
        <v>161</v>
      </c>
      <c r="L46" s="176"/>
      <c r="M46" s="176"/>
      <c r="N46" s="176">
        <f>'実質公債費比率（分子）の構造'!O$48</f>
        <v>180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1259</v>
      </c>
      <c r="C49" s="176"/>
      <c r="D49" s="176"/>
      <c r="E49" s="176">
        <f>'実質公債費比率（分子）の構造'!L$45</f>
        <v>1294</v>
      </c>
      <c r="F49" s="176"/>
      <c r="G49" s="176"/>
      <c r="H49" s="176">
        <f>'実質公債費比率（分子）の構造'!M$45</f>
        <v>1368</v>
      </c>
      <c r="I49" s="176"/>
      <c r="J49" s="176"/>
      <c r="K49" s="176">
        <f>'実質公債費比率（分子）の構造'!N$45</f>
        <v>1472</v>
      </c>
      <c r="L49" s="176"/>
      <c r="M49" s="176"/>
      <c r="N49" s="176">
        <f>'実質公債費比率（分子）の構造'!O$45</f>
        <v>1438</v>
      </c>
      <c r="O49" s="176"/>
      <c r="P49" s="176"/>
    </row>
    <row r="50" spans="1:16" x14ac:dyDescent="0.15">
      <c r="A50" s="176" t="s">
        <v>67</v>
      </c>
      <c r="B50" s="176" t="e">
        <f>NA()</f>
        <v>#N/A</v>
      </c>
      <c r="C50" s="176">
        <f>IF(ISNUMBER('実質公債費比率（分子）の構造'!K$53),'実質公債費比率（分子）の構造'!K$53,NA())</f>
        <v>288</v>
      </c>
      <c r="D50" s="176" t="e">
        <f>NA()</f>
        <v>#N/A</v>
      </c>
      <c r="E50" s="176" t="e">
        <f>NA()</f>
        <v>#N/A</v>
      </c>
      <c r="F50" s="176">
        <f>IF(ISNUMBER('実質公債費比率（分子）の構造'!L$53),'実質公債費比率（分子）の構造'!L$53,NA())</f>
        <v>259</v>
      </c>
      <c r="G50" s="176" t="e">
        <f>NA()</f>
        <v>#N/A</v>
      </c>
      <c r="H50" s="176" t="e">
        <f>NA()</f>
        <v>#N/A</v>
      </c>
      <c r="I50" s="176">
        <f>IF(ISNUMBER('実質公債費比率（分子）の構造'!M$53),'実質公債費比率（分子）の構造'!M$53,NA())</f>
        <v>327</v>
      </c>
      <c r="J50" s="176" t="e">
        <f>NA()</f>
        <v>#N/A</v>
      </c>
      <c r="K50" s="176" t="e">
        <f>NA()</f>
        <v>#N/A</v>
      </c>
      <c r="L50" s="176">
        <f>IF(ISNUMBER('実質公債費比率（分子）の構造'!N$53),'実質公債費比率（分子）の構造'!N$53,NA())</f>
        <v>441</v>
      </c>
      <c r="M50" s="176" t="e">
        <f>NA()</f>
        <v>#N/A</v>
      </c>
      <c r="N50" s="176" t="e">
        <f>NA()</f>
        <v>#N/A</v>
      </c>
      <c r="O50" s="176">
        <f>IF(ISNUMBER('実質公債費比率（分子）の構造'!O$53),'実質公債費比率（分子）の構造'!O$53,NA())</f>
        <v>461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13403</v>
      </c>
      <c r="E56" s="175"/>
      <c r="F56" s="175"/>
      <c r="G56" s="175">
        <f>'将来負担比率（分子）の構造'!J$52</f>
        <v>14061</v>
      </c>
      <c r="H56" s="175"/>
      <c r="I56" s="175"/>
      <c r="J56" s="175">
        <f>'将来負担比率（分子）の構造'!K$52</f>
        <v>14139</v>
      </c>
      <c r="K56" s="175"/>
      <c r="L56" s="175"/>
      <c r="M56" s="175">
        <f>'将来負担比率（分子）の構造'!L$52</f>
        <v>13636</v>
      </c>
      <c r="N56" s="175"/>
      <c r="O56" s="175"/>
      <c r="P56" s="175">
        <f>'将来負担比率（分子）の構造'!M$52</f>
        <v>12867</v>
      </c>
    </row>
    <row r="57" spans="1:16" x14ac:dyDescent="0.15">
      <c r="A57" s="175" t="s">
        <v>42</v>
      </c>
      <c r="B57" s="175"/>
      <c r="C57" s="175"/>
      <c r="D57" s="175">
        <f>'将来負担比率（分子）の構造'!I$51</f>
        <v>5306</v>
      </c>
      <c r="E57" s="175"/>
      <c r="F57" s="175"/>
      <c r="G57" s="175">
        <f>'将来負担比率（分子）の構造'!J$51</f>
        <v>5017</v>
      </c>
      <c r="H57" s="175"/>
      <c r="I57" s="175"/>
      <c r="J57" s="175">
        <f>'将来負担比率（分子）の構造'!K$51</f>
        <v>4217</v>
      </c>
      <c r="K57" s="175"/>
      <c r="L57" s="175"/>
      <c r="M57" s="175">
        <f>'将来負担比率（分子）の構造'!L$51</f>
        <v>3377</v>
      </c>
      <c r="N57" s="175"/>
      <c r="O57" s="175"/>
      <c r="P57" s="175">
        <f>'将来負担比率（分子）の構造'!M$51</f>
        <v>2995</v>
      </c>
    </row>
    <row r="58" spans="1:16" x14ac:dyDescent="0.15">
      <c r="A58" s="175" t="s">
        <v>41</v>
      </c>
      <c r="B58" s="175"/>
      <c r="C58" s="175"/>
      <c r="D58" s="175">
        <f>'将来負担比率（分子）の構造'!I$50</f>
        <v>3822</v>
      </c>
      <c r="E58" s="175"/>
      <c r="F58" s="175"/>
      <c r="G58" s="175">
        <f>'将来負担比率（分子）の構造'!J$50</f>
        <v>4113</v>
      </c>
      <c r="H58" s="175"/>
      <c r="I58" s="175"/>
      <c r="J58" s="175">
        <f>'将来負担比率（分子）の構造'!K$50</f>
        <v>5146</v>
      </c>
      <c r="K58" s="175"/>
      <c r="L58" s="175"/>
      <c r="M58" s="175">
        <f>'将来負担比率（分子）の構造'!L$50</f>
        <v>5413</v>
      </c>
      <c r="N58" s="175"/>
      <c r="O58" s="175"/>
      <c r="P58" s="175">
        <f>'将来負担比率（分子）の構造'!M$50</f>
        <v>5309</v>
      </c>
    </row>
    <row r="59" spans="1:16" x14ac:dyDescent="0.15">
      <c r="A59" s="175" t="s">
        <v>39</v>
      </c>
      <c r="B59" s="175">
        <f>'将来負担比率（分子）の構造'!I$49</f>
        <v>295</v>
      </c>
      <c r="C59" s="175"/>
      <c r="D59" s="175"/>
      <c r="E59" s="175">
        <f>'将来負担比率（分子）の構造'!J$49</f>
        <v>300</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v>
      </c>
      <c r="C61" s="175"/>
      <c r="D61" s="175"/>
      <c r="E61" s="175">
        <f>'将来負担比率（分子）の構造'!J$46</f>
        <v>6</v>
      </c>
      <c r="F61" s="175"/>
      <c r="G61" s="175"/>
      <c r="H61" s="175">
        <f>'将来負担比率（分子）の構造'!K$46</f>
        <v>6</v>
      </c>
      <c r="I61" s="175"/>
      <c r="J61" s="175"/>
      <c r="K61" s="175">
        <f>'将来負担比率（分子）の構造'!L$46</f>
        <v>4</v>
      </c>
      <c r="L61" s="175"/>
      <c r="M61" s="175"/>
      <c r="N61" s="175">
        <f>'将来負担比率（分子）の構造'!M$46</f>
        <v>7</v>
      </c>
      <c r="O61" s="175"/>
      <c r="P61" s="175"/>
    </row>
    <row r="62" spans="1:16" x14ac:dyDescent="0.15">
      <c r="A62" s="175" t="s">
        <v>35</v>
      </c>
      <c r="B62" s="175">
        <f>'将来負担比率（分子）の構造'!I$45</f>
        <v>1771</v>
      </c>
      <c r="C62" s="175"/>
      <c r="D62" s="175"/>
      <c r="E62" s="175">
        <f>'将来負担比率（分子）の構造'!J$45</f>
        <v>1725</v>
      </c>
      <c r="F62" s="175"/>
      <c r="G62" s="175"/>
      <c r="H62" s="175">
        <f>'将来負担比率（分子）の構造'!K$45</f>
        <v>1702</v>
      </c>
      <c r="I62" s="175"/>
      <c r="J62" s="175"/>
      <c r="K62" s="175">
        <f>'将来負担比率（分子）の構造'!L$45</f>
        <v>1675</v>
      </c>
      <c r="L62" s="175"/>
      <c r="M62" s="175"/>
      <c r="N62" s="175">
        <f>'将来負担比率（分子）の構造'!M$45</f>
        <v>1634</v>
      </c>
      <c r="O62" s="175"/>
      <c r="P62" s="175"/>
    </row>
    <row r="63" spans="1:16" x14ac:dyDescent="0.15">
      <c r="A63" s="175" t="s">
        <v>34</v>
      </c>
      <c r="B63" s="175">
        <f>'将来負担比率（分子）の構造'!I$44</f>
        <v>3382</v>
      </c>
      <c r="C63" s="175"/>
      <c r="D63" s="175"/>
      <c r="E63" s="175">
        <f>'将来負担比率（分子）の構造'!J$44</f>
        <v>3165</v>
      </c>
      <c r="F63" s="175"/>
      <c r="G63" s="175"/>
      <c r="H63" s="175">
        <f>'将来負担比率（分子）の構造'!K$44</f>
        <v>2939</v>
      </c>
      <c r="I63" s="175"/>
      <c r="J63" s="175"/>
      <c r="K63" s="175">
        <f>'将来負担比率（分子）の構造'!L$44</f>
        <v>2687</v>
      </c>
      <c r="L63" s="175"/>
      <c r="M63" s="175"/>
      <c r="N63" s="175">
        <f>'将来負担比率（分子）の構造'!M$44</f>
        <v>2533</v>
      </c>
      <c r="O63" s="175"/>
      <c r="P63" s="175"/>
    </row>
    <row r="64" spans="1:16" x14ac:dyDescent="0.15">
      <c r="A64" s="175" t="s">
        <v>33</v>
      </c>
      <c r="B64" s="175">
        <f>'将来負担比率（分子）の構造'!I$43</f>
        <v>3745</v>
      </c>
      <c r="C64" s="175"/>
      <c r="D64" s="175"/>
      <c r="E64" s="175">
        <f>'将来負担比率（分子）の構造'!J$43</f>
        <v>3578</v>
      </c>
      <c r="F64" s="175"/>
      <c r="G64" s="175"/>
      <c r="H64" s="175">
        <f>'将来負担比率（分子）の構造'!K$43</f>
        <v>2852</v>
      </c>
      <c r="I64" s="175"/>
      <c r="J64" s="175"/>
      <c r="K64" s="175">
        <f>'将来負担比率（分子）の構造'!L$43</f>
        <v>1986</v>
      </c>
      <c r="L64" s="175"/>
      <c r="M64" s="175"/>
      <c r="N64" s="175">
        <f>'将来負担比率（分子）の構造'!M$43</f>
        <v>1750</v>
      </c>
      <c r="O64" s="175"/>
      <c r="P64" s="175"/>
    </row>
    <row r="65" spans="1:16" x14ac:dyDescent="0.15">
      <c r="A65" s="175" t="s">
        <v>32</v>
      </c>
      <c r="B65" s="175">
        <f>'将来負担比率（分子）の構造'!I$42</f>
        <v>48</v>
      </c>
      <c r="C65" s="175"/>
      <c r="D65" s="175"/>
      <c r="E65" s="175">
        <f>'将来負担比率（分子）の構造'!J$42</f>
        <v>41</v>
      </c>
      <c r="F65" s="175"/>
      <c r="G65" s="175"/>
      <c r="H65" s="175">
        <f>'将来負担比率（分子）の構造'!K$42</f>
        <v>3189</v>
      </c>
      <c r="I65" s="175"/>
      <c r="J65" s="175"/>
      <c r="K65" s="175">
        <f>'将来負担比率（分子）の構造'!L$42</f>
        <v>3228</v>
      </c>
      <c r="L65" s="175"/>
      <c r="M65" s="175"/>
      <c r="N65" s="175">
        <f>'将来負担比率（分子）の構造'!M$42</f>
        <v>3346</v>
      </c>
      <c r="O65" s="175"/>
      <c r="P65" s="175"/>
    </row>
    <row r="66" spans="1:16" x14ac:dyDescent="0.15">
      <c r="A66" s="175" t="s">
        <v>31</v>
      </c>
      <c r="B66" s="175">
        <f>'将来負担比率（分子）の構造'!I$41</f>
        <v>15373</v>
      </c>
      <c r="C66" s="175"/>
      <c r="D66" s="175"/>
      <c r="E66" s="175">
        <f>'将来負担比率（分子）の構造'!J$41</f>
        <v>16659</v>
      </c>
      <c r="F66" s="175"/>
      <c r="G66" s="175"/>
      <c r="H66" s="175">
        <f>'将来負担比率（分子）の構造'!K$41</f>
        <v>17392</v>
      </c>
      <c r="I66" s="175"/>
      <c r="J66" s="175"/>
      <c r="K66" s="175">
        <f>'将来負担比率（分子）の構造'!L$41</f>
        <v>16636</v>
      </c>
      <c r="L66" s="175"/>
      <c r="M66" s="175"/>
      <c r="N66" s="175">
        <f>'将来負担比率（分子）の構造'!M$41</f>
        <v>15945</v>
      </c>
      <c r="O66" s="175"/>
      <c r="P66" s="175"/>
    </row>
    <row r="67" spans="1:16" x14ac:dyDescent="0.15">
      <c r="A67" s="175" t="s">
        <v>71</v>
      </c>
      <c r="B67" s="175" t="e">
        <f>NA()</f>
        <v>#N/A</v>
      </c>
      <c r="C67" s="175">
        <f>IF(ISNUMBER('将来負担比率（分子）の構造'!I$53), IF('将来負担比率（分子）の構造'!I$53 &lt; 0, 0, '将来負担比率（分子）の構造'!I$53), NA())</f>
        <v>2088</v>
      </c>
      <c r="D67" s="175" t="e">
        <f>NA()</f>
        <v>#N/A</v>
      </c>
      <c r="E67" s="175" t="e">
        <f>NA()</f>
        <v>#N/A</v>
      </c>
      <c r="F67" s="175">
        <f>IF(ISNUMBER('将来負担比率（分子）の構造'!J$53), IF('将来負担比率（分子）の構造'!J$53 &lt; 0, 0, '将来負担比率（分子）の構造'!J$53), NA())</f>
        <v>2281</v>
      </c>
      <c r="G67" s="175" t="e">
        <f>NA()</f>
        <v>#N/A</v>
      </c>
      <c r="H67" s="175" t="e">
        <f>NA()</f>
        <v>#N/A</v>
      </c>
      <c r="I67" s="175">
        <f>IF(ISNUMBER('将来負担比率（分子）の構造'!K$53), IF('将来負担比率（分子）の構造'!K$53 &lt; 0, 0, '将来負担比率（分子）の構造'!K$53), NA())</f>
        <v>4577</v>
      </c>
      <c r="J67" s="175" t="e">
        <f>NA()</f>
        <v>#N/A</v>
      </c>
      <c r="K67" s="175" t="e">
        <f>NA()</f>
        <v>#N/A</v>
      </c>
      <c r="L67" s="175">
        <f>IF(ISNUMBER('将来負担比率（分子）の構造'!L$53), IF('将来負担比率（分子）の構造'!L$53 &lt; 0, 0, '将来負担比率（分子）の構造'!L$53), NA())</f>
        <v>3790</v>
      </c>
      <c r="M67" s="175" t="e">
        <f>NA()</f>
        <v>#N/A</v>
      </c>
      <c r="N67" s="175" t="e">
        <f>NA()</f>
        <v>#N/A</v>
      </c>
      <c r="O67" s="175">
        <f>IF(ISNUMBER('将来負担比率（分子）の構造'!M$53), IF('将来負担比率（分子）の構造'!M$53 &lt; 0, 0, '将来負担比率（分子）の構造'!M$53), NA())</f>
        <v>4043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1650</v>
      </c>
      <c r="C72" s="179">
        <f>基金残高に係る経年分析!G55</f>
        <v>1655</v>
      </c>
      <c r="D72" s="179">
        <f>基金残高に係る経年分析!H55</f>
        <v>1604</v>
      </c>
    </row>
    <row r="73" spans="1:16" x14ac:dyDescent="0.15">
      <c r="A73" s="178" t="s">
        <v>74</v>
      </c>
      <c r="B73" s="179">
        <f>基金残高に係る経年分析!F56</f>
        <v>357</v>
      </c>
      <c r="C73" s="179">
        <f>基金残高に係る経年分析!G56</f>
        <v>357</v>
      </c>
      <c r="D73" s="179">
        <f>基金残高に係る経年分析!H56</f>
        <v>398</v>
      </c>
    </row>
    <row r="74" spans="1:16" x14ac:dyDescent="0.15">
      <c r="A74" s="178" t="s">
        <v>75</v>
      </c>
      <c r="B74" s="179">
        <f>基金残高に係る経年分析!F57</f>
        <v>2408</v>
      </c>
      <c r="C74" s="179">
        <f>基金残高に係る経年分析!G57</f>
        <v>2607</v>
      </c>
      <c r="D74" s="179">
        <f>基金残高に係る経年分析!H57</f>
        <v>2502</v>
      </c>
    </row>
  </sheetData>
  <sheetProtection algorithmName="SHA-512" hashValue="lCe/SENE8CRxP5BsK+10BlUc02yROIT1qRU1ooNqUgNLpKhFFEkb9VkPFC2m3a6ulvCDCqrybK2Vra5unFE4/Q==" saltValue="kYG3ukiG9Ev4uVjr8ZZ3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2025-03-14T05:25:54Z</cp:lastPrinted>
  <dcterms:created xsi:type="dcterms:W3CDTF">2025-02-19T00:41:04Z</dcterms:created>
  <dcterms:modified xsi:type="dcterms:W3CDTF">2025-03-19T04:32:47Z</dcterms:modified>
  <cp:category/>
</cp:coreProperties>
</file>