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8 村田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63" i="12"/>
  <c r="AP63" i="12"/>
  <c r="AF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<sst xmlns="http://schemas.openxmlformats.org/spreadsheetml/2006/main" count="1062" uniqueCount="535">
  <si>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</si>
  <si>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</si>
  <si>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</si>
  <si>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</si>
  <si>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</si>
  <si>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</si>
  <si>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</si>
  <si>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</si>
  <si>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</si>
  <si>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</si>
  <si>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</si>
  <si>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</si>
  <si>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</si>
  <si>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</si>
  <si>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</si>
  <si>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</si>
  <si>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</si>
  <si>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</si>
  <si>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</si>
  <si>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</si>
  <si>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</si>
  <si>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</si>
  <si>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</si>
  <si>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</si>
  <si>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</si>
  <si>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</si>
  <si>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</si>
  <si>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</si>
  <si>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</si>
  <si>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</si>
  <si>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</si>
  <si>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役場庁舎建設基金</t>
    <rPh sb="0" eb="2">
      <t>ヤクバ</t>
    </rPh>
    <rPh sb="2" eb="4">
      <t>チョウシャ</t>
    </rPh>
    <rPh sb="4" eb="6">
      <t>ケンセツ</t>
    </rPh>
    <rPh sb="6" eb="8">
      <t>キキン</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</si>
  <si>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</si>
  <si>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</si>
  <si>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</si>
  <si>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</si>
  <si>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</si>
  <si>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</si>
  <si>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</si>
  <si>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</si>
  <si>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</si>
  <si>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</si>
  <si>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</si>
  <si>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</si>
  <si>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</si>
  <si>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宮城県</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</si>
  <si>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</si>
  <si>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</si>
  <si>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</si>
  <si>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</si>
  <si>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</si>
  <si>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</si>
  <si>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</si>
  <si>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</si>
  <si>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</si>
  <si>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</si>
  <si>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</si>
  <si>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</si>
  <si>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</si>
  <si>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</si>
  <si>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</si>
  <si>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</si>
  <si>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</si>
  <si>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</si>
  <si>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</si>
  <si>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</si>
  <si>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</si>
  <si>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</si>
  <si>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</si>
  <si>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</si>
  <si>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</si>
  <si>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</si>
  <si>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</si>
  <si>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</si>
  <si>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</si>
  <si>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</si>
  <si>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</si>
  <si>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</si>
  <si>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</si>
  <si>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</si>
  <si>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</si>
  <si>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</si>
  <si>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</si>
  <si>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</si>
  <si>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</si>
  <si>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</si>
  <si>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</si>
  <si>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</si>
  <si>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</si>
  <si>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</si>
  <si>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</si>
  <si>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</si>
  <si>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</si>
  <si>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</si>
  <si>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</si>
  <si>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</si>
  <si>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</si>
  <si>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</si>
  <si>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</si>
  <si>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</si>
  <si>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</si>
  <si>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</si>
  <si>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</si>
  <si>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</si>
  <si>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</si>
  <si>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</si>
  <si>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</si>
  <si>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</si>
  <si>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</si>
  <si>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</si>
  <si>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</si>
  <si>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</si>
  <si>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</si>
  <si>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</si>
  <si>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</si>
  <si>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</si>
  <si>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</si>
  <si>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</si>
  <si>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</si>
  <si>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</si>
  <si>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</si>
  <si>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</si>
  <si>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</si>
  <si>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</si>
  <si>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</si>
  <si>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村田町介護保険事業特別会計</t>
  </si>
  <si>
    <t>基金残高に係る経年分析</t>
  </si>
  <si>
    <t>財政調整基金</t>
  </si>
  <si>
    <t>宮城県市町村職員退職手当組合</t>
    <rPh sb="0" eb="3">
      <t>ミヤギケン</t>
    </rPh>
    <rPh sb="3" eb="6">
      <t>シチョウソン</t>
    </rPh>
    <rPh sb="6" eb="8">
      <t>ショクイン</t>
    </rPh>
    <rPh sb="8" eb="10">
      <t>タイショク</t>
    </rPh>
    <rPh sb="10" eb="12">
      <t>テアテ</t>
    </rPh>
    <rPh sb="12" eb="14">
      <t>クミアイ</t>
    </rPh>
    <phoneticPr fontId="33"/>
  </si>
  <si>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</si>
  <si>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</si>
  <si>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</si>
  <si>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</si>
  <si>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</si>
  <si>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</si>
  <si>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</si>
  <si>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</si>
  <si>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</si>
  <si>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</si>
  <si>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</si>
  <si>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</si>
  <si>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</si>
  <si>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</si>
  <si>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</si>
  <si>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</si>
  <si>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</si>
  <si>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</si>
  <si>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</si>
  <si>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</si>
  <si>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</si>
  <si>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</si>
  <si>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</si>
  <si>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</si>
  <si>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</si>
  <si>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</si>
  <si>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</si>
  <si>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</si>
  <si>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</si>
  <si>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</si>
  <si>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</si>
  <si>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</si>
  <si>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</si>
  <si>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翌年度に繰越すべき財源</t>
  </si>
  <si>
    <t>-7.3</t>
  </si>
  <si>
    <t>村田町</t>
  </si>
  <si>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</si>
  <si>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</si>
  <si>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</si>
  <si>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</si>
  <si>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</si>
  <si>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</si>
  <si>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</si>
  <si>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</si>
  <si>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</si>
  <si>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</si>
  <si>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</si>
  <si>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</si>
  <si>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</si>
  <si>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</si>
  <si>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</si>
  <si>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</si>
  <si>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</si>
  <si>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</si>
  <si>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</si>
  <si>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</si>
  <si>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</si>
  <si>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</si>
  <si>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</si>
  <si>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</si>
  <si>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</si>
  <si>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</si>
  <si>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</si>
  <si>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</si>
  <si>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</si>
  <si>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</si>
  <si>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</si>
  <si>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</si>
  <si>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</si>
  <si>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</si>
  <si>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</si>
  <si>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</si>
  <si>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</si>
  <si>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</si>
  <si>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参考</t>
    <rPh sb="0" eb="2">
      <t>サンコウ</t>
    </rPh>
    <phoneticPr fontId="33"/>
  </si>
  <si>
    <t>○</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</si>
  <si>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</si>
  <si>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</si>
  <si>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</si>
  <si>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</si>
  <si>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</si>
  <si>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</si>
  <si>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</si>
  <si>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</si>
  <si>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</si>
  <si>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</si>
  <si>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</si>
  <si>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</si>
  <si>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</si>
  <si>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</si>
  <si>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</si>
  <si>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</si>
  <si>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</si>
  <si>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</si>
  <si>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</si>
  <si>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経常経費充当一般財源等</t>
  </si>
  <si>
    <t>-1.8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</si>
  <si>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</si>
  <si>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</si>
  <si>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</si>
  <si>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</si>
  <si>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</si>
  <si>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</si>
  <si>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</si>
  <si>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</si>
  <si>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</si>
  <si>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</si>
  <si>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</si>
  <si>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</si>
  <si>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</si>
  <si>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</si>
  <si>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</si>
  <si>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</si>
  <si>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</si>
  <si>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</si>
  <si>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</si>
  <si>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</si>
  <si>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</si>
  <si>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</si>
  <si>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</si>
  <si>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</si>
  <si>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</si>
  <si>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</si>
  <si>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</si>
  <si>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</si>
  <si>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</si>
  <si>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</si>
  <si>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</si>
  <si>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</si>
  <si>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</si>
  <si>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</si>
  <si>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村田町下水道事業会計</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</si>
  <si>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</si>
  <si>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</si>
  <si>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</si>
  <si>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</si>
  <si>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</si>
  <si>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</si>
  <si>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</si>
  <si>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</si>
  <si>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</si>
  <si>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</si>
  <si>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</si>
  <si>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</si>
  <si>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</si>
  <si>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</si>
  <si>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</si>
  <si>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</si>
  <si>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</si>
  <si>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</si>
  <si>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</si>
  <si>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</si>
  <si>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</si>
  <si>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</si>
  <si>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</si>
  <si>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</si>
  <si>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</si>
  <si>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</si>
  <si>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</si>
  <si>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</si>
  <si>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</si>
  <si>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</si>
  <si>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</si>
  <si>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</si>
  <si>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</si>
  <si>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宮城県村田町</t>
  </si>
  <si>
    <t>積立不足額を考慮して算定した額</t>
    <rPh sb="0" eb="1">
      <t>ツ</t>
    </rPh>
    <rPh sb="1" eb="2">
      <t>タ</t>
    </rPh>
    <rPh sb="2" eb="5">
      <t>フソクガク</t>
    </rPh>
    <rPh sb="6" eb="8">
      <t>コウリョ</t>
    </rPh>
    <rPh sb="10" eb="12">
      <t>サンテイ</t>
    </rPh>
    <rPh sb="14" eb="15">
      <t>ガク</t>
    </rPh>
    <phoneticPr fontId="39"/>
  </si>
  <si>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</si>
  <si>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</si>
  <si>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</si>
  <si>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</si>
  <si>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</si>
  <si>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</si>
  <si>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</si>
  <si>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</si>
  <si>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</si>
  <si>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</si>
  <si>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</si>
  <si>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</si>
  <si>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</si>
  <si>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</si>
  <si>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</si>
  <si>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</si>
  <si>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</si>
  <si>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</si>
  <si>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</si>
  <si>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</si>
  <si>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</si>
  <si>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</si>
  <si>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</si>
  <si>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</si>
  <si>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</si>
  <si>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</si>
  <si>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</si>
  <si>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</si>
  <si>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</si>
  <si>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</si>
  <si>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</si>
  <si>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</si>
  <si>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</si>
  <si>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</si>
  <si>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</si>
  <si>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</si>
  <si>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</si>
  <si>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</si>
  <si>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</si>
  <si>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</si>
  <si>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</si>
  <si>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</si>
  <si>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</si>
  <si>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</si>
  <si>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</si>
  <si>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</si>
  <si>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</si>
  <si>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</si>
  <si>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</si>
  <si>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</si>
  <si>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</si>
  <si>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</si>
  <si>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</si>
  <si>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</si>
  <si>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</si>
  <si>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</si>
  <si>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</si>
  <si>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</si>
  <si>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</si>
  <si>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</si>
  <si>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</si>
  <si>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</si>
  <si>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</si>
  <si>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</si>
  <si>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</si>
  <si>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</si>
  <si>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</si>
  <si>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</si>
  <si>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</si>
  <si>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</si>
  <si>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</si>
  <si>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</si>
  <si>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</si>
  <si>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</si>
  <si>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</si>
  <si>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</si>
  <si>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</si>
  <si>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村田町国民健康保険事業特別会計</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</si>
  <si>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</si>
  <si>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</si>
  <si>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</si>
  <si>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</si>
  <si>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</si>
  <si>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</si>
  <si>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</si>
  <si>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</si>
  <si>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</si>
  <si>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</si>
  <si>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</si>
  <si>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</si>
  <si>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</si>
  <si>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</si>
  <si>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森林環境整備基金</t>
    <rPh sb="0" eb="2">
      <t>シンリン</t>
    </rPh>
    <rPh sb="2" eb="4">
      <t>カンキョウ</t>
    </rPh>
    <rPh sb="4" eb="6">
      <t>セイビ</t>
    </rPh>
    <rPh sb="6" eb="8">
      <t>キキン</t>
    </rPh>
    <phoneticPr fontId="33"/>
  </si>
  <si>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</si>
  <si>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</si>
  <si>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</si>
  <si>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</si>
  <si>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</si>
  <si>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</si>
  <si>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</si>
  <si>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</si>
  <si>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</si>
  <si>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</si>
  <si>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</si>
  <si>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</si>
  <si>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</si>
  <si>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</si>
  <si>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</si>
  <si>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</si>
  <si>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</si>
  <si>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</si>
  <si>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</si>
  <si>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</si>
  <si>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</si>
  <si>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</si>
  <si>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</si>
  <si>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</si>
  <si>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</si>
  <si>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</si>
  <si>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</si>
  <si>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</si>
  <si>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</si>
  <si>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</si>
  <si>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</si>
  <si>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</si>
  <si>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</si>
  <si>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</si>
  <si>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</si>
  <si>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</si>
  <si>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</si>
  <si>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</si>
  <si>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</si>
  <si>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</si>
  <si>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</si>
  <si>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</si>
  <si>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</si>
  <si>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宮城県後期高齢者医療広域連合</t>
    <rPh sb="0" eb="3">
      <t>ミヤギケン</t>
    </rPh>
    <rPh sb="3" eb="5">
      <t>コウキ</t>
    </rPh>
    <rPh sb="5" eb="8">
      <t>コウレイシャ</t>
    </rPh>
    <rPh sb="8" eb="10">
      <t>イリョウ</t>
    </rPh>
    <rPh sb="10" eb="12">
      <t>コウイキ</t>
    </rPh>
    <rPh sb="12" eb="14">
      <t>レンゴウ</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</si>
  <si>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</si>
  <si>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</si>
  <si>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</si>
  <si>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</si>
  <si>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</si>
  <si>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</si>
  <si>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</si>
  <si>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</si>
  <si>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</si>
  <si>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</si>
  <si>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</si>
  <si>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</si>
  <si>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</si>
  <si>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</si>
  <si>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</si>
  <si>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</si>
  <si>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</si>
  <si>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</si>
  <si>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</si>
  <si>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</si>
  <si>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</si>
  <si>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</si>
  <si>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</si>
  <si>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</si>
  <si>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村田町後期高齢者医療特別会計</t>
  </si>
  <si>
    <t>村田町上水道事業会計</t>
  </si>
  <si>
    <t>法適用企業</t>
  </si>
  <si>
    <t>村田町工業用水道事業会計</t>
  </si>
  <si>
    <t>人口1人当たり決算額</t>
    <rPh sb="0" eb="2">
      <t>ジンコウ</t>
    </rPh>
    <rPh sb="2" eb="4">
      <t>ヒトリ</t>
    </rPh>
    <rPh sb="4" eb="5">
      <t>ア</t>
    </rPh>
    <rPh sb="7" eb="9">
      <t>ケッサン</t>
    </rPh>
    <rPh sb="9" eb="10">
      <t>ガク</t>
    </rPh>
    <phoneticPr fontId="33"/>
  </si>
  <si>
    <t>村田町宅地造成事業特別会計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</si>
  <si>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</si>
  <si>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</si>
  <si>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</si>
  <si>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</si>
  <si>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</si>
  <si>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</si>
  <si>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</si>
  <si>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</si>
  <si>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</si>
  <si>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</si>
  <si>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宮城県後期高齢者医療事業会計</t>
    <rPh sb="0" eb="3">
      <t>ミヤギケン</t>
    </rPh>
    <rPh sb="3" eb="5">
      <t>コウキ</t>
    </rPh>
    <rPh sb="5" eb="8">
      <t>コウレイシャ</t>
    </rPh>
    <rPh sb="8" eb="10">
      <t>イリョウ</t>
    </rPh>
    <rPh sb="10" eb="12">
      <t>ジギョウ</t>
    </rPh>
    <rPh sb="12" eb="14">
      <t>カイケイ</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</si>
  <si>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</si>
  <si>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</si>
  <si>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</si>
  <si>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</si>
  <si>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</si>
  <si>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</si>
  <si>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</si>
  <si>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</si>
  <si>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</si>
  <si>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</si>
  <si>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</si>
  <si>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</si>
  <si>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</si>
  <si>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</si>
  <si>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</si>
  <si>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</si>
  <si>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</si>
  <si>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</si>
  <si>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</si>
  <si>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</si>
  <si>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</si>
  <si>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</si>
  <si>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</si>
  <si>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</si>
  <si>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</si>
  <si>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</si>
  <si>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</si>
  <si>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</si>
  <si>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</si>
  <si>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</si>
  <si>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</si>
  <si>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</si>
  <si>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</si>
  <si>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</si>
  <si>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</si>
  <si>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</si>
  <si>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</si>
  <si>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</si>
  <si>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</si>
  <si>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</si>
  <si>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</si>
  <si>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</si>
  <si>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</si>
  <si>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</si>
  <si>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</si>
  <si>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</si>
  <si>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</si>
  <si>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</si>
  <si>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</si>
  <si>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</si>
  <si>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</si>
  <si>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5.66</t>
  </si>
  <si>
    <t>その他会計（赤字）</t>
  </si>
  <si>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3"/>
  </si>
  <si>
    <t>仙南地域広域行政事務組合</t>
    <rPh sb="0" eb="2">
      <t>センナン</t>
    </rPh>
    <rPh sb="2" eb="4">
      <t>チイキ</t>
    </rPh>
    <rPh sb="4" eb="6">
      <t>コウイキ</t>
    </rPh>
    <rPh sb="6" eb="8">
      <t>ギョウセイ</t>
    </rPh>
    <rPh sb="8" eb="10">
      <t>ジム</t>
    </rPh>
    <rPh sb="10" eb="12">
      <t>クミアイ</t>
    </rPh>
    <phoneticPr fontId="33"/>
  </si>
  <si>
    <t>宮城県市町村自治振興センター</t>
    <rPh sb="0" eb="3">
      <t>ミヤギケン</t>
    </rPh>
    <rPh sb="3" eb="6">
      <t>シチョウソン</t>
    </rPh>
    <rPh sb="6" eb="8">
      <t>ジチ</t>
    </rPh>
    <rPh sb="8" eb="10">
      <t>シンコウ</t>
    </rPh>
    <phoneticPr fontId="33"/>
  </si>
  <si>
    <t>みやぎ県南中核病院企業団</t>
    <rPh sb="3" eb="9">
      <t>ケンナンチュウカクビョウイン</t>
    </rPh>
    <rPh sb="9" eb="11">
      <t>キギョウ</t>
    </rPh>
    <rPh sb="11" eb="12">
      <t>ダン</t>
    </rPh>
    <phoneticPr fontId="33"/>
  </si>
  <si>
    <t>一般財団法人村田町ふるさとリフレッシュセンター</t>
    <rPh sb="0" eb="2">
      <t>イッパン</t>
    </rPh>
    <rPh sb="2" eb="4">
      <t>ザイダン</t>
    </rPh>
    <rPh sb="4" eb="6">
      <t>ホウジン</t>
    </rPh>
    <rPh sb="6" eb="8">
      <t>ムラタ</t>
    </rPh>
    <rPh sb="8" eb="9">
      <t>マチ</t>
    </rPh>
    <phoneticPr fontId="33"/>
  </si>
  <si>
    <t>株式会社まちづくり村田</t>
    <rPh sb="0" eb="4">
      <t>カブシキガイシャ</t>
    </rPh>
    <rPh sb="9" eb="11">
      <t>ムラタ</t>
    </rPh>
    <phoneticPr fontId="33"/>
  </si>
  <si>
    <t>公共施設建設等基金</t>
    <rPh sb="0" eb="2">
      <t>コウキョウ</t>
    </rPh>
    <rPh sb="2" eb="4">
      <t>シセツ</t>
    </rPh>
    <rPh sb="4" eb="6">
      <t>ケンセツ</t>
    </rPh>
    <rPh sb="6" eb="7">
      <t>トウ</t>
    </rPh>
    <rPh sb="7" eb="9">
      <t>キキン</t>
    </rPh>
    <phoneticPr fontId="33"/>
  </si>
  <si>
    <t>21世紀の田園文化創造基金</t>
    <rPh sb="2" eb="4">
      <t>セイキ</t>
    </rPh>
    <rPh sb="5" eb="7">
      <t>デンエン</t>
    </rPh>
    <rPh sb="7" eb="9">
      <t>ブンカ</t>
    </rPh>
    <rPh sb="9" eb="11">
      <t>ソウゾウ</t>
    </rPh>
    <rPh sb="11" eb="13">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</si>
</sst>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11"/>
      <name val="ＭＳ ゴシック"/>
      <family val="3"/>
    </font>
    <font>
      <sz val="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23F-4B83-9ADE-2D52AC32CB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52364</c:v>
                </c:pt>
                <c:pt idx="1">
                  <c:v>65308</c:v>
                </c:pt>
                <c:pt idx="2">
                  <c:v>60131</c:v>
                </c:pt>
                <c:pt idx="3">
                  <c:v>57328</c:v>
                </c:pt>
                <c:pt idx="4">
                  <c:v>69274</c:v>
                </c:pt>
              </c:numCache>
            </c:numRef>
          </c:val>
          <c:smooth val="0"/>
          <c:extLst>
            <c:ext xmlns:c16="http://schemas.microsoft.com/office/drawing/2014/chart" uri="{C3380CC4-5D6E-409C-BE32-E72D297353CC}">
              <c16:uniqueId val="{00000001-923F-4B83-9ADE-2D52AC32CB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339720182528E-2"/>
              <c:y val="7.516332093103746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3.11</c:v>
                </c:pt>
                <c:pt idx="1">
                  <c:v>4.41</c:v>
                </c:pt>
                <c:pt idx="2">
                  <c:v>4.3600000000000003</c:v>
                </c:pt>
                <c:pt idx="3">
                  <c:v>5.07</c:v>
                </c:pt>
                <c:pt idx="4">
                  <c:v>4.8499999999999996</c:v>
                </c:pt>
              </c:numCache>
            </c:numRef>
          </c:val>
          <c:extLst>
            <c:ext xmlns:c16="http://schemas.microsoft.com/office/drawing/2014/chart" uri="{C3380CC4-5D6E-409C-BE32-E72D297353CC}">
              <c16:uniqueId val="{00000000-F92A-4C07-9C52-848B81453A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4.1900000000000004</c:v>
                </c:pt>
                <c:pt idx="1">
                  <c:v>6.6</c:v>
                </c:pt>
                <c:pt idx="2">
                  <c:v>10.68</c:v>
                </c:pt>
                <c:pt idx="3">
                  <c:v>16.260000000000002</c:v>
                </c:pt>
                <c:pt idx="4">
                  <c:v>19.47</c:v>
                </c:pt>
              </c:numCache>
            </c:numRef>
          </c:val>
          <c:extLst>
            <c:ext xmlns:c16="http://schemas.microsoft.com/office/drawing/2014/chart" uri="{C3380CC4-5D6E-409C-BE32-E72D297353CC}">
              <c16:uniqueId val="{00000001-F92A-4C07-9C52-848B81453AB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-5.66</c:v>
                </c:pt>
                <c:pt idx="1">
                  <c:v>2.39</c:v>
                </c:pt>
                <c:pt idx="2">
                  <c:v>2.44</c:v>
                </c:pt>
                <c:pt idx="3">
                  <c:v>3.03</c:v>
                </c:pt>
                <c:pt idx="4">
                  <c:v>0.74</c:v>
                </c:pt>
              </c:numCache>
            </c:numRef>
          </c:val>
          <c:smooth val="0"/>
          <c:extLst>
            <c:ext xmlns:c16="http://schemas.microsoft.com/office/drawing/2014/chart" uri="{C3380CC4-5D6E-409C-BE32-E72D297353CC}">
              <c16:uniqueId val="{00000002-F92A-4C07-9C52-848B81453A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41-4265-A519-BA13817F04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41-4265-A519-BA13817F0456}"/>
            </c:ext>
          </c:extLst>
        </c:ser>
        <c:ser>
          <c:idx val="2"/>
          <c:order val="2"/>
          <c:tx>
            <c:strRef>
              <c:f>データシート!$A$29</c:f>
              <c:strCache>
                <c:ptCount val="1"/>
                <c:pt idx="0">
                  <c:v>村田町宅地造成事業特別会計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2-7E41-4265-A519-BA13817F0456}"/>
            </c:ext>
          </c:extLst>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3-7E41-4265-A519-BA13817F0456}"/>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0.34</c:v>
                </c:pt>
                <c:pt idx="4">
                  <c:v>#N/A</c:v>
                </c:pt>
                <c:pt idx="5">
                  <c:v>0.18</c:v>
                </c:pt>
                <c:pt idx="6">
                  <c:v>#N/A</c:v>
                </c:pt>
                <c:pt idx="7">
                  <c:v>0.27</c:v>
                </c:pt>
                <c:pt idx="8">
                  <c:v>#N/A</c:v>
                </c:pt>
                <c:pt idx="9">
                  <c:v>0.3</c:v>
                </c:pt>
              </c:numCache>
            </c:numRef>
          </c:val>
          <c:extLst>
            <c:ext xmlns:c16="http://schemas.microsoft.com/office/drawing/2014/chart" uri="{C3380CC4-5D6E-409C-BE32-E72D297353CC}">
              <c16:uniqueId val="{00000004-7E41-4265-A519-BA13817F0456}"/>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0.81</c:v>
                </c:pt>
                <c:pt idx="4">
                  <c:v>#N/A</c:v>
                </c:pt>
                <c:pt idx="5">
                  <c:v>0.7</c:v>
                </c:pt>
                <c:pt idx="6">
                  <c:v>#N/A</c:v>
                </c:pt>
                <c:pt idx="7">
                  <c:v>1.06</c:v>
                </c:pt>
                <c:pt idx="8">
                  <c:v>#N/A</c:v>
                </c:pt>
                <c:pt idx="9">
                  <c:v>0.48</c:v>
                </c:pt>
              </c:numCache>
            </c:numRef>
          </c:val>
          <c:extLst>
            <c:ext xmlns:c16="http://schemas.microsoft.com/office/drawing/2014/chart" uri="{C3380CC4-5D6E-409C-BE32-E72D297353CC}">
              <c16:uniqueId val="{00000005-7E41-4265-A519-BA13817F0456}"/>
            </c:ext>
          </c:extLst>
        </c:ser>
        <c:ser>
          <c:idx val="6"/>
          <c:order val="6"/>
          <c:tx>
            <c:strRef>
              <c:f>データシート!$A$33</c:f>
              <c:strCache>
                <c:ptCount val="1"/>
                <c:pt idx="0">
                  <c:v>村田町工業用水道事業会計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2.46</c:v>
                </c:pt>
                <c:pt idx="2">
                  <c:v>#N/A</c:v>
                </c:pt>
                <c:pt idx="3">
                  <c:v>2.4</c:v>
                </c:pt>
                <c:pt idx="4">
                  <c:v>#N/A</c:v>
                </c:pt>
                <c:pt idx="5">
                  <c:v>2.3199999999999998</c:v>
                </c:pt>
                <c:pt idx="6">
                  <c:v>#N/A</c:v>
                </c:pt>
                <c:pt idx="7">
                  <c:v>2.48</c:v>
                </c:pt>
                <c:pt idx="8">
                  <c:v>#N/A</c:v>
                </c:pt>
                <c:pt idx="9">
                  <c:v>2.4</c:v>
                </c:pt>
              </c:numCache>
            </c:numRef>
          </c:val>
          <c:extLst>
            <c:ext xmlns:c16="http://schemas.microsoft.com/office/drawing/2014/chart" uri="{C3380CC4-5D6E-409C-BE32-E72D297353CC}">
              <c16:uniqueId val="{00000006-7E41-4265-A519-BA13817F0456}"/>
            </c:ext>
          </c:extLst>
        </c:ser>
        <c:ser>
          <c:idx val="7"/>
          <c:order val="7"/>
          <c:tx>
            <c:strRef>
              <c:f>データシート!$A$34</c:f>
              <c:strCache>
                <c:ptCount val="1"/>
                <c:pt idx="0">
                  <c:v>村田町下水道事業会計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1.1000000000000001</c:v>
                </c:pt>
                <c:pt idx="4">
                  <c:v>#N/A</c:v>
                </c:pt>
                <c:pt idx="5">
                  <c:v>1.99</c:v>
                </c:pt>
                <c:pt idx="6">
                  <c:v>#N/A</c:v>
                </c:pt>
                <c:pt idx="7">
                  <c:v>2.66</c:v>
                </c:pt>
                <c:pt idx="8">
                  <c:v>#N/A</c:v>
                </c:pt>
                <c:pt idx="9">
                  <c:v>3.3</c:v>
                </c:pt>
              </c:numCache>
            </c:numRef>
          </c:val>
          <c:extLst>
            <c:ext xmlns:c16="http://schemas.microsoft.com/office/drawing/2014/chart" uri="{C3380CC4-5D6E-409C-BE32-E72D297353CC}">
              <c16:uniqueId val="{00000007-7E41-4265-A519-BA13817F04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c:v>
                </c:pt>
                <c:pt idx="2">
                  <c:v>#N/A</c:v>
                </c:pt>
                <c:pt idx="3">
                  <c:v>4.41</c:v>
                </c:pt>
                <c:pt idx="4">
                  <c:v>#N/A</c:v>
                </c:pt>
                <c:pt idx="5">
                  <c:v>4.3499999999999996</c:v>
                </c:pt>
                <c:pt idx="6">
                  <c:v>#N/A</c:v>
                </c:pt>
                <c:pt idx="7">
                  <c:v>5.07</c:v>
                </c:pt>
                <c:pt idx="8">
                  <c:v>#N/A</c:v>
                </c:pt>
                <c:pt idx="9">
                  <c:v>4.8499999999999996</c:v>
                </c:pt>
              </c:numCache>
            </c:numRef>
          </c:val>
          <c:extLst>
            <c:ext xmlns:c16="http://schemas.microsoft.com/office/drawing/2014/chart" uri="{C3380CC4-5D6E-409C-BE32-E72D297353CC}">
              <c16:uniqueId val="{00000008-7E41-4265-A519-BA13817F0456}"/>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11.71</c:v>
                </c:pt>
                <c:pt idx="2">
                  <c:v>#N/A</c:v>
                </c:pt>
                <c:pt idx="3">
                  <c:v>12.39</c:v>
                </c:pt>
                <c:pt idx="4">
                  <c:v>#N/A</c:v>
                </c:pt>
                <c:pt idx="5">
                  <c:v>13.88</c:v>
                </c:pt>
                <c:pt idx="6">
                  <c:v>#N/A</c:v>
                </c:pt>
                <c:pt idx="7">
                  <c:v>15.58</c:v>
                </c:pt>
                <c:pt idx="8">
                  <c:v>#N/A</c:v>
                </c:pt>
                <c:pt idx="9">
                  <c:v>17.149999999999999</c:v>
                </c:pt>
              </c:numCache>
            </c:numRef>
          </c:val>
          <c:extLst>
            <c:ext xmlns:c16="http://schemas.microsoft.com/office/drawing/2014/chart" uri="{C3380CC4-5D6E-409C-BE32-E72D297353CC}">
              <c16:uniqueId val="{00000009-7E41-4265-A519-BA13817F045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555</c:v>
                </c:pt>
                <c:pt idx="5">
                  <c:v>532</c:v>
                </c:pt>
                <c:pt idx="8">
                  <c:v>517</c:v>
                </c:pt>
                <c:pt idx="11">
                  <c:v>497</c:v>
                </c:pt>
                <c:pt idx="14">
                  <c:v>479</c:v>
                </c:pt>
              </c:numCache>
            </c:numRef>
          </c:val>
          <c:extLst>
            <c:ext xmlns:c16="http://schemas.microsoft.com/office/drawing/2014/chart" uri="{C3380CC4-5D6E-409C-BE32-E72D297353CC}">
              <c16:uniqueId val="{00000000-3D89-45A9-BA09-C58BE3279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89-45A9-BA09-C58BE3279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89-45A9-BA09-C58BE3279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81</c:v>
                </c:pt>
                <c:pt idx="3">
                  <c:v>94</c:v>
                </c:pt>
                <c:pt idx="6">
                  <c:v>99</c:v>
                </c:pt>
                <c:pt idx="9">
                  <c:v>110</c:v>
                </c:pt>
                <c:pt idx="12">
                  <c:v>112</c:v>
                </c:pt>
              </c:numCache>
            </c:numRef>
          </c:val>
          <c:extLst>
            <c:ext xmlns:c16="http://schemas.microsoft.com/office/drawing/2014/chart" uri="{C3380CC4-5D6E-409C-BE32-E72D297353CC}">
              <c16:uniqueId val="{00000003-3D89-45A9-BA09-C58BE3279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178</c:v>
                </c:pt>
                <c:pt idx="3">
                  <c:v>89</c:v>
                </c:pt>
                <c:pt idx="6">
                  <c:v>88</c:v>
                </c:pt>
                <c:pt idx="9">
                  <c:v>68</c:v>
                </c:pt>
                <c:pt idx="12">
                  <c:v>50</c:v>
                </c:pt>
              </c:numCache>
            </c:numRef>
          </c:val>
          <c:extLst>
            <c:ext xmlns:c16="http://schemas.microsoft.com/office/drawing/2014/chart" uri="{C3380CC4-5D6E-409C-BE32-E72D297353CC}">
              <c16:uniqueId val="{00000004-3D89-45A9-BA09-C58BE3279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9-45A9-BA09-C58BE3279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9-45A9-BA09-C58BE3279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720</c:v>
                </c:pt>
                <c:pt idx="3">
                  <c:v>698</c:v>
                </c:pt>
                <c:pt idx="6">
                  <c:v>716</c:v>
                </c:pt>
                <c:pt idx="9">
                  <c:v>720</c:v>
                </c:pt>
                <c:pt idx="12">
                  <c:v>671</c:v>
                </c:pt>
              </c:numCache>
            </c:numRef>
          </c:val>
          <c:extLst>
            <c:ext xmlns:c16="http://schemas.microsoft.com/office/drawing/2014/chart" uri="{C3380CC4-5D6E-409C-BE32-E72D297353CC}">
              <c16:uniqueId val="{00000007-3D89-45A9-BA09-C58BE327945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424</c:v>
                </c:pt>
                <c:pt idx="2">
                  <c:v>#N/A</c:v>
                </c:pt>
                <c:pt idx="3">
                  <c:v>#N/A</c:v>
                </c:pt>
                <c:pt idx="4">
                  <c:v>349</c:v>
                </c:pt>
                <c:pt idx="5">
                  <c:v>#N/A</c:v>
                </c:pt>
                <c:pt idx="6">
                  <c:v>#N/A</c:v>
                </c:pt>
                <c:pt idx="7">
                  <c:v>386</c:v>
                </c:pt>
                <c:pt idx="8">
                  <c:v>#N/A</c:v>
                </c:pt>
                <c:pt idx="9">
                  <c:v>#N/A</c:v>
                </c:pt>
                <c:pt idx="10">
                  <c:v>401</c:v>
                </c:pt>
                <c:pt idx="11">
                  <c:v>#N/A</c:v>
                </c:pt>
                <c:pt idx="12">
                  <c:v>#N/A</c:v>
                </c:pt>
                <c:pt idx="13">
                  <c:v>354</c:v>
                </c:pt>
                <c:pt idx="14">
                  <c:v>#N/A</c:v>
                </c:pt>
              </c:numCache>
            </c:numRef>
          </c:val>
          <c:smooth val="0"/>
          <c:extLst>
            <c:ext xmlns:c16="http://schemas.microsoft.com/office/drawing/2014/chart" uri="{C3380CC4-5D6E-409C-BE32-E72D297353CC}">
              <c16:uniqueId val="{00000008-3D89-45A9-BA09-C58BE32794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5110</c:v>
                </c:pt>
                <c:pt idx="5">
                  <c:v>5035</c:v>
                </c:pt>
                <c:pt idx="8">
                  <c:v>4885</c:v>
                </c:pt>
                <c:pt idx="11">
                  <c:v>4632</c:v>
                </c:pt>
                <c:pt idx="14">
                  <c:v>4425</c:v>
                </c:pt>
              </c:numCache>
            </c:numRef>
          </c:val>
          <c:extLst>
            <c:ext xmlns:c16="http://schemas.microsoft.com/office/drawing/2014/chart" uri="{C3380CC4-5D6E-409C-BE32-E72D297353CC}">
              <c16:uniqueId val="{00000000-4AE8-4F30-AF0D-102E120EE3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c:v>
                </c:pt>
                <c:pt idx="5">
                  <c:v>88</c:v>
                </c:pt>
                <c:pt idx="8">
                  <c:v>71</c:v>
                </c:pt>
                <c:pt idx="11">
                  <c:v>60</c:v>
                </c:pt>
                <c:pt idx="14">
                  <c:v>49</c:v>
                </c:pt>
              </c:numCache>
            </c:numRef>
          </c:val>
          <c:extLst>
            <c:ext xmlns:c16="http://schemas.microsoft.com/office/drawing/2014/chart" uri="{C3380CC4-5D6E-409C-BE32-E72D297353CC}">
              <c16:uniqueId val="{00000001-4AE8-4F30-AF0D-102E120EE3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636</c:v>
                </c:pt>
                <c:pt idx="5">
                  <c:v>775</c:v>
                </c:pt>
                <c:pt idx="8">
                  <c:v>1325</c:v>
                </c:pt>
                <c:pt idx="11">
                  <c:v>1531</c:v>
                </c:pt>
                <c:pt idx="14">
                  <c:v>1772</c:v>
                </c:pt>
              </c:numCache>
            </c:numRef>
          </c:val>
          <c:extLst>
            <c:ext xmlns:c16="http://schemas.microsoft.com/office/drawing/2014/chart" uri="{C3380CC4-5D6E-409C-BE32-E72D297353CC}">
              <c16:uniqueId val="{00000002-4AE8-4F30-AF0D-102E120EE3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126</c:v>
                </c:pt>
                <c:pt idx="3">
                  <c:v>128</c:v>
                </c:pt>
                <c:pt idx="6">
                  <c:v>0</c:v>
                </c:pt>
                <c:pt idx="9">
                  <c:v>0</c:v>
                </c:pt>
                <c:pt idx="12">
                  <c:v>0</c:v>
                </c:pt>
              </c:numCache>
            </c:numRef>
          </c:val>
          <c:extLst>
            <c:ext xmlns:c16="http://schemas.microsoft.com/office/drawing/2014/chart" uri="{C3380CC4-5D6E-409C-BE32-E72D297353CC}">
              <c16:uniqueId val="{00000003-4AE8-4F30-AF0D-102E120EE3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E8-4F30-AF0D-102E120EE3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8-4F30-AF0D-102E120EE3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695</c:v>
                </c:pt>
                <c:pt idx="3">
                  <c:v>673</c:v>
                </c:pt>
                <c:pt idx="6">
                  <c:v>671</c:v>
                </c:pt>
                <c:pt idx="9">
                  <c:v>701</c:v>
                </c:pt>
                <c:pt idx="12">
                  <c:v>715</c:v>
                </c:pt>
              </c:numCache>
            </c:numRef>
          </c:val>
          <c:extLst>
            <c:ext xmlns:c16="http://schemas.microsoft.com/office/drawing/2014/chart" uri="{C3380CC4-5D6E-409C-BE32-E72D297353CC}">
              <c16:uniqueId val="{00000006-4AE8-4F30-AF0D-102E120EE3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1298</c:v>
                </c:pt>
                <c:pt idx="3">
                  <c:v>1213</c:v>
                </c:pt>
                <c:pt idx="6">
                  <c:v>1125</c:v>
                </c:pt>
                <c:pt idx="9">
                  <c:v>1032</c:v>
                </c:pt>
                <c:pt idx="12">
                  <c:v>979</c:v>
                </c:pt>
              </c:numCache>
            </c:numRef>
          </c:val>
          <c:extLst>
            <c:ext xmlns:c16="http://schemas.microsoft.com/office/drawing/2014/chart" uri="{C3380CC4-5D6E-409C-BE32-E72D297353CC}">
              <c16:uniqueId val="{00000007-4AE8-4F30-AF0D-102E120EE3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1567</c:v>
                </c:pt>
                <c:pt idx="3">
                  <c:v>1189</c:v>
                </c:pt>
                <c:pt idx="6">
                  <c:v>838</c:v>
                </c:pt>
                <c:pt idx="9">
                  <c:v>590</c:v>
                </c:pt>
                <c:pt idx="12">
                  <c:v>511</c:v>
                </c:pt>
              </c:numCache>
            </c:numRef>
          </c:val>
          <c:extLst>
            <c:ext xmlns:c16="http://schemas.microsoft.com/office/drawing/2014/chart" uri="{C3380CC4-5D6E-409C-BE32-E72D297353CC}">
              <c16:uniqueId val="{00000008-4AE8-4F30-AF0D-102E120EE3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E8-4F30-AF0D-102E120EE3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6430</c:v>
                </c:pt>
                <c:pt idx="3">
                  <c:v>6442</c:v>
                </c:pt>
                <c:pt idx="6">
                  <c:v>6169</c:v>
                </c:pt>
                <c:pt idx="9">
                  <c:v>5867</c:v>
                </c:pt>
                <c:pt idx="12">
                  <c:v>5651</c:v>
                </c:pt>
              </c:numCache>
            </c:numRef>
          </c:val>
          <c:extLst>
            <c:ext xmlns:c16="http://schemas.microsoft.com/office/drawing/2014/chart" uri="{C3380CC4-5D6E-409C-BE32-E72D297353CC}">
              <c16:uniqueId val="{0000000A-4AE8-4F30-AF0D-102E120EE3A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4273</c:v>
                </c:pt>
                <c:pt idx="2">
                  <c:v>#N/A</c:v>
                </c:pt>
                <c:pt idx="3">
                  <c:v>#N/A</c:v>
                </c:pt>
                <c:pt idx="4">
                  <c:v>3749</c:v>
                </c:pt>
                <c:pt idx="5">
                  <c:v>#N/A</c:v>
                </c:pt>
                <c:pt idx="6">
                  <c:v>#N/A</c:v>
                </c:pt>
                <c:pt idx="7">
                  <c:v>2522</c:v>
                </c:pt>
                <c:pt idx="8">
                  <c:v>#N/A</c:v>
                </c:pt>
                <c:pt idx="9">
                  <c:v>#N/A</c:v>
                </c:pt>
                <c:pt idx="10">
                  <c:v>1968</c:v>
                </c:pt>
                <c:pt idx="11">
                  <c:v>#N/A</c:v>
                </c:pt>
                <c:pt idx="12">
                  <c:v>#N/A</c:v>
                </c:pt>
                <c:pt idx="13">
                  <c:v>1610</c:v>
                </c:pt>
                <c:pt idx="14">
                  <c:v>#N/A</c:v>
                </c:pt>
              </c:numCache>
            </c:numRef>
          </c:val>
          <c:smooth val="0"/>
          <c:extLst>
            <c:ext xmlns:c16="http://schemas.microsoft.com/office/drawing/2014/chart" uri="{C3380CC4-5D6E-409C-BE32-E72D297353CC}">
              <c16:uniqueId val="{0000000B-4AE8-4F30-AF0D-102E120EE3A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425</c:v>
                </c:pt>
                <c:pt idx="1">
                  <c:v>617</c:v>
                </c:pt>
                <c:pt idx="2">
                  <c:v>754</c:v>
                </c:pt>
              </c:numCache>
            </c:numRef>
          </c:val>
          <c:extLst>
            <c:ext xmlns:c16="http://schemas.microsoft.com/office/drawing/2014/chart" uri="{C3380CC4-5D6E-409C-BE32-E72D297353CC}">
              <c16:uniqueId val="{00000000-C0D5-4F85-B38F-3D2DF8C342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153</c:v>
                </c:pt>
                <c:pt idx="1">
                  <c:v>153</c:v>
                </c:pt>
                <c:pt idx="2">
                  <c:v>169</c:v>
                </c:pt>
              </c:numCache>
            </c:numRef>
          </c:val>
          <c:extLst>
            <c:ext xmlns:c16="http://schemas.microsoft.com/office/drawing/2014/chart" uri="{C3380CC4-5D6E-409C-BE32-E72D297353CC}">
              <c16:uniqueId val="{00000001-C0D5-4F85-B38F-3D2DF8C342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c:v>
                </c:pt>
                <c:pt idx="1">
                  <c:v>383</c:v>
                </c:pt>
                <c:pt idx="2">
                  <c:v>486</c:v>
                </c:pt>
              </c:numCache>
            </c:numRef>
          </c:val>
          <c:extLst>
            <c:ext xmlns:c16="http://schemas.microsoft.com/office/drawing/2014/chart" uri="{C3380CC4-5D6E-409C-BE32-E72D297353CC}">
              <c16:uniqueId val="{00000002-C0D5-4F85-B38F-3D2DF8C342E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8085" cy="253365"/>
    <xdr:sp macro="" textlink="">
      <xdr:nvSpPr>
        <xdr:cNvPr id="29" name="テキスト ボックス 28"/>
        <xdr:cNvSpPr txBox="1"/>
      </xdr:nvSpPr>
      <xdr:spPr>
        <a:xfrm>
          <a:off x="699135" y="2943225"/>
          <a:ext cx="8808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5640" cy="253365"/>
    <xdr:sp macro="" textlink="">
      <xdr:nvSpPr>
        <xdr:cNvPr id="30" name="テキスト ボックス 29"/>
        <xdr:cNvSpPr txBox="1"/>
      </xdr:nvSpPr>
      <xdr:spPr>
        <a:xfrm>
          <a:off x="699135" y="3190875"/>
          <a:ext cx="575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22360" cy="250190"/>
    <xdr:sp macro="" textlink="">
      <xdr:nvSpPr>
        <xdr:cNvPr id="31" name="テキスト ボックス 30"/>
        <xdr:cNvSpPr txBox="1"/>
      </xdr:nvSpPr>
      <xdr:spPr>
        <a:xfrm>
          <a:off x="699135" y="3439795"/>
          <a:ext cx="8722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8205" cy="253365"/>
    <xdr:sp macro="" textlink="">
      <xdr:nvSpPr>
        <xdr:cNvPr id="32" name="テキスト ボックス 31"/>
        <xdr:cNvSpPr txBox="1"/>
      </xdr:nvSpPr>
      <xdr:spPr>
        <a:xfrm>
          <a:off x="699135" y="3688080"/>
          <a:ext cx="5958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3240" cy="253365"/>
    <xdr:sp macro="" textlink="">
      <xdr:nvSpPr>
        <xdr:cNvPr id="33" name="テキスト ボックス 32"/>
        <xdr:cNvSpPr txBox="1"/>
      </xdr:nvSpPr>
      <xdr:spPr>
        <a:xfrm>
          <a:off x="699135" y="3936365"/>
          <a:ext cx="814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6650" cy="412750"/>
    <xdr:sp macro="" textlink="">
      <xdr:nvSpPr>
        <xdr:cNvPr id="34" name="テキスト ボックス 33"/>
        <xdr:cNvSpPr txBox="1"/>
      </xdr:nvSpPr>
      <xdr:spPr>
        <a:xfrm>
          <a:off x="699135" y="4185285"/>
          <a:ext cx="8756650" cy="412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81610" cy="252095"/>
    <xdr:sp macro="" textlink="">
      <xdr:nvSpPr>
        <xdr:cNvPr id="35" name="テキスト ボックス 34"/>
        <xdr:cNvSpPr txBox="1"/>
      </xdr:nvSpPr>
      <xdr:spPr>
        <a:xfrm>
          <a:off x="699135" y="4432935"/>
          <a:ext cx="1816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9365" cy="302260"/>
    <xdr:sp macro="" textlink="">
      <xdr:nvSpPr>
        <xdr:cNvPr id="37" name="テキスト ボックス 36"/>
        <xdr:cNvSpPr txBox="1"/>
      </xdr:nvSpPr>
      <xdr:spPr>
        <a:xfrm>
          <a:off x="1609090" y="5258435"/>
          <a:ext cx="12693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825" cy="350520"/>
    <xdr:sp macro="" textlink="">
      <xdr:nvSpPr>
        <xdr:cNvPr id="38" name="テキスト ボックス 37"/>
        <xdr:cNvSpPr txBox="1"/>
      </xdr:nvSpPr>
      <xdr:spPr>
        <a:xfrm>
          <a:off x="286194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市町村民税の所得割及び、固定資産税が増加したものの、依然として地方交付税等の依存財源が歳入全体の約</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割を占めるなど、財政基盤が弱く、類似団体平均を下回っている。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５年度は、景気はコロナ禍以前の水準へ回復してきており、町民税所得割、固定資産税等の増により基準財政収入額が増加した。また、臨時財政対策費及び臨時財政対策債償還基金費の皆増により基準財政需要額が増となったことで、財政力指数は単年度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0.023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ヵ年平均では対前年度と0.01ポイント増となった。</a:t>
          </a:r>
        </a:p>
        <a:p>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策定した財政健全化計画に基づき、自主財源の更なる確保に向け、ふるさと納税制度の積極的な活用、投資的経費の抑制、各種システムの利用実態の検証によるシステム関連経費の適正化などに努めることにより、財政の健全化を図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69913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31750</xdr:rowOff>
    </xdr:from>
    <xdr:ext cx="762000" cy="250190"/>
    <xdr:sp macro="" textlink="">
      <xdr:nvSpPr>
        <xdr:cNvPr id="51" name="テキスト ボックス 50"/>
        <xdr:cNvSpPr txBox="1"/>
      </xdr:nvSpPr>
      <xdr:spPr>
        <a:xfrm>
          <a:off x="0" y="7575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43180</xdr:rowOff>
    </xdr:from>
    <xdr:to>
      <xdr:col>27</xdr:col>
      <xdr:colOff>184150</xdr:colOff>
      <xdr:row>44</xdr:row>
      <xdr:rowOff>43180</xdr:rowOff>
    </xdr:to>
    <xdr:cxnSp macro="">
      <xdr:nvCxnSpPr>
        <xdr:cNvPr id="52" name="直線コネクタ 51"/>
        <xdr:cNvCxnSpPr/>
      </xdr:nvCxnSpPr>
      <xdr:spPr>
        <a:xfrm>
          <a:off x="699135" y="7419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72390</xdr:rowOff>
    </xdr:from>
    <xdr:ext cx="762000" cy="250190"/>
    <xdr:sp macro="" textlink="">
      <xdr:nvSpPr>
        <xdr:cNvPr id="53" name="テキスト ボックス 52"/>
        <xdr:cNvSpPr txBox="1"/>
      </xdr:nvSpPr>
      <xdr:spPr>
        <a:xfrm>
          <a:off x="0" y="7280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84455</xdr:rowOff>
    </xdr:from>
    <xdr:to>
      <xdr:col>27</xdr:col>
      <xdr:colOff>184150</xdr:colOff>
      <xdr:row>42</xdr:row>
      <xdr:rowOff>84455</xdr:rowOff>
    </xdr:to>
    <xdr:cxnSp macro="">
      <xdr:nvCxnSpPr>
        <xdr:cNvPr id="54" name="直線コネクタ 53"/>
        <xdr:cNvCxnSpPr/>
      </xdr:nvCxnSpPr>
      <xdr:spPr>
        <a:xfrm>
          <a:off x="699135" y="7125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112395</xdr:rowOff>
    </xdr:from>
    <xdr:ext cx="762000" cy="253365"/>
    <xdr:sp macro="" textlink="">
      <xdr:nvSpPr>
        <xdr:cNvPr id="55" name="テキスト ボックス 54"/>
        <xdr:cNvSpPr txBox="1"/>
      </xdr:nvSpPr>
      <xdr:spPr>
        <a:xfrm>
          <a:off x="0" y="6985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6" name="直線コネクタ 55"/>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7" name="テキスト ボックス 56"/>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164465</xdr:rowOff>
    </xdr:from>
    <xdr:to>
      <xdr:col>27</xdr:col>
      <xdr:colOff>184150</xdr:colOff>
      <xdr:row>38</xdr:row>
      <xdr:rowOff>164465</xdr:rowOff>
    </xdr:to>
    <xdr:cxnSp macro="">
      <xdr:nvCxnSpPr>
        <xdr:cNvPr id="58" name="直線コネクタ 57"/>
        <xdr:cNvCxnSpPr/>
      </xdr:nvCxnSpPr>
      <xdr:spPr>
        <a:xfrm>
          <a:off x="699135" y="6534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25400</xdr:rowOff>
    </xdr:from>
    <xdr:ext cx="762000" cy="253365"/>
    <xdr:sp macro="" textlink="">
      <xdr:nvSpPr>
        <xdr:cNvPr id="59" name="テキスト ボックス 58"/>
        <xdr:cNvSpPr txBox="1"/>
      </xdr:nvSpPr>
      <xdr:spPr>
        <a:xfrm>
          <a:off x="0" y="6395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37465</xdr:rowOff>
    </xdr:from>
    <xdr:to>
      <xdr:col>27</xdr:col>
      <xdr:colOff>184150</xdr:colOff>
      <xdr:row>37</xdr:row>
      <xdr:rowOff>37465</xdr:rowOff>
    </xdr:to>
    <xdr:cxnSp macro="">
      <xdr:nvCxnSpPr>
        <xdr:cNvPr id="60" name="直線コネクタ 59"/>
        <xdr:cNvCxnSpPr/>
      </xdr:nvCxnSpPr>
      <xdr:spPr>
        <a:xfrm>
          <a:off x="699135" y="624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66040</xdr:rowOff>
    </xdr:from>
    <xdr:ext cx="762000" cy="250190"/>
    <xdr:sp macro="" textlink="">
      <xdr:nvSpPr>
        <xdr:cNvPr id="61" name="テキスト ボックス 60"/>
        <xdr:cNvSpPr txBox="1"/>
      </xdr:nvSpPr>
      <xdr:spPr>
        <a:xfrm>
          <a:off x="0" y="6101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77470</xdr:rowOff>
    </xdr:from>
    <xdr:to>
      <xdr:col>27</xdr:col>
      <xdr:colOff>184150</xdr:colOff>
      <xdr:row>35</xdr:row>
      <xdr:rowOff>77470</xdr:rowOff>
    </xdr:to>
    <xdr:cxnSp macro="">
      <xdr:nvCxnSpPr>
        <xdr:cNvPr id="62" name="直線コネクタ 61"/>
        <xdr:cNvCxnSpPr/>
      </xdr:nvCxnSpPr>
      <xdr:spPr>
        <a:xfrm>
          <a:off x="699135" y="5944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106680</xdr:rowOff>
    </xdr:from>
    <xdr:ext cx="762000" cy="250190"/>
    <xdr:sp macro="" textlink="">
      <xdr:nvSpPr>
        <xdr:cNvPr id="63" name="テキスト ボックス 62"/>
        <xdr:cNvSpPr txBox="1"/>
      </xdr:nvSpPr>
      <xdr:spPr>
        <a:xfrm>
          <a:off x="0" y="5806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4" name="直線コネクタ 63"/>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190"/>
    <xdr:sp macro="" textlink="">
      <xdr:nvSpPr>
        <xdr:cNvPr id="65" name="テキスト ボックス 64"/>
        <xdr:cNvSpPr txBox="1"/>
      </xdr:nvSpPr>
      <xdr:spPr>
        <a:xfrm>
          <a:off x="0" y="5511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6"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96520</xdr:rowOff>
    </xdr:from>
    <xdr:to>
      <xdr:col>23</xdr:col>
      <xdr:colOff>133350</xdr:colOff>
      <xdr:row>44</xdr:row>
      <xdr:rowOff>161925</xdr:rowOff>
    </xdr:to>
    <xdr:cxnSp macro="">
      <xdr:nvCxnSpPr>
        <xdr:cNvPr id="67" name="直線コネクタ 66"/>
        <xdr:cNvCxnSpPr/>
      </xdr:nvCxnSpPr>
      <xdr:spPr>
        <a:xfrm flipV="1">
          <a:off x="4471035" y="6131560"/>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133985</xdr:rowOff>
    </xdr:from>
    <xdr:ext cx="762000" cy="253365"/>
    <xdr:sp macro="" textlink="">
      <xdr:nvSpPr>
        <xdr:cNvPr id="68" name="財政力最小値テキスト"/>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161925</xdr:rowOff>
    </xdr:from>
    <xdr:to>
      <xdr:col>24</xdr:col>
      <xdr:colOff>12700</xdr:colOff>
      <xdr:row>44</xdr:row>
      <xdr:rowOff>161925</xdr:rowOff>
    </xdr:to>
    <xdr:cxnSp macro="">
      <xdr:nvCxnSpPr>
        <xdr:cNvPr id="69" name="直線コネクタ 68"/>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0190"/>
    <xdr:sp macro="" textlink="">
      <xdr:nvSpPr>
        <xdr:cNvPr id="70" name="財政力最大値テキスト"/>
        <xdr:cNvSpPr txBox="1"/>
      </xdr:nvSpPr>
      <xdr:spPr>
        <a:xfrm>
          <a:off x="4538980" y="5881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96520</xdr:rowOff>
    </xdr:from>
    <xdr:to>
      <xdr:col>24</xdr:col>
      <xdr:colOff>12700</xdr:colOff>
      <xdr:row>36</xdr:row>
      <xdr:rowOff>96520</xdr:rowOff>
    </xdr:to>
    <xdr:cxnSp macro="">
      <xdr:nvCxnSpPr>
        <xdr:cNvPr id="71" name="直線コネクタ 70"/>
        <xdr:cNvCxnSpPr/>
      </xdr:nvCxnSpPr>
      <xdr:spPr>
        <a:xfrm>
          <a:off x="4382135" y="61315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103505</xdr:rowOff>
    </xdr:from>
    <xdr:to>
      <xdr:col>23</xdr:col>
      <xdr:colOff>133350</xdr:colOff>
      <xdr:row>43</xdr:row>
      <xdr:rowOff>113030</xdr:rowOff>
    </xdr:to>
    <xdr:cxnSp macro="">
      <xdr:nvCxnSpPr>
        <xdr:cNvPr id="72" name="直線コネクタ 71"/>
        <xdr:cNvCxnSpPr/>
      </xdr:nvCxnSpPr>
      <xdr:spPr>
        <a:xfrm flipV="1">
          <a:off x="3716655" y="7312025"/>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20320</xdr:rowOff>
    </xdr:from>
    <xdr:ext cx="762000" cy="253365"/>
    <xdr:sp macro="" textlink="">
      <xdr:nvSpPr>
        <xdr:cNvPr id="73" name="財政力平均値テキスト"/>
        <xdr:cNvSpPr txBox="1"/>
      </xdr:nvSpPr>
      <xdr:spPr>
        <a:xfrm>
          <a:off x="4538980" y="70612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104140</xdr:rowOff>
    </xdr:to>
    <xdr:sp macro="" textlink="">
      <xdr:nvSpPr>
        <xdr:cNvPr id="74" name="フローチャート: 判断 73"/>
        <xdr:cNvSpPr/>
      </xdr:nvSpPr>
      <xdr:spPr>
        <a:xfrm>
          <a:off x="4420235" y="7212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103505</xdr:rowOff>
    </xdr:from>
    <xdr:to>
      <xdr:col>19</xdr:col>
      <xdr:colOff>133350</xdr:colOff>
      <xdr:row>43</xdr:row>
      <xdr:rowOff>113030</xdr:rowOff>
    </xdr:to>
    <xdr:cxnSp macro="">
      <xdr:nvCxnSpPr>
        <xdr:cNvPr id="75" name="直線コネクタ 74"/>
        <xdr:cNvCxnSpPr/>
      </xdr:nvCxnSpPr>
      <xdr:spPr>
        <a:xfrm>
          <a:off x="2911475" y="731202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23495</xdr:rowOff>
    </xdr:from>
    <xdr:to>
      <xdr:col>19</xdr:col>
      <xdr:colOff>184150</xdr:colOff>
      <xdr:row>43</xdr:row>
      <xdr:rowOff>123190</xdr:rowOff>
    </xdr:to>
    <xdr:sp macro="" textlink="">
      <xdr:nvSpPr>
        <xdr:cNvPr id="76" name="フローチャート: 判断 75"/>
        <xdr:cNvSpPr/>
      </xdr:nvSpPr>
      <xdr:spPr>
        <a:xfrm>
          <a:off x="3665855" y="7232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132715</xdr:rowOff>
    </xdr:from>
    <xdr:ext cx="736600" cy="253365"/>
    <xdr:sp macro="" textlink="">
      <xdr:nvSpPr>
        <xdr:cNvPr id="77" name="テキスト ボックス 76"/>
        <xdr:cNvSpPr txBox="1"/>
      </xdr:nvSpPr>
      <xdr:spPr>
        <a:xfrm>
          <a:off x="3377565" y="70059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83185</xdr:rowOff>
    </xdr:from>
    <xdr:to>
      <xdr:col>15</xdr:col>
      <xdr:colOff>82550</xdr:colOff>
      <xdr:row>43</xdr:row>
      <xdr:rowOff>103505</xdr:rowOff>
    </xdr:to>
    <xdr:cxnSp macro="">
      <xdr:nvCxnSpPr>
        <xdr:cNvPr id="78" name="直線コネクタ 77"/>
        <xdr:cNvCxnSpPr/>
      </xdr:nvCxnSpPr>
      <xdr:spPr>
        <a:xfrm>
          <a:off x="2106295" y="729170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14605</xdr:rowOff>
    </xdr:from>
    <xdr:to>
      <xdr:col>15</xdr:col>
      <xdr:colOff>133350</xdr:colOff>
      <xdr:row>43</xdr:row>
      <xdr:rowOff>113665</xdr:rowOff>
    </xdr:to>
    <xdr:sp macro="" textlink="">
      <xdr:nvSpPr>
        <xdr:cNvPr id="79" name="フローチャート: 判断 78"/>
        <xdr:cNvSpPr/>
      </xdr:nvSpPr>
      <xdr:spPr>
        <a:xfrm>
          <a:off x="2860675" y="7223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123825</xdr:rowOff>
    </xdr:from>
    <xdr:ext cx="758825" cy="250190"/>
    <xdr:sp macro="" textlink="">
      <xdr:nvSpPr>
        <xdr:cNvPr id="80" name="テキスト ボックス 79"/>
        <xdr:cNvSpPr txBox="1"/>
      </xdr:nvSpPr>
      <xdr:spPr>
        <a:xfrm>
          <a:off x="2572385" y="69970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73025</xdr:rowOff>
    </xdr:from>
    <xdr:to>
      <xdr:col>11</xdr:col>
      <xdr:colOff>31750</xdr:colOff>
      <xdr:row>43</xdr:row>
      <xdr:rowOff>83185</xdr:rowOff>
    </xdr:to>
    <xdr:cxnSp macro="">
      <xdr:nvCxnSpPr>
        <xdr:cNvPr id="81" name="直線コネクタ 80"/>
        <xdr:cNvCxnSpPr/>
      </xdr:nvCxnSpPr>
      <xdr:spPr>
        <a:xfrm>
          <a:off x="1320165" y="7281545"/>
          <a:ext cx="78613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43</xdr:row>
      <xdr:rowOff>14605</xdr:rowOff>
    </xdr:from>
    <xdr:to>
      <xdr:col>11</xdr:col>
      <xdr:colOff>82550</xdr:colOff>
      <xdr:row>43</xdr:row>
      <xdr:rowOff>113665</xdr:rowOff>
    </xdr:to>
    <xdr:sp macro="" textlink="">
      <xdr:nvSpPr>
        <xdr:cNvPr id="82" name="フローチャート: 判断 81"/>
        <xdr:cNvSpPr/>
      </xdr:nvSpPr>
      <xdr:spPr>
        <a:xfrm>
          <a:off x="2074545" y="72231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123825</xdr:rowOff>
    </xdr:from>
    <xdr:ext cx="762000" cy="250190"/>
    <xdr:sp macro="" textlink="">
      <xdr:nvSpPr>
        <xdr:cNvPr id="83" name="テキスト ボックス 82"/>
        <xdr:cNvSpPr txBox="1"/>
      </xdr:nvSpPr>
      <xdr:spPr>
        <a:xfrm>
          <a:off x="1767205" y="69970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151765</xdr:rowOff>
    </xdr:from>
    <xdr:to>
      <xdr:col>7</xdr:col>
      <xdr:colOff>31750</xdr:colOff>
      <xdr:row>43</xdr:row>
      <xdr:rowOff>84455</xdr:rowOff>
    </xdr:to>
    <xdr:sp macro="" textlink="">
      <xdr:nvSpPr>
        <xdr:cNvPr id="84" name="フローチャート: 判断 83"/>
        <xdr:cNvSpPr/>
      </xdr:nvSpPr>
      <xdr:spPr>
        <a:xfrm>
          <a:off x="1271270" y="719264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93980</xdr:rowOff>
    </xdr:from>
    <xdr:ext cx="758825" cy="253365"/>
    <xdr:sp macro="" textlink="">
      <xdr:nvSpPr>
        <xdr:cNvPr id="85" name="テキスト ボックス 84"/>
        <xdr:cNvSpPr txBox="1"/>
      </xdr:nvSpPr>
      <xdr:spPr>
        <a:xfrm>
          <a:off x="962025" y="69672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190"/>
    <xdr:sp macro="" textlink="">
      <xdr:nvSpPr>
        <xdr:cNvPr id="86" name="テキスト ボックス 85"/>
        <xdr:cNvSpPr txBox="1"/>
      </xdr:nvSpPr>
      <xdr:spPr>
        <a:xfrm>
          <a:off x="427609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190"/>
    <xdr:sp macro="" textlink="">
      <xdr:nvSpPr>
        <xdr:cNvPr id="87" name="テキスト ボックス 86"/>
        <xdr:cNvSpPr txBox="1"/>
      </xdr:nvSpPr>
      <xdr:spPr>
        <a:xfrm>
          <a:off x="352171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825" cy="250190"/>
    <xdr:sp macro="" textlink="">
      <xdr:nvSpPr>
        <xdr:cNvPr id="88" name="テキスト ボックス 87"/>
        <xdr:cNvSpPr txBox="1"/>
      </xdr:nvSpPr>
      <xdr:spPr>
        <a:xfrm>
          <a:off x="2716530"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190"/>
    <xdr:sp macro="" textlink="">
      <xdr:nvSpPr>
        <xdr:cNvPr id="89" name="テキスト ボックス 88"/>
        <xdr:cNvSpPr txBox="1"/>
      </xdr:nvSpPr>
      <xdr:spPr>
        <a:xfrm>
          <a:off x="19113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190"/>
    <xdr:sp macro="" textlink="">
      <xdr:nvSpPr>
        <xdr:cNvPr id="90" name="テキスト ボックス 89"/>
        <xdr:cNvSpPr txBox="1"/>
      </xdr:nvSpPr>
      <xdr:spPr>
        <a:xfrm>
          <a:off x="112712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53340</xdr:rowOff>
    </xdr:from>
    <xdr:to>
      <xdr:col>23</xdr:col>
      <xdr:colOff>184150</xdr:colOff>
      <xdr:row>43</xdr:row>
      <xdr:rowOff>152400</xdr:rowOff>
    </xdr:to>
    <xdr:sp macro="" textlink="">
      <xdr:nvSpPr>
        <xdr:cNvPr id="91" name="楕円 90"/>
        <xdr:cNvSpPr/>
      </xdr:nvSpPr>
      <xdr:spPr>
        <a:xfrm>
          <a:off x="4420235" y="7261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26035</xdr:rowOff>
    </xdr:from>
    <xdr:ext cx="762000" cy="253365"/>
    <xdr:sp macro="" textlink="">
      <xdr:nvSpPr>
        <xdr:cNvPr id="92" name="財政力該当値テキスト"/>
        <xdr:cNvSpPr txBox="1"/>
      </xdr:nvSpPr>
      <xdr:spPr>
        <a:xfrm>
          <a:off x="4538980" y="7234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62865</xdr:rowOff>
    </xdr:from>
    <xdr:to>
      <xdr:col>19</xdr:col>
      <xdr:colOff>184150</xdr:colOff>
      <xdr:row>43</xdr:row>
      <xdr:rowOff>162560</xdr:rowOff>
    </xdr:to>
    <xdr:sp macro="" textlink="">
      <xdr:nvSpPr>
        <xdr:cNvPr id="93" name="楕円 92"/>
        <xdr:cNvSpPr/>
      </xdr:nvSpPr>
      <xdr:spPr>
        <a:xfrm>
          <a:off x="3665855" y="7271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147955</xdr:rowOff>
    </xdr:from>
    <xdr:ext cx="736600" cy="250190"/>
    <xdr:sp macro="" textlink="">
      <xdr:nvSpPr>
        <xdr:cNvPr id="94" name="テキスト ボックス 93"/>
        <xdr:cNvSpPr txBox="1"/>
      </xdr:nvSpPr>
      <xdr:spPr>
        <a:xfrm>
          <a:off x="3377565" y="735647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53340</xdr:rowOff>
    </xdr:from>
    <xdr:to>
      <xdr:col>15</xdr:col>
      <xdr:colOff>133350</xdr:colOff>
      <xdr:row>43</xdr:row>
      <xdr:rowOff>152400</xdr:rowOff>
    </xdr:to>
    <xdr:sp macro="" textlink="">
      <xdr:nvSpPr>
        <xdr:cNvPr id="95" name="楕円 94"/>
        <xdr:cNvSpPr/>
      </xdr:nvSpPr>
      <xdr:spPr>
        <a:xfrm>
          <a:off x="2860675" y="7261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137795</xdr:rowOff>
    </xdr:from>
    <xdr:ext cx="758825" cy="253365"/>
    <xdr:sp macro="" textlink="">
      <xdr:nvSpPr>
        <xdr:cNvPr id="96" name="テキスト ボックス 95"/>
        <xdr:cNvSpPr txBox="1"/>
      </xdr:nvSpPr>
      <xdr:spPr>
        <a:xfrm>
          <a:off x="2572385" y="73463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33655</xdr:rowOff>
    </xdr:from>
    <xdr:to>
      <xdr:col>11</xdr:col>
      <xdr:colOff>82550</xdr:colOff>
      <xdr:row>43</xdr:row>
      <xdr:rowOff>132715</xdr:rowOff>
    </xdr:to>
    <xdr:sp macro="" textlink="">
      <xdr:nvSpPr>
        <xdr:cNvPr id="97" name="楕円 96"/>
        <xdr:cNvSpPr/>
      </xdr:nvSpPr>
      <xdr:spPr>
        <a:xfrm>
          <a:off x="2074545" y="7242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117475</xdr:rowOff>
    </xdr:from>
    <xdr:ext cx="762000" cy="253365"/>
    <xdr:sp macro="" textlink="">
      <xdr:nvSpPr>
        <xdr:cNvPr id="98" name="テキスト ボックス 97"/>
        <xdr:cNvSpPr txBox="1"/>
      </xdr:nvSpPr>
      <xdr:spPr>
        <a:xfrm>
          <a:off x="1767205" y="7325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23495</xdr:rowOff>
    </xdr:from>
    <xdr:to>
      <xdr:col>7</xdr:col>
      <xdr:colOff>31750</xdr:colOff>
      <xdr:row>43</xdr:row>
      <xdr:rowOff>123190</xdr:rowOff>
    </xdr:to>
    <xdr:sp macro="" textlink="">
      <xdr:nvSpPr>
        <xdr:cNvPr id="99" name="楕円 98"/>
        <xdr:cNvSpPr/>
      </xdr:nvSpPr>
      <xdr:spPr>
        <a:xfrm>
          <a:off x="1271270" y="723201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107950</xdr:rowOff>
    </xdr:from>
    <xdr:ext cx="758825" cy="250190"/>
    <xdr:sp macro="" textlink="">
      <xdr:nvSpPr>
        <xdr:cNvPr id="100" name="テキスト ボックス 99"/>
        <xdr:cNvSpPr txBox="1"/>
      </xdr:nvSpPr>
      <xdr:spPr>
        <a:xfrm>
          <a:off x="962025" y="73164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1" name="正方形/長方形 100"/>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2" name="テキスト ボックス 101"/>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825" cy="347980"/>
    <xdr:sp macro="" textlink="">
      <xdr:nvSpPr>
        <xdr:cNvPr id="103" name="テキスト ボックス 102"/>
        <xdr:cNvSpPr txBox="1"/>
      </xdr:nvSpPr>
      <xdr:spPr>
        <a:xfrm>
          <a:off x="2945130"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4" name="正方形/長方形 103"/>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5" name="正方形/長方形 104"/>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6" name="正方形/長方形 105"/>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7" name="正方形/長方形 106"/>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8" name="正方形/長方形 107"/>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9" name="正方形/長方形 108"/>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10" name="正方形/長方形 109"/>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1" name="正方形/長方形 110"/>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2" name="正方形/長方形 111"/>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3" name="テキスト ボックス 112"/>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人件費や扶助費が増となったものの、物件費及び公債費の減により、分子となる経常的経費充当一般財源等は対前年度比で0.１ポイントの減となった。また、地方税及び地方特例交付金の増により、分母となる経常一般財源は対前年度比で0.3ポイントの増となったことから、経常収支比率は91.4％となり対前年度比 0.4ポイントの減となった。平成</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29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年度以降、物件費等が増加傾向にあり、類似団体平均を大幅に上回っている</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引き続き、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4" name="テキスト ボックス 113"/>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0190"/>
    <xdr:sp macro="" textlink="">
      <xdr:nvSpPr>
        <xdr:cNvPr id="116" name="テキスト ボックス 115"/>
        <xdr:cNvSpPr txBox="1"/>
      </xdr:nvSpPr>
      <xdr:spPr>
        <a:xfrm>
          <a:off x="0" y="1159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7" name="直線コネクタ 116"/>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8" name="テキスト ボックス 117"/>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9" name="直線コネクタ 118"/>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20" name="テキスト ボックス 119"/>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21" name="直線コネクタ 120"/>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22" name="テキスト ボックス 121"/>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3" name="直線コネクタ 122"/>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3365"/>
    <xdr:sp macro="" textlink="">
      <xdr:nvSpPr>
        <xdr:cNvPr id="124" name="テキスト ボックス 123"/>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5" name="直線コネクタ 124"/>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6" name="テキスト ボックス 125"/>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7" name="直線コネクタ 126"/>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190"/>
    <xdr:sp macro="" textlink="">
      <xdr:nvSpPr>
        <xdr:cNvPr id="128" name="テキスト ボックス 127"/>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9"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158750</xdr:rowOff>
    </xdr:from>
    <xdr:to>
      <xdr:col>23</xdr:col>
      <xdr:colOff>133350</xdr:colOff>
      <xdr:row>65</xdr:row>
      <xdr:rowOff>162560</xdr:rowOff>
    </xdr:to>
    <xdr:cxnSp macro="">
      <xdr:nvCxnSpPr>
        <xdr:cNvPr id="130" name="直線コネクタ 129"/>
        <xdr:cNvCxnSpPr/>
      </xdr:nvCxnSpPr>
      <xdr:spPr>
        <a:xfrm flipV="1">
          <a:off x="4471035" y="971423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134620</xdr:rowOff>
    </xdr:from>
    <xdr:ext cx="762000" cy="253365"/>
    <xdr:sp macro="" textlink="">
      <xdr:nvSpPr>
        <xdr:cNvPr id="131" name="財政構造の弾力性最小値テキスト"/>
        <xdr:cNvSpPr txBox="1"/>
      </xdr:nvSpPr>
      <xdr:spPr>
        <a:xfrm>
          <a:off x="4538980" y="11031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162560</xdr:rowOff>
    </xdr:from>
    <xdr:to>
      <xdr:col>24</xdr:col>
      <xdr:colOff>12700</xdr:colOff>
      <xdr:row>65</xdr:row>
      <xdr:rowOff>162560</xdr:rowOff>
    </xdr:to>
    <xdr:cxnSp macro="">
      <xdr:nvCxnSpPr>
        <xdr:cNvPr id="132" name="直線コネクタ 131"/>
        <xdr:cNvCxnSpPr/>
      </xdr:nvCxnSpPr>
      <xdr:spPr>
        <a:xfrm>
          <a:off x="4382135" y="11059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74930</xdr:rowOff>
    </xdr:from>
    <xdr:ext cx="762000" cy="253365"/>
    <xdr:sp macro="" textlink="">
      <xdr:nvSpPr>
        <xdr:cNvPr id="133" name="財政構造の弾力性最大値テキスト"/>
        <xdr:cNvSpPr txBox="1"/>
      </xdr:nvSpPr>
      <xdr:spPr>
        <a:xfrm>
          <a:off x="4538980" y="9462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158750</xdr:rowOff>
    </xdr:from>
    <xdr:to>
      <xdr:col>24</xdr:col>
      <xdr:colOff>12700</xdr:colOff>
      <xdr:row>57</xdr:row>
      <xdr:rowOff>158750</xdr:rowOff>
    </xdr:to>
    <xdr:cxnSp macro="">
      <xdr:nvCxnSpPr>
        <xdr:cNvPr id="134" name="直線コネクタ 133"/>
        <xdr:cNvCxnSpPr/>
      </xdr:nvCxnSpPr>
      <xdr:spPr>
        <a:xfrm>
          <a:off x="4382135" y="97142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104140</xdr:rowOff>
    </xdr:from>
    <xdr:to>
      <xdr:col>23</xdr:col>
      <xdr:colOff>133350</xdr:colOff>
      <xdr:row>63</xdr:row>
      <xdr:rowOff>135255</xdr:rowOff>
    </xdr:to>
    <xdr:cxnSp macro="">
      <xdr:nvCxnSpPr>
        <xdr:cNvPr id="135" name="直線コネクタ 134"/>
        <xdr:cNvCxnSpPr/>
      </xdr:nvCxnSpPr>
      <xdr:spPr>
        <a:xfrm flipV="1">
          <a:off x="3716655" y="10665460"/>
          <a:ext cx="7543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162560</xdr:rowOff>
    </xdr:from>
    <xdr:ext cx="762000" cy="250190"/>
    <xdr:sp macro="" textlink="">
      <xdr:nvSpPr>
        <xdr:cNvPr id="136" name="財政構造の弾力性平均値テキスト"/>
        <xdr:cNvSpPr txBox="1"/>
      </xdr:nvSpPr>
      <xdr:spPr>
        <a:xfrm>
          <a:off x="4538980" y="10220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146050</xdr:rowOff>
    </xdr:from>
    <xdr:to>
      <xdr:col>23</xdr:col>
      <xdr:colOff>184150</xdr:colOff>
      <xdr:row>62</xdr:row>
      <xdr:rowOff>77470</xdr:rowOff>
    </xdr:to>
    <xdr:sp macro="" textlink="">
      <xdr:nvSpPr>
        <xdr:cNvPr id="137" name="フローチャート: 判断 136"/>
        <xdr:cNvSpPr/>
      </xdr:nvSpPr>
      <xdr:spPr>
        <a:xfrm>
          <a:off x="4420235" y="10372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19685</xdr:rowOff>
    </xdr:from>
    <xdr:to>
      <xdr:col>19</xdr:col>
      <xdr:colOff>133350</xdr:colOff>
      <xdr:row>63</xdr:row>
      <xdr:rowOff>135255</xdr:rowOff>
    </xdr:to>
    <xdr:cxnSp macro="">
      <xdr:nvCxnSpPr>
        <xdr:cNvPr id="138" name="直線コネクタ 137"/>
        <xdr:cNvCxnSpPr/>
      </xdr:nvCxnSpPr>
      <xdr:spPr>
        <a:xfrm>
          <a:off x="2911475" y="10413365"/>
          <a:ext cx="80518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12065</xdr:rowOff>
    </xdr:from>
    <xdr:to>
      <xdr:col>19</xdr:col>
      <xdr:colOff>184150</xdr:colOff>
      <xdr:row>61</xdr:row>
      <xdr:rowOff>111125</xdr:rowOff>
    </xdr:to>
    <xdr:sp macro="" textlink="">
      <xdr:nvSpPr>
        <xdr:cNvPr id="139" name="フローチャート: 判断 138"/>
        <xdr:cNvSpPr/>
      </xdr:nvSpPr>
      <xdr:spPr>
        <a:xfrm>
          <a:off x="3665855" y="1023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120650</xdr:rowOff>
    </xdr:from>
    <xdr:ext cx="736600" cy="253365"/>
    <xdr:sp macro="" textlink="">
      <xdr:nvSpPr>
        <xdr:cNvPr id="140" name="テキスト ボックス 139"/>
        <xdr:cNvSpPr txBox="1"/>
      </xdr:nvSpPr>
      <xdr:spPr>
        <a:xfrm>
          <a:off x="3377565" y="100114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19685</xdr:rowOff>
    </xdr:from>
    <xdr:to>
      <xdr:col>15</xdr:col>
      <xdr:colOff>82550</xdr:colOff>
      <xdr:row>65</xdr:row>
      <xdr:rowOff>36195</xdr:rowOff>
    </xdr:to>
    <xdr:cxnSp macro="">
      <xdr:nvCxnSpPr>
        <xdr:cNvPr id="141" name="直線コネクタ 140"/>
        <xdr:cNvCxnSpPr/>
      </xdr:nvCxnSpPr>
      <xdr:spPr>
        <a:xfrm flipV="1">
          <a:off x="2106295" y="10413365"/>
          <a:ext cx="80518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118745</xdr:rowOff>
    </xdr:from>
    <xdr:to>
      <xdr:col>15</xdr:col>
      <xdr:colOff>133350</xdr:colOff>
      <xdr:row>60</xdr:row>
      <xdr:rowOff>50800</xdr:rowOff>
    </xdr:to>
    <xdr:sp macro="" textlink="">
      <xdr:nvSpPr>
        <xdr:cNvPr id="142" name="フローチャート: 判断 141"/>
        <xdr:cNvSpPr/>
      </xdr:nvSpPr>
      <xdr:spPr>
        <a:xfrm>
          <a:off x="2860675" y="10009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60960</xdr:rowOff>
    </xdr:from>
    <xdr:ext cx="758825" cy="253365"/>
    <xdr:sp macro="" textlink="">
      <xdr:nvSpPr>
        <xdr:cNvPr id="143" name="テキスト ボックス 142"/>
        <xdr:cNvSpPr txBox="1"/>
      </xdr:nvSpPr>
      <xdr:spPr>
        <a:xfrm>
          <a:off x="2572385" y="97840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65</xdr:row>
      <xdr:rowOff>36195</xdr:rowOff>
    </xdr:from>
    <xdr:to>
      <xdr:col>11</xdr:col>
      <xdr:colOff>31750</xdr:colOff>
      <xdr:row>66</xdr:row>
      <xdr:rowOff>57150</xdr:rowOff>
    </xdr:to>
    <xdr:cxnSp macro="">
      <xdr:nvCxnSpPr>
        <xdr:cNvPr id="144" name="直線コネクタ 143"/>
        <xdr:cNvCxnSpPr/>
      </xdr:nvCxnSpPr>
      <xdr:spPr>
        <a:xfrm flipV="1">
          <a:off x="1320165" y="10932795"/>
          <a:ext cx="78613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106680</xdr:rowOff>
    </xdr:from>
    <xdr:to>
      <xdr:col>11</xdr:col>
      <xdr:colOff>82550</xdr:colOff>
      <xdr:row>62</xdr:row>
      <xdr:rowOff>38100</xdr:rowOff>
    </xdr:to>
    <xdr:sp macro="" textlink="">
      <xdr:nvSpPr>
        <xdr:cNvPr id="145" name="フローチャート: 判断 144"/>
        <xdr:cNvSpPr/>
      </xdr:nvSpPr>
      <xdr:spPr>
        <a:xfrm>
          <a:off x="2074545" y="10332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48260</xdr:rowOff>
    </xdr:from>
    <xdr:ext cx="762000" cy="250190"/>
    <xdr:sp macro="" textlink="">
      <xdr:nvSpPr>
        <xdr:cNvPr id="146" name="テキスト ボックス 145"/>
        <xdr:cNvSpPr txBox="1"/>
      </xdr:nvSpPr>
      <xdr:spPr>
        <a:xfrm>
          <a:off x="1767205" y="1010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1905</xdr:rowOff>
    </xdr:from>
    <xdr:to>
      <xdr:col>7</xdr:col>
      <xdr:colOff>31750</xdr:colOff>
      <xdr:row>62</xdr:row>
      <xdr:rowOff>100965</xdr:rowOff>
    </xdr:to>
    <xdr:sp macro="" textlink="">
      <xdr:nvSpPr>
        <xdr:cNvPr id="147" name="フローチャート: 判断 146"/>
        <xdr:cNvSpPr/>
      </xdr:nvSpPr>
      <xdr:spPr>
        <a:xfrm>
          <a:off x="1271270" y="103955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111125</xdr:rowOff>
    </xdr:from>
    <xdr:ext cx="758825" cy="252730"/>
    <xdr:sp macro="" textlink="">
      <xdr:nvSpPr>
        <xdr:cNvPr id="148" name="テキスト ボックス 147"/>
        <xdr:cNvSpPr txBox="1"/>
      </xdr:nvSpPr>
      <xdr:spPr>
        <a:xfrm>
          <a:off x="962025" y="1016952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0190"/>
    <xdr:sp macro="" textlink="">
      <xdr:nvSpPr>
        <xdr:cNvPr id="149" name="テキスト ボックス 148"/>
        <xdr:cNvSpPr txBox="1"/>
      </xdr:nvSpPr>
      <xdr:spPr>
        <a:xfrm>
          <a:off x="427609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0190"/>
    <xdr:sp macro="" textlink="">
      <xdr:nvSpPr>
        <xdr:cNvPr id="150" name="テキスト ボックス 149"/>
        <xdr:cNvSpPr txBox="1"/>
      </xdr:nvSpPr>
      <xdr:spPr>
        <a:xfrm>
          <a:off x="352171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825" cy="250190"/>
    <xdr:sp macro="" textlink="">
      <xdr:nvSpPr>
        <xdr:cNvPr id="151" name="テキスト ボックス 150"/>
        <xdr:cNvSpPr txBox="1"/>
      </xdr:nvSpPr>
      <xdr:spPr>
        <a:xfrm>
          <a:off x="2716530"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0190"/>
    <xdr:sp macro="" textlink="">
      <xdr:nvSpPr>
        <xdr:cNvPr id="152" name="テキスト ボックス 151"/>
        <xdr:cNvSpPr txBox="1"/>
      </xdr:nvSpPr>
      <xdr:spPr>
        <a:xfrm>
          <a:off x="191135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0190"/>
    <xdr:sp macro="" textlink="">
      <xdr:nvSpPr>
        <xdr:cNvPr id="153" name="テキスト ボックス 152"/>
        <xdr:cNvSpPr txBox="1"/>
      </xdr:nvSpPr>
      <xdr:spPr>
        <a:xfrm>
          <a:off x="112712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53975</xdr:rowOff>
    </xdr:from>
    <xdr:to>
      <xdr:col>23</xdr:col>
      <xdr:colOff>184150</xdr:colOff>
      <xdr:row>63</xdr:row>
      <xdr:rowOff>153035</xdr:rowOff>
    </xdr:to>
    <xdr:sp macro="" textlink="">
      <xdr:nvSpPr>
        <xdr:cNvPr id="154" name="楕円 153"/>
        <xdr:cNvSpPr/>
      </xdr:nvSpPr>
      <xdr:spPr>
        <a:xfrm>
          <a:off x="4420235" y="10615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26670</xdr:rowOff>
    </xdr:from>
    <xdr:ext cx="762000" cy="253365"/>
    <xdr:sp macro="" textlink="">
      <xdr:nvSpPr>
        <xdr:cNvPr id="155" name="財政構造の弾力性該当値テキスト"/>
        <xdr:cNvSpPr txBox="1"/>
      </xdr:nvSpPr>
      <xdr:spPr>
        <a:xfrm>
          <a:off x="4538980" y="10587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85725</xdr:rowOff>
    </xdr:from>
    <xdr:to>
      <xdr:col>19</xdr:col>
      <xdr:colOff>184150</xdr:colOff>
      <xdr:row>64</xdr:row>
      <xdr:rowOff>17145</xdr:rowOff>
    </xdr:to>
    <xdr:sp macro="" textlink="">
      <xdr:nvSpPr>
        <xdr:cNvPr id="156" name="楕円 155"/>
        <xdr:cNvSpPr/>
      </xdr:nvSpPr>
      <xdr:spPr>
        <a:xfrm>
          <a:off x="3665855" y="10647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xdr:rowOff>
    </xdr:from>
    <xdr:ext cx="736600" cy="253365"/>
    <xdr:sp macro="" textlink="">
      <xdr:nvSpPr>
        <xdr:cNvPr id="157" name="テキスト ボックス 156"/>
        <xdr:cNvSpPr txBox="1"/>
      </xdr:nvSpPr>
      <xdr:spPr>
        <a:xfrm>
          <a:off x="3377565" y="10731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137795</xdr:rowOff>
    </xdr:from>
    <xdr:to>
      <xdr:col>15</xdr:col>
      <xdr:colOff>133350</xdr:colOff>
      <xdr:row>62</xdr:row>
      <xdr:rowOff>69850</xdr:rowOff>
    </xdr:to>
    <xdr:sp macro="" textlink="">
      <xdr:nvSpPr>
        <xdr:cNvPr id="158" name="楕円 157"/>
        <xdr:cNvSpPr/>
      </xdr:nvSpPr>
      <xdr:spPr>
        <a:xfrm>
          <a:off x="2860675" y="10363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54610</xdr:rowOff>
    </xdr:from>
    <xdr:ext cx="758825" cy="253365"/>
    <xdr:sp macro="" textlink="">
      <xdr:nvSpPr>
        <xdr:cNvPr id="159" name="テキスト ボックス 158"/>
        <xdr:cNvSpPr txBox="1"/>
      </xdr:nvSpPr>
      <xdr:spPr>
        <a:xfrm>
          <a:off x="2572385" y="104482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64</xdr:row>
      <xdr:rowOff>153670</xdr:rowOff>
    </xdr:from>
    <xdr:to>
      <xdr:col>11</xdr:col>
      <xdr:colOff>82550</xdr:colOff>
      <xdr:row>65</xdr:row>
      <xdr:rowOff>85725</xdr:rowOff>
    </xdr:to>
    <xdr:sp macro="" textlink="">
      <xdr:nvSpPr>
        <xdr:cNvPr id="160" name="楕円 159"/>
        <xdr:cNvSpPr/>
      </xdr:nvSpPr>
      <xdr:spPr>
        <a:xfrm>
          <a:off x="2074545" y="10882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71120</xdr:rowOff>
    </xdr:from>
    <xdr:ext cx="762000" cy="250190"/>
    <xdr:sp macro="" textlink="">
      <xdr:nvSpPr>
        <xdr:cNvPr id="161" name="テキスト ボックス 160"/>
        <xdr:cNvSpPr txBox="1"/>
      </xdr:nvSpPr>
      <xdr:spPr>
        <a:xfrm>
          <a:off x="1767205" y="10967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6985</xdr:rowOff>
    </xdr:from>
    <xdr:to>
      <xdr:col>7</xdr:col>
      <xdr:colOff>31750</xdr:colOff>
      <xdr:row>66</xdr:row>
      <xdr:rowOff>106680</xdr:rowOff>
    </xdr:to>
    <xdr:sp macro="" textlink="">
      <xdr:nvSpPr>
        <xdr:cNvPr id="162" name="楕円 161"/>
        <xdr:cNvSpPr/>
      </xdr:nvSpPr>
      <xdr:spPr>
        <a:xfrm>
          <a:off x="1271270" y="1107122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92075</xdr:rowOff>
    </xdr:from>
    <xdr:ext cx="758825" cy="250190"/>
    <xdr:sp macro="" textlink="">
      <xdr:nvSpPr>
        <xdr:cNvPr id="163" name="テキスト ボックス 162"/>
        <xdr:cNvSpPr txBox="1"/>
      </xdr:nvSpPr>
      <xdr:spPr>
        <a:xfrm>
          <a:off x="962025" y="111563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4" name="正方形/長方形 163"/>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5" name="テキスト ボックス 164"/>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825" cy="351155"/>
    <xdr:sp macro="" textlink="">
      <xdr:nvSpPr>
        <xdr:cNvPr id="166" name="テキスト ボックス 165"/>
        <xdr:cNvSpPr txBox="1"/>
      </xdr:nvSpPr>
      <xdr:spPr>
        <a:xfrm>
          <a:off x="375094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[220,729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7" name="正方形/長方形 166"/>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8" name="正方形/長方形 167"/>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9" name="正方形/長方形 168"/>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70" name="正方形/長方形 169"/>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1" name="正方形/長方形 170"/>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2" name="正方形/長方形 171"/>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3" name="正方形/長方形 172"/>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4" name="正方形/長方形 173"/>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5" name="正方形/長方形 174"/>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6" name="テキスト ボックス 175"/>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人件費は人事院勧告に基づく常勤職員等の給与・期末手当等、会計年度任用職員及び退職手当組合負担金が増となったことから、増加となったものの、物件費は、行政手続オンライン化事業費共通納税システム税目拡大対応システム改修事業費新型コロナウイルスワクチン接種事業が減となったことにより、人口</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人当たり決算額は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6,533</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円増加した。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平成</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29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年度以降、類似団体平均を上回る水準で推移していることから、定員適正化計画に基づく適正な定員管理による職員人件費の圧縮に加え、公共施設等総合管理計画に基づく施設総量の適正化に向けた取り組みにより、物件費や維持補修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7" name="テキスト ボックス 176"/>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8" name="直線コネクタ 177"/>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190"/>
    <xdr:sp macro="" textlink="">
      <xdr:nvSpPr>
        <xdr:cNvPr id="179" name="テキスト ボックス 178"/>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35560</xdr:rowOff>
    </xdr:from>
    <xdr:to>
      <xdr:col>27</xdr:col>
      <xdr:colOff>184150</xdr:colOff>
      <xdr:row>90</xdr:row>
      <xdr:rowOff>35560</xdr:rowOff>
    </xdr:to>
    <xdr:cxnSp macro="">
      <xdr:nvCxnSpPr>
        <xdr:cNvPr id="180" name="直線コネクタ 179"/>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63500</xdr:rowOff>
    </xdr:from>
    <xdr:ext cx="762000" cy="253365"/>
    <xdr:sp macro="" textlink="">
      <xdr:nvSpPr>
        <xdr:cNvPr id="181" name="テキスト ボックス 180"/>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33655</xdr:rowOff>
    </xdr:from>
    <xdr:to>
      <xdr:col>27</xdr:col>
      <xdr:colOff>184150</xdr:colOff>
      <xdr:row>88</xdr:row>
      <xdr:rowOff>33655</xdr:rowOff>
    </xdr:to>
    <xdr:cxnSp macro="">
      <xdr:nvCxnSpPr>
        <xdr:cNvPr id="182" name="直線コネクタ 181"/>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61595</xdr:rowOff>
    </xdr:from>
    <xdr:ext cx="762000" cy="253365"/>
    <xdr:sp macro="" textlink="">
      <xdr:nvSpPr>
        <xdr:cNvPr id="183" name="テキスト ボックス 182"/>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31750</xdr:rowOff>
    </xdr:from>
    <xdr:to>
      <xdr:col>27</xdr:col>
      <xdr:colOff>184150</xdr:colOff>
      <xdr:row>86</xdr:row>
      <xdr:rowOff>31750</xdr:rowOff>
    </xdr:to>
    <xdr:cxnSp macro="">
      <xdr:nvCxnSpPr>
        <xdr:cNvPr id="184" name="直線コネクタ 183"/>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60325</xdr:rowOff>
    </xdr:from>
    <xdr:ext cx="762000" cy="253365"/>
    <xdr:sp macro="" textlink="">
      <xdr:nvSpPr>
        <xdr:cNvPr id="185" name="テキスト ボックス 184"/>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30480</xdr:rowOff>
    </xdr:from>
    <xdr:to>
      <xdr:col>27</xdr:col>
      <xdr:colOff>184150</xdr:colOff>
      <xdr:row>84</xdr:row>
      <xdr:rowOff>30480</xdr:rowOff>
    </xdr:to>
    <xdr:cxnSp macro="">
      <xdr:nvCxnSpPr>
        <xdr:cNvPr id="186" name="直線コネクタ 185"/>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59055</xdr:rowOff>
    </xdr:from>
    <xdr:ext cx="762000" cy="253365"/>
    <xdr:sp macro="" textlink="">
      <xdr:nvSpPr>
        <xdr:cNvPr id="187" name="テキスト ボックス 186"/>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28575</xdr:rowOff>
    </xdr:from>
    <xdr:to>
      <xdr:col>27</xdr:col>
      <xdr:colOff>184150</xdr:colOff>
      <xdr:row>82</xdr:row>
      <xdr:rowOff>28575</xdr:rowOff>
    </xdr:to>
    <xdr:cxnSp macro="">
      <xdr:nvCxnSpPr>
        <xdr:cNvPr id="188" name="直線コネクタ 187"/>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3365"/>
    <xdr:sp macro="" textlink="">
      <xdr:nvSpPr>
        <xdr:cNvPr id="189" name="テキスト ボックス 188"/>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90" name="直線コネクタ 189"/>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55245</xdr:rowOff>
    </xdr:from>
    <xdr:ext cx="762000" cy="252730"/>
    <xdr:sp macro="" textlink="">
      <xdr:nvSpPr>
        <xdr:cNvPr id="191" name="テキスト ボックス 190"/>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92" name="直線コネクタ 191"/>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0190"/>
    <xdr:sp macro="" textlink="">
      <xdr:nvSpPr>
        <xdr:cNvPr id="193" name="テキスト ボックス 192"/>
        <xdr:cNvSpPr txBox="1"/>
      </xdr:nvSpPr>
      <xdr:spPr>
        <a:xfrm>
          <a:off x="0" y="12961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4"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159385</xdr:rowOff>
    </xdr:from>
    <xdr:to>
      <xdr:col>23</xdr:col>
      <xdr:colOff>133350</xdr:colOff>
      <xdr:row>89</xdr:row>
      <xdr:rowOff>147320</xdr:rowOff>
    </xdr:to>
    <xdr:cxnSp macro="">
      <xdr:nvCxnSpPr>
        <xdr:cNvPr id="195" name="直線コネクタ 194"/>
        <xdr:cNvCxnSpPr/>
      </xdr:nvCxnSpPr>
      <xdr:spPr>
        <a:xfrm flipV="1">
          <a:off x="4471035" y="1357058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119380</xdr:rowOff>
    </xdr:from>
    <xdr:ext cx="762000" cy="253365"/>
    <xdr:sp macro="" textlink="">
      <xdr:nvSpPr>
        <xdr:cNvPr id="196" name="人件費・物件費等の状況最小値テキスト"/>
        <xdr:cNvSpPr txBox="1"/>
      </xdr:nvSpPr>
      <xdr:spPr>
        <a:xfrm>
          <a:off x="4538980" y="15039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147320</xdr:rowOff>
    </xdr:from>
    <xdr:to>
      <xdr:col>24</xdr:col>
      <xdr:colOff>12700</xdr:colOff>
      <xdr:row>89</xdr:row>
      <xdr:rowOff>147320</xdr:rowOff>
    </xdr:to>
    <xdr:cxnSp macro="">
      <xdr:nvCxnSpPr>
        <xdr:cNvPr id="197" name="直線コネクタ 196"/>
        <xdr:cNvCxnSpPr/>
      </xdr:nvCxnSpPr>
      <xdr:spPr>
        <a:xfrm>
          <a:off x="4382135" y="15067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75565</xdr:rowOff>
    </xdr:from>
    <xdr:ext cx="762000" cy="253365"/>
    <xdr:sp macro="" textlink="">
      <xdr:nvSpPr>
        <xdr:cNvPr id="198" name="人件費・物件費等の状況最大値テキスト"/>
        <xdr:cNvSpPr txBox="1"/>
      </xdr:nvSpPr>
      <xdr:spPr>
        <a:xfrm>
          <a:off x="4538980" y="13319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159385</xdr:rowOff>
    </xdr:from>
    <xdr:to>
      <xdr:col>24</xdr:col>
      <xdr:colOff>12700</xdr:colOff>
      <xdr:row>80</xdr:row>
      <xdr:rowOff>159385</xdr:rowOff>
    </xdr:to>
    <xdr:cxnSp macro="">
      <xdr:nvCxnSpPr>
        <xdr:cNvPr id="199" name="直線コネクタ 198"/>
        <xdr:cNvCxnSpPr/>
      </xdr:nvCxnSpPr>
      <xdr:spPr>
        <a:xfrm>
          <a:off x="4382135" y="135705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97790</xdr:rowOff>
    </xdr:from>
    <xdr:to>
      <xdr:col>23</xdr:col>
      <xdr:colOff>133350</xdr:colOff>
      <xdr:row>82</xdr:row>
      <xdr:rowOff>120015</xdr:rowOff>
    </xdr:to>
    <xdr:cxnSp macro="">
      <xdr:nvCxnSpPr>
        <xdr:cNvPr id="200" name="直線コネクタ 199"/>
        <xdr:cNvCxnSpPr/>
      </xdr:nvCxnSpPr>
      <xdr:spPr>
        <a:xfrm flipV="1">
          <a:off x="3716655" y="1384427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26035</xdr:rowOff>
    </xdr:from>
    <xdr:ext cx="762000" cy="253365"/>
    <xdr:sp macro="" textlink="">
      <xdr:nvSpPr>
        <xdr:cNvPr id="201" name="人件費・物件費等の状況平均値テキスト"/>
        <xdr:cNvSpPr txBox="1"/>
      </xdr:nvSpPr>
      <xdr:spPr>
        <a:xfrm>
          <a:off x="4538980" y="137725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53340</xdr:rowOff>
    </xdr:from>
    <xdr:to>
      <xdr:col>23</xdr:col>
      <xdr:colOff>184150</xdr:colOff>
      <xdr:row>82</xdr:row>
      <xdr:rowOff>152400</xdr:rowOff>
    </xdr:to>
    <xdr:sp macro="" textlink="">
      <xdr:nvSpPr>
        <xdr:cNvPr id="202" name="フローチャート: 判断 201"/>
        <xdr:cNvSpPr/>
      </xdr:nvSpPr>
      <xdr:spPr>
        <a:xfrm>
          <a:off x="4420235" y="13799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85090</xdr:rowOff>
    </xdr:from>
    <xdr:to>
      <xdr:col>19</xdr:col>
      <xdr:colOff>133350</xdr:colOff>
      <xdr:row>82</xdr:row>
      <xdr:rowOff>120015</xdr:rowOff>
    </xdr:to>
    <xdr:cxnSp macro="">
      <xdr:nvCxnSpPr>
        <xdr:cNvPr id="203" name="直線コネクタ 202"/>
        <xdr:cNvCxnSpPr/>
      </xdr:nvCxnSpPr>
      <xdr:spPr>
        <a:xfrm>
          <a:off x="2911475" y="13831570"/>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22225</xdr:rowOff>
    </xdr:from>
    <xdr:to>
      <xdr:col>19</xdr:col>
      <xdr:colOff>184150</xdr:colOff>
      <xdr:row>82</xdr:row>
      <xdr:rowOff>121920</xdr:rowOff>
    </xdr:to>
    <xdr:sp macro="" textlink="">
      <xdr:nvSpPr>
        <xdr:cNvPr id="204" name="フローチャート: 判断 203"/>
        <xdr:cNvSpPr/>
      </xdr:nvSpPr>
      <xdr:spPr>
        <a:xfrm>
          <a:off x="3665855" y="13768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131445</xdr:rowOff>
    </xdr:from>
    <xdr:ext cx="736600" cy="253365"/>
    <xdr:sp macro="" textlink="">
      <xdr:nvSpPr>
        <xdr:cNvPr id="205" name="テキスト ボックス 204"/>
        <xdr:cNvSpPr txBox="1"/>
      </xdr:nvSpPr>
      <xdr:spPr>
        <a:xfrm>
          <a:off x="3377565" y="135426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71755</xdr:rowOff>
    </xdr:from>
    <xdr:to>
      <xdr:col>15</xdr:col>
      <xdr:colOff>82550</xdr:colOff>
      <xdr:row>82</xdr:row>
      <xdr:rowOff>85090</xdr:rowOff>
    </xdr:to>
    <xdr:cxnSp macro="">
      <xdr:nvCxnSpPr>
        <xdr:cNvPr id="206" name="直線コネクタ 205"/>
        <xdr:cNvCxnSpPr/>
      </xdr:nvCxnSpPr>
      <xdr:spPr>
        <a:xfrm>
          <a:off x="2106295" y="1381823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162560</xdr:rowOff>
    </xdr:from>
    <xdr:to>
      <xdr:col>15</xdr:col>
      <xdr:colOff>133350</xdr:colOff>
      <xdr:row>82</xdr:row>
      <xdr:rowOff>94615</xdr:rowOff>
    </xdr:to>
    <xdr:sp macro="" textlink="">
      <xdr:nvSpPr>
        <xdr:cNvPr id="207" name="フローチャート: 判断 206"/>
        <xdr:cNvSpPr/>
      </xdr:nvSpPr>
      <xdr:spPr>
        <a:xfrm>
          <a:off x="2860675" y="1374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104775</xdr:rowOff>
    </xdr:from>
    <xdr:ext cx="758825" cy="250190"/>
    <xdr:sp macro="" textlink="">
      <xdr:nvSpPr>
        <xdr:cNvPr id="208" name="テキスト ボックス 207"/>
        <xdr:cNvSpPr txBox="1"/>
      </xdr:nvSpPr>
      <xdr:spPr>
        <a:xfrm>
          <a:off x="2572385" y="1351597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5715</xdr:rowOff>
    </xdr:from>
    <xdr:to>
      <xdr:col>11</xdr:col>
      <xdr:colOff>31750</xdr:colOff>
      <xdr:row>82</xdr:row>
      <xdr:rowOff>71755</xdr:rowOff>
    </xdr:to>
    <xdr:cxnSp macro="">
      <xdr:nvCxnSpPr>
        <xdr:cNvPr id="209" name="直線コネクタ 208"/>
        <xdr:cNvCxnSpPr/>
      </xdr:nvCxnSpPr>
      <xdr:spPr>
        <a:xfrm>
          <a:off x="1320165" y="13752195"/>
          <a:ext cx="78613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127000</xdr:rowOff>
    </xdr:from>
    <xdr:to>
      <xdr:col>11</xdr:col>
      <xdr:colOff>82550</xdr:colOff>
      <xdr:row>82</xdr:row>
      <xdr:rowOff>58420</xdr:rowOff>
    </xdr:to>
    <xdr:sp macro="" textlink="">
      <xdr:nvSpPr>
        <xdr:cNvPr id="210" name="フローチャート: 判断 209"/>
        <xdr:cNvSpPr/>
      </xdr:nvSpPr>
      <xdr:spPr>
        <a:xfrm>
          <a:off x="2074545" y="13705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68580</xdr:rowOff>
    </xdr:from>
    <xdr:ext cx="762000" cy="250190"/>
    <xdr:sp macro="" textlink="">
      <xdr:nvSpPr>
        <xdr:cNvPr id="211" name="テキスト ボックス 210"/>
        <xdr:cNvSpPr txBox="1"/>
      </xdr:nvSpPr>
      <xdr:spPr>
        <a:xfrm>
          <a:off x="1767205" y="13479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104775</xdr:rowOff>
    </xdr:from>
    <xdr:to>
      <xdr:col>7</xdr:col>
      <xdr:colOff>31750</xdr:colOff>
      <xdr:row>82</xdr:row>
      <xdr:rowOff>36195</xdr:rowOff>
    </xdr:to>
    <xdr:sp macro="" textlink="">
      <xdr:nvSpPr>
        <xdr:cNvPr id="212" name="フローチャート: 判断 211"/>
        <xdr:cNvSpPr/>
      </xdr:nvSpPr>
      <xdr:spPr>
        <a:xfrm>
          <a:off x="1271270" y="136836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45720</xdr:rowOff>
    </xdr:from>
    <xdr:ext cx="758825" cy="253365"/>
    <xdr:sp macro="" textlink="">
      <xdr:nvSpPr>
        <xdr:cNvPr id="213" name="テキスト ボックス 212"/>
        <xdr:cNvSpPr txBox="1"/>
      </xdr:nvSpPr>
      <xdr:spPr>
        <a:xfrm>
          <a:off x="962025" y="134569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190"/>
    <xdr:sp macro="" textlink="">
      <xdr:nvSpPr>
        <xdr:cNvPr id="214" name="テキスト ボックス 213"/>
        <xdr:cNvSpPr txBox="1"/>
      </xdr:nvSpPr>
      <xdr:spPr>
        <a:xfrm>
          <a:off x="427609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190"/>
    <xdr:sp macro="" textlink="">
      <xdr:nvSpPr>
        <xdr:cNvPr id="215" name="テキスト ボックス 214"/>
        <xdr:cNvSpPr txBox="1"/>
      </xdr:nvSpPr>
      <xdr:spPr>
        <a:xfrm>
          <a:off x="352171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825" cy="250190"/>
    <xdr:sp macro="" textlink="">
      <xdr:nvSpPr>
        <xdr:cNvPr id="216" name="テキスト ボックス 215"/>
        <xdr:cNvSpPr txBox="1"/>
      </xdr:nvSpPr>
      <xdr:spPr>
        <a:xfrm>
          <a:off x="2716530"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190"/>
    <xdr:sp macro="" textlink="">
      <xdr:nvSpPr>
        <xdr:cNvPr id="217" name="テキスト ボックス 216"/>
        <xdr:cNvSpPr txBox="1"/>
      </xdr:nvSpPr>
      <xdr:spPr>
        <a:xfrm>
          <a:off x="19113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190"/>
    <xdr:sp macro="" textlink="">
      <xdr:nvSpPr>
        <xdr:cNvPr id="218" name="テキスト ボックス 217"/>
        <xdr:cNvSpPr txBox="1"/>
      </xdr:nvSpPr>
      <xdr:spPr>
        <a:xfrm>
          <a:off x="112712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48895</xdr:rowOff>
    </xdr:from>
    <xdr:to>
      <xdr:col>23</xdr:col>
      <xdr:colOff>184150</xdr:colOff>
      <xdr:row>82</xdr:row>
      <xdr:rowOff>147955</xdr:rowOff>
    </xdr:to>
    <xdr:sp macro="" textlink="">
      <xdr:nvSpPr>
        <xdr:cNvPr id="219" name="楕円 218"/>
        <xdr:cNvSpPr/>
      </xdr:nvSpPr>
      <xdr:spPr>
        <a:xfrm>
          <a:off x="4420235" y="13795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64135</xdr:rowOff>
    </xdr:from>
    <xdr:ext cx="762000" cy="253365"/>
    <xdr:sp macro="" textlink="">
      <xdr:nvSpPr>
        <xdr:cNvPr id="220" name="人件費・物件費等の状況該当値テキスト"/>
        <xdr:cNvSpPr txBox="1"/>
      </xdr:nvSpPr>
      <xdr:spPr>
        <a:xfrm>
          <a:off x="4538980" y="13642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71120</xdr:rowOff>
    </xdr:from>
    <xdr:to>
      <xdr:col>19</xdr:col>
      <xdr:colOff>184150</xdr:colOff>
      <xdr:row>83</xdr:row>
      <xdr:rowOff>2540</xdr:rowOff>
    </xdr:to>
    <xdr:sp macro="" textlink="">
      <xdr:nvSpPr>
        <xdr:cNvPr id="221" name="楕円 220"/>
        <xdr:cNvSpPr/>
      </xdr:nvSpPr>
      <xdr:spPr>
        <a:xfrm>
          <a:off x="3665855" y="13817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154940</xdr:rowOff>
    </xdr:from>
    <xdr:ext cx="736600" cy="253365"/>
    <xdr:sp macro="" textlink="">
      <xdr:nvSpPr>
        <xdr:cNvPr id="222" name="テキスト ボックス 221"/>
        <xdr:cNvSpPr txBox="1"/>
      </xdr:nvSpPr>
      <xdr:spPr>
        <a:xfrm>
          <a:off x="3377565" y="13901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35560</xdr:rowOff>
    </xdr:from>
    <xdr:to>
      <xdr:col>15</xdr:col>
      <xdr:colOff>133350</xdr:colOff>
      <xdr:row>82</xdr:row>
      <xdr:rowOff>134620</xdr:rowOff>
    </xdr:to>
    <xdr:sp macro="" textlink="">
      <xdr:nvSpPr>
        <xdr:cNvPr id="223" name="楕円 222"/>
        <xdr:cNvSpPr/>
      </xdr:nvSpPr>
      <xdr:spPr>
        <a:xfrm>
          <a:off x="2860675" y="1378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119380</xdr:rowOff>
    </xdr:from>
    <xdr:ext cx="758825" cy="253365"/>
    <xdr:sp macro="" textlink="">
      <xdr:nvSpPr>
        <xdr:cNvPr id="224" name="テキスト ボックス 223"/>
        <xdr:cNvSpPr txBox="1"/>
      </xdr:nvSpPr>
      <xdr:spPr>
        <a:xfrm>
          <a:off x="2572385" y="138658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21590</xdr:rowOff>
    </xdr:from>
    <xdr:to>
      <xdr:col>11</xdr:col>
      <xdr:colOff>82550</xdr:colOff>
      <xdr:row>82</xdr:row>
      <xdr:rowOff>120650</xdr:rowOff>
    </xdr:to>
    <xdr:sp macro="" textlink="">
      <xdr:nvSpPr>
        <xdr:cNvPr id="225" name="楕円 224"/>
        <xdr:cNvSpPr/>
      </xdr:nvSpPr>
      <xdr:spPr>
        <a:xfrm>
          <a:off x="2074545" y="13768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106680</xdr:rowOff>
    </xdr:from>
    <xdr:ext cx="762000" cy="250190"/>
    <xdr:sp macro="" textlink="">
      <xdr:nvSpPr>
        <xdr:cNvPr id="226" name="テキスト ボックス 225"/>
        <xdr:cNvSpPr txBox="1"/>
      </xdr:nvSpPr>
      <xdr:spPr>
        <a:xfrm>
          <a:off x="1767205" y="13853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124460</xdr:rowOff>
    </xdr:from>
    <xdr:to>
      <xdr:col>7</xdr:col>
      <xdr:colOff>31750</xdr:colOff>
      <xdr:row>82</xdr:row>
      <xdr:rowOff>55880</xdr:rowOff>
    </xdr:to>
    <xdr:sp macro="" textlink="">
      <xdr:nvSpPr>
        <xdr:cNvPr id="227" name="楕円 226"/>
        <xdr:cNvSpPr/>
      </xdr:nvSpPr>
      <xdr:spPr>
        <a:xfrm>
          <a:off x="1271270" y="137033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40640</xdr:rowOff>
    </xdr:from>
    <xdr:ext cx="758825" cy="253365"/>
    <xdr:sp macro="" textlink="">
      <xdr:nvSpPr>
        <xdr:cNvPr id="228" name="テキスト ボックス 227"/>
        <xdr:cNvSpPr txBox="1"/>
      </xdr:nvSpPr>
      <xdr:spPr>
        <a:xfrm>
          <a:off x="962025" y="137871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9" name="正方形/長方形 228"/>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0365" cy="302895"/>
    <xdr:sp macro="" textlink="">
      <xdr:nvSpPr>
        <xdr:cNvPr id="230" name="テキスト ボックス 229"/>
        <xdr:cNvSpPr txBox="1"/>
      </xdr:nvSpPr>
      <xdr:spPr>
        <a:xfrm>
          <a:off x="12289155" y="12709525"/>
          <a:ext cx="16503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825" cy="351155"/>
    <xdr:sp macro="" textlink="">
      <xdr:nvSpPr>
        <xdr:cNvPr id="231" name="テキスト ボックス 230"/>
        <xdr:cNvSpPr txBox="1"/>
      </xdr:nvSpPr>
      <xdr:spPr>
        <a:xfrm>
          <a:off x="1390205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32" name="正方形/長方形 231"/>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3" name="正方形/長方形 232"/>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4" name="正方形/長方形 233"/>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5" name="正方形/長方形 234"/>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6" name="正方形/長方形 235"/>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7" name="正方形/長方形 236"/>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8" name="正方形/長方形 237"/>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9" name="正方形/長方形 238"/>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40" name="正方形/長方形 239"/>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41" name="テキスト ボックス 240"/>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人事員勧告に基づく適正な給与水準の維持に努めており、令和５年度は令和４年度と同水準の95.6（0</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ポイント増）だった。</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依然として類似団体平均を下回り、低い水準で推移していることから、</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引き続き給与水準の適正化に努める。</a:t>
          </a:r>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42" name="直線コネクタ 241"/>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825" cy="250190"/>
    <xdr:sp macro="" textlink="">
      <xdr:nvSpPr>
        <xdr:cNvPr id="243" name="テキスト ボックス 242"/>
        <xdr:cNvSpPr txBox="1"/>
      </xdr:nvSpPr>
      <xdr:spPr>
        <a:xfrm>
          <a:off x="10870565" y="15321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44" name="直線コネクタ 243"/>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8825" cy="253365"/>
    <xdr:sp macro="" textlink="">
      <xdr:nvSpPr>
        <xdr:cNvPr id="245" name="テキスト ボックス 244"/>
        <xdr:cNvSpPr txBox="1"/>
      </xdr:nvSpPr>
      <xdr:spPr>
        <a:xfrm>
          <a:off x="10870565" y="149834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6" name="直線コネクタ 245"/>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8825" cy="253365"/>
    <xdr:sp macro="" textlink="">
      <xdr:nvSpPr>
        <xdr:cNvPr id="247" name="テキスト ボックス 246"/>
        <xdr:cNvSpPr txBox="1"/>
      </xdr:nvSpPr>
      <xdr:spPr>
        <a:xfrm>
          <a:off x="10870565" y="146462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8" name="直線コネクタ 247"/>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8825" cy="253365"/>
    <xdr:sp macro="" textlink="">
      <xdr:nvSpPr>
        <xdr:cNvPr id="249" name="テキスト ボックス 248"/>
        <xdr:cNvSpPr txBox="1"/>
      </xdr:nvSpPr>
      <xdr:spPr>
        <a:xfrm>
          <a:off x="10870565" y="143097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50" name="直線コネクタ 249"/>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8825" cy="253365"/>
    <xdr:sp macro="" textlink="">
      <xdr:nvSpPr>
        <xdr:cNvPr id="251" name="テキスト ボックス 250"/>
        <xdr:cNvSpPr txBox="1"/>
      </xdr:nvSpPr>
      <xdr:spPr>
        <a:xfrm>
          <a:off x="10870565" y="139731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52" name="直線コネクタ 251"/>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8825" cy="253365"/>
    <xdr:sp macro="" textlink="">
      <xdr:nvSpPr>
        <xdr:cNvPr id="253" name="テキスト ボックス 252"/>
        <xdr:cNvSpPr txBox="1"/>
      </xdr:nvSpPr>
      <xdr:spPr>
        <a:xfrm>
          <a:off x="10870565" y="136359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4" name="直線コネクタ 253"/>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8825" cy="252730"/>
    <xdr:sp macro="" textlink="">
      <xdr:nvSpPr>
        <xdr:cNvPr id="255" name="テキスト ボックス 254"/>
        <xdr:cNvSpPr txBox="1"/>
      </xdr:nvSpPr>
      <xdr:spPr>
        <a:xfrm>
          <a:off x="10870565" y="1329880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6" name="直線コネクタ 255"/>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825" cy="250190"/>
    <xdr:sp macro="" textlink="">
      <xdr:nvSpPr>
        <xdr:cNvPr id="257" name="テキスト ボックス 256"/>
        <xdr:cNvSpPr txBox="1"/>
      </xdr:nvSpPr>
      <xdr:spPr>
        <a:xfrm>
          <a:off x="10870565" y="129616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8"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128270</xdr:rowOff>
    </xdr:from>
    <xdr:to>
      <xdr:col>81</xdr:col>
      <xdr:colOff>44450</xdr:colOff>
      <xdr:row>89</xdr:row>
      <xdr:rowOff>124460</xdr:rowOff>
    </xdr:to>
    <xdr:cxnSp macro="">
      <xdr:nvCxnSpPr>
        <xdr:cNvPr id="259" name="直線コネクタ 258"/>
        <xdr:cNvCxnSpPr/>
      </xdr:nvCxnSpPr>
      <xdr:spPr>
        <a:xfrm flipV="1">
          <a:off x="15320645" y="1353947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97155</xdr:rowOff>
    </xdr:from>
    <xdr:ext cx="758825" cy="253365"/>
    <xdr:sp macro="" textlink="">
      <xdr:nvSpPr>
        <xdr:cNvPr id="260" name="給与水準   （国との比較）最小値テキスト"/>
        <xdr:cNvSpPr txBox="1"/>
      </xdr:nvSpPr>
      <xdr:spPr>
        <a:xfrm>
          <a:off x="15409545" y="150171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124460</xdr:rowOff>
    </xdr:from>
    <xdr:to>
      <xdr:col>81</xdr:col>
      <xdr:colOff>133350</xdr:colOff>
      <xdr:row>89</xdr:row>
      <xdr:rowOff>124460</xdr:rowOff>
    </xdr:to>
    <xdr:cxnSp macro="">
      <xdr:nvCxnSpPr>
        <xdr:cNvPr id="261" name="直線コネクタ 260"/>
        <xdr:cNvCxnSpPr/>
      </xdr:nvCxnSpPr>
      <xdr:spPr>
        <a:xfrm>
          <a:off x="15252700" y="150444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44450</xdr:rowOff>
    </xdr:from>
    <xdr:ext cx="758825" cy="253365"/>
    <xdr:sp macro="" textlink="">
      <xdr:nvSpPr>
        <xdr:cNvPr id="262" name="給与水準   （国との比較）最大値テキスト"/>
        <xdr:cNvSpPr txBox="1"/>
      </xdr:nvSpPr>
      <xdr:spPr>
        <a:xfrm>
          <a:off x="15409545" y="132880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128270</xdr:rowOff>
    </xdr:from>
    <xdr:to>
      <xdr:col>81</xdr:col>
      <xdr:colOff>133350</xdr:colOff>
      <xdr:row>80</xdr:row>
      <xdr:rowOff>128270</xdr:rowOff>
    </xdr:to>
    <xdr:cxnSp macro="">
      <xdr:nvCxnSpPr>
        <xdr:cNvPr id="263" name="直線コネクタ 262"/>
        <xdr:cNvCxnSpPr/>
      </xdr:nvCxnSpPr>
      <xdr:spPr>
        <a:xfrm>
          <a:off x="15252700" y="135394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143510</xdr:rowOff>
    </xdr:from>
    <xdr:to>
      <xdr:col>81</xdr:col>
      <xdr:colOff>44450</xdr:colOff>
      <xdr:row>85</xdr:row>
      <xdr:rowOff>154305</xdr:rowOff>
    </xdr:to>
    <xdr:cxnSp macro="">
      <xdr:nvCxnSpPr>
        <xdr:cNvPr id="264" name="直線コネクタ 263"/>
        <xdr:cNvCxnSpPr/>
      </xdr:nvCxnSpPr>
      <xdr:spPr>
        <a:xfrm>
          <a:off x="14566265" y="14392910"/>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55880</xdr:rowOff>
    </xdr:from>
    <xdr:ext cx="758825" cy="253365"/>
    <xdr:sp macro="" textlink="">
      <xdr:nvSpPr>
        <xdr:cNvPr id="265" name="給与水準   （国との比較）平均値テキスト"/>
        <xdr:cNvSpPr txBox="1"/>
      </xdr:nvSpPr>
      <xdr:spPr>
        <a:xfrm>
          <a:off x="15409545" y="1447292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83185</xdr:rowOff>
    </xdr:from>
    <xdr:to>
      <xdr:col>81</xdr:col>
      <xdr:colOff>95250</xdr:colOff>
      <xdr:row>87</xdr:row>
      <xdr:rowOff>15240</xdr:rowOff>
    </xdr:to>
    <xdr:sp macro="" textlink="">
      <xdr:nvSpPr>
        <xdr:cNvPr id="266" name="フローチャート: 判断 265"/>
        <xdr:cNvSpPr/>
      </xdr:nvSpPr>
      <xdr:spPr>
        <a:xfrm>
          <a:off x="15276195" y="145002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6985</xdr:rowOff>
    </xdr:from>
    <xdr:to>
      <xdr:col>77</xdr:col>
      <xdr:colOff>44450</xdr:colOff>
      <xdr:row>85</xdr:row>
      <xdr:rowOff>143510</xdr:rowOff>
    </xdr:to>
    <xdr:cxnSp macro="">
      <xdr:nvCxnSpPr>
        <xdr:cNvPr id="267" name="直線コネクタ 266"/>
        <xdr:cNvCxnSpPr/>
      </xdr:nvCxnSpPr>
      <xdr:spPr>
        <a:xfrm>
          <a:off x="13767435" y="14088745"/>
          <a:ext cx="79883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72390</xdr:rowOff>
    </xdr:from>
    <xdr:to>
      <xdr:col>77</xdr:col>
      <xdr:colOff>95250</xdr:colOff>
      <xdr:row>87</xdr:row>
      <xdr:rowOff>3810</xdr:rowOff>
    </xdr:to>
    <xdr:sp macro="" textlink="">
      <xdr:nvSpPr>
        <xdr:cNvPr id="268" name="フローチャート: 判断 267"/>
        <xdr:cNvSpPr/>
      </xdr:nvSpPr>
      <xdr:spPr>
        <a:xfrm>
          <a:off x="14521815" y="14489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156210</xdr:rowOff>
    </xdr:from>
    <xdr:ext cx="736600" cy="253365"/>
    <xdr:sp macro="" textlink="">
      <xdr:nvSpPr>
        <xdr:cNvPr id="269" name="テキスト ボックス 268"/>
        <xdr:cNvSpPr txBox="1"/>
      </xdr:nvSpPr>
      <xdr:spPr>
        <a:xfrm>
          <a:off x="14227175" y="145732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163830</xdr:rowOff>
    </xdr:from>
    <xdr:to>
      <xdr:col>72</xdr:col>
      <xdr:colOff>188595</xdr:colOff>
      <xdr:row>84</xdr:row>
      <xdr:rowOff>6985</xdr:rowOff>
    </xdr:to>
    <xdr:cxnSp macro="">
      <xdr:nvCxnSpPr>
        <xdr:cNvPr id="270" name="直線コネクタ 269"/>
        <xdr:cNvCxnSpPr/>
      </xdr:nvCxnSpPr>
      <xdr:spPr>
        <a:xfrm>
          <a:off x="12976860" y="14077950"/>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60960</xdr:rowOff>
    </xdr:from>
    <xdr:to>
      <xdr:col>73</xdr:col>
      <xdr:colOff>44450</xdr:colOff>
      <xdr:row>86</xdr:row>
      <xdr:rowOff>160655</xdr:rowOff>
    </xdr:to>
    <xdr:sp macro="" textlink="">
      <xdr:nvSpPr>
        <xdr:cNvPr id="271" name="フローチャート: 判断 270"/>
        <xdr:cNvSpPr/>
      </xdr:nvSpPr>
      <xdr:spPr>
        <a:xfrm>
          <a:off x="13731240" y="1447800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145415</xdr:rowOff>
    </xdr:from>
    <xdr:ext cx="758825" cy="250190"/>
    <xdr:sp macro="" textlink="">
      <xdr:nvSpPr>
        <xdr:cNvPr id="272" name="テキスト ボックス 271"/>
        <xdr:cNvSpPr txBox="1"/>
      </xdr:nvSpPr>
      <xdr:spPr>
        <a:xfrm>
          <a:off x="13421995" y="1456245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163830</xdr:rowOff>
    </xdr:from>
    <xdr:to>
      <xdr:col>68</xdr:col>
      <xdr:colOff>152400</xdr:colOff>
      <xdr:row>85</xdr:row>
      <xdr:rowOff>143510</xdr:rowOff>
    </xdr:to>
    <xdr:cxnSp macro="">
      <xdr:nvCxnSpPr>
        <xdr:cNvPr id="273" name="直線コネクタ 272"/>
        <xdr:cNvCxnSpPr/>
      </xdr:nvCxnSpPr>
      <xdr:spPr>
        <a:xfrm flipV="1">
          <a:off x="12171680" y="14077950"/>
          <a:ext cx="80518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38735</xdr:rowOff>
    </xdr:from>
    <xdr:to>
      <xdr:col>68</xdr:col>
      <xdr:colOff>188595</xdr:colOff>
      <xdr:row>86</xdr:row>
      <xdr:rowOff>137795</xdr:rowOff>
    </xdr:to>
    <xdr:sp macro="" textlink="">
      <xdr:nvSpPr>
        <xdr:cNvPr id="274" name="フローチャート: 判断 273"/>
        <xdr:cNvSpPr/>
      </xdr:nvSpPr>
      <xdr:spPr>
        <a:xfrm>
          <a:off x="12926060" y="1445577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123190</xdr:rowOff>
    </xdr:from>
    <xdr:ext cx="762000" cy="250190"/>
    <xdr:sp macro="" textlink="">
      <xdr:nvSpPr>
        <xdr:cNvPr id="275" name="テキスト ボックス 274"/>
        <xdr:cNvSpPr txBox="1"/>
      </xdr:nvSpPr>
      <xdr:spPr>
        <a:xfrm>
          <a:off x="12635865" y="14540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50165</xdr:rowOff>
    </xdr:from>
    <xdr:to>
      <xdr:col>64</xdr:col>
      <xdr:colOff>152400</xdr:colOff>
      <xdr:row>86</xdr:row>
      <xdr:rowOff>149225</xdr:rowOff>
    </xdr:to>
    <xdr:sp macro="" textlink="">
      <xdr:nvSpPr>
        <xdr:cNvPr id="276" name="フローチャート: 判断 275"/>
        <xdr:cNvSpPr/>
      </xdr:nvSpPr>
      <xdr:spPr>
        <a:xfrm>
          <a:off x="12120880" y="14467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133985</xdr:rowOff>
    </xdr:from>
    <xdr:ext cx="762000" cy="253365"/>
    <xdr:sp macro="" textlink="">
      <xdr:nvSpPr>
        <xdr:cNvPr id="277" name="テキスト ボックス 276"/>
        <xdr:cNvSpPr txBox="1"/>
      </xdr:nvSpPr>
      <xdr:spPr>
        <a:xfrm>
          <a:off x="11832590" y="14551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190"/>
    <xdr:sp macro="" textlink="">
      <xdr:nvSpPr>
        <xdr:cNvPr id="278" name="テキスト ボックス 277"/>
        <xdr:cNvSpPr txBox="1"/>
      </xdr:nvSpPr>
      <xdr:spPr>
        <a:xfrm>
          <a:off x="1512570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190"/>
    <xdr:sp macro="" textlink="">
      <xdr:nvSpPr>
        <xdr:cNvPr id="279" name="テキスト ボックス 278"/>
        <xdr:cNvSpPr txBox="1"/>
      </xdr:nvSpPr>
      <xdr:spPr>
        <a:xfrm>
          <a:off x="1437132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190"/>
    <xdr:sp macro="" textlink="">
      <xdr:nvSpPr>
        <xdr:cNvPr id="280" name="テキスト ボックス 279"/>
        <xdr:cNvSpPr txBox="1"/>
      </xdr:nvSpPr>
      <xdr:spPr>
        <a:xfrm>
          <a:off x="1357884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8825" cy="250190"/>
    <xdr:sp macro="" textlink="">
      <xdr:nvSpPr>
        <xdr:cNvPr id="281" name="テキスト ボックス 280"/>
        <xdr:cNvSpPr txBox="1"/>
      </xdr:nvSpPr>
      <xdr:spPr>
        <a:xfrm>
          <a:off x="12781915"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190"/>
    <xdr:sp macro="" textlink="">
      <xdr:nvSpPr>
        <xdr:cNvPr id="282" name="テキスト ボックス 281"/>
        <xdr:cNvSpPr txBox="1"/>
      </xdr:nvSpPr>
      <xdr:spPr>
        <a:xfrm>
          <a:off x="1197673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105410</xdr:rowOff>
    </xdr:from>
    <xdr:to>
      <xdr:col>81</xdr:col>
      <xdr:colOff>95250</xdr:colOff>
      <xdr:row>86</xdr:row>
      <xdr:rowOff>36830</xdr:rowOff>
    </xdr:to>
    <xdr:sp macro="" textlink="">
      <xdr:nvSpPr>
        <xdr:cNvPr id="283" name="楕円 282"/>
        <xdr:cNvSpPr/>
      </xdr:nvSpPr>
      <xdr:spPr>
        <a:xfrm>
          <a:off x="15276195" y="143548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120650</xdr:rowOff>
    </xdr:from>
    <xdr:ext cx="758825" cy="253365"/>
    <xdr:sp macro="" textlink="">
      <xdr:nvSpPr>
        <xdr:cNvPr id="284" name="給与水準   （国との比較）該当値テキスト"/>
        <xdr:cNvSpPr txBox="1"/>
      </xdr:nvSpPr>
      <xdr:spPr>
        <a:xfrm>
          <a:off x="15409545" y="142024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93980</xdr:rowOff>
    </xdr:from>
    <xdr:to>
      <xdr:col>77</xdr:col>
      <xdr:colOff>95250</xdr:colOff>
      <xdr:row>86</xdr:row>
      <xdr:rowOff>25400</xdr:rowOff>
    </xdr:to>
    <xdr:sp macro="" textlink="">
      <xdr:nvSpPr>
        <xdr:cNvPr id="285" name="楕円 284"/>
        <xdr:cNvSpPr/>
      </xdr:nvSpPr>
      <xdr:spPr>
        <a:xfrm>
          <a:off x="14521815" y="143433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35560</xdr:rowOff>
    </xdr:from>
    <xdr:ext cx="736600" cy="250190"/>
    <xdr:sp macro="" textlink="">
      <xdr:nvSpPr>
        <xdr:cNvPr id="286" name="テキスト ボックス 285"/>
        <xdr:cNvSpPr txBox="1"/>
      </xdr:nvSpPr>
      <xdr:spPr>
        <a:xfrm>
          <a:off x="14227175" y="141173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125730</xdr:rowOff>
    </xdr:from>
    <xdr:to>
      <xdr:col>73</xdr:col>
      <xdr:colOff>44450</xdr:colOff>
      <xdr:row>84</xdr:row>
      <xdr:rowOff>57150</xdr:rowOff>
    </xdr:to>
    <xdr:sp macro="" textlink="">
      <xdr:nvSpPr>
        <xdr:cNvPr id="287" name="楕円 286"/>
        <xdr:cNvSpPr/>
      </xdr:nvSpPr>
      <xdr:spPr>
        <a:xfrm>
          <a:off x="13731240" y="140398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67310</xdr:rowOff>
    </xdr:from>
    <xdr:ext cx="758825" cy="250190"/>
    <xdr:sp macro="" textlink="">
      <xdr:nvSpPr>
        <xdr:cNvPr id="288" name="テキスト ボックス 287"/>
        <xdr:cNvSpPr txBox="1"/>
      </xdr:nvSpPr>
      <xdr:spPr>
        <a:xfrm>
          <a:off x="13421995" y="1381379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114300</xdr:rowOff>
    </xdr:from>
    <xdr:to>
      <xdr:col>68</xdr:col>
      <xdr:colOff>188595</xdr:colOff>
      <xdr:row>84</xdr:row>
      <xdr:rowOff>45720</xdr:rowOff>
    </xdr:to>
    <xdr:sp macro="" textlink="">
      <xdr:nvSpPr>
        <xdr:cNvPr id="289" name="楕円 288"/>
        <xdr:cNvSpPr/>
      </xdr:nvSpPr>
      <xdr:spPr>
        <a:xfrm>
          <a:off x="12926060" y="140284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55880</xdr:rowOff>
    </xdr:from>
    <xdr:ext cx="762000" cy="253365"/>
    <xdr:sp macro="" textlink="">
      <xdr:nvSpPr>
        <xdr:cNvPr id="290" name="テキスト ボックス 289"/>
        <xdr:cNvSpPr txBox="1"/>
      </xdr:nvSpPr>
      <xdr:spPr>
        <a:xfrm>
          <a:off x="12635865" y="1380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93980</xdr:rowOff>
    </xdr:from>
    <xdr:to>
      <xdr:col>64</xdr:col>
      <xdr:colOff>152400</xdr:colOff>
      <xdr:row>86</xdr:row>
      <xdr:rowOff>25400</xdr:rowOff>
    </xdr:to>
    <xdr:sp macro="" textlink="">
      <xdr:nvSpPr>
        <xdr:cNvPr id="291" name="楕円 290"/>
        <xdr:cNvSpPr/>
      </xdr:nvSpPr>
      <xdr:spPr>
        <a:xfrm>
          <a:off x="12120880" y="14343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35560</xdr:rowOff>
    </xdr:from>
    <xdr:ext cx="762000" cy="250190"/>
    <xdr:sp macro="" textlink="">
      <xdr:nvSpPr>
        <xdr:cNvPr id="292" name="テキスト ボックス 291"/>
        <xdr:cNvSpPr txBox="1"/>
      </xdr:nvSpPr>
      <xdr:spPr>
        <a:xfrm>
          <a:off x="11832590" y="14117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93" name="正方形/長方形 292"/>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965" cy="302260"/>
    <xdr:sp macro="" textlink="">
      <xdr:nvSpPr>
        <xdr:cNvPr id="294" name="テキスト ボックス 293"/>
        <xdr:cNvSpPr txBox="1"/>
      </xdr:nvSpPr>
      <xdr:spPr>
        <a:xfrm>
          <a:off x="12026265" y="8983980"/>
          <a:ext cx="22599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825" cy="347980"/>
    <xdr:sp macro="" textlink="">
      <xdr:nvSpPr>
        <xdr:cNvPr id="295" name="テキスト ボックス 294"/>
        <xdr:cNvSpPr txBox="1"/>
      </xdr:nvSpPr>
      <xdr:spPr>
        <a:xfrm>
          <a:off x="14164945"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6" name="正方形/長方形 295"/>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7" name="正方形/長方形 296"/>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8" name="正方形/長方形 297"/>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9" name="正方形/長方形 298"/>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300" name="正方形/長方形 299"/>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301" name="正方形/長方形 300"/>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302" name="正方形/長方形 301"/>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303" name="正方形/長方形 302"/>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304" name="正方形/長方形 303"/>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5" name="テキスト ボックス 304"/>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令和５年度は、退職者数に対して新規採用職員が減少したことにより、職員数は減少したことから、人口</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1,000</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人当たり職員数は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0.71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人増加した。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依然として類似団体を上回る高い水準にあることから、定員適正化計画に基づき、引き続き適正な定員管理に努める。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54</xdr:row>
      <xdr:rowOff>136525</xdr:rowOff>
    </xdr:from>
    <xdr:ext cx="346710" cy="220345"/>
    <xdr:sp macro="" textlink="">
      <xdr:nvSpPr>
        <xdr:cNvPr id="306" name="テキスト ボックス 305"/>
        <xdr:cNvSpPr txBox="1"/>
      </xdr:nvSpPr>
      <xdr:spPr>
        <a:xfrm>
          <a:off x="11510645" y="918908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825" cy="250190"/>
    <xdr:sp macro="" textlink="">
      <xdr:nvSpPr>
        <xdr:cNvPr id="308" name="テキスト ボックス 307"/>
        <xdr:cNvSpPr txBox="1"/>
      </xdr:nvSpPr>
      <xdr:spPr>
        <a:xfrm>
          <a:off x="10870565" y="115957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9" name="直線コネクタ 308"/>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3365"/>
    <xdr:sp macro="" textlink="">
      <xdr:nvSpPr>
        <xdr:cNvPr id="310" name="テキスト ボックス 309"/>
        <xdr:cNvSpPr txBox="1"/>
      </xdr:nvSpPr>
      <xdr:spPr>
        <a:xfrm>
          <a:off x="10870565" y="112585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11" name="直線コネクタ 310"/>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3365"/>
    <xdr:sp macro="" textlink="">
      <xdr:nvSpPr>
        <xdr:cNvPr id="312" name="テキスト ボックス 311"/>
        <xdr:cNvSpPr txBox="1"/>
      </xdr:nvSpPr>
      <xdr:spPr>
        <a:xfrm>
          <a:off x="10870565" y="109213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13" name="直線コネクタ 312"/>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3365"/>
    <xdr:sp macro="" textlink="">
      <xdr:nvSpPr>
        <xdr:cNvPr id="314" name="テキスト ボックス 313"/>
        <xdr:cNvSpPr txBox="1"/>
      </xdr:nvSpPr>
      <xdr:spPr>
        <a:xfrm>
          <a:off x="10870565" y="105841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15" name="直線コネクタ 314"/>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2730"/>
    <xdr:sp macro="" textlink="">
      <xdr:nvSpPr>
        <xdr:cNvPr id="316" name="テキスト ボックス 315"/>
        <xdr:cNvSpPr txBox="1"/>
      </xdr:nvSpPr>
      <xdr:spPr>
        <a:xfrm>
          <a:off x="10870565" y="102476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7" name="直線コネクタ 316"/>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3365"/>
    <xdr:sp macro="" textlink="">
      <xdr:nvSpPr>
        <xdr:cNvPr id="318" name="テキスト ボックス 317"/>
        <xdr:cNvSpPr txBox="1"/>
      </xdr:nvSpPr>
      <xdr:spPr>
        <a:xfrm>
          <a:off x="10870565" y="99104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9" name="直線コネクタ 318"/>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2730"/>
    <xdr:sp macro="" textlink="">
      <xdr:nvSpPr>
        <xdr:cNvPr id="320" name="テキスト ボックス 319"/>
        <xdr:cNvSpPr txBox="1"/>
      </xdr:nvSpPr>
      <xdr:spPr>
        <a:xfrm>
          <a:off x="10870565" y="95732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21" name="直線コネクタ 320"/>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825" cy="250190"/>
    <xdr:sp macro="" textlink="">
      <xdr:nvSpPr>
        <xdr:cNvPr id="322" name="テキスト ボックス 321"/>
        <xdr:cNvSpPr txBox="1"/>
      </xdr:nvSpPr>
      <xdr:spPr>
        <a:xfrm>
          <a:off x="10870565" y="92367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23"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89535</xdr:rowOff>
    </xdr:from>
    <xdr:to>
      <xdr:col>81</xdr:col>
      <xdr:colOff>44450</xdr:colOff>
      <xdr:row>66</xdr:row>
      <xdr:rowOff>154305</xdr:rowOff>
    </xdr:to>
    <xdr:cxnSp macro="">
      <xdr:nvCxnSpPr>
        <xdr:cNvPr id="324" name="直線コネクタ 323"/>
        <xdr:cNvCxnSpPr/>
      </xdr:nvCxnSpPr>
      <xdr:spPr>
        <a:xfrm flipV="1">
          <a:off x="15320645" y="9812655"/>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127635</xdr:rowOff>
    </xdr:from>
    <xdr:ext cx="758825" cy="250190"/>
    <xdr:sp macro="" textlink="">
      <xdr:nvSpPr>
        <xdr:cNvPr id="325" name="定員管理の状況最小値テキスト"/>
        <xdr:cNvSpPr txBox="1"/>
      </xdr:nvSpPr>
      <xdr:spPr>
        <a:xfrm>
          <a:off x="15409545" y="1119187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154305</xdr:rowOff>
    </xdr:from>
    <xdr:to>
      <xdr:col>81</xdr:col>
      <xdr:colOff>133350</xdr:colOff>
      <xdr:row>66</xdr:row>
      <xdr:rowOff>154305</xdr:rowOff>
    </xdr:to>
    <xdr:cxnSp macro="">
      <xdr:nvCxnSpPr>
        <xdr:cNvPr id="326" name="直線コネクタ 325"/>
        <xdr:cNvCxnSpPr/>
      </xdr:nvCxnSpPr>
      <xdr:spPr>
        <a:xfrm>
          <a:off x="15252700" y="112185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5715</xdr:rowOff>
    </xdr:from>
    <xdr:ext cx="758825" cy="253365"/>
    <xdr:sp macro="" textlink="">
      <xdr:nvSpPr>
        <xdr:cNvPr id="327" name="定員管理の状況最大値テキスト"/>
        <xdr:cNvSpPr txBox="1"/>
      </xdr:nvSpPr>
      <xdr:spPr>
        <a:xfrm>
          <a:off x="15409545" y="956119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89535</xdr:rowOff>
    </xdr:from>
    <xdr:to>
      <xdr:col>81</xdr:col>
      <xdr:colOff>133350</xdr:colOff>
      <xdr:row>58</xdr:row>
      <xdr:rowOff>89535</xdr:rowOff>
    </xdr:to>
    <xdr:cxnSp macro="">
      <xdr:nvCxnSpPr>
        <xdr:cNvPr id="328" name="直線コネクタ 327"/>
        <xdr:cNvCxnSpPr/>
      </xdr:nvCxnSpPr>
      <xdr:spPr>
        <a:xfrm>
          <a:off x="15252700" y="98126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150495</xdr:rowOff>
    </xdr:from>
    <xdr:to>
      <xdr:col>81</xdr:col>
      <xdr:colOff>44450</xdr:colOff>
      <xdr:row>62</xdr:row>
      <xdr:rowOff>62230</xdr:rowOff>
    </xdr:to>
    <xdr:cxnSp macro="">
      <xdr:nvCxnSpPr>
        <xdr:cNvPr id="329" name="直線コネクタ 328"/>
        <xdr:cNvCxnSpPr/>
      </xdr:nvCxnSpPr>
      <xdr:spPr>
        <a:xfrm>
          <a:off x="14566265" y="10376535"/>
          <a:ext cx="7543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162560</xdr:rowOff>
    </xdr:from>
    <xdr:ext cx="758825" cy="250190"/>
    <xdr:sp macro="" textlink="">
      <xdr:nvSpPr>
        <xdr:cNvPr id="330" name="定員管理の状況平均値テキスト"/>
        <xdr:cNvSpPr txBox="1"/>
      </xdr:nvSpPr>
      <xdr:spPr>
        <a:xfrm>
          <a:off x="15409545" y="10053320"/>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146050</xdr:rowOff>
    </xdr:from>
    <xdr:to>
      <xdr:col>81</xdr:col>
      <xdr:colOff>95250</xdr:colOff>
      <xdr:row>61</xdr:row>
      <xdr:rowOff>77470</xdr:rowOff>
    </xdr:to>
    <xdr:sp macro="" textlink="">
      <xdr:nvSpPr>
        <xdr:cNvPr id="331" name="フローチャート: 判断 330"/>
        <xdr:cNvSpPr/>
      </xdr:nvSpPr>
      <xdr:spPr>
        <a:xfrm>
          <a:off x="15276195" y="102044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61</xdr:row>
      <xdr:rowOff>150495</xdr:rowOff>
    </xdr:from>
    <xdr:to>
      <xdr:col>77</xdr:col>
      <xdr:colOff>44450</xdr:colOff>
      <xdr:row>62</xdr:row>
      <xdr:rowOff>26670</xdr:rowOff>
    </xdr:to>
    <xdr:cxnSp macro="">
      <xdr:nvCxnSpPr>
        <xdr:cNvPr id="332" name="直線コネクタ 331"/>
        <xdr:cNvCxnSpPr/>
      </xdr:nvCxnSpPr>
      <xdr:spPr>
        <a:xfrm flipV="1">
          <a:off x="13767435" y="10376535"/>
          <a:ext cx="79883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116840</xdr:rowOff>
    </xdr:from>
    <xdr:to>
      <xdr:col>77</xdr:col>
      <xdr:colOff>95250</xdr:colOff>
      <xdr:row>61</xdr:row>
      <xdr:rowOff>48895</xdr:rowOff>
    </xdr:to>
    <xdr:sp macro="" textlink="">
      <xdr:nvSpPr>
        <xdr:cNvPr id="333" name="フローチャート: 判断 332"/>
        <xdr:cNvSpPr/>
      </xdr:nvSpPr>
      <xdr:spPr>
        <a:xfrm>
          <a:off x="14521815" y="101752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58420</xdr:rowOff>
    </xdr:from>
    <xdr:ext cx="736600" cy="253365"/>
    <xdr:sp macro="" textlink="">
      <xdr:nvSpPr>
        <xdr:cNvPr id="334" name="テキスト ボックス 333"/>
        <xdr:cNvSpPr txBox="1"/>
      </xdr:nvSpPr>
      <xdr:spPr>
        <a:xfrm>
          <a:off x="14227175" y="99491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635</xdr:rowOff>
    </xdr:from>
    <xdr:to>
      <xdr:col>72</xdr:col>
      <xdr:colOff>188595</xdr:colOff>
      <xdr:row>62</xdr:row>
      <xdr:rowOff>26670</xdr:rowOff>
    </xdr:to>
    <xdr:cxnSp macro="">
      <xdr:nvCxnSpPr>
        <xdr:cNvPr id="335" name="直線コネクタ 334"/>
        <xdr:cNvCxnSpPr/>
      </xdr:nvCxnSpPr>
      <xdr:spPr>
        <a:xfrm>
          <a:off x="12976860" y="1039431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104775</xdr:rowOff>
    </xdr:from>
    <xdr:to>
      <xdr:col>73</xdr:col>
      <xdr:colOff>44450</xdr:colOff>
      <xdr:row>61</xdr:row>
      <xdr:rowOff>36195</xdr:rowOff>
    </xdr:to>
    <xdr:sp macro="" textlink="">
      <xdr:nvSpPr>
        <xdr:cNvPr id="336" name="フローチャート: 判断 335"/>
        <xdr:cNvSpPr/>
      </xdr:nvSpPr>
      <xdr:spPr>
        <a:xfrm>
          <a:off x="13731240" y="101631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45720</xdr:rowOff>
    </xdr:from>
    <xdr:ext cx="758825" cy="253365"/>
    <xdr:sp macro="" textlink="">
      <xdr:nvSpPr>
        <xdr:cNvPr id="337" name="テキスト ボックス 336"/>
        <xdr:cNvSpPr txBox="1"/>
      </xdr:nvSpPr>
      <xdr:spPr>
        <a:xfrm>
          <a:off x="13421995" y="99364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635</xdr:rowOff>
    </xdr:from>
    <xdr:to>
      <xdr:col>68</xdr:col>
      <xdr:colOff>152400</xdr:colOff>
      <xdr:row>62</xdr:row>
      <xdr:rowOff>28575</xdr:rowOff>
    </xdr:to>
    <xdr:cxnSp macro="">
      <xdr:nvCxnSpPr>
        <xdr:cNvPr id="338" name="直線コネクタ 337"/>
        <xdr:cNvCxnSpPr/>
      </xdr:nvCxnSpPr>
      <xdr:spPr>
        <a:xfrm flipV="1">
          <a:off x="12171680" y="10394315"/>
          <a:ext cx="8051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72390</xdr:rowOff>
    </xdr:from>
    <xdr:to>
      <xdr:col>68</xdr:col>
      <xdr:colOff>188595</xdr:colOff>
      <xdr:row>61</xdr:row>
      <xdr:rowOff>3810</xdr:rowOff>
    </xdr:to>
    <xdr:sp macro="" textlink="">
      <xdr:nvSpPr>
        <xdr:cNvPr id="339" name="フローチャート: 判断 338"/>
        <xdr:cNvSpPr/>
      </xdr:nvSpPr>
      <xdr:spPr>
        <a:xfrm>
          <a:off x="12926060" y="1013079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13970</xdr:rowOff>
    </xdr:from>
    <xdr:ext cx="762000" cy="250190"/>
    <xdr:sp macro="" textlink="">
      <xdr:nvSpPr>
        <xdr:cNvPr id="340" name="テキスト ボックス 339"/>
        <xdr:cNvSpPr txBox="1"/>
      </xdr:nvSpPr>
      <xdr:spPr>
        <a:xfrm>
          <a:off x="12635865" y="99047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119380</xdr:rowOff>
    </xdr:from>
    <xdr:to>
      <xdr:col>64</xdr:col>
      <xdr:colOff>152400</xdr:colOff>
      <xdr:row>61</xdr:row>
      <xdr:rowOff>51435</xdr:rowOff>
    </xdr:to>
    <xdr:sp macro="" textlink="">
      <xdr:nvSpPr>
        <xdr:cNvPr id="341" name="フローチャート: 判断 340"/>
        <xdr:cNvSpPr/>
      </xdr:nvSpPr>
      <xdr:spPr>
        <a:xfrm>
          <a:off x="12120880" y="10177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61595</xdr:rowOff>
    </xdr:from>
    <xdr:ext cx="762000" cy="253365"/>
    <xdr:sp macro="" textlink="">
      <xdr:nvSpPr>
        <xdr:cNvPr id="342" name="テキスト ボックス 341"/>
        <xdr:cNvSpPr txBox="1"/>
      </xdr:nvSpPr>
      <xdr:spPr>
        <a:xfrm>
          <a:off x="11832590" y="9952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0190"/>
    <xdr:sp macro="" textlink="">
      <xdr:nvSpPr>
        <xdr:cNvPr id="343" name="テキスト ボックス 342"/>
        <xdr:cNvSpPr txBox="1"/>
      </xdr:nvSpPr>
      <xdr:spPr>
        <a:xfrm>
          <a:off x="1512570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0190"/>
    <xdr:sp macro="" textlink="">
      <xdr:nvSpPr>
        <xdr:cNvPr id="344" name="テキスト ボックス 343"/>
        <xdr:cNvSpPr txBox="1"/>
      </xdr:nvSpPr>
      <xdr:spPr>
        <a:xfrm>
          <a:off x="1437132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0190"/>
    <xdr:sp macro="" textlink="">
      <xdr:nvSpPr>
        <xdr:cNvPr id="345" name="テキスト ボックス 344"/>
        <xdr:cNvSpPr txBox="1"/>
      </xdr:nvSpPr>
      <xdr:spPr>
        <a:xfrm>
          <a:off x="1357884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8825" cy="250190"/>
    <xdr:sp macro="" textlink="">
      <xdr:nvSpPr>
        <xdr:cNvPr id="346" name="テキスト ボックス 345"/>
        <xdr:cNvSpPr txBox="1"/>
      </xdr:nvSpPr>
      <xdr:spPr>
        <a:xfrm>
          <a:off x="12781915"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0190"/>
    <xdr:sp macro="" textlink="">
      <xdr:nvSpPr>
        <xdr:cNvPr id="347" name="テキスト ボックス 346"/>
        <xdr:cNvSpPr txBox="1"/>
      </xdr:nvSpPr>
      <xdr:spPr>
        <a:xfrm>
          <a:off x="1197673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13335</xdr:rowOff>
    </xdr:from>
    <xdr:to>
      <xdr:col>81</xdr:col>
      <xdr:colOff>95250</xdr:colOff>
      <xdr:row>62</xdr:row>
      <xdr:rowOff>112395</xdr:rowOff>
    </xdr:to>
    <xdr:sp macro="" textlink="">
      <xdr:nvSpPr>
        <xdr:cNvPr id="348" name="楕円 347"/>
        <xdr:cNvSpPr/>
      </xdr:nvSpPr>
      <xdr:spPr>
        <a:xfrm>
          <a:off x="15276195" y="104070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153035</xdr:rowOff>
    </xdr:from>
    <xdr:ext cx="758825" cy="253365"/>
    <xdr:sp macro="" textlink="">
      <xdr:nvSpPr>
        <xdr:cNvPr id="349" name="定員管理の状況該当値テキスト"/>
        <xdr:cNvSpPr txBox="1"/>
      </xdr:nvSpPr>
      <xdr:spPr>
        <a:xfrm>
          <a:off x="15409545" y="103790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61</xdr:row>
      <xdr:rowOff>100330</xdr:rowOff>
    </xdr:from>
    <xdr:to>
      <xdr:col>77</xdr:col>
      <xdr:colOff>95250</xdr:colOff>
      <xdr:row>62</xdr:row>
      <xdr:rowOff>32385</xdr:rowOff>
    </xdr:to>
    <xdr:sp macro="" textlink="">
      <xdr:nvSpPr>
        <xdr:cNvPr id="350" name="楕円 349"/>
        <xdr:cNvSpPr/>
      </xdr:nvSpPr>
      <xdr:spPr>
        <a:xfrm>
          <a:off x="14521815" y="103263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17145</xdr:rowOff>
    </xdr:from>
    <xdr:ext cx="736600" cy="253365"/>
    <xdr:sp macro="" textlink="">
      <xdr:nvSpPr>
        <xdr:cNvPr id="351" name="テキスト ボックス 350"/>
        <xdr:cNvSpPr txBox="1"/>
      </xdr:nvSpPr>
      <xdr:spPr>
        <a:xfrm>
          <a:off x="14227175" y="104108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144780</xdr:rowOff>
    </xdr:from>
    <xdr:to>
      <xdr:col>73</xdr:col>
      <xdr:colOff>44450</xdr:colOff>
      <xdr:row>62</xdr:row>
      <xdr:rowOff>76200</xdr:rowOff>
    </xdr:to>
    <xdr:sp macro="" textlink="">
      <xdr:nvSpPr>
        <xdr:cNvPr id="352" name="楕円 351"/>
        <xdr:cNvSpPr/>
      </xdr:nvSpPr>
      <xdr:spPr>
        <a:xfrm>
          <a:off x="13731240" y="103708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61595</xdr:rowOff>
    </xdr:from>
    <xdr:ext cx="758825" cy="253365"/>
    <xdr:sp macro="" textlink="">
      <xdr:nvSpPr>
        <xdr:cNvPr id="353" name="テキスト ボックス 352"/>
        <xdr:cNvSpPr txBox="1"/>
      </xdr:nvSpPr>
      <xdr:spPr>
        <a:xfrm>
          <a:off x="13421995" y="104552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118110</xdr:rowOff>
    </xdr:from>
    <xdr:to>
      <xdr:col>68</xdr:col>
      <xdr:colOff>188595</xdr:colOff>
      <xdr:row>62</xdr:row>
      <xdr:rowOff>50800</xdr:rowOff>
    </xdr:to>
    <xdr:sp macro="" textlink="">
      <xdr:nvSpPr>
        <xdr:cNvPr id="354" name="楕円 353"/>
        <xdr:cNvSpPr/>
      </xdr:nvSpPr>
      <xdr:spPr>
        <a:xfrm>
          <a:off x="12926060" y="1034415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35560</xdr:rowOff>
    </xdr:from>
    <xdr:ext cx="762000" cy="250190"/>
    <xdr:sp macro="" textlink="">
      <xdr:nvSpPr>
        <xdr:cNvPr id="355" name="テキスト ボックス 354"/>
        <xdr:cNvSpPr txBox="1"/>
      </xdr:nvSpPr>
      <xdr:spPr>
        <a:xfrm>
          <a:off x="12635865" y="104292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146050</xdr:rowOff>
    </xdr:from>
    <xdr:to>
      <xdr:col>64</xdr:col>
      <xdr:colOff>152400</xdr:colOff>
      <xdr:row>62</xdr:row>
      <xdr:rowOff>77470</xdr:rowOff>
    </xdr:to>
    <xdr:sp macro="" textlink="">
      <xdr:nvSpPr>
        <xdr:cNvPr id="356" name="楕円 355"/>
        <xdr:cNvSpPr/>
      </xdr:nvSpPr>
      <xdr:spPr>
        <a:xfrm>
          <a:off x="12120880" y="10372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62230</xdr:rowOff>
    </xdr:from>
    <xdr:ext cx="762000" cy="253365"/>
    <xdr:sp macro="" textlink="">
      <xdr:nvSpPr>
        <xdr:cNvPr id="357" name="テキスト ボックス 356"/>
        <xdr:cNvSpPr txBox="1"/>
      </xdr:nvSpPr>
      <xdr:spPr>
        <a:xfrm>
          <a:off x="11832590" y="10455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8" name="正方形/長方形 357"/>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740" cy="302260"/>
    <xdr:sp macro="" textlink="">
      <xdr:nvSpPr>
        <xdr:cNvPr id="359" name="テキスト ボックス 358"/>
        <xdr:cNvSpPr txBox="1"/>
      </xdr:nvSpPr>
      <xdr:spPr>
        <a:xfrm>
          <a:off x="12313285" y="5258435"/>
          <a:ext cx="16027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825" cy="350520"/>
    <xdr:sp macro="" textlink="">
      <xdr:nvSpPr>
        <xdr:cNvPr id="360" name="テキスト ボックス 359"/>
        <xdr:cNvSpPr txBox="1"/>
      </xdr:nvSpPr>
      <xdr:spPr>
        <a:xfrm>
          <a:off x="1387792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61" name="正方形/長方形 360"/>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62" name="正方形/長方形 361"/>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63" name="正方形/長方形 362"/>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64" name="正方形/長方形 363"/>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5" name="正方形/長方形 364"/>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6" name="正方形/長方形 365"/>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7" name="正方形/長方形 366"/>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8" name="正方形/長方形 367"/>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9" name="正方形/長方形 368"/>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70" name="テキスト ボックス 369"/>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令和５年度は、分子となる元利償還金及び公営企業に要する経費の財源とする地方債の償還の財源に充てたと認められる繰入金は減 となったことに加え、標準税収入額等の増により、分母となる標準財政規模も増加したことにより、3カ年平均が11.2％で0</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ポイント改善した。</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依然として類似団体平均を大幅に上回っている状況であるため、財政健全化計画に基づき、町債の新規発行を抑制し、償還金の縮減に努める。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32</xdr:row>
      <xdr:rowOff>99060</xdr:rowOff>
    </xdr:from>
    <xdr:ext cx="295275" cy="219710"/>
    <xdr:sp macro="" textlink="">
      <xdr:nvSpPr>
        <xdr:cNvPr id="371" name="テキスト ボックス 370"/>
        <xdr:cNvSpPr txBox="1"/>
      </xdr:nvSpPr>
      <xdr:spPr>
        <a:xfrm>
          <a:off x="11510645" y="5463540"/>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72" name="直線コネクタ 371"/>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825" cy="250190"/>
    <xdr:sp macro="" textlink="">
      <xdr:nvSpPr>
        <xdr:cNvPr id="373" name="テキスト ボックス 372"/>
        <xdr:cNvSpPr txBox="1"/>
      </xdr:nvSpPr>
      <xdr:spPr>
        <a:xfrm>
          <a:off x="10870565" y="78708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154874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31750</xdr:rowOff>
    </xdr:from>
    <xdr:ext cx="758825" cy="250190"/>
    <xdr:sp macro="" textlink="">
      <xdr:nvSpPr>
        <xdr:cNvPr id="375" name="テキスト ボックス 374"/>
        <xdr:cNvSpPr txBox="1"/>
      </xdr:nvSpPr>
      <xdr:spPr>
        <a:xfrm>
          <a:off x="10870565" y="75755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43180</xdr:rowOff>
    </xdr:from>
    <xdr:to>
      <xdr:col>85</xdr:col>
      <xdr:colOff>95250</xdr:colOff>
      <xdr:row>44</xdr:row>
      <xdr:rowOff>43180</xdr:rowOff>
    </xdr:to>
    <xdr:cxnSp macro="">
      <xdr:nvCxnSpPr>
        <xdr:cNvPr id="376" name="直線コネクタ 375"/>
        <xdr:cNvCxnSpPr/>
      </xdr:nvCxnSpPr>
      <xdr:spPr>
        <a:xfrm>
          <a:off x="11548745" y="7419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72390</xdr:rowOff>
    </xdr:from>
    <xdr:ext cx="758825" cy="250190"/>
    <xdr:sp macro="" textlink="">
      <xdr:nvSpPr>
        <xdr:cNvPr id="377" name="テキスト ボックス 376"/>
        <xdr:cNvSpPr txBox="1"/>
      </xdr:nvSpPr>
      <xdr:spPr>
        <a:xfrm>
          <a:off x="10870565" y="72809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84455</xdr:rowOff>
    </xdr:from>
    <xdr:to>
      <xdr:col>85</xdr:col>
      <xdr:colOff>95250</xdr:colOff>
      <xdr:row>42</xdr:row>
      <xdr:rowOff>84455</xdr:rowOff>
    </xdr:to>
    <xdr:cxnSp macro="">
      <xdr:nvCxnSpPr>
        <xdr:cNvPr id="378" name="直線コネクタ 377"/>
        <xdr:cNvCxnSpPr/>
      </xdr:nvCxnSpPr>
      <xdr:spPr>
        <a:xfrm>
          <a:off x="11548745" y="7125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112395</xdr:rowOff>
    </xdr:from>
    <xdr:ext cx="758825" cy="253365"/>
    <xdr:sp macro="" textlink="">
      <xdr:nvSpPr>
        <xdr:cNvPr id="379" name="テキスト ボックス 378"/>
        <xdr:cNvSpPr txBox="1"/>
      </xdr:nvSpPr>
      <xdr:spPr>
        <a:xfrm>
          <a:off x="10870565" y="698563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80" name="直線コネクタ 379"/>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825" cy="253365"/>
    <xdr:sp macro="" textlink="">
      <xdr:nvSpPr>
        <xdr:cNvPr id="381" name="テキスト ボックス 380"/>
        <xdr:cNvSpPr txBox="1"/>
      </xdr:nvSpPr>
      <xdr:spPr>
        <a:xfrm>
          <a:off x="10870565" y="66903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164465</xdr:rowOff>
    </xdr:from>
    <xdr:to>
      <xdr:col>85</xdr:col>
      <xdr:colOff>95250</xdr:colOff>
      <xdr:row>38</xdr:row>
      <xdr:rowOff>164465</xdr:rowOff>
    </xdr:to>
    <xdr:cxnSp macro="">
      <xdr:nvCxnSpPr>
        <xdr:cNvPr id="382" name="直線コネクタ 381"/>
        <xdr:cNvCxnSpPr/>
      </xdr:nvCxnSpPr>
      <xdr:spPr>
        <a:xfrm>
          <a:off x="11548745" y="6534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25400</xdr:rowOff>
    </xdr:from>
    <xdr:ext cx="758825" cy="253365"/>
    <xdr:sp macro="" textlink="">
      <xdr:nvSpPr>
        <xdr:cNvPr id="383" name="テキスト ボックス 382"/>
        <xdr:cNvSpPr txBox="1"/>
      </xdr:nvSpPr>
      <xdr:spPr>
        <a:xfrm>
          <a:off x="10870565" y="63957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37465</xdr:rowOff>
    </xdr:from>
    <xdr:to>
      <xdr:col>85</xdr:col>
      <xdr:colOff>95250</xdr:colOff>
      <xdr:row>37</xdr:row>
      <xdr:rowOff>37465</xdr:rowOff>
    </xdr:to>
    <xdr:cxnSp macro="">
      <xdr:nvCxnSpPr>
        <xdr:cNvPr id="384" name="直線コネクタ 383"/>
        <xdr:cNvCxnSpPr/>
      </xdr:nvCxnSpPr>
      <xdr:spPr>
        <a:xfrm>
          <a:off x="11548745" y="624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66040</xdr:rowOff>
    </xdr:from>
    <xdr:ext cx="758825" cy="250190"/>
    <xdr:sp macro="" textlink="">
      <xdr:nvSpPr>
        <xdr:cNvPr id="385" name="テキスト ボックス 384"/>
        <xdr:cNvSpPr txBox="1"/>
      </xdr:nvSpPr>
      <xdr:spPr>
        <a:xfrm>
          <a:off x="10870565" y="61010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77470</xdr:rowOff>
    </xdr:from>
    <xdr:to>
      <xdr:col>85</xdr:col>
      <xdr:colOff>95250</xdr:colOff>
      <xdr:row>35</xdr:row>
      <xdr:rowOff>77470</xdr:rowOff>
    </xdr:to>
    <xdr:cxnSp macro="">
      <xdr:nvCxnSpPr>
        <xdr:cNvPr id="386" name="直線コネクタ 385"/>
        <xdr:cNvCxnSpPr/>
      </xdr:nvCxnSpPr>
      <xdr:spPr>
        <a:xfrm>
          <a:off x="11548745" y="5944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106680</xdr:rowOff>
    </xdr:from>
    <xdr:ext cx="758825" cy="250190"/>
    <xdr:sp macro="" textlink="">
      <xdr:nvSpPr>
        <xdr:cNvPr id="387" name="テキスト ボックス 386"/>
        <xdr:cNvSpPr txBox="1"/>
      </xdr:nvSpPr>
      <xdr:spPr>
        <a:xfrm>
          <a:off x="10870565" y="580644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88" name="直線コネクタ 387"/>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9"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67310</xdr:rowOff>
    </xdr:from>
    <xdr:to>
      <xdr:col>81</xdr:col>
      <xdr:colOff>44450</xdr:colOff>
      <xdr:row>44</xdr:row>
      <xdr:rowOff>122555</xdr:rowOff>
    </xdr:to>
    <xdr:cxnSp macro="">
      <xdr:nvCxnSpPr>
        <xdr:cNvPr id="390" name="直線コネクタ 389"/>
        <xdr:cNvCxnSpPr/>
      </xdr:nvCxnSpPr>
      <xdr:spPr>
        <a:xfrm flipV="1">
          <a:off x="15320645" y="610235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95250</xdr:rowOff>
    </xdr:from>
    <xdr:ext cx="758825" cy="253365"/>
    <xdr:sp macro="" textlink="">
      <xdr:nvSpPr>
        <xdr:cNvPr id="391" name="公債費負担の状況最小値テキスト"/>
        <xdr:cNvSpPr txBox="1"/>
      </xdr:nvSpPr>
      <xdr:spPr>
        <a:xfrm>
          <a:off x="15409545" y="74714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122555</xdr:rowOff>
    </xdr:from>
    <xdr:to>
      <xdr:col>81</xdr:col>
      <xdr:colOff>133350</xdr:colOff>
      <xdr:row>44</xdr:row>
      <xdr:rowOff>122555</xdr:rowOff>
    </xdr:to>
    <xdr:cxnSp macro="">
      <xdr:nvCxnSpPr>
        <xdr:cNvPr id="392" name="直線コネクタ 391"/>
        <xdr:cNvCxnSpPr/>
      </xdr:nvCxnSpPr>
      <xdr:spPr>
        <a:xfrm>
          <a:off x="15252700" y="74987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151130</xdr:rowOff>
    </xdr:from>
    <xdr:ext cx="758825" cy="253365"/>
    <xdr:sp macro="" textlink="">
      <xdr:nvSpPr>
        <xdr:cNvPr id="393" name="公債費負担の状況最大値テキスト"/>
        <xdr:cNvSpPr txBox="1"/>
      </xdr:nvSpPr>
      <xdr:spPr>
        <a:xfrm>
          <a:off x="15409545" y="58508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67310</xdr:rowOff>
    </xdr:from>
    <xdr:to>
      <xdr:col>81</xdr:col>
      <xdr:colOff>133350</xdr:colOff>
      <xdr:row>36</xdr:row>
      <xdr:rowOff>67310</xdr:rowOff>
    </xdr:to>
    <xdr:cxnSp macro="">
      <xdr:nvCxnSpPr>
        <xdr:cNvPr id="394" name="直線コネクタ 393"/>
        <xdr:cNvCxnSpPr/>
      </xdr:nvCxnSpPr>
      <xdr:spPr>
        <a:xfrm>
          <a:off x="15252700" y="61023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5080</xdr:rowOff>
    </xdr:from>
    <xdr:to>
      <xdr:col>81</xdr:col>
      <xdr:colOff>44450</xdr:colOff>
      <xdr:row>42</xdr:row>
      <xdr:rowOff>15240</xdr:rowOff>
    </xdr:to>
    <xdr:cxnSp macro="">
      <xdr:nvCxnSpPr>
        <xdr:cNvPr id="395" name="直線コネクタ 394"/>
        <xdr:cNvCxnSpPr/>
      </xdr:nvCxnSpPr>
      <xdr:spPr>
        <a:xfrm flipV="1">
          <a:off x="14566265" y="7045960"/>
          <a:ext cx="7543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41275</xdr:rowOff>
    </xdr:from>
    <xdr:ext cx="758825" cy="253365"/>
    <xdr:sp macro="" textlink="">
      <xdr:nvSpPr>
        <xdr:cNvPr id="396" name="公債費負担の状況平均値テキスト"/>
        <xdr:cNvSpPr txBox="1"/>
      </xdr:nvSpPr>
      <xdr:spPr>
        <a:xfrm>
          <a:off x="15409545" y="6579235"/>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25400</xdr:rowOff>
    </xdr:from>
    <xdr:to>
      <xdr:col>81</xdr:col>
      <xdr:colOff>95250</xdr:colOff>
      <xdr:row>40</xdr:row>
      <xdr:rowOff>125095</xdr:rowOff>
    </xdr:to>
    <xdr:sp macro="" textlink="">
      <xdr:nvSpPr>
        <xdr:cNvPr id="397" name="フローチャート: 判断 396"/>
        <xdr:cNvSpPr/>
      </xdr:nvSpPr>
      <xdr:spPr>
        <a:xfrm>
          <a:off x="15276195" y="67310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42</xdr:row>
      <xdr:rowOff>15240</xdr:rowOff>
    </xdr:from>
    <xdr:to>
      <xdr:col>77</xdr:col>
      <xdr:colOff>44450</xdr:colOff>
      <xdr:row>42</xdr:row>
      <xdr:rowOff>63500</xdr:rowOff>
    </xdr:to>
    <xdr:cxnSp macro="">
      <xdr:nvCxnSpPr>
        <xdr:cNvPr id="398" name="直線コネクタ 397"/>
        <xdr:cNvCxnSpPr/>
      </xdr:nvCxnSpPr>
      <xdr:spPr>
        <a:xfrm flipV="1">
          <a:off x="13767435" y="7056120"/>
          <a:ext cx="79883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15875</xdr:rowOff>
    </xdr:from>
    <xdr:to>
      <xdr:col>77</xdr:col>
      <xdr:colOff>95250</xdr:colOff>
      <xdr:row>40</xdr:row>
      <xdr:rowOff>114935</xdr:rowOff>
    </xdr:to>
    <xdr:sp macro="" textlink="">
      <xdr:nvSpPr>
        <xdr:cNvPr id="399" name="フローチャート: 判断 398"/>
        <xdr:cNvSpPr/>
      </xdr:nvSpPr>
      <xdr:spPr>
        <a:xfrm>
          <a:off x="14521815" y="67214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125095</xdr:rowOff>
    </xdr:from>
    <xdr:ext cx="736600" cy="250190"/>
    <xdr:sp macro="" textlink="">
      <xdr:nvSpPr>
        <xdr:cNvPr id="400" name="テキスト ボックス 399"/>
        <xdr:cNvSpPr txBox="1"/>
      </xdr:nvSpPr>
      <xdr:spPr>
        <a:xfrm>
          <a:off x="14227175" y="649541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63500</xdr:rowOff>
    </xdr:from>
    <xdr:to>
      <xdr:col>72</xdr:col>
      <xdr:colOff>188595</xdr:colOff>
      <xdr:row>42</xdr:row>
      <xdr:rowOff>152400</xdr:rowOff>
    </xdr:to>
    <xdr:cxnSp macro="">
      <xdr:nvCxnSpPr>
        <xdr:cNvPr id="401" name="直線コネクタ 400"/>
        <xdr:cNvCxnSpPr/>
      </xdr:nvCxnSpPr>
      <xdr:spPr>
        <a:xfrm flipV="1">
          <a:off x="12976860" y="7104380"/>
          <a:ext cx="7905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163195</xdr:rowOff>
    </xdr:from>
    <xdr:to>
      <xdr:col>73</xdr:col>
      <xdr:colOff>44450</xdr:colOff>
      <xdr:row>40</xdr:row>
      <xdr:rowOff>95250</xdr:rowOff>
    </xdr:to>
    <xdr:sp macro="" textlink="">
      <xdr:nvSpPr>
        <xdr:cNvPr id="402" name="フローチャート: 判断 401"/>
        <xdr:cNvSpPr/>
      </xdr:nvSpPr>
      <xdr:spPr>
        <a:xfrm>
          <a:off x="13731240" y="670115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105410</xdr:rowOff>
    </xdr:from>
    <xdr:ext cx="758825" cy="250190"/>
    <xdr:sp macro="" textlink="">
      <xdr:nvSpPr>
        <xdr:cNvPr id="403" name="テキスト ボックス 402"/>
        <xdr:cNvSpPr txBox="1"/>
      </xdr:nvSpPr>
      <xdr:spPr>
        <a:xfrm>
          <a:off x="13421995" y="647573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152400</xdr:rowOff>
    </xdr:from>
    <xdr:to>
      <xdr:col>68</xdr:col>
      <xdr:colOff>152400</xdr:colOff>
      <xdr:row>43</xdr:row>
      <xdr:rowOff>73025</xdr:rowOff>
    </xdr:to>
    <xdr:cxnSp macro="">
      <xdr:nvCxnSpPr>
        <xdr:cNvPr id="404" name="直線コネクタ 403"/>
        <xdr:cNvCxnSpPr/>
      </xdr:nvCxnSpPr>
      <xdr:spPr>
        <a:xfrm flipV="1">
          <a:off x="12171680" y="7193280"/>
          <a:ext cx="8051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35560</xdr:rowOff>
    </xdr:from>
    <xdr:to>
      <xdr:col>68</xdr:col>
      <xdr:colOff>188595</xdr:colOff>
      <xdr:row>40</xdr:row>
      <xdr:rowOff>134620</xdr:rowOff>
    </xdr:to>
    <xdr:sp macro="" textlink="">
      <xdr:nvSpPr>
        <xdr:cNvPr id="405" name="フローチャート: 判断 404"/>
        <xdr:cNvSpPr/>
      </xdr:nvSpPr>
      <xdr:spPr>
        <a:xfrm>
          <a:off x="12926060" y="674116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144780</xdr:rowOff>
    </xdr:from>
    <xdr:ext cx="762000" cy="249555"/>
    <xdr:sp macro="" textlink="">
      <xdr:nvSpPr>
        <xdr:cNvPr id="406" name="テキスト ボックス 405"/>
        <xdr:cNvSpPr txBox="1"/>
      </xdr:nvSpPr>
      <xdr:spPr>
        <a:xfrm>
          <a:off x="12635865" y="6515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94615</xdr:rowOff>
    </xdr:from>
    <xdr:to>
      <xdr:col>64</xdr:col>
      <xdr:colOff>152400</xdr:colOff>
      <xdr:row>41</xdr:row>
      <xdr:rowOff>26035</xdr:rowOff>
    </xdr:to>
    <xdr:sp macro="" textlink="">
      <xdr:nvSpPr>
        <xdr:cNvPr id="407" name="フローチャート: 判断 406"/>
        <xdr:cNvSpPr/>
      </xdr:nvSpPr>
      <xdr:spPr>
        <a:xfrm>
          <a:off x="12120880" y="6800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36195</xdr:rowOff>
    </xdr:from>
    <xdr:ext cx="762000" cy="250190"/>
    <xdr:sp macro="" textlink="">
      <xdr:nvSpPr>
        <xdr:cNvPr id="408" name="テキスト ボックス 407"/>
        <xdr:cNvSpPr txBox="1"/>
      </xdr:nvSpPr>
      <xdr:spPr>
        <a:xfrm>
          <a:off x="11832590" y="65741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190"/>
    <xdr:sp macro="" textlink="">
      <xdr:nvSpPr>
        <xdr:cNvPr id="409" name="テキスト ボックス 408"/>
        <xdr:cNvSpPr txBox="1"/>
      </xdr:nvSpPr>
      <xdr:spPr>
        <a:xfrm>
          <a:off x="1512570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190"/>
    <xdr:sp macro="" textlink="">
      <xdr:nvSpPr>
        <xdr:cNvPr id="410" name="テキスト ボックス 409"/>
        <xdr:cNvSpPr txBox="1"/>
      </xdr:nvSpPr>
      <xdr:spPr>
        <a:xfrm>
          <a:off x="1437132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190"/>
    <xdr:sp macro="" textlink="">
      <xdr:nvSpPr>
        <xdr:cNvPr id="411" name="テキスト ボックス 410"/>
        <xdr:cNvSpPr txBox="1"/>
      </xdr:nvSpPr>
      <xdr:spPr>
        <a:xfrm>
          <a:off x="1357884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825" cy="250190"/>
    <xdr:sp macro="" textlink="">
      <xdr:nvSpPr>
        <xdr:cNvPr id="412" name="テキスト ボックス 411"/>
        <xdr:cNvSpPr txBox="1"/>
      </xdr:nvSpPr>
      <xdr:spPr>
        <a:xfrm>
          <a:off x="12781915"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190"/>
    <xdr:sp macro="" textlink="">
      <xdr:nvSpPr>
        <xdr:cNvPr id="413" name="テキスト ボックス 412"/>
        <xdr:cNvSpPr txBox="1"/>
      </xdr:nvSpPr>
      <xdr:spPr>
        <a:xfrm>
          <a:off x="1197673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123190</xdr:rowOff>
    </xdr:from>
    <xdr:to>
      <xdr:col>81</xdr:col>
      <xdr:colOff>95250</xdr:colOff>
      <xdr:row>42</xdr:row>
      <xdr:rowOff>54610</xdr:rowOff>
    </xdr:to>
    <xdr:sp macro="" textlink="">
      <xdr:nvSpPr>
        <xdr:cNvPr id="414" name="楕円 413"/>
        <xdr:cNvSpPr/>
      </xdr:nvSpPr>
      <xdr:spPr>
        <a:xfrm>
          <a:off x="15276195" y="69964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95250</xdr:rowOff>
    </xdr:from>
    <xdr:ext cx="758825" cy="253365"/>
    <xdr:sp macro="" textlink="">
      <xdr:nvSpPr>
        <xdr:cNvPr id="415" name="公債費負担の状況該当値テキスト"/>
        <xdr:cNvSpPr txBox="1"/>
      </xdr:nvSpPr>
      <xdr:spPr>
        <a:xfrm>
          <a:off x="15409545" y="69684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132715</xdr:rowOff>
    </xdr:from>
    <xdr:to>
      <xdr:col>77</xdr:col>
      <xdr:colOff>95250</xdr:colOff>
      <xdr:row>42</xdr:row>
      <xdr:rowOff>64135</xdr:rowOff>
    </xdr:to>
    <xdr:sp macro="" textlink="">
      <xdr:nvSpPr>
        <xdr:cNvPr id="416" name="楕円 415"/>
        <xdr:cNvSpPr/>
      </xdr:nvSpPr>
      <xdr:spPr>
        <a:xfrm>
          <a:off x="14521815" y="70059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50165</xdr:rowOff>
    </xdr:from>
    <xdr:ext cx="736600" cy="250190"/>
    <xdr:sp macro="" textlink="">
      <xdr:nvSpPr>
        <xdr:cNvPr id="417" name="テキスト ボックス 416"/>
        <xdr:cNvSpPr txBox="1"/>
      </xdr:nvSpPr>
      <xdr:spPr>
        <a:xfrm>
          <a:off x="14227175" y="70910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14605</xdr:rowOff>
    </xdr:from>
    <xdr:to>
      <xdr:col>73</xdr:col>
      <xdr:colOff>44450</xdr:colOff>
      <xdr:row>42</xdr:row>
      <xdr:rowOff>113665</xdr:rowOff>
    </xdr:to>
    <xdr:sp macro="" textlink="">
      <xdr:nvSpPr>
        <xdr:cNvPr id="418" name="楕円 417"/>
        <xdr:cNvSpPr/>
      </xdr:nvSpPr>
      <xdr:spPr>
        <a:xfrm>
          <a:off x="13731240" y="70554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98425</xdr:rowOff>
    </xdr:from>
    <xdr:ext cx="758825" cy="253365"/>
    <xdr:sp macro="" textlink="">
      <xdr:nvSpPr>
        <xdr:cNvPr id="419" name="テキスト ボックス 418"/>
        <xdr:cNvSpPr txBox="1"/>
      </xdr:nvSpPr>
      <xdr:spPr>
        <a:xfrm>
          <a:off x="13421995" y="713930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103505</xdr:rowOff>
    </xdr:from>
    <xdr:to>
      <xdr:col>68</xdr:col>
      <xdr:colOff>188595</xdr:colOff>
      <xdr:row>43</xdr:row>
      <xdr:rowOff>34925</xdr:rowOff>
    </xdr:to>
    <xdr:sp macro="" textlink="">
      <xdr:nvSpPr>
        <xdr:cNvPr id="420" name="楕円 419"/>
        <xdr:cNvSpPr/>
      </xdr:nvSpPr>
      <xdr:spPr>
        <a:xfrm>
          <a:off x="12926060" y="71443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43</xdr:row>
      <xdr:rowOff>19685</xdr:rowOff>
    </xdr:from>
    <xdr:ext cx="762000" cy="253365"/>
    <xdr:sp macro="" textlink="">
      <xdr:nvSpPr>
        <xdr:cNvPr id="421" name="テキスト ボックス 420"/>
        <xdr:cNvSpPr txBox="1"/>
      </xdr:nvSpPr>
      <xdr:spPr>
        <a:xfrm>
          <a:off x="12635865" y="7228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23495</xdr:rowOff>
    </xdr:from>
    <xdr:to>
      <xdr:col>64</xdr:col>
      <xdr:colOff>152400</xdr:colOff>
      <xdr:row>43</xdr:row>
      <xdr:rowOff>123190</xdr:rowOff>
    </xdr:to>
    <xdr:sp macro="" textlink="">
      <xdr:nvSpPr>
        <xdr:cNvPr id="422" name="楕円 421"/>
        <xdr:cNvSpPr/>
      </xdr:nvSpPr>
      <xdr:spPr>
        <a:xfrm>
          <a:off x="12120880" y="7232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107950</xdr:rowOff>
    </xdr:from>
    <xdr:ext cx="762000" cy="250190"/>
    <xdr:sp macro="" textlink="">
      <xdr:nvSpPr>
        <xdr:cNvPr id="423" name="テキスト ボックス 422"/>
        <xdr:cNvSpPr txBox="1"/>
      </xdr:nvSpPr>
      <xdr:spPr>
        <a:xfrm>
          <a:off x="11832590" y="7316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24" name="正方形/長方形 423"/>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302895"/>
    <xdr:sp macro="" textlink="">
      <xdr:nvSpPr>
        <xdr:cNvPr id="425" name="テキスト ボックス 424"/>
        <xdr:cNvSpPr txBox="1"/>
      </xdr:nvSpPr>
      <xdr:spPr>
        <a:xfrm>
          <a:off x="12396470" y="1533525"/>
          <a:ext cx="14357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1155"/>
    <xdr:sp macro="" textlink="">
      <xdr:nvSpPr>
        <xdr:cNvPr id="426" name="テキスト ボックス 425"/>
        <xdr:cNvSpPr txBox="1"/>
      </xdr:nvSpPr>
      <xdr:spPr>
        <a:xfrm>
          <a:off x="13794740" y="1508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27" name="正方形/長方形 426"/>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28" name="正方形/長方形 427"/>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29" name="正方形/長方形 428"/>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30" name="正方形/長方形 429"/>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31" name="正方形/長方形 430"/>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32" name="正方形/長方形 431"/>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33" name="正方形/長方形 432"/>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34" name="正方形/長方形 433"/>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35" name="正方形/長方形 434"/>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36" name="テキスト ボックス 435"/>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令和５年度の将来負担比率は、分母となる標準財政規模が増となり、分子となる地方債の現在高及び公営企業債等繰入見込額も減となったことから、将来負担比率は47.2％となり12.2ポイント改善した。</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依然として類似団体平均を大幅に上回っている状況であるため、財政健全化計画に基づき、選択と集中による普通建設事業の抑制により、町債残高の縮減に努める。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10</xdr:row>
      <xdr:rowOff>61595</xdr:rowOff>
    </xdr:from>
    <xdr:ext cx="295275" cy="220345"/>
    <xdr:sp macro="" textlink="">
      <xdr:nvSpPr>
        <xdr:cNvPr id="437" name="テキスト ボックス 436"/>
        <xdr:cNvSpPr txBox="1"/>
      </xdr:nvSpPr>
      <xdr:spPr>
        <a:xfrm>
          <a:off x="11510645" y="173799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38" name="直線コネクタ 437"/>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825" cy="250190"/>
    <xdr:sp macro="" textlink="">
      <xdr:nvSpPr>
        <xdr:cNvPr id="439" name="テキスト ボックス 438"/>
        <xdr:cNvSpPr txBox="1"/>
      </xdr:nvSpPr>
      <xdr:spPr>
        <a:xfrm>
          <a:off x="10870565" y="4145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40" name="直線コネクタ 439"/>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8825" cy="253365"/>
    <xdr:sp macro="" textlink="">
      <xdr:nvSpPr>
        <xdr:cNvPr id="441" name="テキスト ボックス 440"/>
        <xdr:cNvSpPr txBox="1"/>
      </xdr:nvSpPr>
      <xdr:spPr>
        <a:xfrm>
          <a:off x="10870565" y="38074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42" name="直線コネクタ 441"/>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8825" cy="253365"/>
    <xdr:sp macro="" textlink="">
      <xdr:nvSpPr>
        <xdr:cNvPr id="443" name="テキスト ボックス 442"/>
        <xdr:cNvSpPr txBox="1"/>
      </xdr:nvSpPr>
      <xdr:spPr>
        <a:xfrm>
          <a:off x="10870565" y="34702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44" name="直線コネクタ 443"/>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8825" cy="253365"/>
    <xdr:sp macro="" textlink="">
      <xdr:nvSpPr>
        <xdr:cNvPr id="445" name="テキスト ボックス 444"/>
        <xdr:cNvSpPr txBox="1"/>
      </xdr:nvSpPr>
      <xdr:spPr>
        <a:xfrm>
          <a:off x="10870565" y="31337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46" name="直線コネクタ 445"/>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8825" cy="253365"/>
    <xdr:sp macro="" textlink="">
      <xdr:nvSpPr>
        <xdr:cNvPr id="447" name="テキスト ボックス 446"/>
        <xdr:cNvSpPr txBox="1"/>
      </xdr:nvSpPr>
      <xdr:spPr>
        <a:xfrm>
          <a:off x="10870565" y="27971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48" name="直線コネクタ 447"/>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8825" cy="253365"/>
    <xdr:sp macro="" textlink="">
      <xdr:nvSpPr>
        <xdr:cNvPr id="449" name="テキスト ボックス 448"/>
        <xdr:cNvSpPr txBox="1"/>
      </xdr:nvSpPr>
      <xdr:spPr>
        <a:xfrm>
          <a:off x="10870565" y="24599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50" name="直線コネクタ 449"/>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8825" cy="252730"/>
    <xdr:sp macro="" textlink="">
      <xdr:nvSpPr>
        <xdr:cNvPr id="451" name="テキスト ボックス 450"/>
        <xdr:cNvSpPr txBox="1"/>
      </xdr:nvSpPr>
      <xdr:spPr>
        <a:xfrm>
          <a:off x="10870565" y="212280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52" name="直線コネクタ 451"/>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53"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144780</xdr:rowOff>
    </xdr:to>
    <xdr:cxnSp macro="">
      <xdr:nvCxnSpPr>
        <xdr:cNvPr id="454" name="直線コネクタ 453"/>
        <xdr:cNvCxnSpPr/>
      </xdr:nvCxnSpPr>
      <xdr:spPr>
        <a:xfrm flipV="1">
          <a:off x="15320645" y="2261870"/>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117475</xdr:rowOff>
    </xdr:from>
    <xdr:ext cx="758825" cy="253365"/>
    <xdr:sp macro="" textlink="">
      <xdr:nvSpPr>
        <xdr:cNvPr id="455" name="将来負担の状況最小値テキスト"/>
        <xdr:cNvSpPr txBox="1"/>
      </xdr:nvSpPr>
      <xdr:spPr>
        <a:xfrm>
          <a:off x="15409545" y="38055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144780</xdr:rowOff>
    </xdr:from>
    <xdr:to>
      <xdr:col>81</xdr:col>
      <xdr:colOff>133350</xdr:colOff>
      <xdr:row>22</xdr:row>
      <xdr:rowOff>144780</xdr:rowOff>
    </xdr:to>
    <xdr:cxnSp macro="">
      <xdr:nvCxnSpPr>
        <xdr:cNvPr id="456" name="直線コネクタ 455"/>
        <xdr:cNvCxnSpPr/>
      </xdr:nvCxnSpPr>
      <xdr:spPr>
        <a:xfrm>
          <a:off x="15252700" y="3832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117475</xdr:rowOff>
    </xdr:from>
    <xdr:ext cx="758825" cy="253365"/>
    <xdr:sp macro="" textlink="">
      <xdr:nvSpPr>
        <xdr:cNvPr id="457" name="将来負担の状況最大値テキスト"/>
        <xdr:cNvSpPr txBox="1"/>
      </xdr:nvSpPr>
      <xdr:spPr>
        <a:xfrm>
          <a:off x="15409545" y="19615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58" name="直線コネクタ 457"/>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109855</xdr:rowOff>
    </xdr:from>
    <xdr:to>
      <xdr:col>81</xdr:col>
      <xdr:colOff>44450</xdr:colOff>
      <xdr:row>17</xdr:row>
      <xdr:rowOff>79375</xdr:rowOff>
    </xdr:to>
    <xdr:cxnSp macro="">
      <xdr:nvCxnSpPr>
        <xdr:cNvPr id="459" name="直線コネクタ 458"/>
        <xdr:cNvCxnSpPr/>
      </xdr:nvCxnSpPr>
      <xdr:spPr>
        <a:xfrm flipV="1">
          <a:off x="14566265" y="2792095"/>
          <a:ext cx="75438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61595</xdr:rowOff>
    </xdr:from>
    <xdr:ext cx="758825" cy="253365"/>
    <xdr:sp macro="" textlink="">
      <xdr:nvSpPr>
        <xdr:cNvPr id="460" name="将来負担の状況平均値テキスト"/>
        <xdr:cNvSpPr txBox="1"/>
      </xdr:nvSpPr>
      <xdr:spPr>
        <a:xfrm>
          <a:off x="15409545" y="2073275"/>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33020</xdr:rowOff>
    </xdr:from>
    <xdr:to>
      <xdr:col>81</xdr:col>
      <xdr:colOff>95250</xdr:colOff>
      <xdr:row>13</xdr:row>
      <xdr:rowOff>132080</xdr:rowOff>
    </xdr:to>
    <xdr:sp macro="" textlink="">
      <xdr:nvSpPr>
        <xdr:cNvPr id="461" name="フローチャート: 判断 460"/>
        <xdr:cNvSpPr/>
      </xdr:nvSpPr>
      <xdr:spPr>
        <a:xfrm>
          <a:off x="1527619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17</xdr:row>
      <xdr:rowOff>79375</xdr:rowOff>
    </xdr:from>
    <xdr:to>
      <xdr:col>77</xdr:col>
      <xdr:colOff>44450</xdr:colOff>
      <xdr:row>18</xdr:row>
      <xdr:rowOff>57785</xdr:rowOff>
    </xdr:to>
    <xdr:cxnSp macro="">
      <xdr:nvCxnSpPr>
        <xdr:cNvPr id="462" name="直線コネクタ 461"/>
        <xdr:cNvCxnSpPr/>
      </xdr:nvCxnSpPr>
      <xdr:spPr>
        <a:xfrm flipV="1">
          <a:off x="13767435" y="2929255"/>
          <a:ext cx="79883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33020</xdr:rowOff>
    </xdr:from>
    <xdr:to>
      <xdr:col>77</xdr:col>
      <xdr:colOff>95250</xdr:colOff>
      <xdr:row>13</xdr:row>
      <xdr:rowOff>132080</xdr:rowOff>
    </xdr:to>
    <xdr:sp macro="" textlink="">
      <xdr:nvSpPr>
        <xdr:cNvPr id="463" name="フローチャート: 判断 462"/>
        <xdr:cNvSpPr/>
      </xdr:nvSpPr>
      <xdr:spPr>
        <a:xfrm>
          <a:off x="1452181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142240</xdr:rowOff>
    </xdr:from>
    <xdr:ext cx="736600" cy="250190"/>
    <xdr:sp macro="" textlink="">
      <xdr:nvSpPr>
        <xdr:cNvPr id="464" name="テキスト ボックス 463"/>
        <xdr:cNvSpPr txBox="1"/>
      </xdr:nvSpPr>
      <xdr:spPr>
        <a:xfrm>
          <a:off x="14227175" y="19862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57785</xdr:rowOff>
    </xdr:from>
    <xdr:to>
      <xdr:col>72</xdr:col>
      <xdr:colOff>188595</xdr:colOff>
      <xdr:row>21</xdr:row>
      <xdr:rowOff>38100</xdr:rowOff>
    </xdr:to>
    <xdr:cxnSp macro="">
      <xdr:nvCxnSpPr>
        <xdr:cNvPr id="465" name="直線コネクタ 464"/>
        <xdr:cNvCxnSpPr/>
      </xdr:nvCxnSpPr>
      <xdr:spPr>
        <a:xfrm flipV="1">
          <a:off x="12976860" y="3075305"/>
          <a:ext cx="790575"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128905</xdr:rowOff>
    </xdr:from>
    <xdr:to>
      <xdr:col>73</xdr:col>
      <xdr:colOff>44450</xdr:colOff>
      <xdr:row>14</xdr:row>
      <xdr:rowOff>60325</xdr:rowOff>
    </xdr:to>
    <xdr:sp macro="" textlink="">
      <xdr:nvSpPr>
        <xdr:cNvPr id="466" name="フローチャート: 判断 465"/>
        <xdr:cNvSpPr/>
      </xdr:nvSpPr>
      <xdr:spPr>
        <a:xfrm>
          <a:off x="13731240" y="23082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70485</xdr:rowOff>
    </xdr:from>
    <xdr:ext cx="758825" cy="250190"/>
    <xdr:sp macro="" textlink="">
      <xdr:nvSpPr>
        <xdr:cNvPr id="467" name="テキスト ボックス 466"/>
        <xdr:cNvSpPr txBox="1"/>
      </xdr:nvSpPr>
      <xdr:spPr>
        <a:xfrm>
          <a:off x="13421995" y="20821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38100</xdr:rowOff>
    </xdr:from>
    <xdr:to>
      <xdr:col>68</xdr:col>
      <xdr:colOff>152400</xdr:colOff>
      <xdr:row>22</xdr:row>
      <xdr:rowOff>145415</xdr:rowOff>
    </xdr:to>
    <xdr:cxnSp macro="">
      <xdr:nvCxnSpPr>
        <xdr:cNvPr id="468" name="直線コネクタ 467"/>
        <xdr:cNvCxnSpPr/>
      </xdr:nvCxnSpPr>
      <xdr:spPr>
        <a:xfrm flipV="1">
          <a:off x="12171680" y="3558540"/>
          <a:ext cx="80518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128905</xdr:rowOff>
    </xdr:from>
    <xdr:to>
      <xdr:col>68</xdr:col>
      <xdr:colOff>188595</xdr:colOff>
      <xdr:row>15</xdr:row>
      <xdr:rowOff>60960</xdr:rowOff>
    </xdr:to>
    <xdr:sp macro="" textlink="">
      <xdr:nvSpPr>
        <xdr:cNvPr id="469" name="フローチャート: 判断 468"/>
        <xdr:cNvSpPr/>
      </xdr:nvSpPr>
      <xdr:spPr>
        <a:xfrm>
          <a:off x="12926060" y="247586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71120</xdr:rowOff>
    </xdr:from>
    <xdr:ext cx="762000" cy="250190"/>
    <xdr:sp macro="" textlink="">
      <xdr:nvSpPr>
        <xdr:cNvPr id="470" name="テキスト ボックス 469"/>
        <xdr:cNvSpPr txBox="1"/>
      </xdr:nvSpPr>
      <xdr:spPr>
        <a:xfrm>
          <a:off x="12635865" y="2250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100965</xdr:rowOff>
    </xdr:from>
    <xdr:to>
      <xdr:col>64</xdr:col>
      <xdr:colOff>152400</xdr:colOff>
      <xdr:row>15</xdr:row>
      <xdr:rowOff>33020</xdr:rowOff>
    </xdr:to>
    <xdr:sp macro="" textlink="">
      <xdr:nvSpPr>
        <xdr:cNvPr id="471" name="フローチャート: 判断 470"/>
        <xdr:cNvSpPr/>
      </xdr:nvSpPr>
      <xdr:spPr>
        <a:xfrm>
          <a:off x="12120880" y="2447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42545</xdr:rowOff>
    </xdr:from>
    <xdr:ext cx="762000" cy="253365"/>
    <xdr:sp macro="" textlink="">
      <xdr:nvSpPr>
        <xdr:cNvPr id="472" name="テキスト ボックス 471"/>
        <xdr:cNvSpPr txBox="1"/>
      </xdr:nvSpPr>
      <xdr:spPr>
        <a:xfrm>
          <a:off x="11832590" y="2221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0190"/>
    <xdr:sp macro="" textlink="">
      <xdr:nvSpPr>
        <xdr:cNvPr id="473" name="テキスト ボックス 472"/>
        <xdr:cNvSpPr txBox="1"/>
      </xdr:nvSpPr>
      <xdr:spPr>
        <a:xfrm>
          <a:off x="1512570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0190"/>
    <xdr:sp macro="" textlink="">
      <xdr:nvSpPr>
        <xdr:cNvPr id="474" name="テキスト ボックス 473"/>
        <xdr:cNvSpPr txBox="1"/>
      </xdr:nvSpPr>
      <xdr:spPr>
        <a:xfrm>
          <a:off x="1437132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0190"/>
    <xdr:sp macro="" textlink="">
      <xdr:nvSpPr>
        <xdr:cNvPr id="475" name="テキスト ボックス 474"/>
        <xdr:cNvSpPr txBox="1"/>
      </xdr:nvSpPr>
      <xdr:spPr>
        <a:xfrm>
          <a:off x="1357884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825" cy="250190"/>
    <xdr:sp macro="" textlink="">
      <xdr:nvSpPr>
        <xdr:cNvPr id="476" name="テキスト ボックス 475"/>
        <xdr:cNvSpPr txBox="1"/>
      </xdr:nvSpPr>
      <xdr:spPr>
        <a:xfrm>
          <a:off x="12781915" y="4281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0190"/>
    <xdr:sp macro="" textlink="">
      <xdr:nvSpPr>
        <xdr:cNvPr id="477" name="テキスト ボックス 476"/>
        <xdr:cNvSpPr txBox="1"/>
      </xdr:nvSpPr>
      <xdr:spPr>
        <a:xfrm>
          <a:off x="11976735"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16</xdr:row>
      <xdr:rowOff>60325</xdr:rowOff>
    </xdr:from>
    <xdr:to>
      <xdr:col>81</xdr:col>
      <xdr:colOff>95250</xdr:colOff>
      <xdr:row>16</xdr:row>
      <xdr:rowOff>160020</xdr:rowOff>
    </xdr:to>
    <xdr:sp macro="" textlink="">
      <xdr:nvSpPr>
        <xdr:cNvPr id="478" name="楕円 477"/>
        <xdr:cNvSpPr/>
      </xdr:nvSpPr>
      <xdr:spPr>
        <a:xfrm>
          <a:off x="15276195" y="27425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33020</xdr:rowOff>
    </xdr:from>
    <xdr:ext cx="758825" cy="249555"/>
    <xdr:sp macro="" textlink="">
      <xdr:nvSpPr>
        <xdr:cNvPr id="479" name="将来負担の状況該当値テキスト"/>
        <xdr:cNvSpPr txBox="1"/>
      </xdr:nvSpPr>
      <xdr:spPr>
        <a:xfrm>
          <a:off x="15409545" y="271526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17</xdr:row>
      <xdr:rowOff>29845</xdr:rowOff>
    </xdr:from>
    <xdr:to>
      <xdr:col>77</xdr:col>
      <xdr:colOff>95250</xdr:colOff>
      <xdr:row>17</xdr:row>
      <xdr:rowOff>128905</xdr:rowOff>
    </xdr:to>
    <xdr:sp macro="" textlink="">
      <xdr:nvSpPr>
        <xdr:cNvPr id="480" name="楕円 479"/>
        <xdr:cNvSpPr/>
      </xdr:nvSpPr>
      <xdr:spPr>
        <a:xfrm>
          <a:off x="14521815" y="2879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114300</xdr:rowOff>
    </xdr:from>
    <xdr:ext cx="736600" cy="253365"/>
    <xdr:sp macro="" textlink="">
      <xdr:nvSpPr>
        <xdr:cNvPr id="481" name="テキスト ボックス 480"/>
        <xdr:cNvSpPr txBox="1"/>
      </xdr:nvSpPr>
      <xdr:spPr>
        <a:xfrm>
          <a:off x="14227175" y="29641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7620</xdr:rowOff>
    </xdr:from>
    <xdr:to>
      <xdr:col>73</xdr:col>
      <xdr:colOff>44450</xdr:colOff>
      <xdr:row>18</xdr:row>
      <xdr:rowOff>107315</xdr:rowOff>
    </xdr:to>
    <xdr:sp macro="" textlink="">
      <xdr:nvSpPr>
        <xdr:cNvPr id="482" name="楕円 481"/>
        <xdr:cNvSpPr/>
      </xdr:nvSpPr>
      <xdr:spPr>
        <a:xfrm>
          <a:off x="13731240" y="30251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92710</xdr:rowOff>
    </xdr:from>
    <xdr:ext cx="758825" cy="250190"/>
    <xdr:sp macro="" textlink="">
      <xdr:nvSpPr>
        <xdr:cNvPr id="483" name="テキスト ボックス 482"/>
        <xdr:cNvSpPr txBox="1"/>
      </xdr:nvSpPr>
      <xdr:spPr>
        <a:xfrm>
          <a:off x="13421995" y="311023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155575</xdr:rowOff>
    </xdr:from>
    <xdr:to>
      <xdr:col>68</xdr:col>
      <xdr:colOff>188595</xdr:colOff>
      <xdr:row>21</xdr:row>
      <xdr:rowOff>87630</xdr:rowOff>
    </xdr:to>
    <xdr:sp macro="" textlink="">
      <xdr:nvSpPr>
        <xdr:cNvPr id="484" name="楕円 483"/>
        <xdr:cNvSpPr/>
      </xdr:nvSpPr>
      <xdr:spPr>
        <a:xfrm>
          <a:off x="12926060" y="350837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21</xdr:row>
      <xdr:rowOff>73025</xdr:rowOff>
    </xdr:from>
    <xdr:ext cx="762000" cy="253365"/>
    <xdr:sp macro="" textlink="">
      <xdr:nvSpPr>
        <xdr:cNvPr id="485" name="テキスト ボックス 484"/>
        <xdr:cNvSpPr txBox="1"/>
      </xdr:nvSpPr>
      <xdr:spPr>
        <a:xfrm>
          <a:off x="12635865" y="3593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95250</xdr:rowOff>
    </xdr:from>
    <xdr:to>
      <xdr:col>64</xdr:col>
      <xdr:colOff>152400</xdr:colOff>
      <xdr:row>23</xdr:row>
      <xdr:rowOff>27305</xdr:rowOff>
    </xdr:to>
    <xdr:sp macro="" textlink="">
      <xdr:nvSpPr>
        <xdr:cNvPr id="486" name="楕円 485"/>
        <xdr:cNvSpPr/>
      </xdr:nvSpPr>
      <xdr:spPr>
        <a:xfrm>
          <a:off x="12120880" y="3783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12700</xdr:rowOff>
    </xdr:from>
    <xdr:ext cx="762000" cy="250190"/>
    <xdr:sp macro="" textlink="">
      <xdr:nvSpPr>
        <xdr:cNvPr id="487" name="テキスト ボックス 486"/>
        <xdr:cNvSpPr txBox="1"/>
      </xdr:nvSpPr>
      <xdr:spPr>
        <a:xfrm>
          <a:off x="11832590" y="3868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3754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3754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xdr:cNvSpPr txBox="1"/>
      </xdr:nvSpPr>
      <xdr:spPr>
        <a:xfrm>
          <a:off x="63754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3754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人件費に係る経常収支比率は、職員数が類似団体と比較して多いため、依然として高い水準で推移している。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令和５年度の人件費は人事院勧告に基づく常勤職員等の給与・期末手当等、会計年度任用職員及び退職手当組合負担金が増となったことから、比率は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0.8</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ポイント増加した。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令和元年度以降、比率は減少傾向にあるものの、依然として類似団体平均を大幅に上回る水準であることから、引き続き定員適正化計画に基づく適正な定員管理による職員人件費の圧縮につとめる。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3368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xdr:cNvSpPr txBox="1"/>
      </xdr:nvSpPr>
      <xdr:spPr>
        <a:xfrm>
          <a:off x="23368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xdr:cNvSpPr txBox="1"/>
      </xdr:nvSpPr>
      <xdr:spPr>
        <a:xfrm>
          <a:off x="23368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xdr:cNvSpPr txBox="1"/>
      </xdr:nvSpPr>
      <xdr:spPr>
        <a:xfrm>
          <a:off x="23368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xdr:cNvSpPr txBox="1"/>
      </xdr:nvSpPr>
      <xdr:spPr>
        <a:xfrm>
          <a:off x="23368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xdr:cNvSpPr txBox="1"/>
      </xdr:nvSpPr>
      <xdr:spPr>
        <a:xfrm>
          <a:off x="23368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xdr:cNvSpPr txBox="1"/>
      </xdr:nvSpPr>
      <xdr:spPr>
        <a:xfrm>
          <a:off x="23368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33832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42722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269740" y="71831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42722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269740" y="5803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157480</xdr:rowOff>
    </xdr:from>
    <xdr:to>
      <xdr:col>24</xdr:col>
      <xdr:colOff>25400</xdr:colOff>
      <xdr:row>39</xdr:row>
      <xdr:rowOff>46990</xdr:rowOff>
    </xdr:to>
    <xdr:cxnSp macro="">
      <xdr:nvCxnSpPr>
        <xdr:cNvPr id="66" name="直線コネクタ 65"/>
        <xdr:cNvCxnSpPr/>
      </xdr:nvCxnSpPr>
      <xdr:spPr>
        <a:xfrm>
          <a:off x="3594100" y="6672580"/>
          <a:ext cx="7442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55905"/>
    <xdr:sp macro="" textlink="">
      <xdr:nvSpPr>
        <xdr:cNvPr id="67" name="人件費平均値テキスト"/>
        <xdr:cNvSpPr txBox="1"/>
      </xdr:nvSpPr>
      <xdr:spPr>
        <a:xfrm>
          <a:off x="4427220" y="61239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307840" y="6278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179705</xdr:colOff>
      <xdr:row>38</xdr:row>
      <xdr:rowOff>157480</xdr:rowOff>
    </xdr:to>
    <xdr:cxnSp macro="">
      <xdr:nvCxnSpPr>
        <xdr:cNvPr id="69" name="直線コネクタ 68"/>
        <xdr:cNvCxnSpPr/>
      </xdr:nvCxnSpPr>
      <xdr:spPr>
        <a:xfrm>
          <a:off x="2794000" y="661924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550920" y="624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3425" cy="255905"/>
    <xdr:sp macro="" textlink="">
      <xdr:nvSpPr>
        <xdr:cNvPr id="71" name="テキスト ボックス 70"/>
        <xdr:cNvSpPr txBox="1"/>
      </xdr:nvSpPr>
      <xdr:spPr>
        <a:xfrm>
          <a:off x="3241040" y="60096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104140</xdr:rowOff>
    </xdr:from>
    <xdr:to>
      <xdr:col>15</xdr:col>
      <xdr:colOff>98425</xdr:colOff>
      <xdr:row>39</xdr:row>
      <xdr:rowOff>161290</xdr:rowOff>
    </xdr:to>
    <xdr:cxnSp macro="">
      <xdr:nvCxnSpPr>
        <xdr:cNvPr id="72" name="直線コネクタ 71"/>
        <xdr:cNvCxnSpPr/>
      </xdr:nvCxnSpPr>
      <xdr:spPr>
        <a:xfrm flipV="1">
          <a:off x="1986280" y="6619240"/>
          <a:ext cx="8077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2743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74" name="テキスト ボックス 73"/>
        <xdr:cNvSpPr txBox="1"/>
      </xdr:nvSpPr>
      <xdr:spPr>
        <a:xfrm>
          <a:off x="245364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161290</xdr:rowOff>
    </xdr:from>
    <xdr:to>
      <xdr:col>11</xdr:col>
      <xdr:colOff>9525</xdr:colOff>
      <xdr:row>40</xdr:row>
      <xdr:rowOff>73660</xdr:rowOff>
    </xdr:to>
    <xdr:cxnSp macro="">
      <xdr:nvCxnSpPr>
        <xdr:cNvPr id="75" name="直線コネクタ 74"/>
        <xdr:cNvCxnSpPr/>
      </xdr:nvCxnSpPr>
      <xdr:spPr>
        <a:xfrm flipV="1">
          <a:off x="1198880" y="6847840"/>
          <a:ext cx="7874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1955800" y="6301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62000" cy="259080"/>
    <xdr:sp macro="" textlink="">
      <xdr:nvSpPr>
        <xdr:cNvPr id="77" name="テキスト ボックス 76"/>
        <xdr:cNvSpPr txBox="1"/>
      </xdr:nvSpPr>
      <xdr:spPr>
        <a:xfrm>
          <a:off x="164592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14808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8825" cy="259080"/>
    <xdr:sp macro="" textlink="">
      <xdr:nvSpPr>
        <xdr:cNvPr id="79" name="テキスト ボックス 78"/>
        <xdr:cNvSpPr txBox="1"/>
      </xdr:nvSpPr>
      <xdr:spPr>
        <a:xfrm>
          <a:off x="858520" y="5933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80" name="テキスト ボックス 79"/>
        <xdr:cNvSpPr txBox="1"/>
      </xdr:nvSpPr>
      <xdr:spPr>
        <a:xfrm>
          <a:off x="41427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825" cy="259080"/>
    <xdr:sp macro="" textlink="">
      <xdr:nvSpPr>
        <xdr:cNvPr id="81" name="テキスト ボックス 80"/>
        <xdr:cNvSpPr txBox="1"/>
      </xdr:nvSpPr>
      <xdr:spPr>
        <a:xfrm>
          <a:off x="34061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4" name="テキスト ボックス 83"/>
        <xdr:cNvSpPr txBox="1"/>
      </xdr:nvSpPr>
      <xdr:spPr>
        <a:xfrm>
          <a:off x="10033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307840" y="6682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139700</xdr:rowOff>
    </xdr:from>
    <xdr:ext cx="762000" cy="259080"/>
    <xdr:sp macro="" textlink="">
      <xdr:nvSpPr>
        <xdr:cNvPr id="86" name="人件費該当値テキスト"/>
        <xdr:cNvSpPr txBox="1"/>
      </xdr:nvSpPr>
      <xdr:spPr>
        <a:xfrm>
          <a:off x="442722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550920" y="6621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21590</xdr:rowOff>
    </xdr:from>
    <xdr:ext cx="733425" cy="259080"/>
    <xdr:sp macro="" textlink="">
      <xdr:nvSpPr>
        <xdr:cNvPr id="88" name="テキスト ボックス 87"/>
        <xdr:cNvSpPr txBox="1"/>
      </xdr:nvSpPr>
      <xdr:spPr>
        <a:xfrm>
          <a:off x="3241040" y="67081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2743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139700</xdr:rowOff>
    </xdr:from>
    <xdr:ext cx="762000" cy="259080"/>
    <xdr:sp macro="" textlink="">
      <xdr:nvSpPr>
        <xdr:cNvPr id="90" name="テキスト ボックス 89"/>
        <xdr:cNvSpPr txBox="1"/>
      </xdr:nvSpPr>
      <xdr:spPr>
        <a:xfrm>
          <a:off x="245364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xdr:cNvSpPr/>
      </xdr:nvSpPr>
      <xdr:spPr>
        <a:xfrm>
          <a:off x="1955800" y="6797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25400</xdr:rowOff>
    </xdr:from>
    <xdr:ext cx="762000" cy="259080"/>
    <xdr:sp macro="" textlink="">
      <xdr:nvSpPr>
        <xdr:cNvPr id="92" name="テキスト ボックス 91"/>
        <xdr:cNvSpPr txBox="1"/>
      </xdr:nvSpPr>
      <xdr:spPr>
        <a:xfrm>
          <a:off x="1645920" y="688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14808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109220</xdr:rowOff>
    </xdr:from>
    <xdr:ext cx="758825" cy="255905"/>
    <xdr:sp macro="" textlink="">
      <xdr:nvSpPr>
        <xdr:cNvPr id="94" name="テキスト ボックス 93"/>
        <xdr:cNvSpPr txBox="1"/>
      </xdr:nvSpPr>
      <xdr:spPr>
        <a:xfrm>
          <a:off x="858520" y="69672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物件費が、行政手続オンライン化事業費共通納税システム税目拡大対応システム改修事業費新型コロナウイルスワクチン接種事業が減少し、地方税及び地方特例交付金の増加により経常一般財源も増加したことから、比率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0.9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ポイント改善した。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依然として高い水準にあることから、財政健全化計画に基づき、各種システムの利用実態の検証によるシステム関連経費の適正化を図るなど、引き続き物件費の削減に努める。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xdr:cNvSpPr txBox="1"/>
      </xdr:nvSpPr>
      <xdr:spPr>
        <a:xfrm>
          <a:off x="1114806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xdr:cNvSpPr txBox="1"/>
      </xdr:nvSpPr>
      <xdr:spPr>
        <a:xfrm>
          <a:off x="1073912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xdr:cNvSpPr txBox="1"/>
      </xdr:nvSpPr>
      <xdr:spPr>
        <a:xfrm>
          <a:off x="1073912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xdr:cNvSpPr txBox="1"/>
      </xdr:nvSpPr>
      <xdr:spPr>
        <a:xfrm>
          <a:off x="1073912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4" name="テキスト ボックス 113"/>
        <xdr:cNvSpPr txBox="1"/>
      </xdr:nvSpPr>
      <xdr:spPr>
        <a:xfrm>
          <a:off x="1073912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6" name="テキスト ボックス 115"/>
        <xdr:cNvSpPr txBox="1"/>
      </xdr:nvSpPr>
      <xdr:spPr>
        <a:xfrm>
          <a:off x="1073912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484376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133350</xdr:rowOff>
    </xdr:from>
    <xdr:ext cx="762000" cy="255905"/>
    <xdr:sp macro="" textlink="">
      <xdr:nvSpPr>
        <xdr:cNvPr id="119" name="物件費最小値テキスト"/>
        <xdr:cNvSpPr txBox="1"/>
      </xdr:nvSpPr>
      <xdr:spPr>
        <a:xfrm>
          <a:off x="14915515" y="3562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179705</xdr:colOff>
      <xdr:row>20</xdr:row>
      <xdr:rowOff>161290</xdr:rowOff>
    </xdr:to>
    <xdr:cxnSp macro="">
      <xdr:nvCxnSpPr>
        <xdr:cNvPr id="120" name="直線コネクタ 119"/>
        <xdr:cNvCxnSpPr/>
      </xdr:nvCxnSpPr>
      <xdr:spPr>
        <a:xfrm>
          <a:off x="14754860" y="3590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167640</xdr:rowOff>
    </xdr:from>
    <xdr:ext cx="762000" cy="255905"/>
    <xdr:sp macro="" textlink="">
      <xdr:nvSpPr>
        <xdr:cNvPr id="121" name="物件費最大値テキスト"/>
        <xdr:cNvSpPr txBox="1"/>
      </xdr:nvSpPr>
      <xdr:spPr>
        <a:xfrm>
          <a:off x="14915515" y="205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179705</xdr:colOff>
      <xdr:row>13</xdr:row>
      <xdr:rowOff>81280</xdr:rowOff>
    </xdr:to>
    <xdr:cxnSp macro="">
      <xdr:nvCxnSpPr>
        <xdr:cNvPr id="122" name="直線コネクタ 121"/>
        <xdr:cNvCxnSpPr/>
      </xdr:nvCxnSpPr>
      <xdr:spPr>
        <a:xfrm>
          <a:off x="14754860" y="23101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104140</xdr:rowOff>
    </xdr:from>
    <xdr:to>
      <xdr:col>82</xdr:col>
      <xdr:colOff>107950</xdr:colOff>
      <xdr:row>15</xdr:row>
      <xdr:rowOff>155575</xdr:rowOff>
    </xdr:to>
    <xdr:cxnSp macro="">
      <xdr:nvCxnSpPr>
        <xdr:cNvPr id="123" name="直線コネクタ 122"/>
        <xdr:cNvCxnSpPr/>
      </xdr:nvCxnSpPr>
      <xdr:spPr>
        <a:xfrm flipV="1">
          <a:off x="14086840" y="2675890"/>
          <a:ext cx="7569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31115</xdr:rowOff>
    </xdr:from>
    <xdr:ext cx="762000" cy="255905"/>
    <xdr:sp macro="" textlink="">
      <xdr:nvSpPr>
        <xdr:cNvPr id="124" name="物件費平均値テキスト"/>
        <xdr:cNvSpPr txBox="1"/>
      </xdr:nvSpPr>
      <xdr:spPr>
        <a:xfrm>
          <a:off x="14915515" y="26028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479296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15</xdr:row>
      <xdr:rowOff>109855</xdr:rowOff>
    </xdr:from>
    <xdr:to>
      <xdr:col>78</xdr:col>
      <xdr:colOff>69850</xdr:colOff>
      <xdr:row>15</xdr:row>
      <xdr:rowOff>155575</xdr:rowOff>
    </xdr:to>
    <xdr:cxnSp macro="">
      <xdr:nvCxnSpPr>
        <xdr:cNvPr id="126" name="直線コネクタ 125"/>
        <xdr:cNvCxnSpPr/>
      </xdr:nvCxnSpPr>
      <xdr:spPr>
        <a:xfrm>
          <a:off x="13298170" y="2681605"/>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403604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125095</xdr:rowOff>
    </xdr:from>
    <xdr:ext cx="733425" cy="258445"/>
    <xdr:sp macro="" textlink="">
      <xdr:nvSpPr>
        <xdr:cNvPr id="128" name="テキスト ボックス 127"/>
        <xdr:cNvSpPr txBox="1"/>
      </xdr:nvSpPr>
      <xdr:spPr>
        <a:xfrm>
          <a:off x="13746480" y="235394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109855</xdr:rowOff>
    </xdr:from>
    <xdr:to>
      <xdr:col>73</xdr:col>
      <xdr:colOff>179705</xdr:colOff>
      <xdr:row>16</xdr:row>
      <xdr:rowOff>1270</xdr:rowOff>
    </xdr:to>
    <xdr:cxnSp macro="">
      <xdr:nvCxnSpPr>
        <xdr:cNvPr id="129" name="直線コネクタ 128"/>
        <xdr:cNvCxnSpPr/>
      </xdr:nvCxnSpPr>
      <xdr:spPr>
        <a:xfrm flipV="1">
          <a:off x="12491720" y="2681605"/>
          <a:ext cx="8064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3248640" y="2522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31" name="テキスト ボックス 130"/>
        <xdr:cNvSpPr txBox="1"/>
      </xdr:nvSpPr>
      <xdr:spPr>
        <a:xfrm>
          <a:off x="1293876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86995</xdr:rowOff>
    </xdr:from>
    <xdr:to>
      <xdr:col>69</xdr:col>
      <xdr:colOff>92075</xdr:colOff>
      <xdr:row>16</xdr:row>
      <xdr:rowOff>1270</xdr:rowOff>
    </xdr:to>
    <xdr:cxnSp macro="">
      <xdr:nvCxnSpPr>
        <xdr:cNvPr id="132" name="直線コネクタ 131"/>
        <xdr:cNvCxnSpPr/>
      </xdr:nvCxnSpPr>
      <xdr:spPr>
        <a:xfrm>
          <a:off x="11684000" y="2658745"/>
          <a:ext cx="8077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244092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85090</xdr:rowOff>
    </xdr:from>
    <xdr:ext cx="762000" cy="259080"/>
    <xdr:sp macro="" textlink="">
      <xdr:nvSpPr>
        <xdr:cNvPr id="134" name="テキスト ボックス 133"/>
        <xdr:cNvSpPr txBox="1"/>
      </xdr:nvSpPr>
      <xdr:spPr>
        <a:xfrm>
          <a:off x="1215136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1653520" y="2687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31115</xdr:rowOff>
    </xdr:from>
    <xdr:ext cx="762000" cy="255905"/>
    <xdr:sp macro="" textlink="">
      <xdr:nvSpPr>
        <xdr:cNvPr id="136" name="テキスト ボックス 135"/>
        <xdr:cNvSpPr txBox="1"/>
      </xdr:nvSpPr>
      <xdr:spPr>
        <a:xfrm>
          <a:off x="11343640" y="2774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37" name="テキスト ボックス 136"/>
        <xdr:cNvSpPr txBox="1"/>
      </xdr:nvSpPr>
      <xdr:spPr>
        <a:xfrm>
          <a:off x="1464818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xdr:cNvSpPr txBox="1"/>
      </xdr:nvSpPr>
      <xdr:spPr>
        <a:xfrm>
          <a:off x="138912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1" name="テキスト ボックス 140"/>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42" name="楕円 141"/>
        <xdr:cNvSpPr/>
      </xdr:nvSpPr>
      <xdr:spPr>
        <a:xfrm>
          <a:off x="1479296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69850</xdr:rowOff>
    </xdr:from>
    <xdr:ext cx="762000" cy="259080"/>
    <xdr:sp macro="" textlink="">
      <xdr:nvSpPr>
        <xdr:cNvPr id="143" name="物件費該当値テキスト"/>
        <xdr:cNvSpPr txBox="1"/>
      </xdr:nvSpPr>
      <xdr:spPr>
        <a:xfrm>
          <a:off x="14915515" y="247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44" name="楕円 143"/>
        <xdr:cNvSpPr/>
      </xdr:nvSpPr>
      <xdr:spPr>
        <a:xfrm>
          <a:off x="1403604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19685</xdr:rowOff>
    </xdr:from>
    <xdr:ext cx="733425" cy="255905"/>
    <xdr:sp macro="" textlink="">
      <xdr:nvSpPr>
        <xdr:cNvPr id="145" name="テキスト ボックス 144"/>
        <xdr:cNvSpPr txBox="1"/>
      </xdr:nvSpPr>
      <xdr:spPr>
        <a:xfrm>
          <a:off x="13746480" y="276288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59055</xdr:rowOff>
    </xdr:from>
    <xdr:to>
      <xdr:col>74</xdr:col>
      <xdr:colOff>31750</xdr:colOff>
      <xdr:row>15</xdr:row>
      <xdr:rowOff>160655</xdr:rowOff>
    </xdr:to>
    <xdr:sp macro="" textlink="">
      <xdr:nvSpPr>
        <xdr:cNvPr id="146" name="楕円 145"/>
        <xdr:cNvSpPr/>
      </xdr:nvSpPr>
      <xdr:spPr>
        <a:xfrm>
          <a:off x="13248640" y="26308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145415</xdr:rowOff>
    </xdr:from>
    <xdr:ext cx="762000" cy="255905"/>
    <xdr:sp macro="" textlink="">
      <xdr:nvSpPr>
        <xdr:cNvPr id="147" name="テキスト ボックス 146"/>
        <xdr:cNvSpPr txBox="1"/>
      </xdr:nvSpPr>
      <xdr:spPr>
        <a:xfrm>
          <a:off x="12938760" y="2717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121920</xdr:rowOff>
    </xdr:from>
    <xdr:to>
      <xdr:col>69</xdr:col>
      <xdr:colOff>142875</xdr:colOff>
      <xdr:row>16</xdr:row>
      <xdr:rowOff>52070</xdr:rowOff>
    </xdr:to>
    <xdr:sp macro="" textlink="">
      <xdr:nvSpPr>
        <xdr:cNvPr id="148" name="楕円 147"/>
        <xdr:cNvSpPr/>
      </xdr:nvSpPr>
      <xdr:spPr>
        <a:xfrm>
          <a:off x="1244092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36830</xdr:rowOff>
    </xdr:from>
    <xdr:ext cx="762000" cy="259080"/>
    <xdr:sp macro="" textlink="">
      <xdr:nvSpPr>
        <xdr:cNvPr id="149" name="テキスト ボックス 148"/>
        <xdr:cNvSpPr txBox="1"/>
      </xdr:nvSpPr>
      <xdr:spPr>
        <a:xfrm>
          <a:off x="1215136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50" name="楕円 149"/>
        <xdr:cNvSpPr/>
      </xdr:nvSpPr>
      <xdr:spPr>
        <a:xfrm>
          <a:off x="11653520" y="26079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147955</xdr:rowOff>
    </xdr:from>
    <xdr:ext cx="762000" cy="258445"/>
    <xdr:sp macro="" textlink="">
      <xdr:nvSpPr>
        <xdr:cNvPr id="151" name="テキスト ボックス 150"/>
        <xdr:cNvSpPr txBox="1"/>
      </xdr:nvSpPr>
      <xdr:spPr>
        <a:xfrm>
          <a:off x="1134364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2" name="正方形/長方形 151"/>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3" name="正方形/長方形 152"/>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4" name="正方形/長方形 153"/>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9" name="正方形/長方形 158"/>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1" name="正方形/長方形 160"/>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扶助費に係る経常収支比率は、類似団体平均を下回る水準で推移している。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の扶助費は、物価高騰対応重点支援地方創生臨時交付金を財源とした低所得世帯（子ども加算）等の物価高騰対策給付金の増、子育て世帯生活支援特別給付金事業費補助金が増となったことから、対前年度比で0.9ポイントの増となった。　</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依然として類似団体平均を下回る低い水準にあるものの、財政圧迫につながらないよう扶助費の推移に注視し、引き続き各種社会保障サービスの適切な運用に努める。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3" name="テキスト ボックス 162"/>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4" name="直線コネクタ 163"/>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5" name="テキスト ボックス 164"/>
        <xdr:cNvSpPr txBox="1"/>
      </xdr:nvSpPr>
      <xdr:spPr>
        <a:xfrm>
          <a:off x="23368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6" name="直線コネクタ 165"/>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7" name="テキスト ボックス 166"/>
        <xdr:cNvSpPr txBox="1"/>
      </xdr:nvSpPr>
      <xdr:spPr>
        <a:xfrm>
          <a:off x="23368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8" name="直線コネクタ 167"/>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9" name="テキスト ボックス 168"/>
        <xdr:cNvSpPr txBox="1"/>
      </xdr:nvSpPr>
      <xdr:spPr>
        <a:xfrm>
          <a:off x="23368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0" name="直線コネクタ 169"/>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1" name="テキスト ボックス 170"/>
        <xdr:cNvSpPr txBox="1"/>
      </xdr:nvSpPr>
      <xdr:spPr>
        <a:xfrm>
          <a:off x="23368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2" name="直線コネクタ 171"/>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3" name="テキスト ボックス 172"/>
        <xdr:cNvSpPr txBox="1"/>
      </xdr:nvSpPr>
      <xdr:spPr>
        <a:xfrm>
          <a:off x="23368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4" name="直線コネクタ 173"/>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5" name="テキスト ボックス 174"/>
        <xdr:cNvSpPr txBox="1"/>
      </xdr:nvSpPr>
      <xdr:spPr>
        <a:xfrm>
          <a:off x="23368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6" name="直線コネクタ 17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7" name="テキスト ボックス 176"/>
        <xdr:cNvSpPr txBox="1"/>
      </xdr:nvSpPr>
      <xdr:spPr>
        <a:xfrm>
          <a:off x="23368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33832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0" name="扶助費最小値テキスト"/>
        <xdr:cNvSpPr txBox="1"/>
      </xdr:nvSpPr>
      <xdr:spPr>
        <a:xfrm>
          <a:off x="442722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269740" y="106616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xdr:cNvSpPr txBox="1"/>
      </xdr:nvSpPr>
      <xdr:spPr>
        <a:xfrm>
          <a:off x="442722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269740" y="9118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31750</xdr:rowOff>
    </xdr:from>
    <xdr:to>
      <xdr:col>24</xdr:col>
      <xdr:colOff>25400</xdr:colOff>
      <xdr:row>56</xdr:row>
      <xdr:rowOff>31750</xdr:rowOff>
    </xdr:to>
    <xdr:cxnSp macro="">
      <xdr:nvCxnSpPr>
        <xdr:cNvPr id="184" name="直線コネクタ 183"/>
        <xdr:cNvCxnSpPr/>
      </xdr:nvCxnSpPr>
      <xdr:spPr>
        <a:xfrm>
          <a:off x="3594100" y="9461500"/>
          <a:ext cx="74422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5" name="扶助費平均値テキスト"/>
        <xdr:cNvSpPr txBox="1"/>
      </xdr:nvSpPr>
      <xdr:spPr>
        <a:xfrm>
          <a:off x="442722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307840" y="9639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179705</xdr:colOff>
      <xdr:row>55</xdr:row>
      <xdr:rowOff>31750</xdr:rowOff>
    </xdr:to>
    <xdr:cxnSp macro="">
      <xdr:nvCxnSpPr>
        <xdr:cNvPr id="187" name="直線コネクタ 186"/>
        <xdr:cNvCxnSpPr/>
      </xdr:nvCxnSpPr>
      <xdr:spPr>
        <a:xfrm>
          <a:off x="2794000" y="9461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550920" y="9582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3425" cy="259080"/>
    <xdr:sp macro="" textlink="">
      <xdr:nvSpPr>
        <xdr:cNvPr id="189" name="テキスト ボックス 188"/>
        <xdr:cNvSpPr txBox="1"/>
      </xdr:nvSpPr>
      <xdr:spPr>
        <a:xfrm>
          <a:off x="3241040" y="966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0" name="直線コネクタ 189"/>
        <xdr:cNvCxnSpPr/>
      </xdr:nvCxnSpPr>
      <xdr:spPr>
        <a:xfrm>
          <a:off x="1986280" y="94615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2743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62000" cy="259080"/>
    <xdr:sp macro="" textlink="">
      <xdr:nvSpPr>
        <xdr:cNvPr id="192" name="テキスト ボックス 191"/>
        <xdr:cNvSpPr txBox="1"/>
      </xdr:nvSpPr>
      <xdr:spPr>
        <a:xfrm>
          <a:off x="245364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3" name="直線コネクタ 192"/>
        <xdr:cNvCxnSpPr/>
      </xdr:nvCxnSpPr>
      <xdr:spPr>
        <a:xfrm flipV="1">
          <a:off x="1198880" y="946150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1955800" y="96583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62000" cy="255905"/>
    <xdr:sp macro="" textlink="">
      <xdr:nvSpPr>
        <xdr:cNvPr id="195" name="テキスト ボックス 194"/>
        <xdr:cNvSpPr txBox="1"/>
      </xdr:nvSpPr>
      <xdr:spPr>
        <a:xfrm>
          <a:off x="1645920" y="974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14808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8825" cy="255905"/>
    <xdr:sp macro="" textlink="">
      <xdr:nvSpPr>
        <xdr:cNvPr id="197" name="テキスト ボックス 196"/>
        <xdr:cNvSpPr txBox="1"/>
      </xdr:nvSpPr>
      <xdr:spPr>
        <a:xfrm>
          <a:off x="858520" y="9801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198" name="テキスト ボックス 197"/>
        <xdr:cNvSpPr txBox="1"/>
      </xdr:nvSpPr>
      <xdr:spPr>
        <a:xfrm>
          <a:off x="41427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825" cy="259080"/>
    <xdr:sp macro="" textlink="">
      <xdr:nvSpPr>
        <xdr:cNvPr id="199" name="テキスト ボックス 198"/>
        <xdr:cNvSpPr txBox="1"/>
      </xdr:nvSpPr>
      <xdr:spPr>
        <a:xfrm>
          <a:off x="34061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0" name="テキスト ボックス 199"/>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02" name="テキスト ボックス 201"/>
        <xdr:cNvSpPr txBox="1"/>
      </xdr:nvSpPr>
      <xdr:spPr>
        <a:xfrm>
          <a:off x="10033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xdr:cNvSpPr/>
      </xdr:nvSpPr>
      <xdr:spPr>
        <a:xfrm>
          <a:off x="4307840" y="9582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168910</xdr:rowOff>
    </xdr:from>
    <xdr:ext cx="762000" cy="255905"/>
    <xdr:sp macro="" textlink="">
      <xdr:nvSpPr>
        <xdr:cNvPr id="204" name="扶助費該当値テキスト"/>
        <xdr:cNvSpPr txBox="1"/>
      </xdr:nvSpPr>
      <xdr:spPr>
        <a:xfrm>
          <a:off x="4427220" y="9427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55092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3425" cy="259080"/>
    <xdr:sp macro="" textlink="">
      <xdr:nvSpPr>
        <xdr:cNvPr id="206" name="テキスト ボックス 205"/>
        <xdr:cNvSpPr txBox="1"/>
      </xdr:nvSpPr>
      <xdr:spPr>
        <a:xfrm>
          <a:off x="3241040" y="9179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xdr:cNvSpPr/>
      </xdr:nvSpPr>
      <xdr:spPr>
        <a:xfrm>
          <a:off x="2743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2000" cy="259080"/>
    <xdr:sp macro="" textlink="">
      <xdr:nvSpPr>
        <xdr:cNvPr id="208" name="テキスト ボックス 207"/>
        <xdr:cNvSpPr txBox="1"/>
      </xdr:nvSpPr>
      <xdr:spPr>
        <a:xfrm>
          <a:off x="245364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195580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62000" cy="259080"/>
    <xdr:sp macro="" textlink="">
      <xdr:nvSpPr>
        <xdr:cNvPr id="210" name="テキスト ボックス 209"/>
        <xdr:cNvSpPr txBox="1"/>
      </xdr:nvSpPr>
      <xdr:spPr>
        <a:xfrm>
          <a:off x="164592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14808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58825" cy="255905"/>
    <xdr:sp macro="" textlink="">
      <xdr:nvSpPr>
        <xdr:cNvPr id="212" name="テキスト ボックス 211"/>
        <xdr:cNvSpPr txBox="1"/>
      </xdr:nvSpPr>
      <xdr:spPr>
        <a:xfrm>
          <a:off x="858520" y="9255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その他に係る経常収支比率は、令和元年度以降類似団体平均を下回る水準で推移している。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令和５年度は、病院事業に対する出資金等が増加したものの、地方税及び地方特例交付金の増加により経常一般財源も増加したことから、前年度同比率だった。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今後、施設の老朽化による維持補修費等の増加が見込まれることから、公共施設等総合管理計画等を踏まえ、適切な財政運営に努める。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4" name="テキスト ボックス 223"/>
        <xdr:cNvSpPr txBox="1"/>
      </xdr:nvSpPr>
      <xdr:spPr>
        <a:xfrm>
          <a:off x="111480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xdr:cNvSpPr txBox="1"/>
      </xdr:nvSpPr>
      <xdr:spPr>
        <a:xfrm>
          <a:off x="1073912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28" name="テキスト ボックス 227"/>
        <xdr:cNvSpPr txBox="1"/>
      </xdr:nvSpPr>
      <xdr:spPr>
        <a:xfrm>
          <a:off x="1073912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0" name="テキスト ボックス 229"/>
        <xdr:cNvSpPr txBox="1"/>
      </xdr:nvSpPr>
      <xdr:spPr>
        <a:xfrm>
          <a:off x="1073912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2" name="テキスト ボックス 231"/>
        <xdr:cNvSpPr txBox="1"/>
      </xdr:nvSpPr>
      <xdr:spPr>
        <a:xfrm>
          <a:off x="1073912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4" name="テキスト ボックス 233"/>
        <xdr:cNvSpPr txBox="1"/>
      </xdr:nvSpPr>
      <xdr:spPr>
        <a:xfrm>
          <a:off x="1073912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6" name="テキスト ボックス 235"/>
        <xdr:cNvSpPr txBox="1"/>
      </xdr:nvSpPr>
      <xdr:spPr>
        <a:xfrm>
          <a:off x="1073912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38" name="テキスト ボックス 237"/>
        <xdr:cNvSpPr txBox="1"/>
      </xdr:nvSpPr>
      <xdr:spPr>
        <a:xfrm>
          <a:off x="1073912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0" name="テキスト ボックス 239"/>
        <xdr:cNvSpPr txBox="1"/>
      </xdr:nvSpPr>
      <xdr:spPr>
        <a:xfrm>
          <a:off x="1073912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xdr:cNvCxnSpPr/>
      </xdr:nvCxnSpPr>
      <xdr:spPr>
        <a:xfrm flipV="1">
          <a:off x="1484376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62</xdr:row>
      <xdr:rowOff>22860</xdr:rowOff>
    </xdr:from>
    <xdr:ext cx="762000" cy="259080"/>
    <xdr:sp macro="" textlink="">
      <xdr:nvSpPr>
        <xdr:cNvPr id="243" name="その他最小値テキスト"/>
        <xdr:cNvSpPr txBox="1"/>
      </xdr:nvSpPr>
      <xdr:spPr>
        <a:xfrm>
          <a:off x="14915515"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179705</xdr:colOff>
      <xdr:row>62</xdr:row>
      <xdr:rowOff>50800</xdr:rowOff>
    </xdr:to>
    <xdr:cxnSp macro="">
      <xdr:nvCxnSpPr>
        <xdr:cNvPr id="244" name="直線コネクタ 243"/>
        <xdr:cNvCxnSpPr/>
      </xdr:nvCxnSpPr>
      <xdr:spPr>
        <a:xfrm>
          <a:off x="14754860"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58420</xdr:rowOff>
    </xdr:from>
    <xdr:ext cx="762000" cy="259080"/>
    <xdr:sp macro="" textlink="">
      <xdr:nvSpPr>
        <xdr:cNvPr id="245" name="その他最大値テキスト"/>
        <xdr:cNvSpPr txBox="1"/>
      </xdr:nvSpPr>
      <xdr:spPr>
        <a:xfrm>
          <a:off x="14915515"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179705</xdr:colOff>
      <xdr:row>52</xdr:row>
      <xdr:rowOff>143510</xdr:rowOff>
    </xdr:to>
    <xdr:cxnSp macro="">
      <xdr:nvCxnSpPr>
        <xdr:cNvPr id="246" name="直線コネクタ 245"/>
        <xdr:cNvCxnSpPr/>
      </xdr:nvCxnSpPr>
      <xdr:spPr>
        <a:xfrm>
          <a:off x="14754860" y="9058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23495</xdr:rowOff>
    </xdr:from>
    <xdr:to>
      <xdr:col>82</xdr:col>
      <xdr:colOff>107950</xdr:colOff>
      <xdr:row>56</xdr:row>
      <xdr:rowOff>23495</xdr:rowOff>
    </xdr:to>
    <xdr:cxnSp macro="">
      <xdr:nvCxnSpPr>
        <xdr:cNvPr id="247" name="直線コネクタ 246"/>
        <xdr:cNvCxnSpPr/>
      </xdr:nvCxnSpPr>
      <xdr:spPr>
        <a:xfrm>
          <a:off x="14086840" y="962469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75565</xdr:rowOff>
    </xdr:from>
    <xdr:ext cx="762000" cy="255905"/>
    <xdr:sp macro="" textlink="">
      <xdr:nvSpPr>
        <xdr:cNvPr id="248" name="その他平均値テキスト"/>
        <xdr:cNvSpPr txBox="1"/>
      </xdr:nvSpPr>
      <xdr:spPr>
        <a:xfrm>
          <a:off x="14915515" y="96767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xdr:cNvSpPr/>
      </xdr:nvSpPr>
      <xdr:spPr>
        <a:xfrm>
          <a:off x="1479296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55</xdr:row>
      <xdr:rowOff>162560</xdr:rowOff>
    </xdr:from>
    <xdr:to>
      <xdr:col>78</xdr:col>
      <xdr:colOff>69850</xdr:colOff>
      <xdr:row>56</xdr:row>
      <xdr:rowOff>23495</xdr:rowOff>
    </xdr:to>
    <xdr:cxnSp macro="">
      <xdr:nvCxnSpPr>
        <xdr:cNvPr id="250" name="直線コネクタ 249"/>
        <xdr:cNvCxnSpPr/>
      </xdr:nvCxnSpPr>
      <xdr:spPr>
        <a:xfrm>
          <a:off x="13298170" y="9592310"/>
          <a:ext cx="78867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xdr:cNvSpPr/>
      </xdr:nvSpPr>
      <xdr:spPr>
        <a:xfrm>
          <a:off x="1403604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127000</xdr:rowOff>
    </xdr:from>
    <xdr:ext cx="733425" cy="259080"/>
    <xdr:sp macro="" textlink="">
      <xdr:nvSpPr>
        <xdr:cNvPr id="252" name="テキスト ボックス 251"/>
        <xdr:cNvSpPr txBox="1"/>
      </xdr:nvSpPr>
      <xdr:spPr>
        <a:xfrm>
          <a:off x="13746480" y="98996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162560</xdr:rowOff>
    </xdr:from>
    <xdr:to>
      <xdr:col>73</xdr:col>
      <xdr:colOff>179705</xdr:colOff>
      <xdr:row>56</xdr:row>
      <xdr:rowOff>67310</xdr:rowOff>
    </xdr:to>
    <xdr:cxnSp macro="">
      <xdr:nvCxnSpPr>
        <xdr:cNvPr id="253" name="直線コネクタ 252"/>
        <xdr:cNvCxnSpPr/>
      </xdr:nvCxnSpPr>
      <xdr:spPr>
        <a:xfrm flipV="1">
          <a:off x="12491720" y="959231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xdr:cNvSpPr/>
      </xdr:nvSpPr>
      <xdr:spPr>
        <a:xfrm>
          <a:off x="13248640" y="9780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94615</xdr:rowOff>
    </xdr:from>
    <xdr:ext cx="762000" cy="259080"/>
    <xdr:sp macro="" textlink="">
      <xdr:nvSpPr>
        <xdr:cNvPr id="255" name="テキスト ボックス 254"/>
        <xdr:cNvSpPr txBox="1"/>
      </xdr:nvSpPr>
      <xdr:spPr>
        <a:xfrm>
          <a:off x="1293876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67310</xdr:rowOff>
    </xdr:from>
    <xdr:to>
      <xdr:col>69</xdr:col>
      <xdr:colOff>92075</xdr:colOff>
      <xdr:row>57</xdr:row>
      <xdr:rowOff>167640</xdr:rowOff>
    </xdr:to>
    <xdr:cxnSp macro="">
      <xdr:nvCxnSpPr>
        <xdr:cNvPr id="256" name="直線コネクタ 255"/>
        <xdr:cNvCxnSpPr/>
      </xdr:nvCxnSpPr>
      <xdr:spPr>
        <a:xfrm flipV="1">
          <a:off x="11684000" y="9668510"/>
          <a:ext cx="80772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xdr:cNvSpPr/>
      </xdr:nvSpPr>
      <xdr:spPr>
        <a:xfrm>
          <a:off x="1244092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31750</xdr:rowOff>
    </xdr:from>
    <xdr:ext cx="762000" cy="255905"/>
    <xdr:sp macro="" textlink="">
      <xdr:nvSpPr>
        <xdr:cNvPr id="258" name="テキスト ボックス 257"/>
        <xdr:cNvSpPr txBox="1"/>
      </xdr:nvSpPr>
      <xdr:spPr>
        <a:xfrm>
          <a:off x="12151360" y="9975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xdr:cNvSpPr/>
      </xdr:nvSpPr>
      <xdr:spPr>
        <a:xfrm>
          <a:off x="11653520" y="99333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75565</xdr:rowOff>
    </xdr:from>
    <xdr:ext cx="762000" cy="255905"/>
    <xdr:sp macro="" textlink="">
      <xdr:nvSpPr>
        <xdr:cNvPr id="260" name="テキスト ボックス 259"/>
        <xdr:cNvSpPr txBox="1"/>
      </xdr:nvSpPr>
      <xdr:spPr>
        <a:xfrm>
          <a:off x="11343640" y="10019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1" name="テキスト ボックス 260"/>
        <xdr:cNvSpPr txBox="1"/>
      </xdr:nvSpPr>
      <xdr:spPr>
        <a:xfrm>
          <a:off x="146481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xdr:cNvSpPr txBox="1"/>
      </xdr:nvSpPr>
      <xdr:spPr>
        <a:xfrm>
          <a:off x="138912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5" name="テキスト ボックス 26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144145</xdr:rowOff>
    </xdr:from>
    <xdr:to>
      <xdr:col>82</xdr:col>
      <xdr:colOff>158750</xdr:colOff>
      <xdr:row>56</xdr:row>
      <xdr:rowOff>74930</xdr:rowOff>
    </xdr:to>
    <xdr:sp macro="" textlink="">
      <xdr:nvSpPr>
        <xdr:cNvPr id="266" name="楕円 265"/>
        <xdr:cNvSpPr/>
      </xdr:nvSpPr>
      <xdr:spPr>
        <a:xfrm>
          <a:off x="1479296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160655</xdr:rowOff>
    </xdr:from>
    <xdr:ext cx="762000" cy="259080"/>
    <xdr:sp macro="" textlink="">
      <xdr:nvSpPr>
        <xdr:cNvPr id="267" name="その他該当値テキスト"/>
        <xdr:cNvSpPr txBox="1"/>
      </xdr:nvSpPr>
      <xdr:spPr>
        <a:xfrm>
          <a:off x="14915515"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144145</xdr:rowOff>
    </xdr:from>
    <xdr:to>
      <xdr:col>78</xdr:col>
      <xdr:colOff>120650</xdr:colOff>
      <xdr:row>56</xdr:row>
      <xdr:rowOff>74930</xdr:rowOff>
    </xdr:to>
    <xdr:sp macro="" textlink="">
      <xdr:nvSpPr>
        <xdr:cNvPr id="268" name="楕円 267"/>
        <xdr:cNvSpPr/>
      </xdr:nvSpPr>
      <xdr:spPr>
        <a:xfrm>
          <a:off x="1403604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84455</xdr:rowOff>
    </xdr:from>
    <xdr:ext cx="733425" cy="259080"/>
    <xdr:sp macro="" textlink="">
      <xdr:nvSpPr>
        <xdr:cNvPr id="269" name="テキスト ボックス 268"/>
        <xdr:cNvSpPr txBox="1"/>
      </xdr:nvSpPr>
      <xdr:spPr>
        <a:xfrm>
          <a:off x="13746480" y="93427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111760</xdr:rowOff>
    </xdr:from>
    <xdr:to>
      <xdr:col>74</xdr:col>
      <xdr:colOff>31750</xdr:colOff>
      <xdr:row>56</xdr:row>
      <xdr:rowOff>41910</xdr:rowOff>
    </xdr:to>
    <xdr:sp macro="" textlink="">
      <xdr:nvSpPr>
        <xdr:cNvPr id="270" name="楕円 269"/>
        <xdr:cNvSpPr/>
      </xdr:nvSpPr>
      <xdr:spPr>
        <a:xfrm>
          <a:off x="13248640" y="9541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52070</xdr:rowOff>
    </xdr:from>
    <xdr:ext cx="762000" cy="255905"/>
    <xdr:sp macro="" textlink="">
      <xdr:nvSpPr>
        <xdr:cNvPr id="271" name="テキスト ボックス 270"/>
        <xdr:cNvSpPr txBox="1"/>
      </xdr:nvSpPr>
      <xdr:spPr>
        <a:xfrm>
          <a:off x="12938760" y="9310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16510</xdr:rowOff>
    </xdr:from>
    <xdr:to>
      <xdr:col>69</xdr:col>
      <xdr:colOff>142875</xdr:colOff>
      <xdr:row>56</xdr:row>
      <xdr:rowOff>118110</xdr:rowOff>
    </xdr:to>
    <xdr:sp macro="" textlink="">
      <xdr:nvSpPr>
        <xdr:cNvPr id="272" name="楕円 271"/>
        <xdr:cNvSpPr/>
      </xdr:nvSpPr>
      <xdr:spPr>
        <a:xfrm>
          <a:off x="1244092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128270</xdr:rowOff>
    </xdr:from>
    <xdr:ext cx="762000" cy="259080"/>
    <xdr:sp macro="" textlink="">
      <xdr:nvSpPr>
        <xdr:cNvPr id="273" name="テキスト ボックス 272"/>
        <xdr:cNvSpPr txBox="1"/>
      </xdr:nvSpPr>
      <xdr:spPr>
        <a:xfrm>
          <a:off x="12151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116840</xdr:rowOff>
    </xdr:from>
    <xdr:to>
      <xdr:col>65</xdr:col>
      <xdr:colOff>53975</xdr:colOff>
      <xdr:row>58</xdr:row>
      <xdr:rowOff>46990</xdr:rowOff>
    </xdr:to>
    <xdr:sp macro="" textlink="">
      <xdr:nvSpPr>
        <xdr:cNvPr id="274" name="楕円 273"/>
        <xdr:cNvSpPr/>
      </xdr:nvSpPr>
      <xdr:spPr>
        <a:xfrm>
          <a:off x="11653520" y="9889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57150</xdr:rowOff>
    </xdr:from>
    <xdr:ext cx="762000" cy="259080"/>
    <xdr:sp macro="" textlink="">
      <xdr:nvSpPr>
        <xdr:cNvPr id="275" name="テキスト ボックス 274"/>
        <xdr:cNvSpPr txBox="1"/>
      </xdr:nvSpPr>
      <xdr:spPr>
        <a:xfrm>
          <a:off x="1134364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令和５年度は、一部事務組合に対する負担金等が増加したが、比率は昨年度同水準だった。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今後も、一部事務組合に対する負担金のさらなる増加が見込まれることから、引き続き各種補助制度の適切な運用に努める。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7" name="テキスト ボックス 286"/>
        <xdr:cNvSpPr txBox="1"/>
      </xdr:nvSpPr>
      <xdr:spPr>
        <a:xfrm>
          <a:off x="111480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xdr:cNvSpPr txBox="1"/>
      </xdr:nvSpPr>
      <xdr:spPr>
        <a:xfrm>
          <a:off x="1073912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1186160" y="7270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4825" cy="255905"/>
    <xdr:sp macro="" textlink="">
      <xdr:nvSpPr>
        <xdr:cNvPr id="291" name="テキスト ボックス 290"/>
        <xdr:cNvSpPr txBox="1"/>
      </xdr:nvSpPr>
      <xdr:spPr>
        <a:xfrm>
          <a:off x="10739120"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1186160" y="6985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4825" cy="255905"/>
    <xdr:sp macro="" textlink="">
      <xdr:nvSpPr>
        <xdr:cNvPr id="293" name="テキスト ボックス 292"/>
        <xdr:cNvSpPr txBox="1"/>
      </xdr:nvSpPr>
      <xdr:spPr>
        <a:xfrm>
          <a:off x="1073912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1186160" y="6699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4825" cy="255905"/>
    <xdr:sp macro="" textlink="">
      <xdr:nvSpPr>
        <xdr:cNvPr id="295" name="テキスト ボックス 294"/>
        <xdr:cNvSpPr txBox="1"/>
      </xdr:nvSpPr>
      <xdr:spPr>
        <a:xfrm>
          <a:off x="10739120"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825" cy="255905"/>
    <xdr:sp macro="" textlink="">
      <xdr:nvSpPr>
        <xdr:cNvPr id="297" name="テキスト ボックス 296"/>
        <xdr:cNvSpPr txBox="1"/>
      </xdr:nvSpPr>
      <xdr:spPr>
        <a:xfrm>
          <a:off x="1073912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1186160" y="6127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4825" cy="255905"/>
    <xdr:sp macro="" textlink="">
      <xdr:nvSpPr>
        <xdr:cNvPr id="299" name="テキスト ボックス 298"/>
        <xdr:cNvSpPr txBox="1"/>
      </xdr:nvSpPr>
      <xdr:spPr>
        <a:xfrm>
          <a:off x="10739120"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1186160" y="5842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4825" cy="255905"/>
    <xdr:sp macro="" textlink="">
      <xdr:nvSpPr>
        <xdr:cNvPr id="301" name="テキスト ボックス 300"/>
        <xdr:cNvSpPr txBox="1"/>
      </xdr:nvSpPr>
      <xdr:spPr>
        <a:xfrm>
          <a:off x="1073912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1186160" y="5556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4825" cy="255905"/>
    <xdr:sp macro="" textlink="">
      <xdr:nvSpPr>
        <xdr:cNvPr id="303" name="テキスト ボックス 302"/>
        <xdr:cNvSpPr txBox="1"/>
      </xdr:nvSpPr>
      <xdr:spPr>
        <a:xfrm>
          <a:off x="10739120"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5" name="テキスト ボックス 304"/>
        <xdr:cNvSpPr txBox="1"/>
      </xdr:nvSpPr>
      <xdr:spPr>
        <a:xfrm>
          <a:off x="1073912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484376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32385</xdr:rowOff>
    </xdr:from>
    <xdr:ext cx="762000" cy="255905"/>
    <xdr:sp macro="" textlink="">
      <xdr:nvSpPr>
        <xdr:cNvPr id="308" name="補助費等最小値テキスト"/>
        <xdr:cNvSpPr txBox="1"/>
      </xdr:nvSpPr>
      <xdr:spPr>
        <a:xfrm>
          <a:off x="14915515" y="7061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179705</xdr:colOff>
      <xdr:row>41</xdr:row>
      <xdr:rowOff>60325</xdr:rowOff>
    </xdr:to>
    <xdr:cxnSp macro="">
      <xdr:nvCxnSpPr>
        <xdr:cNvPr id="309" name="直線コネクタ 308"/>
        <xdr:cNvCxnSpPr/>
      </xdr:nvCxnSpPr>
      <xdr:spPr>
        <a:xfrm>
          <a:off x="14754860" y="70897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99060</xdr:rowOff>
    </xdr:from>
    <xdr:ext cx="762000" cy="255905"/>
    <xdr:sp macro="" textlink="">
      <xdr:nvSpPr>
        <xdr:cNvPr id="310" name="補助費等最大値テキスト"/>
        <xdr:cNvSpPr txBox="1"/>
      </xdr:nvSpPr>
      <xdr:spPr>
        <a:xfrm>
          <a:off x="14915515" y="5414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179705</xdr:colOff>
      <xdr:row>33</xdr:row>
      <xdr:rowOff>12700</xdr:rowOff>
    </xdr:to>
    <xdr:cxnSp macro="">
      <xdr:nvCxnSpPr>
        <xdr:cNvPr id="311" name="直線コネクタ 310"/>
        <xdr:cNvCxnSpPr/>
      </xdr:nvCxnSpPr>
      <xdr:spPr>
        <a:xfrm>
          <a:off x="14754860" y="5670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41275</xdr:rowOff>
    </xdr:to>
    <xdr:cxnSp macro="">
      <xdr:nvCxnSpPr>
        <xdr:cNvPr id="312" name="直線コネクタ 311"/>
        <xdr:cNvCxnSpPr/>
      </xdr:nvCxnSpPr>
      <xdr:spPr>
        <a:xfrm>
          <a:off x="14086840" y="603250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48260</xdr:rowOff>
    </xdr:from>
    <xdr:ext cx="762000" cy="259080"/>
    <xdr:sp macro="" textlink="">
      <xdr:nvSpPr>
        <xdr:cNvPr id="313" name="補助費等平均値テキスト"/>
        <xdr:cNvSpPr txBox="1"/>
      </xdr:nvSpPr>
      <xdr:spPr>
        <a:xfrm>
          <a:off x="14915515"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34</xdr:row>
      <xdr:rowOff>107950</xdr:rowOff>
    </xdr:from>
    <xdr:to>
      <xdr:col>78</xdr:col>
      <xdr:colOff>69850</xdr:colOff>
      <xdr:row>35</xdr:row>
      <xdr:rowOff>31750</xdr:rowOff>
    </xdr:to>
    <xdr:cxnSp macro="">
      <xdr:nvCxnSpPr>
        <xdr:cNvPr id="315" name="直線コネクタ 314"/>
        <xdr:cNvCxnSpPr/>
      </xdr:nvCxnSpPr>
      <xdr:spPr>
        <a:xfrm>
          <a:off x="13298170" y="5937250"/>
          <a:ext cx="78867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403604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33425" cy="259080"/>
    <xdr:sp macro="" textlink="">
      <xdr:nvSpPr>
        <xdr:cNvPr id="317" name="テキスト ボックス 316"/>
        <xdr:cNvSpPr txBox="1"/>
      </xdr:nvSpPr>
      <xdr:spPr>
        <a:xfrm>
          <a:off x="13746480" y="6220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107950</xdr:rowOff>
    </xdr:from>
    <xdr:to>
      <xdr:col>73</xdr:col>
      <xdr:colOff>179705</xdr:colOff>
      <xdr:row>35</xdr:row>
      <xdr:rowOff>22225</xdr:rowOff>
    </xdr:to>
    <xdr:cxnSp macro="">
      <xdr:nvCxnSpPr>
        <xdr:cNvPr id="318" name="直線コネクタ 317"/>
        <xdr:cNvCxnSpPr/>
      </xdr:nvCxnSpPr>
      <xdr:spPr>
        <a:xfrm flipV="1">
          <a:off x="12491720" y="5937250"/>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3248640" y="60674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20" name="テキスト ボックス 319"/>
        <xdr:cNvSpPr txBox="1"/>
      </xdr:nvSpPr>
      <xdr:spPr>
        <a:xfrm>
          <a:off x="1293876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69850</xdr:rowOff>
    </xdr:from>
    <xdr:to>
      <xdr:col>69</xdr:col>
      <xdr:colOff>92075</xdr:colOff>
      <xdr:row>35</xdr:row>
      <xdr:rowOff>22225</xdr:rowOff>
    </xdr:to>
    <xdr:cxnSp macro="">
      <xdr:nvCxnSpPr>
        <xdr:cNvPr id="321" name="直線コネクタ 320"/>
        <xdr:cNvCxnSpPr/>
      </xdr:nvCxnSpPr>
      <xdr:spPr>
        <a:xfrm>
          <a:off x="11684000" y="5899150"/>
          <a:ext cx="8077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244092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29210</xdr:rowOff>
    </xdr:from>
    <xdr:ext cx="762000" cy="255905"/>
    <xdr:sp macro="" textlink="">
      <xdr:nvSpPr>
        <xdr:cNvPr id="323" name="テキスト ボックス 322"/>
        <xdr:cNvSpPr txBox="1"/>
      </xdr:nvSpPr>
      <xdr:spPr>
        <a:xfrm>
          <a:off x="12151360" y="6201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1653520" y="60102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95885</xdr:rowOff>
    </xdr:from>
    <xdr:ext cx="762000" cy="259080"/>
    <xdr:sp macro="" textlink="">
      <xdr:nvSpPr>
        <xdr:cNvPr id="325" name="テキスト ボックス 324"/>
        <xdr:cNvSpPr txBox="1"/>
      </xdr:nvSpPr>
      <xdr:spPr>
        <a:xfrm>
          <a:off x="1134364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6" name="テキスト ボックス 325"/>
        <xdr:cNvSpPr txBox="1"/>
      </xdr:nvSpPr>
      <xdr:spPr>
        <a:xfrm>
          <a:off x="146481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7" name="テキスト ボックス 326"/>
        <xdr:cNvSpPr txBox="1"/>
      </xdr:nvSpPr>
      <xdr:spPr>
        <a:xfrm>
          <a:off x="138912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30" name="テキスト ボックス 329"/>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161925</xdr:rowOff>
    </xdr:from>
    <xdr:to>
      <xdr:col>82</xdr:col>
      <xdr:colOff>158750</xdr:colOff>
      <xdr:row>35</xdr:row>
      <xdr:rowOff>92075</xdr:rowOff>
    </xdr:to>
    <xdr:sp macro="" textlink="">
      <xdr:nvSpPr>
        <xdr:cNvPr id="331" name="楕円 330"/>
        <xdr:cNvSpPr/>
      </xdr:nvSpPr>
      <xdr:spPr>
        <a:xfrm>
          <a:off x="1479296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34</xdr:row>
      <xdr:rowOff>6985</xdr:rowOff>
    </xdr:from>
    <xdr:ext cx="762000" cy="255905"/>
    <xdr:sp macro="" textlink="">
      <xdr:nvSpPr>
        <xdr:cNvPr id="332" name="補助費等該当値テキスト"/>
        <xdr:cNvSpPr txBox="1"/>
      </xdr:nvSpPr>
      <xdr:spPr>
        <a:xfrm>
          <a:off x="14915515" y="5836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3" name="楕円 332"/>
        <xdr:cNvSpPr/>
      </xdr:nvSpPr>
      <xdr:spPr>
        <a:xfrm>
          <a:off x="1403604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92710</xdr:rowOff>
    </xdr:from>
    <xdr:ext cx="733425" cy="259080"/>
    <xdr:sp macro="" textlink="">
      <xdr:nvSpPr>
        <xdr:cNvPr id="334" name="テキスト ボックス 333"/>
        <xdr:cNvSpPr txBox="1"/>
      </xdr:nvSpPr>
      <xdr:spPr>
        <a:xfrm>
          <a:off x="13746480" y="5750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5" name="楕円 334"/>
        <xdr:cNvSpPr/>
      </xdr:nvSpPr>
      <xdr:spPr>
        <a:xfrm>
          <a:off x="13248640" y="5886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168910</xdr:rowOff>
    </xdr:from>
    <xdr:ext cx="762000" cy="255905"/>
    <xdr:sp macro="" textlink="">
      <xdr:nvSpPr>
        <xdr:cNvPr id="336" name="テキスト ボックス 335"/>
        <xdr:cNvSpPr txBox="1"/>
      </xdr:nvSpPr>
      <xdr:spPr>
        <a:xfrm>
          <a:off x="12938760" y="56553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143510</xdr:rowOff>
    </xdr:from>
    <xdr:to>
      <xdr:col>69</xdr:col>
      <xdr:colOff>142875</xdr:colOff>
      <xdr:row>35</xdr:row>
      <xdr:rowOff>73025</xdr:rowOff>
    </xdr:to>
    <xdr:sp macro="" textlink="">
      <xdr:nvSpPr>
        <xdr:cNvPr id="337" name="楕円 336"/>
        <xdr:cNvSpPr/>
      </xdr:nvSpPr>
      <xdr:spPr>
        <a:xfrm>
          <a:off x="1244092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83185</xdr:rowOff>
    </xdr:from>
    <xdr:ext cx="762000" cy="259080"/>
    <xdr:sp macro="" textlink="">
      <xdr:nvSpPr>
        <xdr:cNvPr id="338" name="テキスト ボックス 337"/>
        <xdr:cNvSpPr txBox="1"/>
      </xdr:nvSpPr>
      <xdr:spPr>
        <a:xfrm>
          <a:off x="1215136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39" name="楕円 338"/>
        <xdr:cNvSpPr/>
      </xdr:nvSpPr>
      <xdr:spPr>
        <a:xfrm>
          <a:off x="11653520" y="5848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130810</xdr:rowOff>
    </xdr:from>
    <xdr:ext cx="762000" cy="259080"/>
    <xdr:sp macro="" textlink="">
      <xdr:nvSpPr>
        <xdr:cNvPr id="340" name="テキスト ボックス 339"/>
        <xdr:cNvSpPr txBox="1"/>
      </xdr:nvSpPr>
      <xdr:spPr>
        <a:xfrm>
          <a:off x="1134364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1" name="正方形/長方形 34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2" name="正方形/長方形 34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3" name="正方形/長方形 34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8" name="正方形/長方形 34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0" name="正方形/長方形 34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公債費に係る経常収支比率は、類似団体平均を上回る水準で推移している。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令和５年度は、公債費が減少し、地方税及び地方特例交付金の増加により経常一般財源も増加したことから、比率は1</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ポイント改善した。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依然として類似団体平均を上回る水準にあることから、財政健全化計画に基づき、町債の新規発行を抑制し、償還金の縮減に努める。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2" name="テキスト ボックス 351"/>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3" name="直線コネクタ 35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4" name="テキスト ボックス 353"/>
        <xdr:cNvSpPr txBox="1"/>
      </xdr:nvSpPr>
      <xdr:spPr>
        <a:xfrm>
          <a:off x="23368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5" name="直線コネクタ 354"/>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6" name="テキスト ボックス 355"/>
        <xdr:cNvSpPr txBox="1"/>
      </xdr:nvSpPr>
      <xdr:spPr>
        <a:xfrm>
          <a:off x="23368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7" name="直線コネクタ 356"/>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8" name="テキスト ボックス 357"/>
        <xdr:cNvSpPr txBox="1"/>
      </xdr:nvSpPr>
      <xdr:spPr>
        <a:xfrm>
          <a:off x="23368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9" name="直線コネクタ 358"/>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0" name="テキスト ボックス 359"/>
        <xdr:cNvSpPr txBox="1"/>
      </xdr:nvSpPr>
      <xdr:spPr>
        <a:xfrm>
          <a:off x="23368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1" name="直線コネクタ 360"/>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2" name="テキスト ボックス 361"/>
        <xdr:cNvSpPr txBox="1"/>
      </xdr:nvSpPr>
      <xdr:spPr>
        <a:xfrm>
          <a:off x="23368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4"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xdr:cNvCxnSpPr/>
      </xdr:nvCxnSpPr>
      <xdr:spPr>
        <a:xfrm flipV="1">
          <a:off x="433832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2000" cy="259080"/>
    <xdr:sp macro="" textlink="">
      <xdr:nvSpPr>
        <xdr:cNvPr id="366" name="公債費最小値テキスト"/>
        <xdr:cNvSpPr txBox="1"/>
      </xdr:nvSpPr>
      <xdr:spPr>
        <a:xfrm>
          <a:off x="442722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xdr:cNvCxnSpPr/>
      </xdr:nvCxnSpPr>
      <xdr:spPr>
        <a:xfrm>
          <a:off x="4269740" y="137375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xdr:cNvSpPr txBox="1"/>
      </xdr:nvSpPr>
      <xdr:spPr>
        <a:xfrm>
          <a:off x="442722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xdr:cNvCxnSpPr/>
      </xdr:nvCxnSpPr>
      <xdr:spPr>
        <a:xfrm>
          <a:off x="4269740" y="127412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166370</xdr:rowOff>
    </xdr:from>
    <xdr:to>
      <xdr:col>24</xdr:col>
      <xdr:colOff>25400</xdr:colOff>
      <xdr:row>78</xdr:row>
      <xdr:rowOff>53975</xdr:rowOff>
    </xdr:to>
    <xdr:cxnSp macro="">
      <xdr:nvCxnSpPr>
        <xdr:cNvPr id="370" name="直線コネクタ 369"/>
        <xdr:cNvCxnSpPr/>
      </xdr:nvCxnSpPr>
      <xdr:spPr>
        <a:xfrm flipV="1">
          <a:off x="3594100" y="13368020"/>
          <a:ext cx="7442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2000" cy="259080"/>
    <xdr:sp macro="" textlink="">
      <xdr:nvSpPr>
        <xdr:cNvPr id="371" name="公債費平均値テキスト"/>
        <xdr:cNvSpPr txBox="1"/>
      </xdr:nvSpPr>
      <xdr:spPr>
        <a:xfrm>
          <a:off x="442722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30784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17780</xdr:rowOff>
    </xdr:from>
    <xdr:to>
      <xdr:col>19</xdr:col>
      <xdr:colOff>179705</xdr:colOff>
      <xdr:row>78</xdr:row>
      <xdr:rowOff>53975</xdr:rowOff>
    </xdr:to>
    <xdr:cxnSp macro="">
      <xdr:nvCxnSpPr>
        <xdr:cNvPr id="373" name="直線コネクタ 372"/>
        <xdr:cNvCxnSpPr/>
      </xdr:nvCxnSpPr>
      <xdr:spPr>
        <a:xfrm>
          <a:off x="2794000" y="1339088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xdr:cNvSpPr/>
      </xdr:nvSpPr>
      <xdr:spPr>
        <a:xfrm>
          <a:off x="3550920" y="132251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3425" cy="255905"/>
    <xdr:sp macro="" textlink="">
      <xdr:nvSpPr>
        <xdr:cNvPr id="375" name="テキスト ボックス 374"/>
        <xdr:cNvSpPr txBox="1"/>
      </xdr:nvSpPr>
      <xdr:spPr>
        <a:xfrm>
          <a:off x="3241040" y="12994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17780</xdr:rowOff>
    </xdr:from>
    <xdr:to>
      <xdr:col>15</xdr:col>
      <xdr:colOff>98425</xdr:colOff>
      <xdr:row>78</xdr:row>
      <xdr:rowOff>58420</xdr:rowOff>
    </xdr:to>
    <xdr:cxnSp macro="">
      <xdr:nvCxnSpPr>
        <xdr:cNvPr id="376" name="直線コネクタ 375"/>
        <xdr:cNvCxnSpPr/>
      </xdr:nvCxnSpPr>
      <xdr:spPr>
        <a:xfrm flipV="1">
          <a:off x="1986280" y="13390880"/>
          <a:ext cx="8077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xdr:cNvSpPr/>
      </xdr:nvSpPr>
      <xdr:spPr>
        <a:xfrm>
          <a:off x="2743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2000" cy="259080"/>
    <xdr:sp macro="" textlink="">
      <xdr:nvSpPr>
        <xdr:cNvPr id="378" name="テキスト ボックス 377"/>
        <xdr:cNvSpPr txBox="1"/>
      </xdr:nvSpPr>
      <xdr:spPr>
        <a:xfrm>
          <a:off x="245364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58420</xdr:rowOff>
    </xdr:from>
    <xdr:to>
      <xdr:col>11</xdr:col>
      <xdr:colOff>9525</xdr:colOff>
      <xdr:row>78</xdr:row>
      <xdr:rowOff>113030</xdr:rowOff>
    </xdr:to>
    <xdr:cxnSp macro="">
      <xdr:nvCxnSpPr>
        <xdr:cNvPr id="379" name="直線コネクタ 378"/>
        <xdr:cNvCxnSpPr/>
      </xdr:nvCxnSpPr>
      <xdr:spPr>
        <a:xfrm flipV="1">
          <a:off x="1198880" y="13431520"/>
          <a:ext cx="7874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xdr:cNvSpPr/>
      </xdr:nvSpPr>
      <xdr:spPr>
        <a:xfrm>
          <a:off x="1955800" y="132346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2000" cy="255905"/>
    <xdr:sp macro="" textlink="">
      <xdr:nvSpPr>
        <xdr:cNvPr id="381" name="テキスト ボックス 380"/>
        <xdr:cNvSpPr txBox="1"/>
      </xdr:nvSpPr>
      <xdr:spPr>
        <a:xfrm>
          <a:off x="1645920" y="13003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82" name="フローチャート: 判断 381"/>
        <xdr:cNvSpPr/>
      </xdr:nvSpPr>
      <xdr:spPr>
        <a:xfrm>
          <a:off x="114808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8825" cy="255905"/>
    <xdr:sp macro="" textlink="">
      <xdr:nvSpPr>
        <xdr:cNvPr id="383" name="テキスト ボックス 382"/>
        <xdr:cNvSpPr txBox="1"/>
      </xdr:nvSpPr>
      <xdr:spPr>
        <a:xfrm>
          <a:off x="858520" y="13026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84" name="テキスト ボックス 383"/>
        <xdr:cNvSpPr txBox="1"/>
      </xdr:nvSpPr>
      <xdr:spPr>
        <a:xfrm>
          <a:off x="41427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825" cy="259080"/>
    <xdr:sp macro="" textlink="">
      <xdr:nvSpPr>
        <xdr:cNvPr id="385" name="テキスト ボックス 384"/>
        <xdr:cNvSpPr txBox="1"/>
      </xdr:nvSpPr>
      <xdr:spPr>
        <a:xfrm>
          <a:off x="34061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6" name="テキスト ボックス 385"/>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7" name="テキスト ボックス 386"/>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88" name="テキスト ボックス 387"/>
        <xdr:cNvSpPr txBox="1"/>
      </xdr:nvSpPr>
      <xdr:spPr>
        <a:xfrm>
          <a:off x="10033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89" name="楕円 388"/>
        <xdr:cNvSpPr/>
      </xdr:nvSpPr>
      <xdr:spPr>
        <a:xfrm>
          <a:off x="4307840" y="133165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86995</xdr:rowOff>
    </xdr:from>
    <xdr:ext cx="762000" cy="255905"/>
    <xdr:sp macro="" textlink="">
      <xdr:nvSpPr>
        <xdr:cNvPr id="390" name="公債費該当値テキスト"/>
        <xdr:cNvSpPr txBox="1"/>
      </xdr:nvSpPr>
      <xdr:spPr>
        <a:xfrm>
          <a:off x="4427220" y="13288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3175</xdr:rowOff>
    </xdr:from>
    <xdr:to>
      <xdr:col>20</xdr:col>
      <xdr:colOff>38100</xdr:colOff>
      <xdr:row>78</xdr:row>
      <xdr:rowOff>104775</xdr:rowOff>
    </xdr:to>
    <xdr:sp macro="" textlink="">
      <xdr:nvSpPr>
        <xdr:cNvPr id="391" name="楕円 390"/>
        <xdr:cNvSpPr/>
      </xdr:nvSpPr>
      <xdr:spPr>
        <a:xfrm>
          <a:off x="3550920" y="133762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89535</xdr:rowOff>
    </xdr:from>
    <xdr:ext cx="733425" cy="255905"/>
    <xdr:sp macro="" textlink="">
      <xdr:nvSpPr>
        <xdr:cNvPr id="392" name="テキスト ボックス 391"/>
        <xdr:cNvSpPr txBox="1"/>
      </xdr:nvSpPr>
      <xdr:spPr>
        <a:xfrm>
          <a:off x="3241040" y="1346263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137795</xdr:rowOff>
    </xdr:from>
    <xdr:to>
      <xdr:col>15</xdr:col>
      <xdr:colOff>149225</xdr:colOff>
      <xdr:row>78</xdr:row>
      <xdr:rowOff>67945</xdr:rowOff>
    </xdr:to>
    <xdr:sp macro="" textlink="">
      <xdr:nvSpPr>
        <xdr:cNvPr id="393" name="楕円 392"/>
        <xdr:cNvSpPr/>
      </xdr:nvSpPr>
      <xdr:spPr>
        <a:xfrm>
          <a:off x="27432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52705</xdr:rowOff>
    </xdr:from>
    <xdr:ext cx="762000" cy="255905"/>
    <xdr:sp macro="" textlink="">
      <xdr:nvSpPr>
        <xdr:cNvPr id="394" name="テキスト ボックス 393"/>
        <xdr:cNvSpPr txBox="1"/>
      </xdr:nvSpPr>
      <xdr:spPr>
        <a:xfrm>
          <a:off x="2453640" y="13425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xdr:cNvSpPr/>
      </xdr:nvSpPr>
      <xdr:spPr>
        <a:xfrm>
          <a:off x="1955800" y="13380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93980</xdr:rowOff>
    </xdr:from>
    <xdr:ext cx="762000" cy="259080"/>
    <xdr:sp macro="" textlink="">
      <xdr:nvSpPr>
        <xdr:cNvPr id="396" name="テキスト ボックス 395"/>
        <xdr:cNvSpPr txBox="1"/>
      </xdr:nvSpPr>
      <xdr:spPr>
        <a:xfrm>
          <a:off x="164592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62230</xdr:rowOff>
    </xdr:from>
    <xdr:to>
      <xdr:col>6</xdr:col>
      <xdr:colOff>171450</xdr:colOff>
      <xdr:row>78</xdr:row>
      <xdr:rowOff>163830</xdr:rowOff>
    </xdr:to>
    <xdr:sp macro="" textlink="">
      <xdr:nvSpPr>
        <xdr:cNvPr id="397" name="楕円 396"/>
        <xdr:cNvSpPr/>
      </xdr:nvSpPr>
      <xdr:spPr>
        <a:xfrm>
          <a:off x="114808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148590</xdr:rowOff>
    </xdr:from>
    <xdr:ext cx="758825" cy="259080"/>
    <xdr:sp macro="" textlink="">
      <xdr:nvSpPr>
        <xdr:cNvPr id="398" name="テキスト ボックス 397"/>
        <xdr:cNvSpPr txBox="1"/>
      </xdr:nvSpPr>
      <xdr:spPr>
        <a:xfrm>
          <a:off x="858520" y="135216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4" name="正方形/長方形 403"/>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5" name="正方形/長方形 404"/>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7" name="正方形/長方形 406"/>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システムの標準化関係による各種システム改修事業費等が増加傾向にあることからも、今後は、財政健全化計画に基づく財政の健全化に向けた各種取り組みを徹底し、自主財源の確保及び歳出抑制に努める。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0" name="テキスト ボックス 409"/>
        <xdr:cNvSpPr txBox="1"/>
      </xdr:nvSpPr>
      <xdr:spPr>
        <a:xfrm>
          <a:off x="111480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xdr:cNvSpPr txBox="1"/>
      </xdr:nvSpPr>
      <xdr:spPr>
        <a:xfrm>
          <a:off x="1073912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xdr:cNvSpPr txBox="1"/>
      </xdr:nvSpPr>
      <xdr:spPr>
        <a:xfrm>
          <a:off x="1073912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6" name="テキスト ボックス 415"/>
        <xdr:cNvSpPr txBox="1"/>
      </xdr:nvSpPr>
      <xdr:spPr>
        <a:xfrm>
          <a:off x="1073912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xdr:cNvSpPr txBox="1"/>
      </xdr:nvSpPr>
      <xdr:spPr>
        <a:xfrm>
          <a:off x="1073912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xdr:cNvSpPr txBox="1"/>
      </xdr:nvSpPr>
      <xdr:spPr>
        <a:xfrm>
          <a:off x="1073912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2" name="テキスト ボックス 421"/>
        <xdr:cNvSpPr txBox="1"/>
      </xdr:nvSpPr>
      <xdr:spPr>
        <a:xfrm>
          <a:off x="1073912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xdr:cNvCxnSpPr/>
      </xdr:nvCxnSpPr>
      <xdr:spPr>
        <a:xfrm flipV="1">
          <a:off x="1484376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79</xdr:row>
      <xdr:rowOff>156210</xdr:rowOff>
    </xdr:from>
    <xdr:ext cx="762000" cy="255905"/>
    <xdr:sp macro="" textlink="">
      <xdr:nvSpPr>
        <xdr:cNvPr id="425" name="公債費以外最小値テキスト"/>
        <xdr:cNvSpPr txBox="1"/>
      </xdr:nvSpPr>
      <xdr:spPr>
        <a:xfrm>
          <a:off x="14915515" y="13700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179705</xdr:colOff>
      <xdr:row>80</xdr:row>
      <xdr:rowOff>12700</xdr:rowOff>
    </xdr:to>
    <xdr:cxnSp macro="">
      <xdr:nvCxnSpPr>
        <xdr:cNvPr id="426" name="直線コネクタ 425"/>
        <xdr:cNvCxnSpPr/>
      </xdr:nvCxnSpPr>
      <xdr:spPr>
        <a:xfrm>
          <a:off x="14754860" y="13728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163195</xdr:rowOff>
    </xdr:from>
    <xdr:ext cx="762000" cy="259080"/>
    <xdr:sp macro="" textlink="">
      <xdr:nvSpPr>
        <xdr:cNvPr id="427" name="公債費以外最大値テキスト"/>
        <xdr:cNvSpPr txBox="1"/>
      </xdr:nvSpPr>
      <xdr:spPr>
        <a:xfrm>
          <a:off x="14915515"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179705</xdr:colOff>
      <xdr:row>74</xdr:row>
      <xdr:rowOff>76835</xdr:rowOff>
    </xdr:to>
    <xdr:cxnSp macro="">
      <xdr:nvCxnSpPr>
        <xdr:cNvPr id="428" name="直線コネクタ 427"/>
        <xdr:cNvCxnSpPr/>
      </xdr:nvCxnSpPr>
      <xdr:spPr>
        <a:xfrm>
          <a:off x="14754860" y="12764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168275</xdr:rowOff>
    </xdr:from>
    <xdr:to>
      <xdr:col>82</xdr:col>
      <xdr:colOff>107950</xdr:colOff>
      <xdr:row>77</xdr:row>
      <xdr:rowOff>38100</xdr:rowOff>
    </xdr:to>
    <xdr:cxnSp macro="">
      <xdr:nvCxnSpPr>
        <xdr:cNvPr id="429" name="直線コネクタ 428"/>
        <xdr:cNvCxnSpPr/>
      </xdr:nvCxnSpPr>
      <xdr:spPr>
        <a:xfrm>
          <a:off x="14086840" y="13198475"/>
          <a:ext cx="7569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129540</xdr:rowOff>
    </xdr:from>
    <xdr:ext cx="762000" cy="259080"/>
    <xdr:sp macro="" textlink="">
      <xdr:nvSpPr>
        <xdr:cNvPr id="430" name="公債費以外平均値テキスト"/>
        <xdr:cNvSpPr txBox="1"/>
      </xdr:nvSpPr>
      <xdr:spPr>
        <a:xfrm>
          <a:off x="14915515" y="1298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xdr:cNvSpPr/>
      </xdr:nvSpPr>
      <xdr:spPr>
        <a:xfrm>
          <a:off x="1479296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40640</xdr:rowOff>
    </xdr:from>
    <xdr:to>
      <xdr:col>78</xdr:col>
      <xdr:colOff>69850</xdr:colOff>
      <xdr:row>76</xdr:row>
      <xdr:rowOff>168275</xdr:rowOff>
    </xdr:to>
    <xdr:cxnSp macro="">
      <xdr:nvCxnSpPr>
        <xdr:cNvPr id="432" name="直線コネクタ 431"/>
        <xdr:cNvCxnSpPr/>
      </xdr:nvCxnSpPr>
      <xdr:spPr>
        <a:xfrm>
          <a:off x="13298170" y="13070840"/>
          <a:ext cx="78867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403604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142240</xdr:rowOff>
    </xdr:from>
    <xdr:ext cx="733425" cy="259080"/>
    <xdr:sp macro="" textlink="">
      <xdr:nvSpPr>
        <xdr:cNvPr id="434" name="テキスト ボックス 433"/>
        <xdr:cNvSpPr txBox="1"/>
      </xdr:nvSpPr>
      <xdr:spPr>
        <a:xfrm>
          <a:off x="13746480" y="128295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40640</xdr:rowOff>
    </xdr:from>
    <xdr:to>
      <xdr:col>73</xdr:col>
      <xdr:colOff>179705</xdr:colOff>
      <xdr:row>77</xdr:row>
      <xdr:rowOff>129540</xdr:rowOff>
    </xdr:to>
    <xdr:cxnSp macro="">
      <xdr:nvCxnSpPr>
        <xdr:cNvPr id="435" name="直線コネクタ 434"/>
        <xdr:cNvCxnSpPr/>
      </xdr:nvCxnSpPr>
      <xdr:spPr>
        <a:xfrm flipV="1">
          <a:off x="12491720" y="13070840"/>
          <a:ext cx="80645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3248640" y="12946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27940</xdr:rowOff>
    </xdr:from>
    <xdr:ext cx="762000" cy="259080"/>
    <xdr:sp macro="" textlink="">
      <xdr:nvSpPr>
        <xdr:cNvPr id="437" name="テキスト ボックス 436"/>
        <xdr:cNvSpPr txBox="1"/>
      </xdr:nvSpPr>
      <xdr:spPr>
        <a:xfrm>
          <a:off x="1293876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129540</xdr:rowOff>
    </xdr:from>
    <xdr:to>
      <xdr:col>69</xdr:col>
      <xdr:colOff>92075</xdr:colOff>
      <xdr:row>78</xdr:row>
      <xdr:rowOff>12700</xdr:rowOff>
    </xdr:to>
    <xdr:cxnSp macro="">
      <xdr:nvCxnSpPr>
        <xdr:cNvPr id="438" name="直線コネクタ 437"/>
        <xdr:cNvCxnSpPr/>
      </xdr:nvCxnSpPr>
      <xdr:spPr>
        <a:xfrm flipV="1">
          <a:off x="11684000" y="13331190"/>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244092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62000" cy="259080"/>
    <xdr:sp macro="" textlink="">
      <xdr:nvSpPr>
        <xdr:cNvPr id="440" name="テキスト ボックス 439"/>
        <xdr:cNvSpPr txBox="1"/>
      </xdr:nvSpPr>
      <xdr:spPr>
        <a:xfrm>
          <a:off x="1215136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1" name="フローチャート: 判断 440"/>
        <xdr:cNvSpPr/>
      </xdr:nvSpPr>
      <xdr:spPr>
        <a:xfrm>
          <a:off x="11653520" y="13120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30480</xdr:rowOff>
    </xdr:from>
    <xdr:ext cx="762000" cy="255905"/>
    <xdr:sp macro="" textlink="">
      <xdr:nvSpPr>
        <xdr:cNvPr id="442" name="テキスト ボックス 441"/>
        <xdr:cNvSpPr txBox="1"/>
      </xdr:nvSpPr>
      <xdr:spPr>
        <a:xfrm>
          <a:off x="11343640" y="12889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3" name="テキスト ボックス 442"/>
        <xdr:cNvSpPr txBox="1"/>
      </xdr:nvSpPr>
      <xdr:spPr>
        <a:xfrm>
          <a:off x="146481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xdr:cNvSpPr txBox="1"/>
      </xdr:nvSpPr>
      <xdr:spPr>
        <a:xfrm>
          <a:off x="138912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7" name="テキスト ボックス 446"/>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158750</xdr:rowOff>
    </xdr:from>
    <xdr:to>
      <xdr:col>82</xdr:col>
      <xdr:colOff>158750</xdr:colOff>
      <xdr:row>77</xdr:row>
      <xdr:rowOff>88900</xdr:rowOff>
    </xdr:to>
    <xdr:sp macro="" textlink="">
      <xdr:nvSpPr>
        <xdr:cNvPr id="448" name="楕円 447"/>
        <xdr:cNvSpPr/>
      </xdr:nvSpPr>
      <xdr:spPr>
        <a:xfrm>
          <a:off x="1479296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130810</xdr:rowOff>
    </xdr:from>
    <xdr:ext cx="762000" cy="259080"/>
    <xdr:sp macro="" textlink="">
      <xdr:nvSpPr>
        <xdr:cNvPr id="449" name="公債費以外該当値テキスト"/>
        <xdr:cNvSpPr txBox="1"/>
      </xdr:nvSpPr>
      <xdr:spPr>
        <a:xfrm>
          <a:off x="14915515"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117475</xdr:rowOff>
    </xdr:from>
    <xdr:to>
      <xdr:col>78</xdr:col>
      <xdr:colOff>120650</xdr:colOff>
      <xdr:row>77</xdr:row>
      <xdr:rowOff>47625</xdr:rowOff>
    </xdr:to>
    <xdr:sp macro="" textlink="">
      <xdr:nvSpPr>
        <xdr:cNvPr id="450" name="楕円 449"/>
        <xdr:cNvSpPr/>
      </xdr:nvSpPr>
      <xdr:spPr>
        <a:xfrm>
          <a:off x="1403604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32385</xdr:rowOff>
    </xdr:from>
    <xdr:ext cx="733425" cy="255905"/>
    <xdr:sp macro="" textlink="">
      <xdr:nvSpPr>
        <xdr:cNvPr id="451" name="テキスト ボックス 450"/>
        <xdr:cNvSpPr txBox="1"/>
      </xdr:nvSpPr>
      <xdr:spPr>
        <a:xfrm>
          <a:off x="13746480" y="1323403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160655</xdr:rowOff>
    </xdr:from>
    <xdr:to>
      <xdr:col>74</xdr:col>
      <xdr:colOff>31750</xdr:colOff>
      <xdr:row>76</xdr:row>
      <xdr:rowOff>90805</xdr:rowOff>
    </xdr:to>
    <xdr:sp macro="" textlink="">
      <xdr:nvSpPr>
        <xdr:cNvPr id="452" name="楕円 451"/>
        <xdr:cNvSpPr/>
      </xdr:nvSpPr>
      <xdr:spPr>
        <a:xfrm>
          <a:off x="13248640" y="130194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75565</xdr:rowOff>
    </xdr:from>
    <xdr:ext cx="762000" cy="255905"/>
    <xdr:sp macro="" textlink="">
      <xdr:nvSpPr>
        <xdr:cNvPr id="453" name="テキスト ボックス 452"/>
        <xdr:cNvSpPr txBox="1"/>
      </xdr:nvSpPr>
      <xdr:spPr>
        <a:xfrm>
          <a:off x="12938760" y="131057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78740</xdr:rowOff>
    </xdr:from>
    <xdr:to>
      <xdr:col>69</xdr:col>
      <xdr:colOff>142875</xdr:colOff>
      <xdr:row>78</xdr:row>
      <xdr:rowOff>8890</xdr:rowOff>
    </xdr:to>
    <xdr:sp macro="" textlink="">
      <xdr:nvSpPr>
        <xdr:cNvPr id="454" name="楕円 453"/>
        <xdr:cNvSpPr/>
      </xdr:nvSpPr>
      <xdr:spPr>
        <a:xfrm>
          <a:off x="1244092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165100</xdr:rowOff>
    </xdr:from>
    <xdr:ext cx="762000" cy="259080"/>
    <xdr:sp macro="" textlink="">
      <xdr:nvSpPr>
        <xdr:cNvPr id="455" name="テキスト ボックス 454"/>
        <xdr:cNvSpPr txBox="1"/>
      </xdr:nvSpPr>
      <xdr:spPr>
        <a:xfrm>
          <a:off x="1215136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6" name="楕円 455"/>
        <xdr:cNvSpPr/>
      </xdr:nvSpPr>
      <xdr:spPr>
        <a:xfrm>
          <a:off x="11653520" y="1333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48260</xdr:rowOff>
    </xdr:from>
    <xdr:ext cx="762000" cy="259080"/>
    <xdr:sp macro="" textlink="">
      <xdr:nvSpPr>
        <xdr:cNvPr id="457" name="テキスト ボックス 456"/>
        <xdr:cNvSpPr txBox="1"/>
      </xdr:nvSpPr>
      <xdr:spPr>
        <a:xfrm>
          <a:off x="1134364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宮城県村田町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305" cy="269240"/>
    <xdr:sp macro="" textlink="">
      <xdr:nvSpPr>
        <xdr:cNvPr id="29" name="テキスト ボックス 28"/>
        <xdr:cNvSpPr txBox="1"/>
      </xdr:nvSpPr>
      <xdr:spPr>
        <a:xfrm>
          <a:off x="1524000" y="1236980"/>
          <a:ext cx="4083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825" cy="250190"/>
    <xdr:sp macro="" textlink="">
      <xdr:nvSpPr>
        <xdr:cNvPr id="31" name="テキスト ボックス 30"/>
        <xdr:cNvSpPr txBox="1"/>
      </xdr:nvSpPr>
      <xdr:spPr>
        <a:xfrm>
          <a:off x="1250950" y="37287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58825" cy="250190"/>
    <xdr:sp macro="" textlink="">
      <xdr:nvSpPr>
        <xdr:cNvPr id="33" name="テキスト ボックス 32"/>
        <xdr:cNvSpPr txBox="1"/>
      </xdr:nvSpPr>
      <xdr:spPr>
        <a:xfrm>
          <a:off x="1250950" y="34099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58825" cy="253365"/>
    <xdr:sp macro="" textlink="">
      <xdr:nvSpPr>
        <xdr:cNvPr id="35" name="テキスト ボックス 34"/>
        <xdr:cNvSpPr txBox="1"/>
      </xdr:nvSpPr>
      <xdr:spPr>
        <a:xfrm>
          <a:off x="1250950" y="30892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58825" cy="253365"/>
    <xdr:sp macro="" textlink="">
      <xdr:nvSpPr>
        <xdr:cNvPr id="37" name="テキスト ボックス 36"/>
        <xdr:cNvSpPr txBox="1"/>
      </xdr:nvSpPr>
      <xdr:spPr>
        <a:xfrm>
          <a:off x="1250950" y="277050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8825" cy="253365"/>
    <xdr:sp macro="" textlink="">
      <xdr:nvSpPr>
        <xdr:cNvPr id="39" name="テキスト ボックス 38"/>
        <xdr:cNvSpPr txBox="1"/>
      </xdr:nvSpPr>
      <xdr:spPr>
        <a:xfrm>
          <a:off x="1250950" y="24485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8825" cy="259080"/>
    <xdr:sp macro="" textlink="">
      <xdr:nvSpPr>
        <xdr:cNvPr id="41" name="テキスト ボックス 40"/>
        <xdr:cNvSpPr txBox="1"/>
      </xdr:nvSpPr>
      <xdr:spPr>
        <a:xfrm>
          <a:off x="1250950" y="2122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8825" cy="259080"/>
    <xdr:sp macro="" textlink="">
      <xdr:nvSpPr>
        <xdr:cNvPr id="43" name="テキスト ボックス 42"/>
        <xdr:cNvSpPr txBox="1"/>
      </xdr:nvSpPr>
      <xdr:spPr>
        <a:xfrm>
          <a:off x="1250950" y="17951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825" cy="254000"/>
    <xdr:sp macro="" textlink="">
      <xdr:nvSpPr>
        <xdr:cNvPr id="45" name="テキスト ボックス 44"/>
        <xdr:cNvSpPr txBox="1"/>
      </xdr:nvSpPr>
      <xdr:spPr>
        <a:xfrm>
          <a:off x="1250950" y="147066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6"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103505</xdr:rowOff>
    </xdr:to>
    <xdr:cxnSp macro="">
      <xdr:nvCxnSpPr>
        <xdr:cNvPr id="47" name="直線コネクタ 46"/>
        <xdr:cNvCxnSpPr/>
      </xdr:nvCxnSpPr>
      <xdr:spPr>
        <a:xfrm flipV="1">
          <a:off x="5099050" y="2117725"/>
          <a:ext cx="0" cy="12357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75565</xdr:rowOff>
    </xdr:from>
    <xdr:ext cx="762000" cy="253365"/>
    <xdr:sp macro="" textlink="">
      <xdr:nvSpPr>
        <xdr:cNvPr id="48" name="人口1人当たり決算額の推移最小値テキスト130"/>
        <xdr:cNvSpPr txBox="1"/>
      </xdr:nvSpPr>
      <xdr:spPr>
        <a:xfrm>
          <a:off x="5168900" y="3325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103505</xdr:rowOff>
    </xdr:from>
    <xdr:to>
      <xdr:col>30</xdr:col>
      <xdr:colOff>25400</xdr:colOff>
      <xdr:row>19</xdr:row>
      <xdr:rowOff>103505</xdr:rowOff>
    </xdr:to>
    <xdr:cxnSp macro="">
      <xdr:nvCxnSpPr>
        <xdr:cNvPr id="49" name="直線コネクタ 48"/>
        <xdr:cNvCxnSpPr/>
      </xdr:nvCxnSpPr>
      <xdr:spPr>
        <a:xfrm>
          <a:off x="5010150" y="33534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62000" cy="259080"/>
    <xdr:sp macro="" textlink="">
      <xdr:nvSpPr>
        <xdr:cNvPr id="50" name="人口1人当たり決算額の推移最大値テキスト130"/>
        <xdr:cNvSpPr txBox="1"/>
      </xdr:nvSpPr>
      <xdr:spPr>
        <a:xfrm>
          <a:off x="5168900" y="186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xdr:cNvCxnSpPr/>
      </xdr:nvCxnSpPr>
      <xdr:spPr>
        <a:xfrm>
          <a:off x="5010150" y="21177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71755</xdr:rowOff>
    </xdr:from>
    <xdr:to>
      <xdr:col>29</xdr:col>
      <xdr:colOff>127000</xdr:colOff>
      <xdr:row>17</xdr:row>
      <xdr:rowOff>95885</xdr:rowOff>
    </xdr:to>
    <xdr:cxnSp macro="">
      <xdr:nvCxnSpPr>
        <xdr:cNvPr id="52" name="直線コネクタ 51"/>
        <xdr:cNvCxnSpPr/>
      </xdr:nvCxnSpPr>
      <xdr:spPr>
        <a:xfrm flipV="1">
          <a:off x="4508500" y="2986405"/>
          <a:ext cx="5905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59055</xdr:rowOff>
    </xdr:from>
    <xdr:ext cx="762000" cy="253365"/>
    <xdr:sp macro="" textlink="">
      <xdr:nvSpPr>
        <xdr:cNvPr id="53" name="人口1人当たり決算額の推移平均値テキスト130"/>
        <xdr:cNvSpPr txBox="1"/>
      </xdr:nvSpPr>
      <xdr:spPr>
        <a:xfrm>
          <a:off x="5168900" y="29737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86360</xdr:rowOff>
    </xdr:from>
    <xdr:to>
      <xdr:col>29</xdr:col>
      <xdr:colOff>171450</xdr:colOff>
      <xdr:row>18</xdr:row>
      <xdr:rowOff>17780</xdr:rowOff>
    </xdr:to>
    <xdr:sp macro="" textlink="">
      <xdr:nvSpPr>
        <xdr:cNvPr id="54" name="フローチャート: 判断 53"/>
        <xdr:cNvSpPr/>
      </xdr:nvSpPr>
      <xdr:spPr>
        <a:xfrm>
          <a:off x="5048250" y="300101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95885</xdr:rowOff>
    </xdr:from>
    <xdr:to>
      <xdr:col>26</xdr:col>
      <xdr:colOff>50800</xdr:colOff>
      <xdr:row>17</xdr:row>
      <xdr:rowOff>123825</xdr:rowOff>
    </xdr:to>
    <xdr:cxnSp macro="">
      <xdr:nvCxnSpPr>
        <xdr:cNvPr id="55" name="直線コネクタ 54"/>
        <xdr:cNvCxnSpPr/>
      </xdr:nvCxnSpPr>
      <xdr:spPr>
        <a:xfrm flipV="1">
          <a:off x="3886200" y="3010535"/>
          <a:ext cx="6223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130810</xdr:rowOff>
    </xdr:from>
    <xdr:to>
      <xdr:col>26</xdr:col>
      <xdr:colOff>101600</xdr:colOff>
      <xdr:row>18</xdr:row>
      <xdr:rowOff>62230</xdr:rowOff>
    </xdr:to>
    <xdr:sp macro="" textlink="">
      <xdr:nvSpPr>
        <xdr:cNvPr id="56" name="フローチャート: 判断 55"/>
        <xdr:cNvSpPr/>
      </xdr:nvSpPr>
      <xdr:spPr>
        <a:xfrm>
          <a:off x="4457700" y="30454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48260</xdr:rowOff>
    </xdr:from>
    <xdr:ext cx="733425" cy="250190"/>
    <xdr:sp macro="" textlink="">
      <xdr:nvSpPr>
        <xdr:cNvPr id="57" name="テキスト ボックス 56"/>
        <xdr:cNvSpPr txBox="1"/>
      </xdr:nvSpPr>
      <xdr:spPr>
        <a:xfrm>
          <a:off x="4165600" y="313055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123825</xdr:rowOff>
    </xdr:from>
    <xdr:to>
      <xdr:col>22</xdr:col>
      <xdr:colOff>114300</xdr:colOff>
      <xdr:row>17</xdr:row>
      <xdr:rowOff>146685</xdr:rowOff>
    </xdr:to>
    <xdr:cxnSp macro="">
      <xdr:nvCxnSpPr>
        <xdr:cNvPr id="58" name="直線コネクタ 57"/>
        <xdr:cNvCxnSpPr/>
      </xdr:nvCxnSpPr>
      <xdr:spPr>
        <a:xfrm flipV="1">
          <a:off x="3257550" y="3038475"/>
          <a:ext cx="62865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146685</xdr:rowOff>
    </xdr:from>
    <xdr:to>
      <xdr:col>22</xdr:col>
      <xdr:colOff>165100</xdr:colOff>
      <xdr:row>18</xdr:row>
      <xdr:rowOff>78105</xdr:rowOff>
    </xdr:to>
    <xdr:sp macro="" textlink="">
      <xdr:nvSpPr>
        <xdr:cNvPr id="59" name="フローチャート: 判断 58"/>
        <xdr:cNvSpPr/>
      </xdr:nvSpPr>
      <xdr:spPr>
        <a:xfrm>
          <a:off x="3835400" y="30613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62865</xdr:rowOff>
    </xdr:from>
    <xdr:ext cx="762000" cy="253365"/>
    <xdr:sp macro="" textlink="">
      <xdr:nvSpPr>
        <xdr:cNvPr id="60" name="テキスト ボックス 59"/>
        <xdr:cNvSpPr txBox="1"/>
      </xdr:nvSpPr>
      <xdr:spPr>
        <a:xfrm>
          <a:off x="3543300" y="314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121920</xdr:rowOff>
    </xdr:from>
    <xdr:to>
      <xdr:col>18</xdr:col>
      <xdr:colOff>171450</xdr:colOff>
      <xdr:row>17</xdr:row>
      <xdr:rowOff>146685</xdr:rowOff>
    </xdr:to>
    <xdr:cxnSp macro="">
      <xdr:nvCxnSpPr>
        <xdr:cNvPr id="61" name="直線コネクタ 60"/>
        <xdr:cNvCxnSpPr/>
      </xdr:nvCxnSpPr>
      <xdr:spPr>
        <a:xfrm>
          <a:off x="2622550" y="3036570"/>
          <a:ext cx="6350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8890</xdr:rowOff>
    </xdr:from>
    <xdr:to>
      <xdr:col>19</xdr:col>
      <xdr:colOff>38100</xdr:colOff>
      <xdr:row>18</xdr:row>
      <xdr:rowOff>108585</xdr:rowOff>
    </xdr:to>
    <xdr:sp macro="" textlink="">
      <xdr:nvSpPr>
        <xdr:cNvPr id="62" name="フローチャート: 判断 61"/>
        <xdr:cNvSpPr/>
      </xdr:nvSpPr>
      <xdr:spPr>
        <a:xfrm>
          <a:off x="3213100" y="309118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93980</xdr:rowOff>
    </xdr:from>
    <xdr:ext cx="762000" cy="253365"/>
    <xdr:sp macro="" textlink="">
      <xdr:nvSpPr>
        <xdr:cNvPr id="63" name="テキスト ボックス 62"/>
        <xdr:cNvSpPr txBox="1"/>
      </xdr:nvSpPr>
      <xdr:spPr>
        <a:xfrm>
          <a:off x="2914650" y="3176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13970</xdr:rowOff>
    </xdr:from>
    <xdr:to>
      <xdr:col>15</xdr:col>
      <xdr:colOff>101600</xdr:colOff>
      <xdr:row>18</xdr:row>
      <xdr:rowOff>113030</xdr:rowOff>
    </xdr:to>
    <xdr:sp macro="" textlink="">
      <xdr:nvSpPr>
        <xdr:cNvPr id="64" name="フローチャート: 判断 63"/>
        <xdr:cNvSpPr/>
      </xdr:nvSpPr>
      <xdr:spPr>
        <a:xfrm>
          <a:off x="2571750" y="30962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97790</xdr:rowOff>
    </xdr:from>
    <xdr:ext cx="758825" cy="253365"/>
    <xdr:sp macro="" textlink="">
      <xdr:nvSpPr>
        <xdr:cNvPr id="65" name="テキスト ボックス 64"/>
        <xdr:cNvSpPr txBox="1"/>
      </xdr:nvSpPr>
      <xdr:spPr>
        <a:xfrm>
          <a:off x="2279650" y="31800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21590</xdr:rowOff>
    </xdr:from>
    <xdr:to>
      <xdr:col>29</xdr:col>
      <xdr:colOff>171450</xdr:colOff>
      <xdr:row>17</xdr:row>
      <xdr:rowOff>120650</xdr:rowOff>
    </xdr:to>
    <xdr:sp macro="" textlink="">
      <xdr:nvSpPr>
        <xdr:cNvPr id="71" name="楕円 70"/>
        <xdr:cNvSpPr/>
      </xdr:nvSpPr>
      <xdr:spPr>
        <a:xfrm>
          <a:off x="5048250" y="293624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38100</xdr:rowOff>
    </xdr:from>
    <xdr:ext cx="762000" cy="253365"/>
    <xdr:sp macro="" textlink="">
      <xdr:nvSpPr>
        <xdr:cNvPr id="72" name="人口1人当たり決算額の推移該当値テキスト130"/>
        <xdr:cNvSpPr txBox="1"/>
      </xdr:nvSpPr>
      <xdr:spPr>
        <a:xfrm>
          <a:off x="5168900" y="2785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138,103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46990</xdr:rowOff>
    </xdr:from>
    <xdr:to>
      <xdr:col>26</xdr:col>
      <xdr:colOff>101600</xdr:colOff>
      <xdr:row>17</xdr:row>
      <xdr:rowOff>146050</xdr:rowOff>
    </xdr:to>
    <xdr:sp macro="" textlink="">
      <xdr:nvSpPr>
        <xdr:cNvPr id="73" name="楕円 72"/>
        <xdr:cNvSpPr/>
      </xdr:nvSpPr>
      <xdr:spPr>
        <a:xfrm>
          <a:off x="4457700" y="29616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155575</xdr:rowOff>
    </xdr:from>
    <xdr:ext cx="733425" cy="252730"/>
    <xdr:sp macro="" textlink="">
      <xdr:nvSpPr>
        <xdr:cNvPr id="74" name="テキスト ボックス 73"/>
        <xdr:cNvSpPr txBox="1"/>
      </xdr:nvSpPr>
      <xdr:spPr>
        <a:xfrm>
          <a:off x="4165600" y="2734945"/>
          <a:ext cx="7334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73660</xdr:rowOff>
    </xdr:from>
    <xdr:to>
      <xdr:col>22</xdr:col>
      <xdr:colOff>165100</xdr:colOff>
      <xdr:row>18</xdr:row>
      <xdr:rowOff>5715</xdr:rowOff>
    </xdr:to>
    <xdr:sp macro="" textlink="">
      <xdr:nvSpPr>
        <xdr:cNvPr id="75" name="楕円 74"/>
        <xdr:cNvSpPr/>
      </xdr:nvSpPr>
      <xdr:spPr>
        <a:xfrm>
          <a:off x="3835400" y="298831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15875</xdr:rowOff>
    </xdr:from>
    <xdr:ext cx="762000" cy="250190"/>
    <xdr:sp macro="" textlink="">
      <xdr:nvSpPr>
        <xdr:cNvPr id="76" name="テキスト ボックス 75"/>
        <xdr:cNvSpPr txBox="1"/>
      </xdr:nvSpPr>
      <xdr:spPr>
        <a:xfrm>
          <a:off x="3543300" y="2762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129,880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96520</xdr:rowOff>
    </xdr:from>
    <xdr:to>
      <xdr:col>19</xdr:col>
      <xdr:colOff>38100</xdr:colOff>
      <xdr:row>18</xdr:row>
      <xdr:rowOff>28575</xdr:rowOff>
    </xdr:to>
    <xdr:sp macro="" textlink="">
      <xdr:nvSpPr>
        <xdr:cNvPr id="77" name="楕円 76"/>
        <xdr:cNvSpPr/>
      </xdr:nvSpPr>
      <xdr:spPr>
        <a:xfrm>
          <a:off x="3213100" y="3011170"/>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38735</xdr:rowOff>
    </xdr:from>
    <xdr:ext cx="762000" cy="253365"/>
    <xdr:sp macro="" textlink="">
      <xdr:nvSpPr>
        <xdr:cNvPr id="78" name="テキスト ボックス 77"/>
        <xdr:cNvSpPr txBox="1"/>
      </xdr:nvSpPr>
      <xdr:spPr>
        <a:xfrm>
          <a:off x="2914650" y="2785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72390</xdr:rowOff>
    </xdr:from>
    <xdr:to>
      <xdr:col>15</xdr:col>
      <xdr:colOff>101600</xdr:colOff>
      <xdr:row>18</xdr:row>
      <xdr:rowOff>3810</xdr:rowOff>
    </xdr:to>
    <xdr:sp macro="" textlink="">
      <xdr:nvSpPr>
        <xdr:cNvPr id="79" name="楕円 78"/>
        <xdr:cNvSpPr/>
      </xdr:nvSpPr>
      <xdr:spPr>
        <a:xfrm>
          <a:off x="2571750" y="29870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13970</xdr:rowOff>
    </xdr:from>
    <xdr:ext cx="758825" cy="250190"/>
    <xdr:sp macro="" textlink="">
      <xdr:nvSpPr>
        <xdr:cNvPr id="80" name="テキスト ボックス 79"/>
        <xdr:cNvSpPr txBox="1"/>
      </xdr:nvSpPr>
      <xdr:spPr>
        <a:xfrm>
          <a:off x="2279650" y="27609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130,143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8305" cy="272415"/>
    <xdr:sp macro="" textlink="">
      <xdr:nvSpPr>
        <xdr:cNvPr id="94" name="テキスト ボックス 93"/>
        <xdr:cNvSpPr txBox="1"/>
      </xdr:nvSpPr>
      <xdr:spPr>
        <a:xfrm>
          <a:off x="1524000" y="516699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8825" cy="253365"/>
    <xdr:sp macro="" textlink="">
      <xdr:nvSpPr>
        <xdr:cNvPr id="97" name="テキスト ボックス 96"/>
        <xdr:cNvSpPr txBox="1"/>
      </xdr:nvSpPr>
      <xdr:spPr>
        <a:xfrm>
          <a:off x="1250950" y="72320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8825" cy="255905"/>
    <xdr:sp macro="" textlink="">
      <xdr:nvSpPr>
        <xdr:cNvPr id="99" name="テキスト ボックス 98"/>
        <xdr:cNvSpPr txBox="1"/>
      </xdr:nvSpPr>
      <xdr:spPr>
        <a:xfrm>
          <a:off x="1250950" y="67741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8825" cy="255270"/>
    <xdr:sp macro="" textlink="">
      <xdr:nvSpPr>
        <xdr:cNvPr id="101" name="テキスト ボックス 100"/>
        <xdr:cNvSpPr txBox="1"/>
      </xdr:nvSpPr>
      <xdr:spPr>
        <a:xfrm>
          <a:off x="1250950" y="631698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8825" cy="255270"/>
    <xdr:sp macro="" textlink="">
      <xdr:nvSpPr>
        <xdr:cNvPr id="103" name="テキスト ボックス 102"/>
        <xdr:cNvSpPr txBox="1"/>
      </xdr:nvSpPr>
      <xdr:spPr>
        <a:xfrm>
          <a:off x="1250950" y="585978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905"/>
    <xdr:sp macro="" textlink="">
      <xdr:nvSpPr>
        <xdr:cNvPr id="105" name="テキスト ボックス 104"/>
        <xdr:cNvSpPr txBox="1"/>
      </xdr:nvSpPr>
      <xdr:spPr>
        <a:xfrm>
          <a:off x="1250950" y="5403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xdr:cNvCxnSpPr/>
      </xdr:nvCxnSpPr>
      <xdr:spPr>
        <a:xfrm flipV="1">
          <a:off x="5099050" y="587565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62000" cy="255270"/>
    <xdr:sp macro="" textlink="">
      <xdr:nvSpPr>
        <xdr:cNvPr id="108" name="人口1人当たり決算額の推移最小値テキスト445"/>
        <xdr:cNvSpPr txBox="1"/>
      </xdr:nvSpPr>
      <xdr:spPr>
        <a:xfrm>
          <a:off x="5168900" y="7258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xdr:cNvCxnSpPr/>
      </xdr:nvCxnSpPr>
      <xdr:spPr>
        <a:xfrm>
          <a:off x="5010150" y="72872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62000" cy="255905"/>
    <xdr:sp macro="" textlink="">
      <xdr:nvSpPr>
        <xdr:cNvPr id="110" name="人口1人当たり決算額の推移最大値テキスト445"/>
        <xdr:cNvSpPr txBox="1"/>
      </xdr:nvSpPr>
      <xdr:spPr>
        <a:xfrm>
          <a:off x="5168900" y="5619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xdr:cNvCxnSpPr/>
      </xdr:nvCxnSpPr>
      <xdr:spPr>
        <a:xfrm>
          <a:off x="5010150" y="58756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316230</xdr:rowOff>
    </xdr:from>
    <xdr:to>
      <xdr:col>29</xdr:col>
      <xdr:colOff>127000</xdr:colOff>
      <xdr:row>35</xdr:row>
      <xdr:rowOff>63500</xdr:rowOff>
    </xdr:to>
    <xdr:cxnSp macro="">
      <xdr:nvCxnSpPr>
        <xdr:cNvPr id="112" name="直線コネクタ 111"/>
        <xdr:cNvCxnSpPr/>
      </xdr:nvCxnSpPr>
      <xdr:spPr>
        <a:xfrm>
          <a:off x="4508500" y="6477000"/>
          <a:ext cx="59055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128905</xdr:rowOff>
    </xdr:from>
    <xdr:ext cx="762000" cy="259080"/>
    <xdr:sp macro="" textlink="">
      <xdr:nvSpPr>
        <xdr:cNvPr id="113" name="人口1人当たり決算額の推移平均値テキスト445"/>
        <xdr:cNvSpPr txBox="1"/>
      </xdr:nvSpPr>
      <xdr:spPr>
        <a:xfrm>
          <a:off x="5168900" y="6632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171450</xdr:colOff>
      <xdr:row>35</xdr:row>
      <xdr:rowOff>258445</xdr:rowOff>
    </xdr:to>
    <xdr:sp macro="" textlink="">
      <xdr:nvSpPr>
        <xdr:cNvPr id="114" name="フローチャート: 判断 113"/>
        <xdr:cNvSpPr/>
      </xdr:nvSpPr>
      <xdr:spPr>
        <a:xfrm>
          <a:off x="5048250" y="666115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316230</xdr:rowOff>
    </xdr:from>
    <xdr:to>
      <xdr:col>26</xdr:col>
      <xdr:colOff>50800</xdr:colOff>
      <xdr:row>35</xdr:row>
      <xdr:rowOff>21590</xdr:rowOff>
    </xdr:to>
    <xdr:cxnSp macro="">
      <xdr:nvCxnSpPr>
        <xdr:cNvPr id="115" name="直線コネクタ 114"/>
        <xdr:cNvCxnSpPr/>
      </xdr:nvCxnSpPr>
      <xdr:spPr>
        <a:xfrm flipV="1">
          <a:off x="3886200" y="6477000"/>
          <a:ext cx="6223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xdr:cNvSpPr/>
      </xdr:nvSpPr>
      <xdr:spPr>
        <a:xfrm>
          <a:off x="4457700" y="6655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239395</xdr:rowOff>
    </xdr:from>
    <xdr:ext cx="733425" cy="258445"/>
    <xdr:sp macro="" textlink="">
      <xdr:nvSpPr>
        <xdr:cNvPr id="117" name="テキスト ボックス 116"/>
        <xdr:cNvSpPr txBox="1"/>
      </xdr:nvSpPr>
      <xdr:spPr>
        <a:xfrm>
          <a:off x="4165600" y="67430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21590</xdr:rowOff>
    </xdr:from>
    <xdr:to>
      <xdr:col>22</xdr:col>
      <xdr:colOff>114300</xdr:colOff>
      <xdr:row>35</xdr:row>
      <xdr:rowOff>118110</xdr:rowOff>
    </xdr:to>
    <xdr:cxnSp macro="">
      <xdr:nvCxnSpPr>
        <xdr:cNvPr id="118" name="直線コネクタ 117"/>
        <xdr:cNvCxnSpPr/>
      </xdr:nvCxnSpPr>
      <xdr:spPr>
        <a:xfrm flipV="1">
          <a:off x="3257550" y="6525260"/>
          <a:ext cx="628650"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xdr:cNvSpPr/>
      </xdr:nvSpPr>
      <xdr:spPr>
        <a:xfrm>
          <a:off x="3835400" y="6697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279400</xdr:rowOff>
    </xdr:from>
    <xdr:ext cx="762000" cy="259080"/>
    <xdr:sp macro="" textlink="">
      <xdr:nvSpPr>
        <xdr:cNvPr id="120" name="テキスト ボックス 119"/>
        <xdr:cNvSpPr txBox="1"/>
      </xdr:nvSpPr>
      <xdr:spPr>
        <a:xfrm>
          <a:off x="35433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318770</xdr:rowOff>
    </xdr:from>
    <xdr:to>
      <xdr:col>18</xdr:col>
      <xdr:colOff>171450</xdr:colOff>
      <xdr:row>35</xdr:row>
      <xdr:rowOff>118110</xdr:rowOff>
    </xdr:to>
    <xdr:cxnSp macro="">
      <xdr:nvCxnSpPr>
        <xdr:cNvPr id="121" name="直線コネクタ 120"/>
        <xdr:cNvCxnSpPr/>
      </xdr:nvCxnSpPr>
      <xdr:spPr>
        <a:xfrm>
          <a:off x="2622550" y="6479540"/>
          <a:ext cx="6350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635</xdr:rowOff>
    </xdr:to>
    <xdr:sp macro="" textlink="">
      <xdr:nvSpPr>
        <xdr:cNvPr id="122" name="フローチャート: 判断 121"/>
        <xdr:cNvSpPr/>
      </xdr:nvSpPr>
      <xdr:spPr>
        <a:xfrm>
          <a:off x="3213100" y="674560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328295</xdr:rowOff>
    </xdr:from>
    <xdr:ext cx="762000" cy="254635"/>
    <xdr:sp macro="" textlink="">
      <xdr:nvSpPr>
        <xdr:cNvPr id="123" name="テキスト ボックス 122"/>
        <xdr:cNvSpPr txBox="1"/>
      </xdr:nvSpPr>
      <xdr:spPr>
        <a:xfrm>
          <a:off x="2914650" y="6831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297180</xdr:rowOff>
    </xdr:to>
    <xdr:sp macro="" textlink="">
      <xdr:nvSpPr>
        <xdr:cNvPr id="124" name="フローチャート: 判断 123"/>
        <xdr:cNvSpPr/>
      </xdr:nvSpPr>
      <xdr:spPr>
        <a:xfrm>
          <a:off x="2571750" y="6698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281305</xdr:rowOff>
    </xdr:from>
    <xdr:ext cx="758825" cy="255905"/>
    <xdr:sp macro="" textlink="">
      <xdr:nvSpPr>
        <xdr:cNvPr id="125" name="テキスト ボックス 124"/>
        <xdr:cNvSpPr txBox="1"/>
      </xdr:nvSpPr>
      <xdr:spPr>
        <a:xfrm>
          <a:off x="2279650" y="67849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12065</xdr:rowOff>
    </xdr:from>
    <xdr:to>
      <xdr:col>29</xdr:col>
      <xdr:colOff>171450</xdr:colOff>
      <xdr:row>35</xdr:row>
      <xdr:rowOff>114300</xdr:rowOff>
    </xdr:to>
    <xdr:sp macro="" textlink="">
      <xdr:nvSpPr>
        <xdr:cNvPr id="131" name="楕円 130"/>
        <xdr:cNvSpPr/>
      </xdr:nvSpPr>
      <xdr:spPr>
        <a:xfrm>
          <a:off x="5048250" y="651573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200660</xdr:rowOff>
    </xdr:from>
    <xdr:ext cx="762000" cy="256540"/>
    <xdr:sp macro="" textlink="">
      <xdr:nvSpPr>
        <xdr:cNvPr id="132" name="人口1人当たり決算額の推移該当値テキスト445"/>
        <xdr:cNvSpPr txBox="1"/>
      </xdr:nvSpPr>
      <xdr:spPr>
        <a:xfrm>
          <a:off x="5168900" y="6361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35,295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264795</xdr:rowOff>
    </xdr:from>
    <xdr:to>
      <xdr:col>26</xdr:col>
      <xdr:colOff>101600</xdr:colOff>
      <xdr:row>35</xdr:row>
      <xdr:rowOff>24130</xdr:rowOff>
    </xdr:to>
    <xdr:sp macro="" textlink="">
      <xdr:nvSpPr>
        <xdr:cNvPr id="133" name="楕円 132"/>
        <xdr:cNvSpPr/>
      </xdr:nvSpPr>
      <xdr:spPr>
        <a:xfrm>
          <a:off x="4457700" y="6425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34925</xdr:rowOff>
    </xdr:from>
    <xdr:ext cx="733425" cy="259715"/>
    <xdr:sp macro="" textlink="">
      <xdr:nvSpPr>
        <xdr:cNvPr id="134" name="テキスト ボックス 133"/>
        <xdr:cNvSpPr txBox="1"/>
      </xdr:nvSpPr>
      <xdr:spPr>
        <a:xfrm>
          <a:off x="4165600" y="619569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39,210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313055</xdr:rowOff>
    </xdr:from>
    <xdr:to>
      <xdr:col>22</xdr:col>
      <xdr:colOff>165100</xdr:colOff>
      <xdr:row>35</xdr:row>
      <xdr:rowOff>72390</xdr:rowOff>
    </xdr:to>
    <xdr:sp macro="" textlink="">
      <xdr:nvSpPr>
        <xdr:cNvPr id="135" name="楕円 134"/>
        <xdr:cNvSpPr/>
      </xdr:nvSpPr>
      <xdr:spPr>
        <a:xfrm>
          <a:off x="3835400" y="6473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81915</xdr:rowOff>
    </xdr:from>
    <xdr:ext cx="762000" cy="259715"/>
    <xdr:sp macro="" textlink="">
      <xdr:nvSpPr>
        <xdr:cNvPr id="136" name="テキスト ボックス 135"/>
        <xdr:cNvSpPr txBox="1"/>
      </xdr:nvSpPr>
      <xdr:spPr>
        <a:xfrm>
          <a:off x="3543300" y="62426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68580</xdr:rowOff>
    </xdr:from>
    <xdr:to>
      <xdr:col>19</xdr:col>
      <xdr:colOff>38100</xdr:colOff>
      <xdr:row>35</xdr:row>
      <xdr:rowOff>169545</xdr:rowOff>
    </xdr:to>
    <xdr:sp macro="" textlink="">
      <xdr:nvSpPr>
        <xdr:cNvPr id="137" name="楕円 136"/>
        <xdr:cNvSpPr/>
      </xdr:nvSpPr>
      <xdr:spPr>
        <a:xfrm>
          <a:off x="3213100" y="657225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180340</xdr:rowOff>
    </xdr:from>
    <xdr:ext cx="762000" cy="254000"/>
    <xdr:sp macro="" textlink="">
      <xdr:nvSpPr>
        <xdr:cNvPr id="138" name="テキスト ボックス 137"/>
        <xdr:cNvSpPr txBox="1"/>
      </xdr:nvSpPr>
      <xdr:spPr>
        <a:xfrm>
          <a:off x="2914650" y="6341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267335</xdr:rowOff>
    </xdr:from>
    <xdr:to>
      <xdr:col>15</xdr:col>
      <xdr:colOff>101600</xdr:colOff>
      <xdr:row>35</xdr:row>
      <xdr:rowOff>25400</xdr:rowOff>
    </xdr:to>
    <xdr:sp macro="" textlink="">
      <xdr:nvSpPr>
        <xdr:cNvPr id="139" name="楕円 138"/>
        <xdr:cNvSpPr/>
      </xdr:nvSpPr>
      <xdr:spPr>
        <a:xfrm>
          <a:off x="2571750" y="6428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36195</xdr:rowOff>
    </xdr:from>
    <xdr:ext cx="758825" cy="259715"/>
    <xdr:sp macro="" textlink="">
      <xdr:nvSpPr>
        <xdr:cNvPr id="140" name="テキスト ボックス 139"/>
        <xdr:cNvSpPr txBox="1"/>
      </xdr:nvSpPr>
      <xdr:spPr>
        <a:xfrm>
          <a:off x="2279650" y="619696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710" cy="220345"/>
    <xdr:sp macro="" textlink="">
      <xdr:nvSpPr>
        <xdr:cNvPr id="40" name="テキスト ボックス 39"/>
        <xdr:cNvSpPr txBox="1"/>
      </xdr:nvSpPr>
      <xdr:spPr>
        <a:xfrm>
          <a:off x="6667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50190"/>
    <xdr:sp macro="" textlink="">
      <xdr:nvSpPr>
        <xdr:cNvPr id="42" name="テキスト ボックス 41"/>
        <xdr:cNvSpPr txBox="1"/>
      </xdr:nvSpPr>
      <xdr:spPr>
        <a:xfrm>
          <a:off x="211455" y="6818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0190"/>
    <xdr:sp macro="" textlink="">
      <xdr:nvSpPr>
        <xdr:cNvPr id="44" name="テキスト ボックス 43"/>
        <xdr:cNvSpPr txBox="1"/>
      </xdr:nvSpPr>
      <xdr:spPr>
        <a:xfrm>
          <a:off x="211455" y="6446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0190"/>
    <xdr:sp macro="" textlink="">
      <xdr:nvSpPr>
        <xdr:cNvPr id="46" name="テキスト ボックス 45"/>
        <xdr:cNvSpPr txBox="1"/>
      </xdr:nvSpPr>
      <xdr:spPr>
        <a:xfrm>
          <a:off x="211455" y="6073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5630" cy="250190"/>
    <xdr:sp macro="" textlink="">
      <xdr:nvSpPr>
        <xdr:cNvPr id="48" name="テキスト ボックス 47"/>
        <xdr:cNvSpPr txBox="1"/>
      </xdr:nvSpPr>
      <xdr:spPr>
        <a:xfrm>
          <a:off x="166370" y="5701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50190"/>
    <xdr:sp macro="" textlink="">
      <xdr:nvSpPr>
        <xdr:cNvPr id="50" name="テキスト ボックス 49"/>
        <xdr:cNvSpPr txBox="1"/>
      </xdr:nvSpPr>
      <xdr:spPr>
        <a:xfrm>
          <a:off x="166370" y="53289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50190"/>
    <xdr:sp macro="" textlink="">
      <xdr:nvSpPr>
        <xdr:cNvPr id="52" name="テキスト ボックス 51"/>
        <xdr:cNvSpPr txBox="1"/>
      </xdr:nvSpPr>
      <xdr:spPr>
        <a:xfrm>
          <a:off x="166370" y="49561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0190"/>
    <xdr:sp macro="" textlink="">
      <xdr:nvSpPr>
        <xdr:cNvPr id="54" name="テキスト ボックス 53"/>
        <xdr:cNvSpPr txBox="1"/>
      </xdr:nvSpPr>
      <xdr:spPr>
        <a:xfrm>
          <a:off x="1663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161925</xdr:rowOff>
    </xdr:from>
    <xdr:to>
      <xdr:col>24</xdr:col>
      <xdr:colOff>62865</xdr:colOff>
      <xdr:row>38</xdr:row>
      <xdr:rowOff>166370</xdr:rowOff>
    </xdr:to>
    <xdr:cxnSp macro="">
      <xdr:nvCxnSpPr>
        <xdr:cNvPr id="56" name="直線コネクタ 55"/>
        <xdr:cNvCxnSpPr/>
      </xdr:nvCxnSpPr>
      <xdr:spPr>
        <a:xfrm flipV="1">
          <a:off x="4176395" y="5027295"/>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3365"/>
    <xdr:sp macro="" textlink="">
      <xdr:nvSpPr>
        <xdr:cNvPr id="57" name="人件費最小値テキスト"/>
        <xdr:cNvSpPr txBox="1"/>
      </xdr:nvSpPr>
      <xdr:spPr>
        <a:xfrm>
          <a:off x="4229100" y="6544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166370</xdr:rowOff>
    </xdr:from>
    <xdr:to>
      <xdr:col>24</xdr:col>
      <xdr:colOff>152400</xdr:colOff>
      <xdr:row>38</xdr:row>
      <xdr:rowOff>166370</xdr:rowOff>
    </xdr:to>
    <xdr:cxnSp macro="">
      <xdr:nvCxnSpPr>
        <xdr:cNvPr id="58" name="直線コネクタ 57"/>
        <xdr:cNvCxnSpPr/>
      </xdr:nvCxnSpPr>
      <xdr:spPr>
        <a:xfrm>
          <a:off x="4108450" y="6540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109220</xdr:rowOff>
    </xdr:from>
    <xdr:ext cx="598805" cy="250190"/>
    <xdr:sp macro="" textlink="">
      <xdr:nvSpPr>
        <xdr:cNvPr id="59" name="人件費最大値テキスト"/>
        <xdr:cNvSpPr txBox="1"/>
      </xdr:nvSpPr>
      <xdr:spPr>
        <a:xfrm>
          <a:off x="4229100" y="4806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161925</xdr:rowOff>
    </xdr:from>
    <xdr:to>
      <xdr:col>24</xdr:col>
      <xdr:colOff>152400</xdr:colOff>
      <xdr:row>29</xdr:row>
      <xdr:rowOff>161925</xdr:rowOff>
    </xdr:to>
    <xdr:cxnSp macro="">
      <xdr:nvCxnSpPr>
        <xdr:cNvPr id="60" name="直線コネクタ 59"/>
        <xdr:cNvCxnSpPr/>
      </xdr:nvCxnSpPr>
      <xdr:spPr>
        <a:xfrm>
          <a:off x="4108450" y="5027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135890</xdr:rowOff>
    </xdr:from>
    <xdr:to>
      <xdr:col>24</xdr:col>
      <xdr:colOff>63500</xdr:colOff>
      <xdr:row>35</xdr:row>
      <xdr:rowOff>19050</xdr:rowOff>
    </xdr:to>
    <xdr:cxnSp macro="">
      <xdr:nvCxnSpPr>
        <xdr:cNvPr id="61" name="直線コネクタ 60"/>
        <xdr:cNvCxnSpPr/>
      </xdr:nvCxnSpPr>
      <xdr:spPr>
        <a:xfrm flipV="1">
          <a:off x="3429000" y="5839460"/>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34290</xdr:rowOff>
    </xdr:from>
    <xdr:ext cx="598805" cy="250190"/>
    <xdr:sp macro="" textlink="">
      <xdr:nvSpPr>
        <xdr:cNvPr id="62" name="人件費平均値テキスト"/>
        <xdr:cNvSpPr txBox="1"/>
      </xdr:nvSpPr>
      <xdr:spPr>
        <a:xfrm>
          <a:off x="4229100" y="590550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55245</xdr:rowOff>
    </xdr:from>
    <xdr:to>
      <xdr:col>24</xdr:col>
      <xdr:colOff>114300</xdr:colOff>
      <xdr:row>35</xdr:row>
      <xdr:rowOff>154305</xdr:rowOff>
    </xdr:to>
    <xdr:sp macro="" textlink="">
      <xdr:nvSpPr>
        <xdr:cNvPr id="63" name="フローチャート: 判断 62"/>
        <xdr:cNvSpPr/>
      </xdr:nvSpPr>
      <xdr:spPr>
        <a:xfrm>
          <a:off x="4127500" y="5926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171450</xdr:colOff>
      <xdr:row>35</xdr:row>
      <xdr:rowOff>30480</xdr:rowOff>
    </xdr:to>
    <xdr:cxnSp macro="">
      <xdr:nvCxnSpPr>
        <xdr:cNvPr id="64" name="直線コネクタ 63"/>
        <xdr:cNvCxnSpPr/>
      </xdr:nvCxnSpPr>
      <xdr:spPr>
        <a:xfrm flipV="1">
          <a:off x="2622550" y="589026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114300</xdr:rowOff>
    </xdr:from>
    <xdr:to>
      <xdr:col>20</xdr:col>
      <xdr:colOff>38100</xdr:colOff>
      <xdr:row>36</xdr:row>
      <xdr:rowOff>45720</xdr:rowOff>
    </xdr:to>
    <xdr:sp macro="" textlink="">
      <xdr:nvSpPr>
        <xdr:cNvPr id="65" name="フローチャート: 判断 64"/>
        <xdr:cNvSpPr/>
      </xdr:nvSpPr>
      <xdr:spPr>
        <a:xfrm>
          <a:off x="3384550" y="59855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37465</xdr:rowOff>
    </xdr:from>
    <xdr:ext cx="595630" cy="253365"/>
    <xdr:sp macro="" textlink="">
      <xdr:nvSpPr>
        <xdr:cNvPr id="66" name="テキスト ボックス 65"/>
        <xdr:cNvSpPr txBox="1"/>
      </xdr:nvSpPr>
      <xdr:spPr>
        <a:xfrm>
          <a:off x="3154680" y="60763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30480</xdr:rowOff>
    </xdr:from>
    <xdr:to>
      <xdr:col>15</xdr:col>
      <xdr:colOff>50800</xdr:colOff>
      <xdr:row>35</xdr:row>
      <xdr:rowOff>46990</xdr:rowOff>
    </xdr:to>
    <xdr:cxnSp macro="">
      <xdr:nvCxnSpPr>
        <xdr:cNvPr id="67" name="直線コネクタ 66"/>
        <xdr:cNvCxnSpPr/>
      </xdr:nvCxnSpPr>
      <xdr:spPr>
        <a:xfrm flipV="1">
          <a:off x="1828800" y="590169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67945</xdr:rowOff>
    </xdr:to>
    <xdr:sp macro="" textlink="">
      <xdr:nvSpPr>
        <xdr:cNvPr id="68" name="フローチャート: 判断 67"/>
        <xdr:cNvSpPr/>
      </xdr:nvSpPr>
      <xdr:spPr>
        <a:xfrm>
          <a:off x="2571750" y="6007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59055</xdr:rowOff>
    </xdr:from>
    <xdr:ext cx="595630" cy="253365"/>
    <xdr:sp macro="" textlink="">
      <xdr:nvSpPr>
        <xdr:cNvPr id="69" name="テキスト ボックス 68"/>
        <xdr:cNvSpPr txBox="1"/>
      </xdr:nvSpPr>
      <xdr:spPr>
        <a:xfrm>
          <a:off x="2360930" y="609790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46990</xdr:rowOff>
    </xdr:from>
    <xdr:to>
      <xdr:col>10</xdr:col>
      <xdr:colOff>114300</xdr:colOff>
      <xdr:row>35</xdr:row>
      <xdr:rowOff>73025</xdr:rowOff>
    </xdr:to>
    <xdr:cxnSp macro="">
      <xdr:nvCxnSpPr>
        <xdr:cNvPr id="70" name="直線コネクタ 69"/>
        <xdr:cNvCxnSpPr/>
      </xdr:nvCxnSpPr>
      <xdr:spPr>
        <a:xfrm flipV="1">
          <a:off x="1028700" y="591820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111760</xdr:rowOff>
    </xdr:to>
    <xdr:sp macro="" textlink="">
      <xdr:nvSpPr>
        <xdr:cNvPr id="71" name="フローチャート: 判断 70"/>
        <xdr:cNvSpPr/>
      </xdr:nvSpPr>
      <xdr:spPr>
        <a:xfrm>
          <a:off x="1778000" y="6051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103505</xdr:rowOff>
    </xdr:from>
    <xdr:ext cx="534670" cy="250190"/>
    <xdr:sp macro="" textlink="">
      <xdr:nvSpPr>
        <xdr:cNvPr id="72" name="テキスト ボックス 71"/>
        <xdr:cNvSpPr txBox="1"/>
      </xdr:nvSpPr>
      <xdr:spPr>
        <a:xfrm>
          <a:off x="1580515" y="61423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135890</xdr:rowOff>
    </xdr:from>
    <xdr:to>
      <xdr:col>6</xdr:col>
      <xdr:colOff>38100</xdr:colOff>
      <xdr:row>37</xdr:row>
      <xdr:rowOff>67945</xdr:rowOff>
    </xdr:to>
    <xdr:sp macro="" textlink="">
      <xdr:nvSpPr>
        <xdr:cNvPr id="73" name="フローチャート: 判断 72"/>
        <xdr:cNvSpPr/>
      </xdr:nvSpPr>
      <xdr:spPr>
        <a:xfrm>
          <a:off x="984250" y="6174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59055</xdr:rowOff>
    </xdr:from>
    <xdr:ext cx="531495" cy="253365"/>
    <xdr:sp macro="" textlink="">
      <xdr:nvSpPr>
        <xdr:cNvPr id="74" name="テキスト ボックス 73"/>
        <xdr:cNvSpPr txBox="1"/>
      </xdr:nvSpPr>
      <xdr:spPr>
        <a:xfrm>
          <a:off x="786765" y="62655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7" name="テキスト ボックス 76"/>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86360</xdr:rowOff>
    </xdr:from>
    <xdr:to>
      <xdr:col>24</xdr:col>
      <xdr:colOff>114300</xdr:colOff>
      <xdr:row>35</xdr:row>
      <xdr:rowOff>17780</xdr:rowOff>
    </xdr:to>
    <xdr:sp macro="" textlink="">
      <xdr:nvSpPr>
        <xdr:cNvPr id="80" name="楕円 79"/>
        <xdr:cNvSpPr/>
      </xdr:nvSpPr>
      <xdr:spPr>
        <a:xfrm>
          <a:off x="4127500" y="5789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108585</xdr:rowOff>
    </xdr:from>
    <xdr:ext cx="598805" cy="250190"/>
    <xdr:sp macro="" textlink="">
      <xdr:nvSpPr>
        <xdr:cNvPr id="81" name="人件費該当値テキスト"/>
        <xdr:cNvSpPr txBox="1"/>
      </xdr:nvSpPr>
      <xdr:spPr>
        <a:xfrm>
          <a:off x="4229100" y="56445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137160</xdr:rowOff>
    </xdr:from>
    <xdr:to>
      <xdr:col>20</xdr:col>
      <xdr:colOff>38100</xdr:colOff>
      <xdr:row>35</xdr:row>
      <xdr:rowOff>69215</xdr:rowOff>
    </xdr:to>
    <xdr:sp macro="" textlink="">
      <xdr:nvSpPr>
        <xdr:cNvPr id="82" name="楕円 81"/>
        <xdr:cNvSpPr/>
      </xdr:nvSpPr>
      <xdr:spPr>
        <a:xfrm>
          <a:off x="3384550" y="58407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85090</xdr:rowOff>
    </xdr:from>
    <xdr:ext cx="595630" cy="250190"/>
    <xdr:sp macro="" textlink="">
      <xdr:nvSpPr>
        <xdr:cNvPr id="83" name="テキスト ボックス 82"/>
        <xdr:cNvSpPr txBox="1"/>
      </xdr:nvSpPr>
      <xdr:spPr>
        <a:xfrm>
          <a:off x="3154680" y="56210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148590</xdr:rowOff>
    </xdr:from>
    <xdr:to>
      <xdr:col>15</xdr:col>
      <xdr:colOff>101600</xdr:colOff>
      <xdr:row>35</xdr:row>
      <xdr:rowOff>80010</xdr:rowOff>
    </xdr:to>
    <xdr:sp macro="" textlink="">
      <xdr:nvSpPr>
        <xdr:cNvPr id="84" name="楕円 83"/>
        <xdr:cNvSpPr/>
      </xdr:nvSpPr>
      <xdr:spPr>
        <a:xfrm>
          <a:off x="2571750" y="5852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95885</xdr:rowOff>
    </xdr:from>
    <xdr:ext cx="595630" cy="253365"/>
    <xdr:sp macro="" textlink="">
      <xdr:nvSpPr>
        <xdr:cNvPr id="85" name="テキスト ボックス 84"/>
        <xdr:cNvSpPr txBox="1"/>
      </xdr:nvSpPr>
      <xdr:spPr>
        <a:xfrm>
          <a:off x="2360930" y="56318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164465</xdr:rowOff>
    </xdr:from>
    <xdr:to>
      <xdr:col>10</xdr:col>
      <xdr:colOff>165100</xdr:colOff>
      <xdr:row>35</xdr:row>
      <xdr:rowOff>95885</xdr:rowOff>
    </xdr:to>
    <xdr:sp macro="" textlink="">
      <xdr:nvSpPr>
        <xdr:cNvPr id="86" name="楕円 85"/>
        <xdr:cNvSpPr/>
      </xdr:nvSpPr>
      <xdr:spPr>
        <a:xfrm>
          <a:off x="1778000" y="5868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112395</xdr:rowOff>
    </xdr:from>
    <xdr:ext cx="595630" cy="253365"/>
    <xdr:sp macro="" textlink="">
      <xdr:nvSpPr>
        <xdr:cNvPr id="87" name="テキスト ボックス 86"/>
        <xdr:cNvSpPr txBox="1"/>
      </xdr:nvSpPr>
      <xdr:spPr>
        <a:xfrm>
          <a:off x="1548130" y="564832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23495</xdr:rowOff>
    </xdr:from>
    <xdr:to>
      <xdr:col>6</xdr:col>
      <xdr:colOff>38100</xdr:colOff>
      <xdr:row>35</xdr:row>
      <xdr:rowOff>123190</xdr:rowOff>
    </xdr:to>
    <xdr:sp macro="" textlink="">
      <xdr:nvSpPr>
        <xdr:cNvPr id="88" name="楕円 87"/>
        <xdr:cNvSpPr/>
      </xdr:nvSpPr>
      <xdr:spPr>
        <a:xfrm>
          <a:off x="984250" y="5894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139065</xdr:rowOff>
    </xdr:from>
    <xdr:ext cx="595630" cy="253365"/>
    <xdr:sp macro="" textlink="">
      <xdr:nvSpPr>
        <xdr:cNvPr id="89" name="テキスト ボックス 88"/>
        <xdr:cNvSpPr txBox="1"/>
      </xdr:nvSpPr>
      <xdr:spPr>
        <a:xfrm>
          <a:off x="754380" y="567499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710" cy="220345"/>
    <xdr:sp macro="" textlink="">
      <xdr:nvSpPr>
        <xdr:cNvPr id="98" name="テキスト ボックス 97"/>
        <xdr:cNvSpPr txBox="1"/>
      </xdr:nvSpPr>
      <xdr:spPr>
        <a:xfrm>
          <a:off x="6667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5745" cy="250190"/>
    <xdr:sp macro="" textlink="">
      <xdr:nvSpPr>
        <xdr:cNvPr id="101" name="テキスト ボックス 100"/>
        <xdr:cNvSpPr txBox="1"/>
      </xdr:nvSpPr>
      <xdr:spPr>
        <a:xfrm>
          <a:off x="47498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50190"/>
    <xdr:sp macro="" textlink="">
      <xdr:nvSpPr>
        <xdr:cNvPr id="103" name="テキスト ボックス 102"/>
        <xdr:cNvSpPr txBox="1"/>
      </xdr:nvSpPr>
      <xdr:spPr>
        <a:xfrm>
          <a:off x="166370" y="94265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50190"/>
    <xdr:sp macro="" textlink="">
      <xdr:nvSpPr>
        <xdr:cNvPr id="105" name="テキスト ボックス 104"/>
        <xdr:cNvSpPr txBox="1"/>
      </xdr:nvSpPr>
      <xdr:spPr>
        <a:xfrm>
          <a:off x="16637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0190"/>
    <xdr:sp macro="" textlink="">
      <xdr:nvSpPr>
        <xdr:cNvPr id="107" name="テキスト ボックス 106"/>
        <xdr:cNvSpPr txBox="1"/>
      </xdr:nvSpPr>
      <xdr:spPr>
        <a:xfrm>
          <a:off x="166370" y="8681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50190"/>
    <xdr:sp macro="" textlink="">
      <xdr:nvSpPr>
        <xdr:cNvPr id="109" name="テキスト ボックス 108"/>
        <xdr:cNvSpPr txBox="1"/>
      </xdr:nvSpPr>
      <xdr:spPr>
        <a:xfrm>
          <a:off x="16637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190"/>
    <xdr:sp macro="" textlink="">
      <xdr:nvSpPr>
        <xdr:cNvPr id="111" name="テキスト ボックス 110"/>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162560</xdr:rowOff>
    </xdr:from>
    <xdr:to>
      <xdr:col>24</xdr:col>
      <xdr:colOff>62865</xdr:colOff>
      <xdr:row>57</xdr:row>
      <xdr:rowOff>150495</xdr:rowOff>
    </xdr:to>
    <xdr:cxnSp macro="">
      <xdr:nvCxnSpPr>
        <xdr:cNvPr id="113" name="直線コネクタ 112"/>
        <xdr:cNvCxnSpPr/>
      </xdr:nvCxnSpPr>
      <xdr:spPr>
        <a:xfrm flipV="1">
          <a:off x="4176395" y="8548370"/>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153670</xdr:rowOff>
    </xdr:from>
    <xdr:ext cx="534670" cy="253365"/>
    <xdr:sp macro="" textlink="">
      <xdr:nvSpPr>
        <xdr:cNvPr id="114" name="物件費最小値テキスト"/>
        <xdr:cNvSpPr txBox="1"/>
      </xdr:nvSpPr>
      <xdr:spPr>
        <a:xfrm>
          <a:off x="4229100" y="9712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150495</xdr:rowOff>
    </xdr:from>
    <xdr:to>
      <xdr:col>24</xdr:col>
      <xdr:colOff>152400</xdr:colOff>
      <xdr:row>57</xdr:row>
      <xdr:rowOff>150495</xdr:rowOff>
    </xdr:to>
    <xdr:cxnSp macro="">
      <xdr:nvCxnSpPr>
        <xdr:cNvPr id="115" name="直線コネクタ 114"/>
        <xdr:cNvCxnSpPr/>
      </xdr:nvCxnSpPr>
      <xdr:spPr>
        <a:xfrm>
          <a:off x="4108450" y="9709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0190"/>
    <xdr:sp macro="" textlink="">
      <xdr:nvSpPr>
        <xdr:cNvPr id="116" name="物件費最大値テキスト"/>
        <xdr:cNvSpPr txBox="1"/>
      </xdr:nvSpPr>
      <xdr:spPr>
        <a:xfrm>
          <a:off x="4229100" y="83280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162560</xdr:rowOff>
    </xdr:from>
    <xdr:to>
      <xdr:col>24</xdr:col>
      <xdr:colOff>152400</xdr:colOff>
      <xdr:row>50</xdr:row>
      <xdr:rowOff>162560</xdr:rowOff>
    </xdr:to>
    <xdr:cxnSp macro="">
      <xdr:nvCxnSpPr>
        <xdr:cNvPr id="117" name="直線コネクタ 116"/>
        <xdr:cNvCxnSpPr/>
      </xdr:nvCxnSpPr>
      <xdr:spPr>
        <a:xfrm>
          <a:off x="4108450" y="8548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139065</xdr:rowOff>
    </xdr:from>
    <xdr:to>
      <xdr:col>24</xdr:col>
      <xdr:colOff>63500</xdr:colOff>
      <xdr:row>57</xdr:row>
      <xdr:rowOff>2540</xdr:rowOff>
    </xdr:to>
    <xdr:cxnSp macro="">
      <xdr:nvCxnSpPr>
        <xdr:cNvPr id="118" name="直線コネクタ 117"/>
        <xdr:cNvCxnSpPr/>
      </xdr:nvCxnSpPr>
      <xdr:spPr>
        <a:xfrm>
          <a:off x="3429000" y="9530715"/>
          <a:ext cx="7493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113030</xdr:rowOff>
    </xdr:from>
    <xdr:ext cx="598805" cy="253365"/>
    <xdr:sp macro="" textlink="">
      <xdr:nvSpPr>
        <xdr:cNvPr id="119" name="物件費平均値テキスト"/>
        <xdr:cNvSpPr txBox="1"/>
      </xdr:nvSpPr>
      <xdr:spPr>
        <a:xfrm>
          <a:off x="4229100" y="93370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90805</xdr:rowOff>
    </xdr:from>
    <xdr:to>
      <xdr:col>24</xdr:col>
      <xdr:colOff>114300</xdr:colOff>
      <xdr:row>57</xdr:row>
      <xdr:rowOff>22225</xdr:rowOff>
    </xdr:to>
    <xdr:sp macro="" textlink="">
      <xdr:nvSpPr>
        <xdr:cNvPr id="120" name="フローチャート: 判断 119"/>
        <xdr:cNvSpPr/>
      </xdr:nvSpPr>
      <xdr:spPr>
        <a:xfrm>
          <a:off x="4127500" y="9482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139065</xdr:rowOff>
    </xdr:from>
    <xdr:to>
      <xdr:col>19</xdr:col>
      <xdr:colOff>171450</xdr:colOff>
      <xdr:row>56</xdr:row>
      <xdr:rowOff>162560</xdr:rowOff>
    </xdr:to>
    <xdr:cxnSp macro="">
      <xdr:nvCxnSpPr>
        <xdr:cNvPr id="121" name="直線コネクタ 120"/>
        <xdr:cNvCxnSpPr/>
      </xdr:nvCxnSpPr>
      <xdr:spPr>
        <a:xfrm flipV="1">
          <a:off x="2622550" y="953071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106680</xdr:rowOff>
    </xdr:from>
    <xdr:to>
      <xdr:col>20</xdr:col>
      <xdr:colOff>38100</xdr:colOff>
      <xdr:row>57</xdr:row>
      <xdr:rowOff>38100</xdr:rowOff>
    </xdr:to>
    <xdr:sp macro="" textlink="">
      <xdr:nvSpPr>
        <xdr:cNvPr id="122" name="フローチャート: 判断 121"/>
        <xdr:cNvSpPr/>
      </xdr:nvSpPr>
      <xdr:spPr>
        <a:xfrm>
          <a:off x="3384550" y="9498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29210</xdr:rowOff>
    </xdr:from>
    <xdr:ext cx="595630" cy="250190"/>
    <xdr:sp macro="" textlink="">
      <xdr:nvSpPr>
        <xdr:cNvPr id="123" name="テキスト ボックス 122"/>
        <xdr:cNvSpPr txBox="1"/>
      </xdr:nvSpPr>
      <xdr:spPr>
        <a:xfrm>
          <a:off x="3154680" y="958850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162560</xdr:rowOff>
    </xdr:from>
    <xdr:to>
      <xdr:col>15</xdr:col>
      <xdr:colOff>50800</xdr:colOff>
      <xdr:row>57</xdr:row>
      <xdr:rowOff>1905</xdr:rowOff>
    </xdr:to>
    <xdr:cxnSp macro="">
      <xdr:nvCxnSpPr>
        <xdr:cNvPr id="124" name="直線コネクタ 123"/>
        <xdr:cNvCxnSpPr/>
      </xdr:nvCxnSpPr>
      <xdr:spPr>
        <a:xfrm flipV="1">
          <a:off x="1828800" y="955421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131445</xdr:rowOff>
    </xdr:from>
    <xdr:to>
      <xdr:col>15</xdr:col>
      <xdr:colOff>101600</xdr:colOff>
      <xdr:row>57</xdr:row>
      <xdr:rowOff>62865</xdr:rowOff>
    </xdr:to>
    <xdr:sp macro="" textlink="">
      <xdr:nvSpPr>
        <xdr:cNvPr id="125" name="フローチャート: 判断 124"/>
        <xdr:cNvSpPr/>
      </xdr:nvSpPr>
      <xdr:spPr>
        <a:xfrm>
          <a:off x="2571750" y="9523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54610</xdr:rowOff>
    </xdr:from>
    <xdr:ext cx="531495" cy="253365"/>
    <xdr:sp macro="" textlink="">
      <xdr:nvSpPr>
        <xdr:cNvPr id="126" name="テキスト ボックス 125"/>
        <xdr:cNvSpPr txBox="1"/>
      </xdr:nvSpPr>
      <xdr:spPr>
        <a:xfrm>
          <a:off x="2393315" y="96139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1905</xdr:rowOff>
    </xdr:from>
    <xdr:to>
      <xdr:col>10</xdr:col>
      <xdr:colOff>114300</xdr:colOff>
      <xdr:row>57</xdr:row>
      <xdr:rowOff>59055</xdr:rowOff>
    </xdr:to>
    <xdr:cxnSp macro="">
      <xdr:nvCxnSpPr>
        <xdr:cNvPr id="127" name="直線コネクタ 126"/>
        <xdr:cNvCxnSpPr/>
      </xdr:nvCxnSpPr>
      <xdr:spPr>
        <a:xfrm flipV="1">
          <a:off x="1028700" y="956119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160655</xdr:rowOff>
    </xdr:from>
    <xdr:to>
      <xdr:col>10</xdr:col>
      <xdr:colOff>165100</xdr:colOff>
      <xdr:row>57</xdr:row>
      <xdr:rowOff>92075</xdr:rowOff>
    </xdr:to>
    <xdr:sp macro="" textlink="">
      <xdr:nvSpPr>
        <xdr:cNvPr id="128" name="フローチャート: 判断 127"/>
        <xdr:cNvSpPr/>
      </xdr:nvSpPr>
      <xdr:spPr>
        <a:xfrm>
          <a:off x="1778000" y="9552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83185</xdr:rowOff>
    </xdr:from>
    <xdr:ext cx="534670" cy="253365"/>
    <xdr:sp macro="" textlink="">
      <xdr:nvSpPr>
        <xdr:cNvPr id="129" name="テキスト ボックス 128"/>
        <xdr:cNvSpPr txBox="1"/>
      </xdr:nvSpPr>
      <xdr:spPr>
        <a:xfrm>
          <a:off x="1580515" y="96424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132080</xdr:rowOff>
    </xdr:from>
    <xdr:to>
      <xdr:col>6</xdr:col>
      <xdr:colOff>38100</xdr:colOff>
      <xdr:row>57</xdr:row>
      <xdr:rowOff>63500</xdr:rowOff>
    </xdr:to>
    <xdr:sp macro="" textlink="">
      <xdr:nvSpPr>
        <xdr:cNvPr id="130" name="フローチャート: 判断 129"/>
        <xdr:cNvSpPr/>
      </xdr:nvSpPr>
      <xdr:spPr>
        <a:xfrm>
          <a:off x="984250" y="9523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80010</xdr:rowOff>
    </xdr:from>
    <xdr:ext cx="531495" cy="253365"/>
    <xdr:sp macro="" textlink="">
      <xdr:nvSpPr>
        <xdr:cNvPr id="131" name="テキスト ボックス 130"/>
        <xdr:cNvSpPr txBox="1"/>
      </xdr:nvSpPr>
      <xdr:spPr>
        <a:xfrm>
          <a:off x="786765" y="93040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4" name="テキスト ボックス 133"/>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120015</xdr:rowOff>
    </xdr:from>
    <xdr:to>
      <xdr:col>24</xdr:col>
      <xdr:colOff>114300</xdr:colOff>
      <xdr:row>57</xdr:row>
      <xdr:rowOff>52070</xdr:rowOff>
    </xdr:to>
    <xdr:sp macro="" textlink="">
      <xdr:nvSpPr>
        <xdr:cNvPr id="137" name="楕円 136"/>
        <xdr:cNvSpPr/>
      </xdr:nvSpPr>
      <xdr:spPr>
        <a:xfrm>
          <a:off x="4127500" y="9511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99060</xdr:rowOff>
    </xdr:from>
    <xdr:ext cx="598805" cy="253365"/>
    <xdr:sp macro="" textlink="">
      <xdr:nvSpPr>
        <xdr:cNvPr id="138" name="物件費該当値テキスト"/>
        <xdr:cNvSpPr txBox="1"/>
      </xdr:nvSpPr>
      <xdr:spPr>
        <a:xfrm>
          <a:off x="4229100" y="94907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89535</xdr:rowOff>
    </xdr:from>
    <xdr:to>
      <xdr:col>20</xdr:col>
      <xdr:colOff>38100</xdr:colOff>
      <xdr:row>57</xdr:row>
      <xdr:rowOff>20955</xdr:rowOff>
    </xdr:to>
    <xdr:sp macro="" textlink="">
      <xdr:nvSpPr>
        <xdr:cNvPr id="139" name="楕円 138"/>
        <xdr:cNvSpPr/>
      </xdr:nvSpPr>
      <xdr:spPr>
        <a:xfrm>
          <a:off x="3384550" y="9481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37465</xdr:rowOff>
    </xdr:from>
    <xdr:ext cx="595630" cy="253365"/>
    <xdr:sp macro="" textlink="">
      <xdr:nvSpPr>
        <xdr:cNvPr id="140" name="テキスト ボックス 139"/>
        <xdr:cNvSpPr txBox="1"/>
      </xdr:nvSpPr>
      <xdr:spPr>
        <a:xfrm>
          <a:off x="3154680" y="92614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112395</xdr:rowOff>
    </xdr:from>
    <xdr:to>
      <xdr:col>15</xdr:col>
      <xdr:colOff>101600</xdr:colOff>
      <xdr:row>57</xdr:row>
      <xdr:rowOff>43815</xdr:rowOff>
    </xdr:to>
    <xdr:sp macro="" textlink="">
      <xdr:nvSpPr>
        <xdr:cNvPr id="141" name="楕円 140"/>
        <xdr:cNvSpPr/>
      </xdr:nvSpPr>
      <xdr:spPr>
        <a:xfrm>
          <a:off x="2571750" y="9504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60325</xdr:rowOff>
    </xdr:from>
    <xdr:ext cx="595630" cy="253365"/>
    <xdr:sp macro="" textlink="">
      <xdr:nvSpPr>
        <xdr:cNvPr id="142" name="テキスト ボックス 141"/>
        <xdr:cNvSpPr txBox="1"/>
      </xdr:nvSpPr>
      <xdr:spPr>
        <a:xfrm>
          <a:off x="2360930" y="92843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119380</xdr:rowOff>
    </xdr:from>
    <xdr:to>
      <xdr:col>10</xdr:col>
      <xdr:colOff>165100</xdr:colOff>
      <xdr:row>57</xdr:row>
      <xdr:rowOff>51435</xdr:rowOff>
    </xdr:to>
    <xdr:sp macro="" textlink="">
      <xdr:nvSpPr>
        <xdr:cNvPr id="143" name="楕円 142"/>
        <xdr:cNvSpPr/>
      </xdr:nvSpPr>
      <xdr:spPr>
        <a:xfrm>
          <a:off x="1778000" y="9511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67945</xdr:rowOff>
    </xdr:from>
    <xdr:ext cx="595630" cy="250190"/>
    <xdr:sp macro="" textlink="">
      <xdr:nvSpPr>
        <xdr:cNvPr id="144" name="テキスト ボックス 143"/>
        <xdr:cNvSpPr txBox="1"/>
      </xdr:nvSpPr>
      <xdr:spPr>
        <a:xfrm>
          <a:off x="1548130" y="929195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8890</xdr:rowOff>
    </xdr:from>
    <xdr:to>
      <xdr:col>6</xdr:col>
      <xdr:colOff>38100</xdr:colOff>
      <xdr:row>57</xdr:row>
      <xdr:rowOff>108585</xdr:rowOff>
    </xdr:to>
    <xdr:sp macro="" textlink="">
      <xdr:nvSpPr>
        <xdr:cNvPr id="145" name="楕円 144"/>
        <xdr:cNvSpPr/>
      </xdr:nvSpPr>
      <xdr:spPr>
        <a:xfrm>
          <a:off x="984250" y="9568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99695</xdr:rowOff>
    </xdr:from>
    <xdr:ext cx="531495" cy="252730"/>
    <xdr:sp macro="" textlink="">
      <xdr:nvSpPr>
        <xdr:cNvPr id="146" name="テキスト ボックス 145"/>
        <xdr:cNvSpPr txBox="1"/>
      </xdr:nvSpPr>
      <xdr:spPr>
        <a:xfrm>
          <a:off x="786765" y="965898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710" cy="220345"/>
    <xdr:sp macro="" textlink="">
      <xdr:nvSpPr>
        <xdr:cNvPr id="155" name="テキスト ボックス 154"/>
        <xdr:cNvSpPr txBox="1"/>
      </xdr:nvSpPr>
      <xdr:spPr>
        <a:xfrm>
          <a:off x="6667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57" name="直線コネクタ 156"/>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5745" cy="250190"/>
    <xdr:sp macro="" textlink="">
      <xdr:nvSpPr>
        <xdr:cNvPr id="158" name="テキスト ボックス 157"/>
        <xdr:cNvSpPr txBox="1"/>
      </xdr:nvSpPr>
      <xdr:spPr>
        <a:xfrm>
          <a:off x="474980" y="131521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50190"/>
    <xdr:sp macro="" textlink="">
      <xdr:nvSpPr>
        <xdr:cNvPr id="160" name="テキスト ボックス 159"/>
        <xdr:cNvSpPr txBox="1"/>
      </xdr:nvSpPr>
      <xdr:spPr>
        <a:xfrm>
          <a:off x="211455" y="127793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1" name="直線コネクタ 160"/>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50190"/>
    <xdr:sp macro="" textlink="">
      <xdr:nvSpPr>
        <xdr:cNvPr id="162" name="テキスト ボックス 161"/>
        <xdr:cNvSpPr txBox="1"/>
      </xdr:nvSpPr>
      <xdr:spPr>
        <a:xfrm>
          <a:off x="21145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3" name="直線コネクタ 162"/>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50190"/>
    <xdr:sp macro="" textlink="">
      <xdr:nvSpPr>
        <xdr:cNvPr id="164" name="テキスト ボックス 163"/>
        <xdr:cNvSpPr txBox="1"/>
      </xdr:nvSpPr>
      <xdr:spPr>
        <a:xfrm>
          <a:off x="211455" y="12034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5" name="直線コネクタ 164"/>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50190"/>
    <xdr:sp macro="" textlink="">
      <xdr:nvSpPr>
        <xdr:cNvPr id="166" name="テキスト ボックス 165"/>
        <xdr:cNvSpPr txBox="1"/>
      </xdr:nvSpPr>
      <xdr:spPr>
        <a:xfrm>
          <a:off x="211455" y="11661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0190"/>
    <xdr:sp macro="" textlink="">
      <xdr:nvSpPr>
        <xdr:cNvPr id="168" name="テキスト ボックス 167"/>
        <xdr:cNvSpPr txBox="1"/>
      </xdr:nvSpPr>
      <xdr:spPr>
        <a:xfrm>
          <a:off x="21145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9"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58420</xdr:rowOff>
    </xdr:from>
    <xdr:to>
      <xdr:col>24</xdr:col>
      <xdr:colOff>62865</xdr:colOff>
      <xdr:row>79</xdr:row>
      <xdr:rowOff>8890</xdr:rowOff>
    </xdr:to>
    <xdr:cxnSp macro="">
      <xdr:nvCxnSpPr>
        <xdr:cNvPr id="170" name="直線コネクタ 169"/>
        <xdr:cNvCxnSpPr/>
      </xdr:nvCxnSpPr>
      <xdr:spPr>
        <a:xfrm flipV="1">
          <a:off x="4176395" y="117970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13335</xdr:rowOff>
    </xdr:from>
    <xdr:ext cx="378460" cy="250190"/>
    <xdr:sp macro="" textlink="">
      <xdr:nvSpPr>
        <xdr:cNvPr id="171" name="維持補修費最小値テキスト"/>
        <xdr:cNvSpPr txBox="1"/>
      </xdr:nvSpPr>
      <xdr:spPr>
        <a:xfrm>
          <a:off x="4229100" y="1326070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xdr:rowOff>
    </xdr:from>
    <xdr:to>
      <xdr:col>24</xdr:col>
      <xdr:colOff>152400</xdr:colOff>
      <xdr:row>79</xdr:row>
      <xdr:rowOff>8890</xdr:rowOff>
    </xdr:to>
    <xdr:cxnSp macro="">
      <xdr:nvCxnSpPr>
        <xdr:cNvPr id="172" name="直線コネクタ 171"/>
        <xdr:cNvCxnSpPr/>
      </xdr:nvCxnSpPr>
      <xdr:spPr>
        <a:xfrm>
          <a:off x="4108450" y="1325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xdr:rowOff>
    </xdr:from>
    <xdr:ext cx="534670" cy="253365"/>
    <xdr:sp macro="" textlink="">
      <xdr:nvSpPr>
        <xdr:cNvPr id="173" name="維持補修費最大値テキスト"/>
        <xdr:cNvSpPr txBox="1"/>
      </xdr:nvSpPr>
      <xdr:spPr>
        <a:xfrm>
          <a:off x="4229100" y="11576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58420</xdr:rowOff>
    </xdr:from>
    <xdr:to>
      <xdr:col>24</xdr:col>
      <xdr:colOff>152400</xdr:colOff>
      <xdr:row>70</xdr:row>
      <xdr:rowOff>58420</xdr:rowOff>
    </xdr:to>
    <xdr:cxnSp macro="">
      <xdr:nvCxnSpPr>
        <xdr:cNvPr id="174" name="直線コネクタ 173"/>
        <xdr:cNvCxnSpPr/>
      </xdr:nvCxnSpPr>
      <xdr:spPr>
        <a:xfrm>
          <a:off x="4108450" y="11797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68580</xdr:rowOff>
    </xdr:from>
    <xdr:to>
      <xdr:col>24</xdr:col>
      <xdr:colOff>63500</xdr:colOff>
      <xdr:row>78</xdr:row>
      <xdr:rowOff>121920</xdr:rowOff>
    </xdr:to>
    <xdr:cxnSp macro="">
      <xdr:nvCxnSpPr>
        <xdr:cNvPr id="175" name="直線コネクタ 174"/>
        <xdr:cNvCxnSpPr/>
      </xdr:nvCxnSpPr>
      <xdr:spPr>
        <a:xfrm>
          <a:off x="3429000" y="13148310"/>
          <a:ext cx="749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xdr:rowOff>
    </xdr:from>
    <xdr:ext cx="469900" cy="250190"/>
    <xdr:sp macro="" textlink="">
      <xdr:nvSpPr>
        <xdr:cNvPr id="176" name="維持補修費平均値テキスト"/>
        <xdr:cNvSpPr txBox="1"/>
      </xdr:nvSpPr>
      <xdr:spPr>
        <a:xfrm>
          <a:off x="4229100" y="1275461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154940</xdr:rowOff>
    </xdr:from>
    <xdr:to>
      <xdr:col>24</xdr:col>
      <xdr:colOff>114300</xdr:colOff>
      <xdr:row>77</xdr:row>
      <xdr:rowOff>86995</xdr:rowOff>
    </xdr:to>
    <xdr:sp macro="" textlink="">
      <xdr:nvSpPr>
        <xdr:cNvPr id="177" name="フローチャート: 判断 176"/>
        <xdr:cNvSpPr/>
      </xdr:nvSpPr>
      <xdr:spPr>
        <a:xfrm>
          <a:off x="4127500" y="12899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68580</xdr:rowOff>
    </xdr:from>
    <xdr:to>
      <xdr:col>19</xdr:col>
      <xdr:colOff>171450</xdr:colOff>
      <xdr:row>78</xdr:row>
      <xdr:rowOff>110490</xdr:rowOff>
    </xdr:to>
    <xdr:cxnSp macro="">
      <xdr:nvCxnSpPr>
        <xdr:cNvPr id="178" name="直線コネクタ 177"/>
        <xdr:cNvCxnSpPr/>
      </xdr:nvCxnSpPr>
      <xdr:spPr>
        <a:xfrm flipV="1">
          <a:off x="2622550" y="1314831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158750</xdr:rowOff>
    </xdr:from>
    <xdr:to>
      <xdr:col>20</xdr:col>
      <xdr:colOff>38100</xdr:colOff>
      <xdr:row>77</xdr:row>
      <xdr:rowOff>90170</xdr:rowOff>
    </xdr:to>
    <xdr:sp macro="" textlink="">
      <xdr:nvSpPr>
        <xdr:cNvPr id="179" name="フローチャート: 判断 178"/>
        <xdr:cNvSpPr/>
      </xdr:nvSpPr>
      <xdr:spPr>
        <a:xfrm>
          <a:off x="3384550" y="129032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106680</xdr:rowOff>
    </xdr:from>
    <xdr:ext cx="469900" cy="250190"/>
    <xdr:sp macro="" textlink="">
      <xdr:nvSpPr>
        <xdr:cNvPr id="180" name="テキスト ボックス 179"/>
        <xdr:cNvSpPr txBox="1"/>
      </xdr:nvSpPr>
      <xdr:spPr>
        <a:xfrm>
          <a:off x="3219450" y="126834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110490</xdr:rowOff>
    </xdr:from>
    <xdr:to>
      <xdr:col>15</xdr:col>
      <xdr:colOff>50800</xdr:colOff>
      <xdr:row>78</xdr:row>
      <xdr:rowOff>114300</xdr:rowOff>
    </xdr:to>
    <xdr:cxnSp macro="">
      <xdr:nvCxnSpPr>
        <xdr:cNvPr id="181" name="直線コネクタ 180"/>
        <xdr:cNvCxnSpPr/>
      </xdr:nvCxnSpPr>
      <xdr:spPr>
        <a:xfrm flipV="1">
          <a:off x="1828800" y="1319022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130175</xdr:rowOff>
    </xdr:from>
    <xdr:to>
      <xdr:col>15</xdr:col>
      <xdr:colOff>101600</xdr:colOff>
      <xdr:row>77</xdr:row>
      <xdr:rowOff>61595</xdr:rowOff>
    </xdr:to>
    <xdr:sp macro="" textlink="">
      <xdr:nvSpPr>
        <xdr:cNvPr id="182" name="フローチャート: 判断 181"/>
        <xdr:cNvSpPr/>
      </xdr:nvSpPr>
      <xdr:spPr>
        <a:xfrm>
          <a:off x="2571750" y="12874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78105</xdr:rowOff>
    </xdr:from>
    <xdr:ext cx="469900" cy="253365"/>
    <xdr:sp macro="" textlink="">
      <xdr:nvSpPr>
        <xdr:cNvPr id="183" name="テキスト ボックス 182"/>
        <xdr:cNvSpPr txBox="1"/>
      </xdr:nvSpPr>
      <xdr:spPr>
        <a:xfrm>
          <a:off x="2406650" y="12654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114300</xdr:rowOff>
    </xdr:from>
    <xdr:to>
      <xdr:col>10</xdr:col>
      <xdr:colOff>114300</xdr:colOff>
      <xdr:row>78</xdr:row>
      <xdr:rowOff>167640</xdr:rowOff>
    </xdr:to>
    <xdr:cxnSp macro="">
      <xdr:nvCxnSpPr>
        <xdr:cNvPr id="184" name="直線コネクタ 183"/>
        <xdr:cNvCxnSpPr/>
      </xdr:nvCxnSpPr>
      <xdr:spPr>
        <a:xfrm flipV="1">
          <a:off x="1028700" y="1319403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63500</xdr:rowOff>
    </xdr:to>
    <xdr:sp macro="" textlink="">
      <xdr:nvSpPr>
        <xdr:cNvPr id="185" name="フローチャート: 判断 184"/>
        <xdr:cNvSpPr/>
      </xdr:nvSpPr>
      <xdr:spPr>
        <a:xfrm>
          <a:off x="1778000" y="12876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80010</xdr:rowOff>
    </xdr:from>
    <xdr:ext cx="469900" cy="253365"/>
    <xdr:sp macro="" textlink="">
      <xdr:nvSpPr>
        <xdr:cNvPr id="186" name="テキスト ボックス 185"/>
        <xdr:cNvSpPr txBox="1"/>
      </xdr:nvSpPr>
      <xdr:spPr>
        <a:xfrm>
          <a:off x="1612900" y="12656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100330</xdr:rowOff>
    </xdr:from>
    <xdr:to>
      <xdr:col>6</xdr:col>
      <xdr:colOff>38100</xdr:colOff>
      <xdr:row>78</xdr:row>
      <xdr:rowOff>32385</xdr:rowOff>
    </xdr:to>
    <xdr:sp macro="" textlink="">
      <xdr:nvSpPr>
        <xdr:cNvPr id="187" name="フローチャート: 判断 186"/>
        <xdr:cNvSpPr/>
      </xdr:nvSpPr>
      <xdr:spPr>
        <a:xfrm>
          <a:off x="984250" y="13012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48895</xdr:rowOff>
    </xdr:from>
    <xdr:ext cx="469900" cy="250190"/>
    <xdr:sp macro="" textlink="">
      <xdr:nvSpPr>
        <xdr:cNvPr id="188" name="テキスト ボックス 187"/>
        <xdr:cNvSpPr txBox="1"/>
      </xdr:nvSpPr>
      <xdr:spPr>
        <a:xfrm>
          <a:off x="819150" y="127933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9" name="テキスト ボックス 188"/>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0" name="テキスト ボックス 189"/>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91" name="テキスト ボックス 190"/>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2" name="テキスト ボックス 191"/>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3" name="テキスト ボックス 192"/>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72390</xdr:rowOff>
    </xdr:from>
    <xdr:to>
      <xdr:col>24</xdr:col>
      <xdr:colOff>114300</xdr:colOff>
      <xdr:row>79</xdr:row>
      <xdr:rowOff>3810</xdr:rowOff>
    </xdr:to>
    <xdr:sp macro="" textlink="">
      <xdr:nvSpPr>
        <xdr:cNvPr id="194" name="楕円 193"/>
        <xdr:cNvSpPr/>
      </xdr:nvSpPr>
      <xdr:spPr>
        <a:xfrm>
          <a:off x="4127500" y="13152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156210</xdr:rowOff>
    </xdr:from>
    <xdr:ext cx="469900" cy="253365"/>
    <xdr:sp macro="" textlink="">
      <xdr:nvSpPr>
        <xdr:cNvPr id="195" name="維持補修費該当値テキスト"/>
        <xdr:cNvSpPr txBox="1"/>
      </xdr:nvSpPr>
      <xdr:spPr>
        <a:xfrm>
          <a:off x="4229100" y="13068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18415</xdr:rowOff>
    </xdr:from>
    <xdr:to>
      <xdr:col>20</xdr:col>
      <xdr:colOff>38100</xdr:colOff>
      <xdr:row>78</xdr:row>
      <xdr:rowOff>117475</xdr:rowOff>
    </xdr:to>
    <xdr:sp macro="" textlink="">
      <xdr:nvSpPr>
        <xdr:cNvPr id="196" name="楕円 195"/>
        <xdr:cNvSpPr/>
      </xdr:nvSpPr>
      <xdr:spPr>
        <a:xfrm>
          <a:off x="3384550" y="130981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109220</xdr:rowOff>
    </xdr:from>
    <xdr:ext cx="469900" cy="250190"/>
    <xdr:sp macro="" textlink="">
      <xdr:nvSpPr>
        <xdr:cNvPr id="197" name="テキスト ボックス 196"/>
        <xdr:cNvSpPr txBox="1"/>
      </xdr:nvSpPr>
      <xdr:spPr>
        <a:xfrm>
          <a:off x="3219450" y="131889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60960</xdr:rowOff>
    </xdr:from>
    <xdr:to>
      <xdr:col>15</xdr:col>
      <xdr:colOff>101600</xdr:colOff>
      <xdr:row>78</xdr:row>
      <xdr:rowOff>160655</xdr:rowOff>
    </xdr:to>
    <xdr:sp macro="" textlink="">
      <xdr:nvSpPr>
        <xdr:cNvPr id="198" name="楕円 197"/>
        <xdr:cNvSpPr/>
      </xdr:nvSpPr>
      <xdr:spPr>
        <a:xfrm>
          <a:off x="2571750" y="13140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151130</xdr:rowOff>
    </xdr:from>
    <xdr:ext cx="469900" cy="253365"/>
    <xdr:sp macro="" textlink="">
      <xdr:nvSpPr>
        <xdr:cNvPr id="199" name="テキスト ボックス 198"/>
        <xdr:cNvSpPr txBox="1"/>
      </xdr:nvSpPr>
      <xdr:spPr>
        <a:xfrm>
          <a:off x="2406650" y="13230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64135</xdr:rowOff>
    </xdr:from>
    <xdr:to>
      <xdr:col>10</xdr:col>
      <xdr:colOff>165100</xdr:colOff>
      <xdr:row>78</xdr:row>
      <xdr:rowOff>163830</xdr:rowOff>
    </xdr:to>
    <xdr:sp macro="" textlink="">
      <xdr:nvSpPr>
        <xdr:cNvPr id="200" name="楕円 199"/>
        <xdr:cNvSpPr/>
      </xdr:nvSpPr>
      <xdr:spPr>
        <a:xfrm>
          <a:off x="1778000" y="13143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154940</xdr:rowOff>
    </xdr:from>
    <xdr:ext cx="469900" cy="253365"/>
    <xdr:sp macro="" textlink="">
      <xdr:nvSpPr>
        <xdr:cNvPr id="201" name="テキスト ボックス 200"/>
        <xdr:cNvSpPr txBox="1"/>
      </xdr:nvSpPr>
      <xdr:spPr>
        <a:xfrm>
          <a:off x="1612900" y="13234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117475</xdr:rowOff>
    </xdr:from>
    <xdr:to>
      <xdr:col>6</xdr:col>
      <xdr:colOff>38100</xdr:colOff>
      <xdr:row>79</xdr:row>
      <xdr:rowOff>50165</xdr:rowOff>
    </xdr:to>
    <xdr:sp macro="" textlink="">
      <xdr:nvSpPr>
        <xdr:cNvPr id="202" name="楕円 201"/>
        <xdr:cNvSpPr/>
      </xdr:nvSpPr>
      <xdr:spPr>
        <a:xfrm>
          <a:off x="984250" y="131972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40640</xdr:rowOff>
    </xdr:from>
    <xdr:ext cx="469900" cy="253365"/>
    <xdr:sp macro="" textlink="">
      <xdr:nvSpPr>
        <xdr:cNvPr id="203" name="テキスト ボックス 202"/>
        <xdr:cNvSpPr txBox="1"/>
      </xdr:nvSpPr>
      <xdr:spPr>
        <a:xfrm>
          <a:off x="819150" y="13288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4" name="正方形/長方形 203"/>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5" name="正方形/長方形 204"/>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6" name="正方形/長方形 205"/>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7" name="正方形/長方形 206"/>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8" name="正方形/長方形 207"/>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9" name="正方形/長方形 208"/>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0" name="正方形/長方形 209"/>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710" cy="220345"/>
    <xdr:sp macro="" textlink="">
      <xdr:nvSpPr>
        <xdr:cNvPr id="212" name="テキスト ボックス 211"/>
        <xdr:cNvSpPr txBox="1"/>
      </xdr:nvSpPr>
      <xdr:spPr>
        <a:xfrm>
          <a:off x="6667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4" name="テキスト ボックス 213"/>
        <xdr:cNvSpPr txBox="1"/>
      </xdr:nvSpPr>
      <xdr:spPr>
        <a:xfrm>
          <a:off x="21145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8" name="テキスト ボックス 217"/>
        <xdr:cNvSpPr txBox="1"/>
      </xdr:nvSpPr>
      <xdr:spPr>
        <a:xfrm>
          <a:off x="211455" y="16260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905"/>
    <xdr:sp macro="" textlink="">
      <xdr:nvSpPr>
        <xdr:cNvPr id="222" name="テキスト ボックス 221"/>
        <xdr:cNvSpPr txBox="1"/>
      </xdr:nvSpPr>
      <xdr:spPr>
        <a:xfrm>
          <a:off x="1663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6" name="テキスト ボックス 225"/>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190"/>
    <xdr:sp macro="" textlink="">
      <xdr:nvSpPr>
        <xdr:cNvPr id="228" name="テキスト ボックス 227"/>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110490</xdr:rowOff>
    </xdr:from>
    <xdr:to>
      <xdr:col>24</xdr:col>
      <xdr:colOff>62865</xdr:colOff>
      <xdr:row>99</xdr:row>
      <xdr:rowOff>17780</xdr:rowOff>
    </xdr:to>
    <xdr:cxnSp macro="">
      <xdr:nvCxnSpPr>
        <xdr:cNvPr id="230" name="直線コネクタ 229"/>
        <xdr:cNvCxnSpPr/>
      </xdr:nvCxnSpPr>
      <xdr:spPr>
        <a:xfrm flipV="1">
          <a:off x="4176395" y="1503426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xdr:cNvSpPr txBox="1"/>
      </xdr:nvSpPr>
      <xdr:spPr>
        <a:xfrm>
          <a:off x="422910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xdr:cNvCxnSpPr/>
      </xdr:nvCxnSpPr>
      <xdr:spPr>
        <a:xfrm>
          <a:off x="4108450" y="16648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58420</xdr:rowOff>
    </xdr:from>
    <xdr:ext cx="598805" cy="253365"/>
    <xdr:sp macro="" textlink="">
      <xdr:nvSpPr>
        <xdr:cNvPr id="233" name="扶助費最大値テキスト"/>
        <xdr:cNvSpPr txBox="1"/>
      </xdr:nvSpPr>
      <xdr:spPr>
        <a:xfrm>
          <a:off x="4229100" y="14814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110490</xdr:rowOff>
    </xdr:from>
    <xdr:to>
      <xdr:col>24</xdr:col>
      <xdr:colOff>152400</xdr:colOff>
      <xdr:row>89</xdr:row>
      <xdr:rowOff>110490</xdr:rowOff>
    </xdr:to>
    <xdr:cxnSp macro="">
      <xdr:nvCxnSpPr>
        <xdr:cNvPr id="234" name="直線コネクタ 233"/>
        <xdr:cNvCxnSpPr/>
      </xdr:nvCxnSpPr>
      <xdr:spPr>
        <a:xfrm>
          <a:off x="4108450" y="15034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59055</xdr:rowOff>
    </xdr:from>
    <xdr:to>
      <xdr:col>24</xdr:col>
      <xdr:colOff>63500</xdr:colOff>
      <xdr:row>98</xdr:row>
      <xdr:rowOff>31750</xdr:rowOff>
    </xdr:to>
    <xdr:cxnSp macro="">
      <xdr:nvCxnSpPr>
        <xdr:cNvPr id="235" name="直線コネクタ 234"/>
        <xdr:cNvCxnSpPr/>
      </xdr:nvCxnSpPr>
      <xdr:spPr>
        <a:xfrm flipV="1">
          <a:off x="3429000" y="16346805"/>
          <a:ext cx="7493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xdr:cNvSpPr txBox="1"/>
      </xdr:nvSpPr>
      <xdr:spPr>
        <a:xfrm>
          <a:off x="4229100" y="1582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xdr:cNvSpPr/>
      </xdr:nvSpPr>
      <xdr:spPr>
        <a:xfrm>
          <a:off x="412750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151130</xdr:rowOff>
    </xdr:from>
    <xdr:to>
      <xdr:col>19</xdr:col>
      <xdr:colOff>171450</xdr:colOff>
      <xdr:row>98</xdr:row>
      <xdr:rowOff>31750</xdr:rowOff>
    </xdr:to>
    <xdr:cxnSp macro="">
      <xdr:nvCxnSpPr>
        <xdr:cNvPr id="238" name="直線コネクタ 237"/>
        <xdr:cNvCxnSpPr/>
      </xdr:nvCxnSpPr>
      <xdr:spPr>
        <a:xfrm>
          <a:off x="2622550" y="16267430"/>
          <a:ext cx="80645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xdr:cNvSpPr/>
      </xdr:nvSpPr>
      <xdr:spPr>
        <a:xfrm>
          <a:off x="3384550" y="16114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31495" cy="259080"/>
    <xdr:sp macro="" textlink="">
      <xdr:nvSpPr>
        <xdr:cNvPr id="240" name="テキスト ボックス 239"/>
        <xdr:cNvSpPr txBox="1"/>
      </xdr:nvSpPr>
      <xdr:spPr>
        <a:xfrm>
          <a:off x="3187065" y="15889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151130</xdr:rowOff>
    </xdr:from>
    <xdr:to>
      <xdr:col>15</xdr:col>
      <xdr:colOff>50800</xdr:colOff>
      <xdr:row>98</xdr:row>
      <xdr:rowOff>166370</xdr:rowOff>
    </xdr:to>
    <xdr:cxnSp macro="">
      <xdr:nvCxnSpPr>
        <xdr:cNvPr id="241" name="直線コネクタ 240"/>
        <xdr:cNvCxnSpPr/>
      </xdr:nvCxnSpPr>
      <xdr:spPr>
        <a:xfrm flipV="1">
          <a:off x="1828800" y="16267430"/>
          <a:ext cx="79375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xdr:cNvSpPr/>
      </xdr:nvSpPr>
      <xdr:spPr>
        <a:xfrm>
          <a:off x="257175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31495" cy="259080"/>
    <xdr:sp macro="" textlink="">
      <xdr:nvSpPr>
        <xdr:cNvPr id="243" name="テキスト ボックス 242"/>
        <xdr:cNvSpPr txBox="1"/>
      </xdr:nvSpPr>
      <xdr:spPr>
        <a:xfrm>
          <a:off x="2393315" y="15716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166370</xdr:rowOff>
    </xdr:from>
    <xdr:to>
      <xdr:col>10</xdr:col>
      <xdr:colOff>114300</xdr:colOff>
      <xdr:row>99</xdr:row>
      <xdr:rowOff>1905</xdr:rowOff>
    </xdr:to>
    <xdr:cxnSp macro="">
      <xdr:nvCxnSpPr>
        <xdr:cNvPr id="244" name="直線コネクタ 243"/>
        <xdr:cNvCxnSpPr/>
      </xdr:nvCxnSpPr>
      <xdr:spPr>
        <a:xfrm flipV="1">
          <a:off x="1028700" y="1662557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xdr:cNvSpPr/>
      </xdr:nvSpPr>
      <xdr:spPr>
        <a:xfrm>
          <a:off x="17780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4670" cy="259080"/>
    <xdr:sp macro="" textlink="">
      <xdr:nvSpPr>
        <xdr:cNvPr id="246" name="テキスト ボックス 245"/>
        <xdr:cNvSpPr txBox="1"/>
      </xdr:nvSpPr>
      <xdr:spPr>
        <a:xfrm>
          <a:off x="1580515"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47" name="フローチャート: 判断 246"/>
        <xdr:cNvSpPr/>
      </xdr:nvSpPr>
      <xdr:spPr>
        <a:xfrm>
          <a:off x="984250" y="16314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144780</xdr:rowOff>
    </xdr:from>
    <xdr:ext cx="531495" cy="255905"/>
    <xdr:sp macro="" textlink="">
      <xdr:nvSpPr>
        <xdr:cNvPr id="248" name="テキスト ボックス 247"/>
        <xdr:cNvSpPr txBox="1"/>
      </xdr:nvSpPr>
      <xdr:spPr>
        <a:xfrm>
          <a:off x="786765" y="16089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1" name="テキスト ボックス 250"/>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8255</xdr:rowOff>
    </xdr:from>
    <xdr:to>
      <xdr:col>24</xdr:col>
      <xdr:colOff>114300</xdr:colOff>
      <xdr:row>97</xdr:row>
      <xdr:rowOff>109855</xdr:rowOff>
    </xdr:to>
    <xdr:sp macro="" textlink="">
      <xdr:nvSpPr>
        <xdr:cNvPr id="254" name="楕円 253"/>
        <xdr:cNvSpPr/>
      </xdr:nvSpPr>
      <xdr:spPr>
        <a:xfrm>
          <a:off x="41275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158115</xdr:rowOff>
    </xdr:from>
    <xdr:ext cx="534670" cy="255905"/>
    <xdr:sp macro="" textlink="">
      <xdr:nvSpPr>
        <xdr:cNvPr id="255" name="扶助費該当値テキスト"/>
        <xdr:cNvSpPr txBox="1"/>
      </xdr:nvSpPr>
      <xdr:spPr>
        <a:xfrm>
          <a:off x="4229100" y="162744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152400</xdr:rowOff>
    </xdr:from>
    <xdr:to>
      <xdr:col>20</xdr:col>
      <xdr:colOff>38100</xdr:colOff>
      <xdr:row>98</xdr:row>
      <xdr:rowOff>82550</xdr:rowOff>
    </xdr:to>
    <xdr:sp macro="" textlink="">
      <xdr:nvSpPr>
        <xdr:cNvPr id="256" name="楕円 255"/>
        <xdr:cNvSpPr/>
      </xdr:nvSpPr>
      <xdr:spPr>
        <a:xfrm>
          <a:off x="3384550" y="1644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73660</xdr:rowOff>
    </xdr:from>
    <xdr:ext cx="531495" cy="259080"/>
    <xdr:sp macro="" textlink="">
      <xdr:nvSpPr>
        <xdr:cNvPr id="257" name="テキスト ボックス 256"/>
        <xdr:cNvSpPr txBox="1"/>
      </xdr:nvSpPr>
      <xdr:spPr>
        <a:xfrm>
          <a:off x="318706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100330</xdr:rowOff>
    </xdr:from>
    <xdr:to>
      <xdr:col>15</xdr:col>
      <xdr:colOff>101600</xdr:colOff>
      <xdr:row>97</xdr:row>
      <xdr:rowOff>30480</xdr:rowOff>
    </xdr:to>
    <xdr:sp macro="" textlink="">
      <xdr:nvSpPr>
        <xdr:cNvPr id="258" name="楕円 257"/>
        <xdr:cNvSpPr/>
      </xdr:nvSpPr>
      <xdr:spPr>
        <a:xfrm>
          <a:off x="257175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21590</xdr:rowOff>
    </xdr:from>
    <xdr:ext cx="531495" cy="259080"/>
    <xdr:sp macro="" textlink="">
      <xdr:nvSpPr>
        <xdr:cNvPr id="259" name="テキスト ボックス 258"/>
        <xdr:cNvSpPr txBox="1"/>
      </xdr:nvSpPr>
      <xdr:spPr>
        <a:xfrm>
          <a:off x="2393315" y="16309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115570</xdr:rowOff>
    </xdr:from>
    <xdr:to>
      <xdr:col>10</xdr:col>
      <xdr:colOff>165100</xdr:colOff>
      <xdr:row>99</xdr:row>
      <xdr:rowOff>45720</xdr:rowOff>
    </xdr:to>
    <xdr:sp macro="" textlink="">
      <xdr:nvSpPr>
        <xdr:cNvPr id="260" name="楕円 259"/>
        <xdr:cNvSpPr/>
      </xdr:nvSpPr>
      <xdr:spPr>
        <a:xfrm>
          <a:off x="17780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36830</xdr:rowOff>
    </xdr:from>
    <xdr:ext cx="534670" cy="259080"/>
    <xdr:sp macro="" textlink="">
      <xdr:nvSpPr>
        <xdr:cNvPr id="261" name="テキスト ボックス 260"/>
        <xdr:cNvSpPr txBox="1"/>
      </xdr:nvSpPr>
      <xdr:spPr>
        <a:xfrm>
          <a:off x="1580515" y="1666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122555</xdr:rowOff>
    </xdr:from>
    <xdr:to>
      <xdr:col>6</xdr:col>
      <xdr:colOff>38100</xdr:colOff>
      <xdr:row>99</xdr:row>
      <xdr:rowOff>52705</xdr:rowOff>
    </xdr:to>
    <xdr:sp macro="" textlink="">
      <xdr:nvSpPr>
        <xdr:cNvPr id="262" name="楕円 261"/>
        <xdr:cNvSpPr/>
      </xdr:nvSpPr>
      <xdr:spPr>
        <a:xfrm>
          <a:off x="984250" y="16581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43815</xdr:rowOff>
    </xdr:from>
    <xdr:ext cx="531495" cy="255905"/>
    <xdr:sp macro="" textlink="">
      <xdr:nvSpPr>
        <xdr:cNvPr id="263" name="テキスト ボックス 262"/>
        <xdr:cNvSpPr txBox="1"/>
      </xdr:nvSpPr>
      <xdr:spPr>
        <a:xfrm>
          <a:off x="786765" y="16674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710" cy="220345"/>
    <xdr:sp macro="" textlink="">
      <xdr:nvSpPr>
        <xdr:cNvPr id="272" name="テキスト ボックス 271"/>
        <xdr:cNvSpPr txBox="1"/>
      </xdr:nvSpPr>
      <xdr:spPr>
        <a:xfrm>
          <a:off x="591820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4" name="直線コネクタ 273"/>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745" cy="250190"/>
    <xdr:sp macro="" textlink="">
      <xdr:nvSpPr>
        <xdr:cNvPr id="275" name="テキスト ボックス 274"/>
        <xdr:cNvSpPr txBox="1"/>
      </xdr:nvSpPr>
      <xdr:spPr>
        <a:xfrm>
          <a:off x="572643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5630" cy="250190"/>
    <xdr:sp macro="" textlink="">
      <xdr:nvSpPr>
        <xdr:cNvPr id="277" name="テキスト ボックス 276"/>
        <xdr:cNvSpPr txBox="1"/>
      </xdr:nvSpPr>
      <xdr:spPr>
        <a:xfrm>
          <a:off x="5417820" y="60737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8" name="直線コネクタ 277"/>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50190"/>
    <xdr:sp macro="" textlink="">
      <xdr:nvSpPr>
        <xdr:cNvPr id="279" name="テキスト ボックス 278"/>
        <xdr:cNvSpPr txBox="1"/>
      </xdr:nvSpPr>
      <xdr:spPr>
        <a:xfrm>
          <a:off x="5417820" y="5701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0" name="直線コネクタ 279"/>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50190"/>
    <xdr:sp macro="" textlink="">
      <xdr:nvSpPr>
        <xdr:cNvPr id="281" name="テキスト ボックス 280"/>
        <xdr:cNvSpPr txBox="1"/>
      </xdr:nvSpPr>
      <xdr:spPr>
        <a:xfrm>
          <a:off x="5417820" y="53289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2" name="直線コネクタ 281"/>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50190"/>
    <xdr:sp macro="" textlink="">
      <xdr:nvSpPr>
        <xdr:cNvPr id="283" name="テキスト ボックス 282"/>
        <xdr:cNvSpPr txBox="1"/>
      </xdr:nvSpPr>
      <xdr:spPr>
        <a:xfrm>
          <a:off x="5417820" y="49561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0190"/>
    <xdr:sp macro="" textlink="">
      <xdr:nvSpPr>
        <xdr:cNvPr id="285" name="テキスト ボックス 284"/>
        <xdr:cNvSpPr txBox="1"/>
      </xdr:nvSpPr>
      <xdr:spPr>
        <a:xfrm>
          <a:off x="541782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6"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50165</xdr:rowOff>
    </xdr:from>
    <xdr:to>
      <xdr:col>54</xdr:col>
      <xdr:colOff>171450</xdr:colOff>
      <xdr:row>37</xdr:row>
      <xdr:rowOff>154940</xdr:rowOff>
    </xdr:to>
    <xdr:cxnSp macro="">
      <xdr:nvCxnSpPr>
        <xdr:cNvPr id="287" name="直線コネクタ 286"/>
        <xdr:cNvCxnSpPr/>
      </xdr:nvCxnSpPr>
      <xdr:spPr>
        <a:xfrm flipV="1">
          <a:off x="9429750" y="525081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159385</xdr:rowOff>
    </xdr:from>
    <xdr:ext cx="531495" cy="250190"/>
    <xdr:sp macro="" textlink="">
      <xdr:nvSpPr>
        <xdr:cNvPr id="288" name="補助費等最小値テキスト"/>
        <xdr:cNvSpPr txBox="1"/>
      </xdr:nvSpPr>
      <xdr:spPr>
        <a:xfrm>
          <a:off x="9480550" y="63658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154940</xdr:rowOff>
    </xdr:from>
    <xdr:to>
      <xdr:col>55</xdr:col>
      <xdr:colOff>88900</xdr:colOff>
      <xdr:row>37</xdr:row>
      <xdr:rowOff>154940</xdr:rowOff>
    </xdr:to>
    <xdr:cxnSp macro="">
      <xdr:nvCxnSpPr>
        <xdr:cNvPr id="289" name="直線コネクタ 288"/>
        <xdr:cNvCxnSpPr/>
      </xdr:nvCxnSpPr>
      <xdr:spPr>
        <a:xfrm>
          <a:off x="9359900" y="6361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165100</xdr:rowOff>
    </xdr:from>
    <xdr:ext cx="595630" cy="250190"/>
    <xdr:sp macro="" textlink="">
      <xdr:nvSpPr>
        <xdr:cNvPr id="290" name="補助費等最大値テキスト"/>
        <xdr:cNvSpPr txBox="1"/>
      </xdr:nvSpPr>
      <xdr:spPr>
        <a:xfrm>
          <a:off x="9480550" y="50304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xdr:cNvCxnSpPr/>
      </xdr:nvCxnSpPr>
      <xdr:spPr>
        <a:xfrm>
          <a:off x="9359900" y="5250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53975</xdr:rowOff>
    </xdr:from>
    <xdr:to>
      <xdr:col>55</xdr:col>
      <xdr:colOff>0</xdr:colOff>
      <xdr:row>37</xdr:row>
      <xdr:rowOff>89535</xdr:rowOff>
    </xdr:to>
    <xdr:cxnSp macro="">
      <xdr:nvCxnSpPr>
        <xdr:cNvPr id="292" name="直線コネクタ 291"/>
        <xdr:cNvCxnSpPr/>
      </xdr:nvCxnSpPr>
      <xdr:spPr>
        <a:xfrm>
          <a:off x="8686800" y="6260465"/>
          <a:ext cx="742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55880</xdr:rowOff>
    </xdr:from>
    <xdr:ext cx="595630" cy="253365"/>
    <xdr:sp macro="" textlink="">
      <xdr:nvSpPr>
        <xdr:cNvPr id="293" name="補助費等平均値テキスト"/>
        <xdr:cNvSpPr txBox="1"/>
      </xdr:nvSpPr>
      <xdr:spPr>
        <a:xfrm>
          <a:off x="9480550" y="5927090"/>
          <a:ext cx="595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33655</xdr:rowOff>
    </xdr:from>
    <xdr:to>
      <xdr:col>55</xdr:col>
      <xdr:colOff>50800</xdr:colOff>
      <xdr:row>36</xdr:row>
      <xdr:rowOff>132715</xdr:rowOff>
    </xdr:to>
    <xdr:sp macro="" textlink="">
      <xdr:nvSpPr>
        <xdr:cNvPr id="294" name="フローチャート: 判断 293"/>
        <xdr:cNvSpPr/>
      </xdr:nvSpPr>
      <xdr:spPr>
        <a:xfrm>
          <a:off x="9398000" y="6072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53975</xdr:rowOff>
    </xdr:from>
    <xdr:to>
      <xdr:col>50</xdr:col>
      <xdr:colOff>114300</xdr:colOff>
      <xdr:row>37</xdr:row>
      <xdr:rowOff>86360</xdr:rowOff>
    </xdr:to>
    <xdr:cxnSp macro="">
      <xdr:nvCxnSpPr>
        <xdr:cNvPr id="295" name="直線コネクタ 294"/>
        <xdr:cNvCxnSpPr/>
      </xdr:nvCxnSpPr>
      <xdr:spPr>
        <a:xfrm flipV="1">
          <a:off x="7886700" y="626046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52705</xdr:rowOff>
    </xdr:from>
    <xdr:to>
      <xdr:col>50</xdr:col>
      <xdr:colOff>165100</xdr:colOff>
      <xdr:row>36</xdr:row>
      <xdr:rowOff>151765</xdr:rowOff>
    </xdr:to>
    <xdr:sp macro="" textlink="">
      <xdr:nvSpPr>
        <xdr:cNvPr id="296" name="フローチャート: 判断 295"/>
        <xdr:cNvSpPr/>
      </xdr:nvSpPr>
      <xdr:spPr>
        <a:xfrm>
          <a:off x="8636000" y="609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635</xdr:rowOff>
    </xdr:from>
    <xdr:ext cx="595630" cy="253365"/>
    <xdr:sp macro="" textlink="">
      <xdr:nvSpPr>
        <xdr:cNvPr id="297" name="テキスト ボックス 296"/>
        <xdr:cNvSpPr txBox="1"/>
      </xdr:nvSpPr>
      <xdr:spPr>
        <a:xfrm>
          <a:off x="8406130" y="58718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66040</xdr:rowOff>
    </xdr:from>
    <xdr:to>
      <xdr:col>45</xdr:col>
      <xdr:colOff>171450</xdr:colOff>
      <xdr:row>37</xdr:row>
      <xdr:rowOff>86360</xdr:rowOff>
    </xdr:to>
    <xdr:cxnSp macro="">
      <xdr:nvCxnSpPr>
        <xdr:cNvPr id="298" name="直線コネクタ 297"/>
        <xdr:cNvCxnSpPr/>
      </xdr:nvCxnSpPr>
      <xdr:spPr>
        <a:xfrm>
          <a:off x="7080250" y="5937250"/>
          <a:ext cx="80645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89535</xdr:rowOff>
    </xdr:from>
    <xdr:to>
      <xdr:col>46</xdr:col>
      <xdr:colOff>38100</xdr:colOff>
      <xdr:row>37</xdr:row>
      <xdr:rowOff>20955</xdr:rowOff>
    </xdr:to>
    <xdr:sp macro="" textlink="">
      <xdr:nvSpPr>
        <xdr:cNvPr id="299" name="フローチャート: 判断 298"/>
        <xdr:cNvSpPr/>
      </xdr:nvSpPr>
      <xdr:spPr>
        <a:xfrm>
          <a:off x="7842250" y="6128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37465</xdr:rowOff>
    </xdr:from>
    <xdr:ext cx="595630" cy="253365"/>
    <xdr:sp macro="" textlink="">
      <xdr:nvSpPr>
        <xdr:cNvPr id="300" name="テキスト ボックス 299"/>
        <xdr:cNvSpPr txBox="1"/>
      </xdr:nvSpPr>
      <xdr:spPr>
        <a:xfrm>
          <a:off x="7612380" y="59086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66040</xdr:rowOff>
    </xdr:from>
    <xdr:to>
      <xdr:col>41</xdr:col>
      <xdr:colOff>50800</xdr:colOff>
      <xdr:row>37</xdr:row>
      <xdr:rowOff>147955</xdr:rowOff>
    </xdr:to>
    <xdr:cxnSp macro="">
      <xdr:nvCxnSpPr>
        <xdr:cNvPr id="301" name="直線コネクタ 300"/>
        <xdr:cNvCxnSpPr/>
      </xdr:nvCxnSpPr>
      <xdr:spPr>
        <a:xfrm flipV="1">
          <a:off x="6286500" y="5937250"/>
          <a:ext cx="79375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22225</xdr:rowOff>
    </xdr:from>
    <xdr:to>
      <xdr:col>41</xdr:col>
      <xdr:colOff>101600</xdr:colOff>
      <xdr:row>34</xdr:row>
      <xdr:rowOff>121920</xdr:rowOff>
    </xdr:to>
    <xdr:sp macro="" textlink="">
      <xdr:nvSpPr>
        <xdr:cNvPr id="302" name="フローチャート: 判断 301"/>
        <xdr:cNvSpPr/>
      </xdr:nvSpPr>
      <xdr:spPr>
        <a:xfrm>
          <a:off x="7029450" y="5725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137795</xdr:rowOff>
    </xdr:from>
    <xdr:ext cx="595630" cy="253365"/>
    <xdr:sp macro="" textlink="">
      <xdr:nvSpPr>
        <xdr:cNvPr id="303" name="テキスト ボックス 302"/>
        <xdr:cNvSpPr txBox="1"/>
      </xdr:nvSpPr>
      <xdr:spPr>
        <a:xfrm>
          <a:off x="6818630" y="55060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147955</xdr:rowOff>
    </xdr:from>
    <xdr:to>
      <xdr:col>36</xdr:col>
      <xdr:colOff>165100</xdr:colOff>
      <xdr:row>37</xdr:row>
      <xdr:rowOff>79375</xdr:rowOff>
    </xdr:to>
    <xdr:sp macro="" textlink="">
      <xdr:nvSpPr>
        <xdr:cNvPr id="304" name="フローチャート: 判断 303"/>
        <xdr:cNvSpPr/>
      </xdr:nvSpPr>
      <xdr:spPr>
        <a:xfrm>
          <a:off x="6235700" y="6186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95250</xdr:rowOff>
    </xdr:from>
    <xdr:ext cx="534670" cy="253365"/>
    <xdr:sp macro="" textlink="">
      <xdr:nvSpPr>
        <xdr:cNvPr id="305" name="テキスト ボックス 304"/>
        <xdr:cNvSpPr txBox="1"/>
      </xdr:nvSpPr>
      <xdr:spPr>
        <a:xfrm>
          <a:off x="6038215" y="5966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09" name="テキスト ボックス 308"/>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39370</xdr:rowOff>
    </xdr:from>
    <xdr:to>
      <xdr:col>55</xdr:col>
      <xdr:colOff>50800</xdr:colOff>
      <xdr:row>37</xdr:row>
      <xdr:rowOff>139065</xdr:rowOff>
    </xdr:to>
    <xdr:sp macro="" textlink="">
      <xdr:nvSpPr>
        <xdr:cNvPr id="311" name="楕円 310"/>
        <xdr:cNvSpPr/>
      </xdr:nvSpPr>
      <xdr:spPr>
        <a:xfrm>
          <a:off x="9398000" y="6245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124460</xdr:rowOff>
    </xdr:from>
    <xdr:ext cx="531495" cy="250190"/>
    <xdr:sp macro="" textlink="">
      <xdr:nvSpPr>
        <xdr:cNvPr id="312" name="補助費等該当値テキスト"/>
        <xdr:cNvSpPr txBox="1"/>
      </xdr:nvSpPr>
      <xdr:spPr>
        <a:xfrm>
          <a:off x="9480550" y="61633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4445</xdr:rowOff>
    </xdr:from>
    <xdr:to>
      <xdr:col>50</xdr:col>
      <xdr:colOff>165100</xdr:colOff>
      <xdr:row>37</xdr:row>
      <xdr:rowOff>104140</xdr:rowOff>
    </xdr:to>
    <xdr:sp macro="" textlink="">
      <xdr:nvSpPr>
        <xdr:cNvPr id="313" name="楕円 312"/>
        <xdr:cNvSpPr/>
      </xdr:nvSpPr>
      <xdr:spPr>
        <a:xfrm>
          <a:off x="8636000" y="6210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95250</xdr:rowOff>
    </xdr:from>
    <xdr:ext cx="534670" cy="253365"/>
    <xdr:sp macro="" textlink="">
      <xdr:nvSpPr>
        <xdr:cNvPr id="314" name="テキスト ボックス 313"/>
        <xdr:cNvSpPr txBox="1"/>
      </xdr:nvSpPr>
      <xdr:spPr>
        <a:xfrm>
          <a:off x="8438515" y="6301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36830</xdr:rowOff>
    </xdr:from>
    <xdr:to>
      <xdr:col>46</xdr:col>
      <xdr:colOff>38100</xdr:colOff>
      <xdr:row>37</xdr:row>
      <xdr:rowOff>135890</xdr:rowOff>
    </xdr:to>
    <xdr:sp macro="" textlink="">
      <xdr:nvSpPr>
        <xdr:cNvPr id="315" name="楕円 314"/>
        <xdr:cNvSpPr/>
      </xdr:nvSpPr>
      <xdr:spPr>
        <a:xfrm>
          <a:off x="7842250" y="62433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127635</xdr:rowOff>
    </xdr:from>
    <xdr:ext cx="531495" cy="250190"/>
    <xdr:sp macro="" textlink="">
      <xdr:nvSpPr>
        <xdr:cNvPr id="316" name="テキスト ボックス 315"/>
        <xdr:cNvSpPr txBox="1"/>
      </xdr:nvSpPr>
      <xdr:spPr>
        <a:xfrm>
          <a:off x="7644765" y="63341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16510</xdr:rowOff>
    </xdr:from>
    <xdr:to>
      <xdr:col>41</xdr:col>
      <xdr:colOff>101600</xdr:colOff>
      <xdr:row>35</xdr:row>
      <xdr:rowOff>115570</xdr:rowOff>
    </xdr:to>
    <xdr:sp macro="" textlink="">
      <xdr:nvSpPr>
        <xdr:cNvPr id="317" name="楕円 316"/>
        <xdr:cNvSpPr/>
      </xdr:nvSpPr>
      <xdr:spPr>
        <a:xfrm>
          <a:off x="7029450" y="5887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106680</xdr:rowOff>
    </xdr:from>
    <xdr:ext cx="595630" cy="250190"/>
    <xdr:sp macro="" textlink="">
      <xdr:nvSpPr>
        <xdr:cNvPr id="318" name="テキスト ボックス 317"/>
        <xdr:cNvSpPr txBox="1"/>
      </xdr:nvSpPr>
      <xdr:spPr>
        <a:xfrm>
          <a:off x="6818630" y="59778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29845</xdr:rowOff>
    </xdr:to>
    <xdr:sp macro="" textlink="">
      <xdr:nvSpPr>
        <xdr:cNvPr id="319" name="楕円 318"/>
        <xdr:cNvSpPr/>
      </xdr:nvSpPr>
      <xdr:spPr>
        <a:xfrm>
          <a:off x="6235700" y="6304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20955</xdr:rowOff>
    </xdr:from>
    <xdr:ext cx="534670" cy="253365"/>
    <xdr:sp macro="" textlink="">
      <xdr:nvSpPr>
        <xdr:cNvPr id="320" name="テキスト ボックス 319"/>
        <xdr:cNvSpPr txBox="1"/>
      </xdr:nvSpPr>
      <xdr:spPr>
        <a:xfrm>
          <a:off x="6038215" y="6395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710" cy="220345"/>
    <xdr:sp macro="" textlink="">
      <xdr:nvSpPr>
        <xdr:cNvPr id="329" name="テキスト ボックス 328"/>
        <xdr:cNvSpPr txBox="1"/>
      </xdr:nvSpPr>
      <xdr:spPr>
        <a:xfrm>
          <a:off x="591820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1" name="直線コネクタ 330"/>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745" cy="250190"/>
    <xdr:sp macro="" textlink="">
      <xdr:nvSpPr>
        <xdr:cNvPr id="332" name="テキスト ボックス 331"/>
        <xdr:cNvSpPr txBox="1"/>
      </xdr:nvSpPr>
      <xdr:spPr>
        <a:xfrm>
          <a:off x="572643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50190"/>
    <xdr:sp macro="" textlink="">
      <xdr:nvSpPr>
        <xdr:cNvPr id="334" name="テキスト ボックス 333"/>
        <xdr:cNvSpPr txBox="1"/>
      </xdr:nvSpPr>
      <xdr:spPr>
        <a:xfrm>
          <a:off x="5417820" y="94265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5" name="直線コネクタ 334"/>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50190"/>
    <xdr:sp macro="" textlink="">
      <xdr:nvSpPr>
        <xdr:cNvPr id="336" name="テキスト ボックス 335"/>
        <xdr:cNvSpPr txBox="1"/>
      </xdr:nvSpPr>
      <xdr:spPr>
        <a:xfrm>
          <a:off x="541782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7" name="直線コネクタ 336"/>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0190"/>
    <xdr:sp macro="" textlink="">
      <xdr:nvSpPr>
        <xdr:cNvPr id="338" name="テキスト ボックス 337"/>
        <xdr:cNvSpPr txBox="1"/>
      </xdr:nvSpPr>
      <xdr:spPr>
        <a:xfrm>
          <a:off x="5417820" y="8681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9" name="直線コネクタ 338"/>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0190"/>
    <xdr:sp macro="" textlink="">
      <xdr:nvSpPr>
        <xdr:cNvPr id="340" name="テキスト ボックス 339"/>
        <xdr:cNvSpPr txBox="1"/>
      </xdr:nvSpPr>
      <xdr:spPr>
        <a:xfrm>
          <a:off x="541782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2" name="テキスト ボックス 341"/>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4445</xdr:rowOff>
    </xdr:from>
    <xdr:to>
      <xdr:col>54</xdr:col>
      <xdr:colOff>171450</xdr:colOff>
      <xdr:row>58</xdr:row>
      <xdr:rowOff>140335</xdr:rowOff>
    </xdr:to>
    <xdr:cxnSp macro="">
      <xdr:nvCxnSpPr>
        <xdr:cNvPr id="344" name="直線コネクタ 343"/>
        <xdr:cNvCxnSpPr/>
      </xdr:nvCxnSpPr>
      <xdr:spPr>
        <a:xfrm flipV="1">
          <a:off x="9429750" y="855789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144145</xdr:rowOff>
    </xdr:from>
    <xdr:ext cx="531495" cy="250190"/>
    <xdr:sp macro="" textlink="">
      <xdr:nvSpPr>
        <xdr:cNvPr id="345" name="普通建設事業費最小値テキスト"/>
        <xdr:cNvSpPr txBox="1"/>
      </xdr:nvSpPr>
      <xdr:spPr>
        <a:xfrm>
          <a:off x="9480550" y="98710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140335</xdr:rowOff>
    </xdr:from>
    <xdr:to>
      <xdr:col>55</xdr:col>
      <xdr:colOff>88900</xdr:colOff>
      <xdr:row>58</xdr:row>
      <xdr:rowOff>140335</xdr:rowOff>
    </xdr:to>
    <xdr:cxnSp macro="">
      <xdr:nvCxnSpPr>
        <xdr:cNvPr id="346" name="直線コネクタ 345"/>
        <xdr:cNvCxnSpPr/>
      </xdr:nvCxnSpPr>
      <xdr:spPr>
        <a:xfrm>
          <a:off x="9359900" y="9867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119380</xdr:rowOff>
    </xdr:from>
    <xdr:ext cx="595630" cy="253365"/>
    <xdr:sp macro="" textlink="">
      <xdr:nvSpPr>
        <xdr:cNvPr id="347" name="普通建設事業費最大値テキスト"/>
        <xdr:cNvSpPr txBox="1"/>
      </xdr:nvSpPr>
      <xdr:spPr>
        <a:xfrm>
          <a:off x="9480550" y="83375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xdr:cNvCxnSpPr/>
      </xdr:nvCxnSpPr>
      <xdr:spPr>
        <a:xfrm>
          <a:off x="9359900" y="8557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120015</xdr:rowOff>
    </xdr:from>
    <xdr:to>
      <xdr:col>55</xdr:col>
      <xdr:colOff>0</xdr:colOff>
      <xdr:row>57</xdr:row>
      <xdr:rowOff>165100</xdr:rowOff>
    </xdr:to>
    <xdr:cxnSp macro="">
      <xdr:nvCxnSpPr>
        <xdr:cNvPr id="349" name="直線コネクタ 348"/>
        <xdr:cNvCxnSpPr/>
      </xdr:nvCxnSpPr>
      <xdr:spPr>
        <a:xfrm flipV="1">
          <a:off x="8686800" y="9679305"/>
          <a:ext cx="742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153035</xdr:rowOff>
    </xdr:from>
    <xdr:ext cx="531495" cy="253365"/>
    <xdr:sp macro="" textlink="">
      <xdr:nvSpPr>
        <xdr:cNvPr id="350" name="普通建設事業費平均値テキスト"/>
        <xdr:cNvSpPr txBox="1"/>
      </xdr:nvSpPr>
      <xdr:spPr>
        <a:xfrm>
          <a:off x="9480550" y="937704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130810</xdr:rowOff>
    </xdr:from>
    <xdr:to>
      <xdr:col>55</xdr:col>
      <xdr:colOff>50800</xdr:colOff>
      <xdr:row>57</xdr:row>
      <xdr:rowOff>62230</xdr:rowOff>
    </xdr:to>
    <xdr:sp macro="" textlink="">
      <xdr:nvSpPr>
        <xdr:cNvPr id="351" name="フローチャート: 判断 350"/>
        <xdr:cNvSpPr/>
      </xdr:nvSpPr>
      <xdr:spPr>
        <a:xfrm>
          <a:off x="9398000" y="9522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154305</xdr:rowOff>
    </xdr:from>
    <xdr:to>
      <xdr:col>50</xdr:col>
      <xdr:colOff>114300</xdr:colOff>
      <xdr:row>57</xdr:row>
      <xdr:rowOff>165100</xdr:rowOff>
    </xdr:to>
    <xdr:cxnSp macro="">
      <xdr:nvCxnSpPr>
        <xdr:cNvPr id="352" name="直線コネクタ 351"/>
        <xdr:cNvCxnSpPr/>
      </xdr:nvCxnSpPr>
      <xdr:spPr>
        <a:xfrm>
          <a:off x="7886700" y="97135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142875</xdr:rowOff>
    </xdr:from>
    <xdr:to>
      <xdr:col>50</xdr:col>
      <xdr:colOff>165100</xdr:colOff>
      <xdr:row>57</xdr:row>
      <xdr:rowOff>74295</xdr:rowOff>
    </xdr:to>
    <xdr:sp macro="" textlink="">
      <xdr:nvSpPr>
        <xdr:cNvPr id="353" name="フローチャート: 判断 352"/>
        <xdr:cNvSpPr/>
      </xdr:nvSpPr>
      <xdr:spPr>
        <a:xfrm>
          <a:off x="8636000" y="9534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90805</xdr:rowOff>
    </xdr:from>
    <xdr:ext cx="534670" cy="250190"/>
    <xdr:sp macro="" textlink="">
      <xdr:nvSpPr>
        <xdr:cNvPr id="354" name="テキスト ボックス 353"/>
        <xdr:cNvSpPr txBox="1"/>
      </xdr:nvSpPr>
      <xdr:spPr>
        <a:xfrm>
          <a:off x="8438515" y="93148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135255</xdr:rowOff>
    </xdr:from>
    <xdr:to>
      <xdr:col>45</xdr:col>
      <xdr:colOff>171450</xdr:colOff>
      <xdr:row>57</xdr:row>
      <xdr:rowOff>154305</xdr:rowOff>
    </xdr:to>
    <xdr:cxnSp macro="">
      <xdr:nvCxnSpPr>
        <xdr:cNvPr id="355" name="直線コネクタ 354"/>
        <xdr:cNvCxnSpPr/>
      </xdr:nvCxnSpPr>
      <xdr:spPr>
        <a:xfrm>
          <a:off x="7080250" y="969454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107950</xdr:rowOff>
    </xdr:to>
    <xdr:sp macro="" textlink="">
      <xdr:nvSpPr>
        <xdr:cNvPr id="356" name="フローチャート: 判断 355"/>
        <xdr:cNvSpPr/>
      </xdr:nvSpPr>
      <xdr:spPr>
        <a:xfrm>
          <a:off x="7842250" y="95675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124460</xdr:rowOff>
    </xdr:from>
    <xdr:ext cx="531495" cy="250190"/>
    <xdr:sp macro="" textlink="">
      <xdr:nvSpPr>
        <xdr:cNvPr id="357" name="テキスト ボックス 356"/>
        <xdr:cNvSpPr txBox="1"/>
      </xdr:nvSpPr>
      <xdr:spPr>
        <a:xfrm>
          <a:off x="7644765" y="93484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135255</xdr:rowOff>
    </xdr:from>
    <xdr:to>
      <xdr:col>41</xdr:col>
      <xdr:colOff>50800</xdr:colOff>
      <xdr:row>58</xdr:row>
      <xdr:rowOff>16510</xdr:rowOff>
    </xdr:to>
    <xdr:cxnSp macro="">
      <xdr:nvCxnSpPr>
        <xdr:cNvPr id="358" name="直線コネクタ 357"/>
        <xdr:cNvCxnSpPr/>
      </xdr:nvCxnSpPr>
      <xdr:spPr>
        <a:xfrm flipV="1">
          <a:off x="6286500" y="9694545"/>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143510</xdr:rowOff>
    </xdr:from>
    <xdr:to>
      <xdr:col>41</xdr:col>
      <xdr:colOff>101600</xdr:colOff>
      <xdr:row>57</xdr:row>
      <xdr:rowOff>74930</xdr:rowOff>
    </xdr:to>
    <xdr:sp macro="" textlink="">
      <xdr:nvSpPr>
        <xdr:cNvPr id="359" name="フローチャート: 判断 358"/>
        <xdr:cNvSpPr/>
      </xdr:nvSpPr>
      <xdr:spPr>
        <a:xfrm>
          <a:off x="7029450" y="9535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91440</xdr:rowOff>
    </xdr:from>
    <xdr:ext cx="531495" cy="250190"/>
    <xdr:sp macro="" textlink="">
      <xdr:nvSpPr>
        <xdr:cNvPr id="360" name="テキスト ボックス 359"/>
        <xdr:cNvSpPr txBox="1"/>
      </xdr:nvSpPr>
      <xdr:spPr>
        <a:xfrm>
          <a:off x="6851015" y="93154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148590</xdr:rowOff>
    </xdr:from>
    <xdr:to>
      <xdr:col>36</xdr:col>
      <xdr:colOff>165100</xdr:colOff>
      <xdr:row>57</xdr:row>
      <xdr:rowOff>80010</xdr:rowOff>
    </xdr:to>
    <xdr:sp macro="" textlink="">
      <xdr:nvSpPr>
        <xdr:cNvPr id="361" name="フローチャート: 判断 360"/>
        <xdr:cNvSpPr/>
      </xdr:nvSpPr>
      <xdr:spPr>
        <a:xfrm>
          <a:off x="623570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95885</xdr:rowOff>
    </xdr:from>
    <xdr:ext cx="534670" cy="253365"/>
    <xdr:sp macro="" textlink="">
      <xdr:nvSpPr>
        <xdr:cNvPr id="362" name="テキスト ボックス 361"/>
        <xdr:cNvSpPr txBox="1"/>
      </xdr:nvSpPr>
      <xdr:spPr>
        <a:xfrm>
          <a:off x="6038215" y="9319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3" name="テキスト ボックス 362"/>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4" name="テキスト ボックス 363"/>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5" name="テキスト ボックス 364"/>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66" name="テキスト ボックス 365"/>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7" name="テキスト ボックス 366"/>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71120</xdr:rowOff>
    </xdr:from>
    <xdr:to>
      <xdr:col>55</xdr:col>
      <xdr:colOff>50800</xdr:colOff>
      <xdr:row>58</xdr:row>
      <xdr:rowOff>2540</xdr:rowOff>
    </xdr:to>
    <xdr:sp macro="" textlink="">
      <xdr:nvSpPr>
        <xdr:cNvPr id="368" name="楕円 367"/>
        <xdr:cNvSpPr/>
      </xdr:nvSpPr>
      <xdr:spPr>
        <a:xfrm>
          <a:off x="9398000" y="96304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50165</xdr:rowOff>
    </xdr:from>
    <xdr:ext cx="531495" cy="250190"/>
    <xdr:sp macro="" textlink="">
      <xdr:nvSpPr>
        <xdr:cNvPr id="369" name="普通建設事業費該当値テキスト"/>
        <xdr:cNvSpPr txBox="1"/>
      </xdr:nvSpPr>
      <xdr:spPr>
        <a:xfrm>
          <a:off x="9480550" y="96094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115570</xdr:rowOff>
    </xdr:from>
    <xdr:to>
      <xdr:col>50</xdr:col>
      <xdr:colOff>165100</xdr:colOff>
      <xdr:row>58</xdr:row>
      <xdr:rowOff>47625</xdr:rowOff>
    </xdr:to>
    <xdr:sp macro="" textlink="">
      <xdr:nvSpPr>
        <xdr:cNvPr id="370" name="楕円 369"/>
        <xdr:cNvSpPr/>
      </xdr:nvSpPr>
      <xdr:spPr>
        <a:xfrm>
          <a:off x="8636000" y="9674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38735</xdr:rowOff>
    </xdr:from>
    <xdr:ext cx="534670" cy="253365"/>
    <xdr:sp macro="" textlink="">
      <xdr:nvSpPr>
        <xdr:cNvPr id="371" name="テキスト ボックス 370"/>
        <xdr:cNvSpPr txBox="1"/>
      </xdr:nvSpPr>
      <xdr:spPr>
        <a:xfrm>
          <a:off x="8438515" y="9765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105410</xdr:rowOff>
    </xdr:from>
    <xdr:to>
      <xdr:col>46</xdr:col>
      <xdr:colOff>38100</xdr:colOff>
      <xdr:row>58</xdr:row>
      <xdr:rowOff>36830</xdr:rowOff>
    </xdr:to>
    <xdr:sp macro="" textlink="">
      <xdr:nvSpPr>
        <xdr:cNvPr id="372" name="楕円 371"/>
        <xdr:cNvSpPr/>
      </xdr:nvSpPr>
      <xdr:spPr>
        <a:xfrm>
          <a:off x="7842250" y="96647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28575</xdr:rowOff>
    </xdr:from>
    <xdr:ext cx="531495" cy="250190"/>
    <xdr:sp macro="" textlink="">
      <xdr:nvSpPr>
        <xdr:cNvPr id="373" name="テキスト ボックス 372"/>
        <xdr:cNvSpPr txBox="1"/>
      </xdr:nvSpPr>
      <xdr:spPr>
        <a:xfrm>
          <a:off x="7644765" y="97555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85725</xdr:rowOff>
    </xdr:from>
    <xdr:to>
      <xdr:col>41</xdr:col>
      <xdr:colOff>101600</xdr:colOff>
      <xdr:row>58</xdr:row>
      <xdr:rowOff>17145</xdr:rowOff>
    </xdr:to>
    <xdr:sp macro="" textlink="">
      <xdr:nvSpPr>
        <xdr:cNvPr id="374" name="楕円 373"/>
        <xdr:cNvSpPr/>
      </xdr:nvSpPr>
      <xdr:spPr>
        <a:xfrm>
          <a:off x="7029450" y="964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8255</xdr:rowOff>
    </xdr:from>
    <xdr:ext cx="531495" cy="253365"/>
    <xdr:sp macro="" textlink="">
      <xdr:nvSpPr>
        <xdr:cNvPr id="375" name="テキスト ボックス 374"/>
        <xdr:cNvSpPr txBox="1"/>
      </xdr:nvSpPr>
      <xdr:spPr>
        <a:xfrm>
          <a:off x="6851015" y="973518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133985</xdr:rowOff>
    </xdr:from>
    <xdr:to>
      <xdr:col>36</xdr:col>
      <xdr:colOff>165100</xdr:colOff>
      <xdr:row>58</xdr:row>
      <xdr:rowOff>66040</xdr:rowOff>
    </xdr:to>
    <xdr:sp macro="" textlink="">
      <xdr:nvSpPr>
        <xdr:cNvPr id="376" name="楕円 375"/>
        <xdr:cNvSpPr/>
      </xdr:nvSpPr>
      <xdr:spPr>
        <a:xfrm>
          <a:off x="6235700" y="9693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57150</xdr:rowOff>
    </xdr:from>
    <xdr:ext cx="534670" cy="253365"/>
    <xdr:sp macro="" textlink="">
      <xdr:nvSpPr>
        <xdr:cNvPr id="377" name="テキスト ボックス 376"/>
        <xdr:cNvSpPr txBox="1"/>
      </xdr:nvSpPr>
      <xdr:spPr>
        <a:xfrm>
          <a:off x="6038215" y="97840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710" cy="220345"/>
    <xdr:sp macro="" textlink="">
      <xdr:nvSpPr>
        <xdr:cNvPr id="386" name="テキスト ボックス 385"/>
        <xdr:cNvSpPr txBox="1"/>
      </xdr:nvSpPr>
      <xdr:spPr>
        <a:xfrm>
          <a:off x="591820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xdr:cNvCxnSpPr/>
      </xdr:nvCxnSpPr>
      <xdr:spPr>
        <a:xfrm>
          <a:off x="5956300" y="13104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53340</xdr:rowOff>
    </xdr:from>
    <xdr:ext cx="245745" cy="250190"/>
    <xdr:sp macro="" textlink="">
      <xdr:nvSpPr>
        <xdr:cNvPr id="389" name="テキスト ボックス 388"/>
        <xdr:cNvSpPr txBox="1"/>
      </xdr:nvSpPr>
      <xdr:spPr>
        <a:xfrm>
          <a:off x="5726430" y="12965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50190"/>
    <xdr:sp macro="" textlink="">
      <xdr:nvSpPr>
        <xdr:cNvPr id="391" name="テキスト ボックス 390"/>
        <xdr:cNvSpPr txBox="1"/>
      </xdr:nvSpPr>
      <xdr:spPr>
        <a:xfrm>
          <a:off x="5417820" y="12406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80645</xdr:rowOff>
    </xdr:from>
    <xdr:to>
      <xdr:col>59</xdr:col>
      <xdr:colOff>50800</xdr:colOff>
      <xdr:row>71</xdr:row>
      <xdr:rowOff>80645</xdr:rowOff>
    </xdr:to>
    <xdr:cxnSp macro="">
      <xdr:nvCxnSpPr>
        <xdr:cNvPr id="392" name="直線コネクタ 391"/>
        <xdr:cNvCxnSpPr/>
      </xdr:nvCxnSpPr>
      <xdr:spPr>
        <a:xfrm>
          <a:off x="5956300" y="1198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109220</xdr:rowOff>
    </xdr:from>
    <xdr:ext cx="595630" cy="250190"/>
    <xdr:sp macro="" textlink="">
      <xdr:nvSpPr>
        <xdr:cNvPr id="393" name="テキスト ボックス 392"/>
        <xdr:cNvSpPr txBox="1"/>
      </xdr:nvSpPr>
      <xdr:spPr>
        <a:xfrm>
          <a:off x="5417820" y="11847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395" name="テキスト ボックス 394"/>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10160</xdr:rowOff>
    </xdr:from>
    <xdr:to>
      <xdr:col>54</xdr:col>
      <xdr:colOff>171450</xdr:colOff>
      <xdr:row>78</xdr:row>
      <xdr:rowOff>24765</xdr:rowOff>
    </xdr:to>
    <xdr:cxnSp macro="">
      <xdr:nvCxnSpPr>
        <xdr:cNvPr id="397" name="直線コネクタ 396"/>
        <xdr:cNvCxnSpPr/>
      </xdr:nvCxnSpPr>
      <xdr:spPr>
        <a:xfrm flipV="1">
          <a:off x="9429750" y="1191641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28575</xdr:rowOff>
    </xdr:from>
    <xdr:ext cx="246380" cy="250190"/>
    <xdr:sp macro="" textlink="">
      <xdr:nvSpPr>
        <xdr:cNvPr id="398" name="普通建設事業費 （ うち新規整備　）最小値テキスト"/>
        <xdr:cNvSpPr txBox="1"/>
      </xdr:nvSpPr>
      <xdr:spPr>
        <a:xfrm>
          <a:off x="9480550" y="1310830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xdr:cNvCxnSpPr/>
      </xdr:nvCxnSpPr>
      <xdr:spPr>
        <a:xfrm>
          <a:off x="9359900" y="13104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125730</xdr:rowOff>
    </xdr:from>
    <xdr:ext cx="595630" cy="250190"/>
    <xdr:sp macro="" textlink="">
      <xdr:nvSpPr>
        <xdr:cNvPr id="400" name="普通建設事業費 （ うち新規整備　）最大値テキスト"/>
        <xdr:cNvSpPr txBox="1"/>
      </xdr:nvSpPr>
      <xdr:spPr>
        <a:xfrm>
          <a:off x="9480550" y="1169670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10160</xdr:rowOff>
    </xdr:from>
    <xdr:to>
      <xdr:col>55</xdr:col>
      <xdr:colOff>88900</xdr:colOff>
      <xdr:row>71</xdr:row>
      <xdr:rowOff>10160</xdr:rowOff>
    </xdr:to>
    <xdr:cxnSp macro="">
      <xdr:nvCxnSpPr>
        <xdr:cNvPr id="401" name="直線コネクタ 400"/>
        <xdr:cNvCxnSpPr/>
      </xdr:nvCxnSpPr>
      <xdr:spPr>
        <a:xfrm>
          <a:off x="9359900" y="1191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157480</xdr:rowOff>
    </xdr:from>
    <xdr:to>
      <xdr:col>55</xdr:col>
      <xdr:colOff>0</xdr:colOff>
      <xdr:row>78</xdr:row>
      <xdr:rowOff>4445</xdr:rowOff>
    </xdr:to>
    <xdr:cxnSp macro="">
      <xdr:nvCxnSpPr>
        <xdr:cNvPr id="402" name="直線コネクタ 401"/>
        <xdr:cNvCxnSpPr/>
      </xdr:nvCxnSpPr>
      <xdr:spPr>
        <a:xfrm flipV="1">
          <a:off x="8686800" y="13069570"/>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4445</xdr:rowOff>
    </xdr:from>
    <xdr:ext cx="531495" cy="253365"/>
    <xdr:sp macro="" textlink="">
      <xdr:nvSpPr>
        <xdr:cNvPr id="403" name="普通建設事業費 （ うち新規整備　）平均値テキスト"/>
        <xdr:cNvSpPr txBox="1"/>
      </xdr:nvSpPr>
      <xdr:spPr>
        <a:xfrm>
          <a:off x="9480550" y="1274889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149860</xdr:rowOff>
    </xdr:from>
    <xdr:to>
      <xdr:col>55</xdr:col>
      <xdr:colOff>50800</xdr:colOff>
      <xdr:row>77</xdr:row>
      <xdr:rowOff>81280</xdr:rowOff>
    </xdr:to>
    <xdr:sp macro="" textlink="">
      <xdr:nvSpPr>
        <xdr:cNvPr id="404" name="フローチャート: 判断 403"/>
        <xdr:cNvSpPr/>
      </xdr:nvSpPr>
      <xdr:spPr>
        <a:xfrm>
          <a:off x="9398000" y="12894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160020</xdr:rowOff>
    </xdr:from>
    <xdr:to>
      <xdr:col>50</xdr:col>
      <xdr:colOff>114300</xdr:colOff>
      <xdr:row>78</xdr:row>
      <xdr:rowOff>4445</xdr:rowOff>
    </xdr:to>
    <xdr:cxnSp macro="">
      <xdr:nvCxnSpPr>
        <xdr:cNvPr id="405" name="直線コネクタ 404"/>
        <xdr:cNvCxnSpPr/>
      </xdr:nvCxnSpPr>
      <xdr:spPr>
        <a:xfrm>
          <a:off x="7886700" y="1307211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141605</xdr:rowOff>
    </xdr:from>
    <xdr:to>
      <xdr:col>50</xdr:col>
      <xdr:colOff>165100</xdr:colOff>
      <xdr:row>77</xdr:row>
      <xdr:rowOff>73025</xdr:rowOff>
    </xdr:to>
    <xdr:sp macro="" textlink="">
      <xdr:nvSpPr>
        <xdr:cNvPr id="406" name="フローチャート: 判断 405"/>
        <xdr:cNvSpPr/>
      </xdr:nvSpPr>
      <xdr:spPr>
        <a:xfrm>
          <a:off x="8636000" y="12886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89535</xdr:rowOff>
    </xdr:from>
    <xdr:ext cx="534670" cy="250190"/>
    <xdr:sp macro="" textlink="">
      <xdr:nvSpPr>
        <xdr:cNvPr id="407" name="テキスト ボックス 406"/>
        <xdr:cNvSpPr txBox="1"/>
      </xdr:nvSpPr>
      <xdr:spPr>
        <a:xfrm>
          <a:off x="8438515" y="126663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127000</xdr:rowOff>
    </xdr:from>
    <xdr:to>
      <xdr:col>45</xdr:col>
      <xdr:colOff>171450</xdr:colOff>
      <xdr:row>77</xdr:row>
      <xdr:rowOff>160020</xdr:rowOff>
    </xdr:to>
    <xdr:cxnSp macro="">
      <xdr:nvCxnSpPr>
        <xdr:cNvPr id="408" name="直線コネクタ 407"/>
        <xdr:cNvCxnSpPr/>
      </xdr:nvCxnSpPr>
      <xdr:spPr>
        <a:xfrm>
          <a:off x="7080250" y="1303909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107315</xdr:rowOff>
    </xdr:to>
    <xdr:sp macro="" textlink="">
      <xdr:nvSpPr>
        <xdr:cNvPr id="409" name="フローチャート: 判断 408"/>
        <xdr:cNvSpPr/>
      </xdr:nvSpPr>
      <xdr:spPr>
        <a:xfrm>
          <a:off x="7842250" y="129197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123825</xdr:rowOff>
    </xdr:from>
    <xdr:ext cx="531495" cy="250190"/>
    <xdr:sp macro="" textlink="">
      <xdr:nvSpPr>
        <xdr:cNvPr id="410" name="テキスト ボックス 409"/>
        <xdr:cNvSpPr txBox="1"/>
      </xdr:nvSpPr>
      <xdr:spPr>
        <a:xfrm>
          <a:off x="7644765" y="1270063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127000</xdr:rowOff>
    </xdr:from>
    <xdr:to>
      <xdr:col>41</xdr:col>
      <xdr:colOff>50800</xdr:colOff>
      <xdr:row>78</xdr:row>
      <xdr:rowOff>10160</xdr:rowOff>
    </xdr:to>
    <xdr:cxnSp macro="">
      <xdr:nvCxnSpPr>
        <xdr:cNvPr id="411" name="直線コネクタ 410"/>
        <xdr:cNvCxnSpPr/>
      </xdr:nvCxnSpPr>
      <xdr:spPr>
        <a:xfrm flipV="1">
          <a:off x="6286500" y="1303909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140970</xdr:rowOff>
    </xdr:from>
    <xdr:to>
      <xdr:col>41</xdr:col>
      <xdr:colOff>101600</xdr:colOff>
      <xdr:row>77</xdr:row>
      <xdr:rowOff>73025</xdr:rowOff>
    </xdr:to>
    <xdr:sp macro="" textlink="">
      <xdr:nvSpPr>
        <xdr:cNvPr id="412" name="フローチャート: 判断 411"/>
        <xdr:cNvSpPr/>
      </xdr:nvSpPr>
      <xdr:spPr>
        <a:xfrm>
          <a:off x="7029450" y="12885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88900</xdr:rowOff>
    </xdr:from>
    <xdr:ext cx="531495" cy="249555"/>
    <xdr:sp macro="" textlink="">
      <xdr:nvSpPr>
        <xdr:cNvPr id="413" name="テキスト ボックス 412"/>
        <xdr:cNvSpPr txBox="1"/>
      </xdr:nvSpPr>
      <xdr:spPr>
        <a:xfrm>
          <a:off x="6851015" y="126657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136525</xdr:rowOff>
    </xdr:from>
    <xdr:to>
      <xdr:col>36</xdr:col>
      <xdr:colOff>165100</xdr:colOff>
      <xdr:row>77</xdr:row>
      <xdr:rowOff>68580</xdr:rowOff>
    </xdr:to>
    <xdr:sp macro="" textlink="">
      <xdr:nvSpPr>
        <xdr:cNvPr id="414" name="フローチャート: 判断 413"/>
        <xdr:cNvSpPr/>
      </xdr:nvSpPr>
      <xdr:spPr>
        <a:xfrm>
          <a:off x="6235700" y="12880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84455</xdr:rowOff>
    </xdr:from>
    <xdr:ext cx="534670" cy="250190"/>
    <xdr:sp macro="" textlink="">
      <xdr:nvSpPr>
        <xdr:cNvPr id="415" name="テキスト ボックス 414"/>
        <xdr:cNvSpPr txBox="1"/>
      </xdr:nvSpPr>
      <xdr:spPr>
        <a:xfrm>
          <a:off x="6038215" y="126612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19" name="テキスト ボックス 418"/>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107950</xdr:rowOff>
    </xdr:from>
    <xdr:to>
      <xdr:col>55</xdr:col>
      <xdr:colOff>50800</xdr:colOff>
      <xdr:row>78</xdr:row>
      <xdr:rowOff>39370</xdr:rowOff>
    </xdr:to>
    <xdr:sp macro="" textlink="">
      <xdr:nvSpPr>
        <xdr:cNvPr id="421" name="楕円 420"/>
        <xdr:cNvSpPr/>
      </xdr:nvSpPr>
      <xdr:spPr>
        <a:xfrm>
          <a:off x="9398000" y="13020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24765</xdr:rowOff>
    </xdr:from>
    <xdr:ext cx="466725" cy="253365"/>
    <xdr:sp macro="" textlink="">
      <xdr:nvSpPr>
        <xdr:cNvPr id="422" name="普通建設事業費 （ うち新規整備　）該当値テキスト"/>
        <xdr:cNvSpPr txBox="1"/>
      </xdr:nvSpPr>
      <xdr:spPr>
        <a:xfrm>
          <a:off x="9480550" y="1293685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122555</xdr:rowOff>
    </xdr:from>
    <xdr:to>
      <xdr:col>50</xdr:col>
      <xdr:colOff>165100</xdr:colOff>
      <xdr:row>78</xdr:row>
      <xdr:rowOff>53975</xdr:rowOff>
    </xdr:to>
    <xdr:sp macro="" textlink="">
      <xdr:nvSpPr>
        <xdr:cNvPr id="423" name="楕円 422"/>
        <xdr:cNvSpPr/>
      </xdr:nvSpPr>
      <xdr:spPr>
        <a:xfrm>
          <a:off x="8636000" y="13034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45085</xdr:rowOff>
    </xdr:from>
    <xdr:ext cx="469900" cy="253365"/>
    <xdr:sp macro="" textlink="">
      <xdr:nvSpPr>
        <xdr:cNvPr id="424" name="テキスト ボックス 423"/>
        <xdr:cNvSpPr txBox="1"/>
      </xdr:nvSpPr>
      <xdr:spPr>
        <a:xfrm>
          <a:off x="8470900" y="13124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109855</xdr:rowOff>
    </xdr:from>
    <xdr:to>
      <xdr:col>46</xdr:col>
      <xdr:colOff>38100</xdr:colOff>
      <xdr:row>78</xdr:row>
      <xdr:rowOff>41275</xdr:rowOff>
    </xdr:to>
    <xdr:sp macro="" textlink="">
      <xdr:nvSpPr>
        <xdr:cNvPr id="425" name="楕円 424"/>
        <xdr:cNvSpPr/>
      </xdr:nvSpPr>
      <xdr:spPr>
        <a:xfrm>
          <a:off x="7842250" y="13021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33020</xdr:rowOff>
    </xdr:from>
    <xdr:ext cx="469900" cy="249555"/>
    <xdr:sp macro="" textlink="">
      <xdr:nvSpPr>
        <xdr:cNvPr id="426" name="テキスト ボックス 425"/>
        <xdr:cNvSpPr txBox="1"/>
      </xdr:nvSpPr>
      <xdr:spPr>
        <a:xfrm>
          <a:off x="7677150" y="131127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76835</xdr:rowOff>
    </xdr:from>
    <xdr:to>
      <xdr:col>41</xdr:col>
      <xdr:colOff>101600</xdr:colOff>
      <xdr:row>78</xdr:row>
      <xdr:rowOff>8255</xdr:rowOff>
    </xdr:to>
    <xdr:sp macro="" textlink="">
      <xdr:nvSpPr>
        <xdr:cNvPr id="427" name="楕円 426"/>
        <xdr:cNvSpPr/>
      </xdr:nvSpPr>
      <xdr:spPr>
        <a:xfrm>
          <a:off x="7029450" y="12988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167640</xdr:rowOff>
    </xdr:from>
    <xdr:ext cx="531495" cy="253365"/>
    <xdr:sp macro="" textlink="">
      <xdr:nvSpPr>
        <xdr:cNvPr id="428" name="テキスト ボックス 427"/>
        <xdr:cNvSpPr txBox="1"/>
      </xdr:nvSpPr>
      <xdr:spPr>
        <a:xfrm>
          <a:off x="6851015" y="130797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128270</xdr:rowOff>
    </xdr:from>
    <xdr:to>
      <xdr:col>36</xdr:col>
      <xdr:colOff>165100</xdr:colOff>
      <xdr:row>78</xdr:row>
      <xdr:rowOff>59690</xdr:rowOff>
    </xdr:to>
    <xdr:sp macro="" textlink="">
      <xdr:nvSpPr>
        <xdr:cNvPr id="429" name="楕円 428"/>
        <xdr:cNvSpPr/>
      </xdr:nvSpPr>
      <xdr:spPr>
        <a:xfrm>
          <a:off x="6235700" y="13040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50800</xdr:rowOff>
    </xdr:from>
    <xdr:ext cx="469900" cy="250190"/>
    <xdr:sp macro="" textlink="">
      <xdr:nvSpPr>
        <xdr:cNvPr id="430" name="テキスト ボックス 429"/>
        <xdr:cNvSpPr txBox="1"/>
      </xdr:nvSpPr>
      <xdr:spPr>
        <a:xfrm>
          <a:off x="6070600" y="13130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1" name="正方形/長方形 43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2" name="正方形/長方形 43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3" name="正方形/長方形 43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4" name="正方形/長方形 43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5" name="正方形/長方形 43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6" name="正方形/長方形 43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7" name="正方形/長方形 43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710" cy="220345"/>
    <xdr:sp macro="" textlink="">
      <xdr:nvSpPr>
        <xdr:cNvPr id="439" name="テキスト ボックス 438"/>
        <xdr:cNvSpPr txBox="1"/>
      </xdr:nvSpPr>
      <xdr:spPr>
        <a:xfrm>
          <a:off x="591820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2" name="テキスト ボックス 441"/>
        <xdr:cNvSpPr txBox="1"/>
      </xdr:nvSpPr>
      <xdr:spPr>
        <a:xfrm>
          <a:off x="572643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44" name="テキスト ボックス 443"/>
        <xdr:cNvSpPr txBox="1"/>
      </xdr:nvSpPr>
      <xdr:spPr>
        <a:xfrm>
          <a:off x="548195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46" name="テキスト ボックス 445"/>
        <xdr:cNvSpPr txBox="1"/>
      </xdr:nvSpPr>
      <xdr:spPr>
        <a:xfrm>
          <a:off x="541782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8" name="テキスト ボックス 447"/>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49" name="直線コネクタ 448"/>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0" name="テキスト ボックス 449"/>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52" name="テキスト ボックス 451"/>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26670</xdr:rowOff>
    </xdr:from>
    <xdr:to>
      <xdr:col>54</xdr:col>
      <xdr:colOff>171450</xdr:colOff>
      <xdr:row>98</xdr:row>
      <xdr:rowOff>130175</xdr:rowOff>
    </xdr:to>
    <xdr:cxnSp macro="">
      <xdr:nvCxnSpPr>
        <xdr:cNvPr id="454" name="直線コネクタ 453"/>
        <xdr:cNvCxnSpPr/>
      </xdr:nvCxnSpPr>
      <xdr:spPr>
        <a:xfrm flipV="1">
          <a:off x="9429750" y="1511808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1495" cy="255905"/>
    <xdr:sp macro="" textlink="">
      <xdr:nvSpPr>
        <xdr:cNvPr id="455" name="普通建設事業費 （ うち更新整備　）最小値テキスト"/>
        <xdr:cNvSpPr txBox="1"/>
      </xdr:nvSpPr>
      <xdr:spPr>
        <a:xfrm>
          <a:off x="9480550" y="16593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xdr:cNvCxnSpPr/>
      </xdr:nvCxnSpPr>
      <xdr:spPr>
        <a:xfrm>
          <a:off x="9359900" y="16589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142240</xdr:rowOff>
    </xdr:from>
    <xdr:ext cx="595630" cy="250190"/>
    <xdr:sp macro="" textlink="">
      <xdr:nvSpPr>
        <xdr:cNvPr id="457" name="普通建設事業費 （ うち更新整備　）最大値テキスト"/>
        <xdr:cNvSpPr txBox="1"/>
      </xdr:nvSpPr>
      <xdr:spPr>
        <a:xfrm>
          <a:off x="9480550" y="148983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8" name="直線コネクタ 457"/>
        <xdr:cNvCxnSpPr/>
      </xdr:nvCxnSpPr>
      <xdr:spPr>
        <a:xfrm>
          <a:off x="9359900" y="15118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118110</xdr:rowOff>
    </xdr:from>
    <xdr:to>
      <xdr:col>55</xdr:col>
      <xdr:colOff>0</xdr:colOff>
      <xdr:row>97</xdr:row>
      <xdr:rowOff>6350</xdr:rowOff>
    </xdr:to>
    <xdr:cxnSp macro="">
      <xdr:nvCxnSpPr>
        <xdr:cNvPr id="459" name="直線コネクタ 458"/>
        <xdr:cNvCxnSpPr/>
      </xdr:nvCxnSpPr>
      <xdr:spPr>
        <a:xfrm flipV="1">
          <a:off x="8686800" y="16234410"/>
          <a:ext cx="742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1495" cy="259080"/>
    <xdr:sp macro="" textlink="">
      <xdr:nvSpPr>
        <xdr:cNvPr id="460" name="普通建設事業費 （ うち更新整備　）平均値テキスト"/>
        <xdr:cNvSpPr txBox="1"/>
      </xdr:nvSpPr>
      <xdr:spPr>
        <a:xfrm>
          <a:off x="9480550" y="1602359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xdr:cNvSpPr/>
      </xdr:nvSpPr>
      <xdr:spPr>
        <a:xfrm>
          <a:off x="9398000" y="16172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6350</xdr:rowOff>
    </xdr:from>
    <xdr:to>
      <xdr:col>50</xdr:col>
      <xdr:colOff>114300</xdr:colOff>
      <xdr:row>97</xdr:row>
      <xdr:rowOff>34290</xdr:rowOff>
    </xdr:to>
    <xdr:cxnSp macro="">
      <xdr:nvCxnSpPr>
        <xdr:cNvPr id="462" name="直線コネクタ 461"/>
        <xdr:cNvCxnSpPr/>
      </xdr:nvCxnSpPr>
      <xdr:spPr>
        <a:xfrm flipV="1">
          <a:off x="7886700" y="1629410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xdr:cNvSpPr/>
      </xdr:nvSpPr>
      <xdr:spPr>
        <a:xfrm>
          <a:off x="86360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44450</xdr:rowOff>
    </xdr:from>
    <xdr:ext cx="534670" cy="259080"/>
    <xdr:sp macro="" textlink="">
      <xdr:nvSpPr>
        <xdr:cNvPr id="464" name="テキスト ボックス 463"/>
        <xdr:cNvSpPr txBox="1"/>
      </xdr:nvSpPr>
      <xdr:spPr>
        <a:xfrm>
          <a:off x="8438515" y="1598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33655</xdr:rowOff>
    </xdr:from>
    <xdr:to>
      <xdr:col>45</xdr:col>
      <xdr:colOff>171450</xdr:colOff>
      <xdr:row>97</xdr:row>
      <xdr:rowOff>34290</xdr:rowOff>
    </xdr:to>
    <xdr:cxnSp macro="">
      <xdr:nvCxnSpPr>
        <xdr:cNvPr id="465" name="直線コネクタ 464"/>
        <xdr:cNvCxnSpPr/>
      </xdr:nvCxnSpPr>
      <xdr:spPr>
        <a:xfrm>
          <a:off x="7080250" y="163214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xdr:cNvSpPr/>
      </xdr:nvSpPr>
      <xdr:spPr>
        <a:xfrm>
          <a:off x="7842250" y="1625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1495" cy="255905"/>
    <xdr:sp macro="" textlink="">
      <xdr:nvSpPr>
        <xdr:cNvPr id="467" name="テキスト ボックス 466"/>
        <xdr:cNvSpPr txBox="1"/>
      </xdr:nvSpPr>
      <xdr:spPr>
        <a:xfrm>
          <a:off x="7644765" y="16031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33655</xdr:rowOff>
    </xdr:from>
    <xdr:to>
      <xdr:col>41</xdr:col>
      <xdr:colOff>50800</xdr:colOff>
      <xdr:row>97</xdr:row>
      <xdr:rowOff>67310</xdr:rowOff>
    </xdr:to>
    <xdr:cxnSp macro="">
      <xdr:nvCxnSpPr>
        <xdr:cNvPr id="468" name="直線コネクタ 467"/>
        <xdr:cNvCxnSpPr/>
      </xdr:nvCxnSpPr>
      <xdr:spPr>
        <a:xfrm flipV="1">
          <a:off x="6286500" y="1632140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xdr:cNvSpPr/>
      </xdr:nvSpPr>
      <xdr:spPr>
        <a:xfrm>
          <a:off x="702945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31495" cy="259080"/>
    <xdr:sp macro="" textlink="">
      <xdr:nvSpPr>
        <xdr:cNvPr id="470" name="テキスト ボックス 469"/>
        <xdr:cNvSpPr txBox="1"/>
      </xdr:nvSpPr>
      <xdr:spPr>
        <a:xfrm>
          <a:off x="6851015" y="15991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71" name="フローチャート: 判断 470"/>
        <xdr:cNvSpPr/>
      </xdr:nvSpPr>
      <xdr:spPr>
        <a:xfrm>
          <a:off x="6235700" y="1623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34670" cy="259080"/>
    <xdr:sp macro="" textlink="">
      <xdr:nvSpPr>
        <xdr:cNvPr id="472" name="テキスト ボックス 471"/>
        <xdr:cNvSpPr txBox="1"/>
      </xdr:nvSpPr>
      <xdr:spPr>
        <a:xfrm>
          <a:off x="6038215" y="1600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5" name="テキスト ボックス 47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6" name="テキスト ボックス 475"/>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67310</xdr:rowOff>
    </xdr:from>
    <xdr:to>
      <xdr:col>55</xdr:col>
      <xdr:colOff>50800</xdr:colOff>
      <xdr:row>96</xdr:row>
      <xdr:rowOff>168910</xdr:rowOff>
    </xdr:to>
    <xdr:sp macro="" textlink="">
      <xdr:nvSpPr>
        <xdr:cNvPr id="478" name="楕円 477"/>
        <xdr:cNvSpPr/>
      </xdr:nvSpPr>
      <xdr:spPr>
        <a:xfrm>
          <a:off x="9398000" y="16183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45720</xdr:rowOff>
    </xdr:from>
    <xdr:ext cx="531495" cy="259080"/>
    <xdr:sp macro="" textlink="">
      <xdr:nvSpPr>
        <xdr:cNvPr id="479" name="普通建設事業費 （ うち更新整備　）該当値テキスト"/>
        <xdr:cNvSpPr txBox="1"/>
      </xdr:nvSpPr>
      <xdr:spPr>
        <a:xfrm>
          <a:off x="9480550" y="1616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127000</xdr:rowOff>
    </xdr:from>
    <xdr:to>
      <xdr:col>50</xdr:col>
      <xdr:colOff>165100</xdr:colOff>
      <xdr:row>97</xdr:row>
      <xdr:rowOff>57150</xdr:rowOff>
    </xdr:to>
    <xdr:sp macro="" textlink="">
      <xdr:nvSpPr>
        <xdr:cNvPr id="480" name="楕円 479"/>
        <xdr:cNvSpPr/>
      </xdr:nvSpPr>
      <xdr:spPr>
        <a:xfrm>
          <a:off x="86360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48260</xdr:rowOff>
    </xdr:from>
    <xdr:ext cx="534670" cy="259080"/>
    <xdr:sp macro="" textlink="">
      <xdr:nvSpPr>
        <xdr:cNvPr id="481" name="テキスト ボックス 480"/>
        <xdr:cNvSpPr txBox="1"/>
      </xdr:nvSpPr>
      <xdr:spPr>
        <a:xfrm>
          <a:off x="8438515" y="16336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154940</xdr:rowOff>
    </xdr:from>
    <xdr:to>
      <xdr:col>46</xdr:col>
      <xdr:colOff>38100</xdr:colOff>
      <xdr:row>97</xdr:row>
      <xdr:rowOff>85090</xdr:rowOff>
    </xdr:to>
    <xdr:sp macro="" textlink="">
      <xdr:nvSpPr>
        <xdr:cNvPr id="482" name="楕円 481"/>
        <xdr:cNvSpPr/>
      </xdr:nvSpPr>
      <xdr:spPr>
        <a:xfrm>
          <a:off x="7842250" y="16271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76200</xdr:rowOff>
    </xdr:from>
    <xdr:ext cx="531495" cy="255905"/>
    <xdr:sp macro="" textlink="">
      <xdr:nvSpPr>
        <xdr:cNvPr id="483" name="テキスト ボックス 482"/>
        <xdr:cNvSpPr txBox="1"/>
      </xdr:nvSpPr>
      <xdr:spPr>
        <a:xfrm>
          <a:off x="7644765" y="16363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154940</xdr:rowOff>
    </xdr:from>
    <xdr:to>
      <xdr:col>41</xdr:col>
      <xdr:colOff>101600</xdr:colOff>
      <xdr:row>97</xdr:row>
      <xdr:rowOff>84455</xdr:rowOff>
    </xdr:to>
    <xdr:sp macro="" textlink="">
      <xdr:nvSpPr>
        <xdr:cNvPr id="484" name="楕円 483"/>
        <xdr:cNvSpPr/>
      </xdr:nvSpPr>
      <xdr:spPr>
        <a:xfrm>
          <a:off x="702945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75565</xdr:rowOff>
    </xdr:from>
    <xdr:ext cx="531495" cy="255905"/>
    <xdr:sp macro="" textlink="">
      <xdr:nvSpPr>
        <xdr:cNvPr id="485" name="テキスト ボックス 484"/>
        <xdr:cNvSpPr txBox="1"/>
      </xdr:nvSpPr>
      <xdr:spPr>
        <a:xfrm>
          <a:off x="6851015" y="163633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16510</xdr:rowOff>
    </xdr:from>
    <xdr:to>
      <xdr:col>36</xdr:col>
      <xdr:colOff>165100</xdr:colOff>
      <xdr:row>97</xdr:row>
      <xdr:rowOff>118110</xdr:rowOff>
    </xdr:to>
    <xdr:sp macro="" textlink="">
      <xdr:nvSpPr>
        <xdr:cNvPr id="486" name="楕円 485"/>
        <xdr:cNvSpPr/>
      </xdr:nvSpPr>
      <xdr:spPr>
        <a:xfrm>
          <a:off x="62357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109220</xdr:rowOff>
    </xdr:from>
    <xdr:ext cx="534670" cy="255905"/>
    <xdr:sp macro="" textlink="">
      <xdr:nvSpPr>
        <xdr:cNvPr id="487" name="テキスト ボックス 486"/>
        <xdr:cNvSpPr txBox="1"/>
      </xdr:nvSpPr>
      <xdr:spPr>
        <a:xfrm>
          <a:off x="6038215" y="16396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8" name="正方形/長方形 48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9" name="正方形/長方形 48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0" name="正方形/長方形 48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1" name="正方形/長方形 49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2" name="正方形/長方形 49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3" name="正方形/長方形 49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4" name="正方形/長方形 49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5" name="正方形/長方形 49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6" name="テキスト ボックス 495"/>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7" name="直線コネクタ 49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171450</xdr:colOff>
      <xdr:row>38</xdr:row>
      <xdr:rowOff>136525</xdr:rowOff>
    </xdr:to>
    <xdr:cxnSp macro="">
      <xdr:nvCxnSpPr>
        <xdr:cNvPr id="498" name="直線コネクタ 497"/>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5745" cy="250190"/>
    <xdr:sp macro="" textlink="">
      <xdr:nvSpPr>
        <xdr:cNvPr id="499" name="テキスト ボックス 498"/>
        <xdr:cNvSpPr txBox="1"/>
      </xdr:nvSpPr>
      <xdr:spPr>
        <a:xfrm>
          <a:off x="1097788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0" name="直線コネクタ 499"/>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53340</xdr:rowOff>
    </xdr:from>
    <xdr:ext cx="595630" cy="250190"/>
    <xdr:sp macro="" textlink="">
      <xdr:nvSpPr>
        <xdr:cNvPr id="501" name="テキスト ボックス 500"/>
        <xdr:cNvSpPr txBox="1"/>
      </xdr:nvSpPr>
      <xdr:spPr>
        <a:xfrm>
          <a:off x="10669270" y="59245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02" name="直線コネクタ 501"/>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109220</xdr:rowOff>
    </xdr:from>
    <xdr:ext cx="595630" cy="250190"/>
    <xdr:sp macro="" textlink="">
      <xdr:nvSpPr>
        <xdr:cNvPr id="503" name="テキスト ボックス 502"/>
        <xdr:cNvSpPr txBox="1"/>
      </xdr:nvSpPr>
      <xdr:spPr>
        <a:xfrm>
          <a:off x="10669270" y="54775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04" name="直線コネクタ 503"/>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165100</xdr:rowOff>
    </xdr:from>
    <xdr:ext cx="595630" cy="250190"/>
    <xdr:sp macro="" textlink="">
      <xdr:nvSpPr>
        <xdr:cNvPr id="505" name="テキスト ボックス 504"/>
        <xdr:cNvSpPr txBox="1"/>
      </xdr:nvSpPr>
      <xdr:spPr>
        <a:xfrm>
          <a:off x="10669270" y="50304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6" name="直線コネクタ 50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0190"/>
    <xdr:sp macro="" textlink="">
      <xdr:nvSpPr>
        <xdr:cNvPr id="507" name="テキスト ボックス 506"/>
        <xdr:cNvSpPr txBox="1"/>
      </xdr:nvSpPr>
      <xdr:spPr>
        <a:xfrm>
          <a:off x="106692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8"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84455</xdr:rowOff>
    </xdr:from>
    <xdr:to>
      <xdr:col>85</xdr:col>
      <xdr:colOff>126365</xdr:colOff>
      <xdr:row>38</xdr:row>
      <xdr:rowOff>136525</xdr:rowOff>
    </xdr:to>
    <xdr:cxnSp macro="">
      <xdr:nvCxnSpPr>
        <xdr:cNvPr id="509" name="直線コネクタ 508"/>
        <xdr:cNvCxnSpPr/>
      </xdr:nvCxnSpPr>
      <xdr:spPr>
        <a:xfrm flipV="1">
          <a:off x="14698345" y="528510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159385</xdr:rowOff>
    </xdr:from>
    <xdr:ext cx="249555" cy="250190"/>
    <xdr:sp macro="" textlink="">
      <xdr:nvSpPr>
        <xdr:cNvPr id="510" name="災害復旧事業費最小値テキスト"/>
        <xdr:cNvSpPr txBox="1"/>
      </xdr:nvSpPr>
      <xdr:spPr>
        <a:xfrm>
          <a:off x="14744700" y="653351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136525</xdr:rowOff>
    </xdr:from>
    <xdr:to>
      <xdr:col>86</xdr:col>
      <xdr:colOff>25400</xdr:colOff>
      <xdr:row>38</xdr:row>
      <xdr:rowOff>136525</xdr:rowOff>
    </xdr:to>
    <xdr:cxnSp macro="">
      <xdr:nvCxnSpPr>
        <xdr:cNvPr id="511" name="直線コネクタ 510"/>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32385</xdr:rowOff>
    </xdr:from>
    <xdr:ext cx="598805" cy="250190"/>
    <xdr:sp macro="" textlink="">
      <xdr:nvSpPr>
        <xdr:cNvPr id="512" name="災害復旧事業費最大値テキスト"/>
        <xdr:cNvSpPr txBox="1"/>
      </xdr:nvSpPr>
      <xdr:spPr>
        <a:xfrm>
          <a:off x="14744700" y="50653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84455</xdr:rowOff>
    </xdr:from>
    <xdr:to>
      <xdr:col>86</xdr:col>
      <xdr:colOff>25400</xdr:colOff>
      <xdr:row>31</xdr:row>
      <xdr:rowOff>84455</xdr:rowOff>
    </xdr:to>
    <xdr:cxnSp macro="">
      <xdr:nvCxnSpPr>
        <xdr:cNvPr id="513" name="直線コネクタ 512"/>
        <xdr:cNvCxnSpPr/>
      </xdr:nvCxnSpPr>
      <xdr:spPr>
        <a:xfrm>
          <a:off x="14611350" y="528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69215</xdr:rowOff>
    </xdr:from>
    <xdr:to>
      <xdr:col>85</xdr:col>
      <xdr:colOff>127000</xdr:colOff>
      <xdr:row>38</xdr:row>
      <xdr:rowOff>86360</xdr:rowOff>
    </xdr:to>
    <xdr:cxnSp macro="">
      <xdr:nvCxnSpPr>
        <xdr:cNvPr id="514" name="直線コネクタ 513"/>
        <xdr:cNvCxnSpPr/>
      </xdr:nvCxnSpPr>
      <xdr:spPr>
        <a:xfrm>
          <a:off x="13938250" y="644334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34925</xdr:rowOff>
    </xdr:from>
    <xdr:ext cx="469900" cy="250190"/>
    <xdr:sp macro="" textlink="">
      <xdr:nvSpPr>
        <xdr:cNvPr id="515" name="災害復旧事業費平均値テキスト"/>
        <xdr:cNvSpPr txBox="1"/>
      </xdr:nvSpPr>
      <xdr:spPr>
        <a:xfrm>
          <a:off x="14744700" y="640905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55880</xdr:rowOff>
    </xdr:from>
    <xdr:to>
      <xdr:col>85</xdr:col>
      <xdr:colOff>171450</xdr:colOff>
      <xdr:row>38</xdr:row>
      <xdr:rowOff>154940</xdr:rowOff>
    </xdr:to>
    <xdr:sp macro="" textlink="">
      <xdr:nvSpPr>
        <xdr:cNvPr id="516" name="フローチャート: 判断 515"/>
        <xdr:cNvSpPr/>
      </xdr:nvSpPr>
      <xdr:spPr>
        <a:xfrm>
          <a:off x="14649450" y="64300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38</xdr:row>
      <xdr:rowOff>97790</xdr:rowOff>
    </xdr:to>
    <xdr:cxnSp macro="">
      <xdr:nvCxnSpPr>
        <xdr:cNvPr id="517" name="直線コネクタ 516"/>
        <xdr:cNvCxnSpPr/>
      </xdr:nvCxnSpPr>
      <xdr:spPr>
        <a:xfrm flipV="1">
          <a:off x="13144500" y="644334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42545</xdr:rowOff>
    </xdr:from>
    <xdr:to>
      <xdr:col>81</xdr:col>
      <xdr:colOff>101600</xdr:colOff>
      <xdr:row>38</xdr:row>
      <xdr:rowOff>142240</xdr:rowOff>
    </xdr:to>
    <xdr:sp macro="" textlink="">
      <xdr:nvSpPr>
        <xdr:cNvPr id="518" name="フローチャート: 判断 517"/>
        <xdr:cNvSpPr/>
      </xdr:nvSpPr>
      <xdr:spPr>
        <a:xfrm>
          <a:off x="13887450" y="6416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133350</xdr:rowOff>
    </xdr:from>
    <xdr:ext cx="469900" cy="252730"/>
    <xdr:sp macro="" textlink="">
      <xdr:nvSpPr>
        <xdr:cNvPr id="519" name="テキスト ボックス 518"/>
        <xdr:cNvSpPr txBox="1"/>
      </xdr:nvSpPr>
      <xdr:spPr>
        <a:xfrm>
          <a:off x="13722350" y="65074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106680</xdr:rowOff>
    </xdr:from>
    <xdr:to>
      <xdr:col>76</xdr:col>
      <xdr:colOff>114300</xdr:colOff>
      <xdr:row>38</xdr:row>
      <xdr:rowOff>97790</xdr:rowOff>
    </xdr:to>
    <xdr:cxnSp macro="">
      <xdr:nvCxnSpPr>
        <xdr:cNvPr id="520" name="直線コネクタ 519"/>
        <xdr:cNvCxnSpPr/>
      </xdr:nvCxnSpPr>
      <xdr:spPr>
        <a:xfrm>
          <a:off x="12344400" y="6313170"/>
          <a:ext cx="8001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144145</xdr:rowOff>
    </xdr:to>
    <xdr:sp macro="" textlink="">
      <xdr:nvSpPr>
        <xdr:cNvPr id="521" name="フローチャート: 判断 520"/>
        <xdr:cNvSpPr/>
      </xdr:nvSpPr>
      <xdr:spPr>
        <a:xfrm>
          <a:off x="13093700" y="641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160655</xdr:rowOff>
    </xdr:from>
    <xdr:ext cx="469900" cy="250190"/>
    <xdr:sp macro="" textlink="">
      <xdr:nvSpPr>
        <xdr:cNvPr id="522" name="テキスト ボックス 521"/>
        <xdr:cNvSpPr txBox="1"/>
      </xdr:nvSpPr>
      <xdr:spPr>
        <a:xfrm>
          <a:off x="12928600" y="61995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106680</xdr:rowOff>
    </xdr:from>
    <xdr:to>
      <xdr:col>71</xdr:col>
      <xdr:colOff>171450</xdr:colOff>
      <xdr:row>38</xdr:row>
      <xdr:rowOff>76200</xdr:rowOff>
    </xdr:to>
    <xdr:cxnSp macro="">
      <xdr:nvCxnSpPr>
        <xdr:cNvPr id="523" name="直線コネクタ 522"/>
        <xdr:cNvCxnSpPr/>
      </xdr:nvCxnSpPr>
      <xdr:spPr>
        <a:xfrm flipV="1">
          <a:off x="11537950" y="6313170"/>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116205</xdr:rowOff>
    </xdr:to>
    <xdr:sp macro="" textlink="">
      <xdr:nvSpPr>
        <xdr:cNvPr id="524" name="フローチャート: 判断 523"/>
        <xdr:cNvSpPr/>
      </xdr:nvSpPr>
      <xdr:spPr>
        <a:xfrm>
          <a:off x="12299950" y="6391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107315</xdr:rowOff>
    </xdr:from>
    <xdr:ext cx="531495" cy="250190"/>
    <xdr:sp macro="" textlink="">
      <xdr:nvSpPr>
        <xdr:cNvPr id="525" name="テキスト ボックス 524"/>
        <xdr:cNvSpPr txBox="1"/>
      </xdr:nvSpPr>
      <xdr:spPr>
        <a:xfrm>
          <a:off x="12102465" y="64814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126365</xdr:rowOff>
    </xdr:to>
    <xdr:sp macro="" textlink="">
      <xdr:nvSpPr>
        <xdr:cNvPr id="526" name="フローチャート: 判断 525"/>
        <xdr:cNvSpPr/>
      </xdr:nvSpPr>
      <xdr:spPr>
        <a:xfrm>
          <a:off x="11487150" y="6400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142240</xdr:rowOff>
    </xdr:from>
    <xdr:ext cx="531495" cy="250190"/>
    <xdr:sp macro="" textlink="">
      <xdr:nvSpPr>
        <xdr:cNvPr id="527" name="テキスト ボックス 526"/>
        <xdr:cNvSpPr txBox="1"/>
      </xdr:nvSpPr>
      <xdr:spPr>
        <a:xfrm>
          <a:off x="11308715" y="61810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8" name="テキスト ボックス 527"/>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29" name="テキスト ボックス 528"/>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0" name="テキスト ボックス 529"/>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1" name="テキスト ボックス 530"/>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32" name="テキスト ボックス 531"/>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36830</xdr:rowOff>
    </xdr:from>
    <xdr:to>
      <xdr:col>85</xdr:col>
      <xdr:colOff>171450</xdr:colOff>
      <xdr:row>38</xdr:row>
      <xdr:rowOff>135890</xdr:rowOff>
    </xdr:to>
    <xdr:sp macro="" textlink="">
      <xdr:nvSpPr>
        <xdr:cNvPr id="533" name="楕円 532"/>
        <xdr:cNvSpPr/>
      </xdr:nvSpPr>
      <xdr:spPr>
        <a:xfrm>
          <a:off x="14649450" y="64109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164465</xdr:rowOff>
    </xdr:from>
    <xdr:ext cx="534670" cy="250190"/>
    <xdr:sp macro="" textlink="">
      <xdr:nvSpPr>
        <xdr:cNvPr id="534" name="災害復旧事業費該当値テキスト"/>
        <xdr:cNvSpPr txBox="1"/>
      </xdr:nvSpPr>
      <xdr:spPr>
        <a:xfrm>
          <a:off x="14744700" y="6203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19050</xdr:rowOff>
    </xdr:from>
    <xdr:to>
      <xdr:col>81</xdr:col>
      <xdr:colOff>101600</xdr:colOff>
      <xdr:row>38</xdr:row>
      <xdr:rowOff>118110</xdr:rowOff>
    </xdr:to>
    <xdr:sp macro="" textlink="">
      <xdr:nvSpPr>
        <xdr:cNvPr id="535" name="楕円 534"/>
        <xdr:cNvSpPr/>
      </xdr:nvSpPr>
      <xdr:spPr>
        <a:xfrm>
          <a:off x="13887450" y="6393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134620</xdr:rowOff>
    </xdr:from>
    <xdr:ext cx="531495" cy="253365"/>
    <xdr:sp macro="" textlink="">
      <xdr:nvSpPr>
        <xdr:cNvPr id="536" name="テキスト ボックス 535"/>
        <xdr:cNvSpPr txBox="1"/>
      </xdr:nvSpPr>
      <xdr:spPr>
        <a:xfrm>
          <a:off x="13709015" y="61734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48895</xdr:rowOff>
    </xdr:from>
    <xdr:to>
      <xdr:col>76</xdr:col>
      <xdr:colOff>165100</xdr:colOff>
      <xdr:row>38</xdr:row>
      <xdr:rowOff>147955</xdr:rowOff>
    </xdr:to>
    <xdr:sp macro="" textlink="">
      <xdr:nvSpPr>
        <xdr:cNvPr id="537" name="楕円 536"/>
        <xdr:cNvSpPr/>
      </xdr:nvSpPr>
      <xdr:spPr>
        <a:xfrm>
          <a:off x="13093700" y="6423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139065</xdr:rowOff>
    </xdr:from>
    <xdr:ext cx="469900" cy="253365"/>
    <xdr:sp macro="" textlink="">
      <xdr:nvSpPr>
        <xdr:cNvPr id="538" name="テキスト ボックス 537"/>
        <xdr:cNvSpPr txBox="1"/>
      </xdr:nvSpPr>
      <xdr:spPr>
        <a:xfrm>
          <a:off x="12928600" y="6513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57150</xdr:rowOff>
    </xdr:from>
    <xdr:to>
      <xdr:col>72</xdr:col>
      <xdr:colOff>38100</xdr:colOff>
      <xdr:row>37</xdr:row>
      <xdr:rowOff>156210</xdr:rowOff>
    </xdr:to>
    <xdr:sp macro="" textlink="">
      <xdr:nvSpPr>
        <xdr:cNvPr id="539" name="楕円 538"/>
        <xdr:cNvSpPr/>
      </xdr:nvSpPr>
      <xdr:spPr>
        <a:xfrm>
          <a:off x="12299950" y="62636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xdr:rowOff>
    </xdr:from>
    <xdr:ext cx="531495" cy="253365"/>
    <xdr:sp macro="" textlink="">
      <xdr:nvSpPr>
        <xdr:cNvPr id="540" name="テキスト ボックス 539"/>
        <xdr:cNvSpPr txBox="1"/>
      </xdr:nvSpPr>
      <xdr:spPr>
        <a:xfrm>
          <a:off x="12102465" y="60439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126365</xdr:rowOff>
    </xdr:to>
    <xdr:sp macro="" textlink="">
      <xdr:nvSpPr>
        <xdr:cNvPr id="541" name="楕円 540"/>
        <xdr:cNvSpPr/>
      </xdr:nvSpPr>
      <xdr:spPr>
        <a:xfrm>
          <a:off x="11487150" y="6400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117475</xdr:rowOff>
    </xdr:from>
    <xdr:ext cx="531495" cy="253365"/>
    <xdr:sp macro="" textlink="">
      <xdr:nvSpPr>
        <xdr:cNvPr id="542" name="テキスト ボックス 541"/>
        <xdr:cNvSpPr txBox="1"/>
      </xdr:nvSpPr>
      <xdr:spPr>
        <a:xfrm>
          <a:off x="11308715" y="64916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3" name="正方形/長方形 542"/>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4" name="正方形/長方形 543"/>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5" name="正方形/長方形 544"/>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6" name="正方形/長方形 545"/>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7" name="正方形/長方形 546"/>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8" name="正方形/長方形 547"/>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9" name="正方形/長方形 548"/>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0" name="正方形/長方形 549"/>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1" name="テキスト ボックス 550"/>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2" name="直線コネクタ 551"/>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96520</xdr:rowOff>
    </xdr:from>
    <xdr:to>
      <xdr:col>89</xdr:col>
      <xdr:colOff>171450</xdr:colOff>
      <xdr:row>59</xdr:row>
      <xdr:rowOff>96520</xdr:rowOff>
    </xdr:to>
    <xdr:cxnSp macro="">
      <xdr:nvCxnSpPr>
        <xdr:cNvPr id="553" name="直線コネクタ 552"/>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125730</xdr:rowOff>
    </xdr:from>
    <xdr:ext cx="245745" cy="250190"/>
    <xdr:sp macro="" textlink="">
      <xdr:nvSpPr>
        <xdr:cNvPr id="554" name="テキスト ボックス 553"/>
        <xdr:cNvSpPr txBox="1"/>
      </xdr:nvSpPr>
      <xdr:spPr>
        <a:xfrm>
          <a:off x="10977880" y="98526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171450</xdr:colOff>
      <xdr:row>57</xdr:row>
      <xdr:rowOff>112395</xdr:rowOff>
    </xdr:to>
    <xdr:cxnSp macro="">
      <xdr:nvCxnSpPr>
        <xdr:cNvPr id="555" name="直線コネクタ 554"/>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140970</xdr:rowOff>
    </xdr:from>
    <xdr:ext cx="245745" cy="250190"/>
    <xdr:sp macro="" textlink="">
      <xdr:nvSpPr>
        <xdr:cNvPr id="556" name="テキスト ボックス 555"/>
        <xdr:cNvSpPr txBox="1"/>
      </xdr:nvSpPr>
      <xdr:spPr>
        <a:xfrm>
          <a:off x="10977880" y="95326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57" name="直線コネクタ 556"/>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156845</xdr:rowOff>
    </xdr:from>
    <xdr:ext cx="245745" cy="253365"/>
    <xdr:sp macro="" textlink="">
      <xdr:nvSpPr>
        <xdr:cNvPr id="558" name="テキスト ボックス 557"/>
        <xdr:cNvSpPr txBox="1"/>
      </xdr:nvSpPr>
      <xdr:spPr>
        <a:xfrm>
          <a:off x="10977880" y="921321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59" name="直線コネクタ 558"/>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5715</xdr:rowOff>
    </xdr:from>
    <xdr:ext cx="245745" cy="253365"/>
    <xdr:sp macro="" textlink="">
      <xdr:nvSpPr>
        <xdr:cNvPr id="560" name="テキスト ボックス 559"/>
        <xdr:cNvSpPr txBox="1"/>
      </xdr:nvSpPr>
      <xdr:spPr>
        <a:xfrm>
          <a:off x="10977880" y="889444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61" name="直線コネクタ 560"/>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21590</xdr:rowOff>
    </xdr:from>
    <xdr:ext cx="309880" cy="252730"/>
    <xdr:sp macro="" textlink="">
      <xdr:nvSpPr>
        <xdr:cNvPr id="562" name="テキスト ボックス 561"/>
        <xdr:cNvSpPr txBox="1"/>
      </xdr:nvSpPr>
      <xdr:spPr>
        <a:xfrm>
          <a:off x="10932795" y="8575040"/>
          <a:ext cx="3098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171450</xdr:colOff>
      <xdr:row>50</xdr:row>
      <xdr:rowOff>8255</xdr:rowOff>
    </xdr:to>
    <xdr:cxnSp macro="">
      <xdr:nvCxnSpPr>
        <xdr:cNvPr id="563" name="直線コネクタ 562"/>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37465</xdr:rowOff>
    </xdr:from>
    <xdr:ext cx="309880" cy="253365"/>
    <xdr:sp macro="" textlink="">
      <xdr:nvSpPr>
        <xdr:cNvPr id="564" name="テキスト ボックス 563"/>
        <xdr:cNvSpPr txBox="1"/>
      </xdr:nvSpPr>
      <xdr:spPr>
        <a:xfrm>
          <a:off x="10932795" y="825563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5" name="直線コネクタ 564"/>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53340</xdr:rowOff>
    </xdr:from>
    <xdr:ext cx="309880" cy="250190"/>
    <xdr:sp macro="" textlink="">
      <xdr:nvSpPr>
        <xdr:cNvPr id="566" name="テキスト ボックス 565"/>
        <xdr:cNvSpPr txBox="1"/>
      </xdr:nvSpPr>
      <xdr:spPr>
        <a:xfrm>
          <a:off x="10932795" y="7936230"/>
          <a:ext cx="3098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7"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96520</xdr:rowOff>
    </xdr:from>
    <xdr:to>
      <xdr:col>85</xdr:col>
      <xdr:colOff>126365</xdr:colOff>
      <xdr:row>59</xdr:row>
      <xdr:rowOff>96520</xdr:rowOff>
    </xdr:to>
    <xdr:cxnSp macro="">
      <xdr:nvCxnSpPr>
        <xdr:cNvPr id="568" name="直線コネクタ 567"/>
        <xdr:cNvCxnSpPr/>
      </xdr:nvCxnSpPr>
      <xdr:spPr>
        <a:xfrm>
          <a:off x="14698345" y="99910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137795</xdr:rowOff>
    </xdr:from>
    <xdr:ext cx="249555" cy="253365"/>
    <xdr:sp macro="" textlink="">
      <xdr:nvSpPr>
        <xdr:cNvPr id="569" name="失業対策事業費最小値テキスト"/>
        <xdr:cNvSpPr txBox="1"/>
      </xdr:nvSpPr>
      <xdr:spPr>
        <a:xfrm>
          <a:off x="147447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96520</xdr:rowOff>
    </xdr:from>
    <xdr:to>
      <xdr:col>86</xdr:col>
      <xdr:colOff>25400</xdr:colOff>
      <xdr:row>59</xdr:row>
      <xdr:rowOff>96520</xdr:rowOff>
    </xdr:to>
    <xdr:cxnSp macro="">
      <xdr:nvCxnSpPr>
        <xdr:cNvPr id="570" name="直線コネクタ 569"/>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137795</xdr:rowOff>
    </xdr:from>
    <xdr:ext cx="249555" cy="253365"/>
    <xdr:sp macro="" textlink="">
      <xdr:nvSpPr>
        <xdr:cNvPr id="571" name="失業対策事業費最大値テキスト"/>
        <xdr:cNvSpPr txBox="1"/>
      </xdr:nvSpPr>
      <xdr:spPr>
        <a:xfrm>
          <a:off x="14744700" y="96970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96520</xdr:rowOff>
    </xdr:from>
    <xdr:to>
      <xdr:col>86</xdr:col>
      <xdr:colOff>25400</xdr:colOff>
      <xdr:row>59</xdr:row>
      <xdr:rowOff>96520</xdr:rowOff>
    </xdr:to>
    <xdr:cxnSp macro="">
      <xdr:nvCxnSpPr>
        <xdr:cNvPr id="572" name="直線コネクタ 571"/>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96520</xdr:rowOff>
    </xdr:from>
    <xdr:to>
      <xdr:col>85</xdr:col>
      <xdr:colOff>127000</xdr:colOff>
      <xdr:row>59</xdr:row>
      <xdr:rowOff>96520</xdr:rowOff>
    </xdr:to>
    <xdr:cxnSp macro="">
      <xdr:nvCxnSpPr>
        <xdr:cNvPr id="573" name="直線コネクタ 572"/>
        <xdr:cNvCxnSpPr/>
      </xdr:nvCxnSpPr>
      <xdr:spPr>
        <a:xfrm>
          <a:off x="13938250" y="99910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26035</xdr:rowOff>
    </xdr:from>
    <xdr:ext cx="249555" cy="253365"/>
    <xdr:sp macro="" textlink="">
      <xdr:nvSpPr>
        <xdr:cNvPr id="574" name="失業対策事業費平均値テキスト"/>
        <xdr:cNvSpPr txBox="1"/>
      </xdr:nvSpPr>
      <xdr:spPr>
        <a:xfrm>
          <a:off x="14744700" y="992060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47625</xdr:rowOff>
    </xdr:from>
    <xdr:to>
      <xdr:col>85</xdr:col>
      <xdr:colOff>171450</xdr:colOff>
      <xdr:row>59</xdr:row>
      <xdr:rowOff>146685</xdr:rowOff>
    </xdr:to>
    <xdr:sp macro="" textlink="">
      <xdr:nvSpPr>
        <xdr:cNvPr id="575" name="フローチャート: 判断 574"/>
        <xdr:cNvSpPr/>
      </xdr:nvSpPr>
      <xdr:spPr>
        <a:xfrm>
          <a:off x="14649450" y="99421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96520</xdr:rowOff>
    </xdr:from>
    <xdr:to>
      <xdr:col>81</xdr:col>
      <xdr:colOff>50800</xdr:colOff>
      <xdr:row>59</xdr:row>
      <xdr:rowOff>96520</xdr:rowOff>
    </xdr:to>
    <xdr:cxnSp macro="">
      <xdr:nvCxnSpPr>
        <xdr:cNvPr id="576" name="直線コネクタ 575"/>
        <xdr:cNvCxnSpPr/>
      </xdr:nvCxnSpPr>
      <xdr:spPr>
        <a:xfrm>
          <a:off x="131445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47625</xdr:rowOff>
    </xdr:from>
    <xdr:to>
      <xdr:col>81</xdr:col>
      <xdr:colOff>101600</xdr:colOff>
      <xdr:row>59</xdr:row>
      <xdr:rowOff>146685</xdr:rowOff>
    </xdr:to>
    <xdr:sp macro="" textlink="">
      <xdr:nvSpPr>
        <xdr:cNvPr id="577" name="フローチャート: 判断 576"/>
        <xdr:cNvSpPr/>
      </xdr:nvSpPr>
      <xdr:spPr>
        <a:xfrm>
          <a:off x="1388745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137795</xdr:rowOff>
    </xdr:from>
    <xdr:ext cx="246380" cy="253365"/>
    <xdr:sp macro="" textlink="">
      <xdr:nvSpPr>
        <xdr:cNvPr id="578" name="テキスト ボックス 577"/>
        <xdr:cNvSpPr txBox="1"/>
      </xdr:nvSpPr>
      <xdr:spPr>
        <a:xfrm>
          <a:off x="13832840" y="100323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59</xdr:row>
      <xdr:rowOff>96520</xdr:rowOff>
    </xdr:from>
    <xdr:to>
      <xdr:col>76</xdr:col>
      <xdr:colOff>114300</xdr:colOff>
      <xdr:row>59</xdr:row>
      <xdr:rowOff>96520</xdr:rowOff>
    </xdr:to>
    <xdr:cxnSp macro="">
      <xdr:nvCxnSpPr>
        <xdr:cNvPr id="579" name="直線コネクタ 578"/>
        <xdr:cNvCxnSpPr/>
      </xdr:nvCxnSpPr>
      <xdr:spPr>
        <a:xfrm>
          <a:off x="123444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47625</xdr:rowOff>
    </xdr:from>
    <xdr:to>
      <xdr:col>76</xdr:col>
      <xdr:colOff>165100</xdr:colOff>
      <xdr:row>59</xdr:row>
      <xdr:rowOff>146685</xdr:rowOff>
    </xdr:to>
    <xdr:sp macro="" textlink="">
      <xdr:nvSpPr>
        <xdr:cNvPr id="580" name="フローチャート: 判断 579"/>
        <xdr:cNvSpPr/>
      </xdr:nvSpPr>
      <xdr:spPr>
        <a:xfrm>
          <a:off x="1309370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59</xdr:row>
      <xdr:rowOff>137795</xdr:rowOff>
    </xdr:from>
    <xdr:ext cx="249555" cy="253365"/>
    <xdr:sp macro="" textlink="">
      <xdr:nvSpPr>
        <xdr:cNvPr id="581" name="テキスト ボックス 580"/>
        <xdr:cNvSpPr txBox="1"/>
      </xdr:nvSpPr>
      <xdr:spPr>
        <a:xfrm>
          <a:off x="130302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96520</xdr:rowOff>
    </xdr:from>
    <xdr:to>
      <xdr:col>71</xdr:col>
      <xdr:colOff>171450</xdr:colOff>
      <xdr:row>59</xdr:row>
      <xdr:rowOff>96520</xdr:rowOff>
    </xdr:to>
    <xdr:cxnSp macro="">
      <xdr:nvCxnSpPr>
        <xdr:cNvPr id="582" name="直線コネクタ 581"/>
        <xdr:cNvCxnSpPr/>
      </xdr:nvCxnSpPr>
      <xdr:spPr>
        <a:xfrm>
          <a:off x="11537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104140</xdr:rowOff>
    </xdr:to>
    <xdr:sp macro="" textlink="">
      <xdr:nvSpPr>
        <xdr:cNvPr id="583" name="フローチャート: 判断 582"/>
        <xdr:cNvSpPr/>
      </xdr:nvSpPr>
      <xdr:spPr>
        <a:xfrm>
          <a:off x="12299950" y="85578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119380</xdr:rowOff>
    </xdr:from>
    <xdr:ext cx="310515" cy="253365"/>
    <xdr:sp macro="" textlink="">
      <xdr:nvSpPr>
        <xdr:cNvPr id="584" name="テキスト ボックス 583"/>
        <xdr:cNvSpPr txBox="1"/>
      </xdr:nvSpPr>
      <xdr:spPr>
        <a:xfrm>
          <a:off x="12193905" y="8337550"/>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47625</xdr:rowOff>
    </xdr:from>
    <xdr:to>
      <xdr:col>67</xdr:col>
      <xdr:colOff>101600</xdr:colOff>
      <xdr:row>59</xdr:row>
      <xdr:rowOff>146685</xdr:rowOff>
    </xdr:to>
    <xdr:sp macro="" textlink="">
      <xdr:nvSpPr>
        <xdr:cNvPr id="585" name="フローチャート: 判断 584"/>
        <xdr:cNvSpPr/>
      </xdr:nvSpPr>
      <xdr:spPr>
        <a:xfrm>
          <a:off x="1148715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137795</xdr:rowOff>
    </xdr:from>
    <xdr:ext cx="246380" cy="253365"/>
    <xdr:sp macro="" textlink="">
      <xdr:nvSpPr>
        <xdr:cNvPr id="586" name="テキスト ボックス 585"/>
        <xdr:cNvSpPr txBox="1"/>
      </xdr:nvSpPr>
      <xdr:spPr>
        <a:xfrm>
          <a:off x="11432540" y="100323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7" name="テキスト ボックス 586"/>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88" name="テキスト ボックス 587"/>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9" name="テキスト ボックス 588"/>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0" name="テキスト ボックス 589"/>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591" name="テキスト ボックス 590"/>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47625</xdr:rowOff>
    </xdr:from>
    <xdr:to>
      <xdr:col>85</xdr:col>
      <xdr:colOff>171450</xdr:colOff>
      <xdr:row>59</xdr:row>
      <xdr:rowOff>146685</xdr:rowOff>
    </xdr:to>
    <xdr:sp macro="" textlink="">
      <xdr:nvSpPr>
        <xdr:cNvPr id="592" name="楕円 591"/>
        <xdr:cNvSpPr/>
      </xdr:nvSpPr>
      <xdr:spPr>
        <a:xfrm>
          <a:off x="14649450" y="9942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58</xdr:row>
      <xdr:rowOff>81915</xdr:rowOff>
    </xdr:from>
    <xdr:ext cx="249555" cy="253365"/>
    <xdr:sp macro="" textlink="">
      <xdr:nvSpPr>
        <xdr:cNvPr id="593" name="失業対策事業費該当値テキスト"/>
        <xdr:cNvSpPr txBox="1"/>
      </xdr:nvSpPr>
      <xdr:spPr>
        <a:xfrm>
          <a:off x="14744700" y="98088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47625</xdr:rowOff>
    </xdr:from>
    <xdr:to>
      <xdr:col>81</xdr:col>
      <xdr:colOff>101600</xdr:colOff>
      <xdr:row>59</xdr:row>
      <xdr:rowOff>146685</xdr:rowOff>
    </xdr:to>
    <xdr:sp macro="" textlink="">
      <xdr:nvSpPr>
        <xdr:cNvPr id="594" name="楕円 593"/>
        <xdr:cNvSpPr/>
      </xdr:nvSpPr>
      <xdr:spPr>
        <a:xfrm>
          <a:off x="138874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162560</xdr:rowOff>
    </xdr:from>
    <xdr:ext cx="246380" cy="250190"/>
    <xdr:sp macro="" textlink="">
      <xdr:nvSpPr>
        <xdr:cNvPr id="595" name="テキスト ボックス 594"/>
        <xdr:cNvSpPr txBox="1"/>
      </xdr:nvSpPr>
      <xdr:spPr>
        <a:xfrm>
          <a:off x="13832840" y="972185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47625</xdr:rowOff>
    </xdr:from>
    <xdr:to>
      <xdr:col>76</xdr:col>
      <xdr:colOff>165100</xdr:colOff>
      <xdr:row>59</xdr:row>
      <xdr:rowOff>146685</xdr:rowOff>
    </xdr:to>
    <xdr:sp macro="" textlink="">
      <xdr:nvSpPr>
        <xdr:cNvPr id="596" name="楕円 595"/>
        <xdr:cNvSpPr/>
      </xdr:nvSpPr>
      <xdr:spPr>
        <a:xfrm>
          <a:off x="130937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162560</xdr:rowOff>
    </xdr:from>
    <xdr:ext cx="249555" cy="250190"/>
    <xdr:sp macro="" textlink="">
      <xdr:nvSpPr>
        <xdr:cNvPr id="597" name="テキスト ボックス 596"/>
        <xdr:cNvSpPr txBox="1"/>
      </xdr:nvSpPr>
      <xdr:spPr>
        <a:xfrm>
          <a:off x="13030200" y="97218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47625</xdr:rowOff>
    </xdr:from>
    <xdr:to>
      <xdr:col>72</xdr:col>
      <xdr:colOff>38100</xdr:colOff>
      <xdr:row>59</xdr:row>
      <xdr:rowOff>146685</xdr:rowOff>
    </xdr:to>
    <xdr:sp macro="" textlink="">
      <xdr:nvSpPr>
        <xdr:cNvPr id="598" name="楕円 597"/>
        <xdr:cNvSpPr/>
      </xdr:nvSpPr>
      <xdr:spPr>
        <a:xfrm>
          <a:off x="12299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137795</xdr:rowOff>
    </xdr:from>
    <xdr:ext cx="246380" cy="253365"/>
    <xdr:sp macro="" textlink="">
      <xdr:nvSpPr>
        <xdr:cNvPr id="599" name="テキスト ボックス 598"/>
        <xdr:cNvSpPr txBox="1"/>
      </xdr:nvSpPr>
      <xdr:spPr>
        <a:xfrm>
          <a:off x="12226290" y="100323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47625</xdr:rowOff>
    </xdr:from>
    <xdr:to>
      <xdr:col>67</xdr:col>
      <xdr:colOff>101600</xdr:colOff>
      <xdr:row>59</xdr:row>
      <xdr:rowOff>146685</xdr:rowOff>
    </xdr:to>
    <xdr:sp macro="" textlink="">
      <xdr:nvSpPr>
        <xdr:cNvPr id="600" name="楕円 599"/>
        <xdr:cNvSpPr/>
      </xdr:nvSpPr>
      <xdr:spPr>
        <a:xfrm>
          <a:off x="114871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162560</xdr:rowOff>
    </xdr:from>
    <xdr:ext cx="246380" cy="250190"/>
    <xdr:sp macro="" textlink="">
      <xdr:nvSpPr>
        <xdr:cNvPr id="601" name="テキスト ボックス 600"/>
        <xdr:cNvSpPr txBox="1"/>
      </xdr:nvSpPr>
      <xdr:spPr>
        <a:xfrm>
          <a:off x="11432540" y="972185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2" name="正方形/長方形 601"/>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3" name="正方形/長方形 602"/>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4" name="正方形/長方形 603"/>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5" name="正方形/長方形 604"/>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6" name="正方形/長方形 605"/>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7" name="正方形/長方形 606"/>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8" name="正方形/長方形 607"/>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9" name="正方形/長方形 608"/>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0" name="テキスト ボックス 609"/>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1" name="直線コネクタ 610"/>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12" name="直線コネクタ 611"/>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5745" cy="250190"/>
    <xdr:sp macro="" textlink="">
      <xdr:nvSpPr>
        <xdr:cNvPr id="613" name="テキスト ボックス 612"/>
        <xdr:cNvSpPr txBox="1"/>
      </xdr:nvSpPr>
      <xdr:spPr>
        <a:xfrm>
          <a:off x="109778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14" name="直線コネクタ 613"/>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53340</xdr:rowOff>
    </xdr:from>
    <xdr:ext cx="595630" cy="250190"/>
    <xdr:sp macro="" textlink="">
      <xdr:nvSpPr>
        <xdr:cNvPr id="615" name="テキスト ボックス 614"/>
        <xdr:cNvSpPr txBox="1"/>
      </xdr:nvSpPr>
      <xdr:spPr>
        <a:xfrm>
          <a:off x="10669270" y="12630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16" name="直線コネクタ 615"/>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109220</xdr:rowOff>
    </xdr:from>
    <xdr:ext cx="595630" cy="250190"/>
    <xdr:sp macro="" textlink="">
      <xdr:nvSpPr>
        <xdr:cNvPr id="617" name="テキスト ボックス 616"/>
        <xdr:cNvSpPr txBox="1"/>
      </xdr:nvSpPr>
      <xdr:spPr>
        <a:xfrm>
          <a:off x="10669270" y="121831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18" name="直線コネクタ 617"/>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5630" cy="250190"/>
    <xdr:sp macro="" textlink="">
      <xdr:nvSpPr>
        <xdr:cNvPr id="619" name="テキスト ボックス 618"/>
        <xdr:cNvSpPr txBox="1"/>
      </xdr:nvSpPr>
      <xdr:spPr>
        <a:xfrm>
          <a:off x="10669270" y="117360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0190"/>
    <xdr:sp macro="" textlink="">
      <xdr:nvSpPr>
        <xdr:cNvPr id="621" name="テキスト ボックス 620"/>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2"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147955</xdr:rowOff>
    </xdr:from>
    <xdr:to>
      <xdr:col>85</xdr:col>
      <xdr:colOff>126365</xdr:colOff>
      <xdr:row>78</xdr:row>
      <xdr:rowOff>52070</xdr:rowOff>
    </xdr:to>
    <xdr:cxnSp macro="">
      <xdr:nvCxnSpPr>
        <xdr:cNvPr id="623" name="直線コネクタ 622"/>
        <xdr:cNvCxnSpPr/>
      </xdr:nvCxnSpPr>
      <xdr:spPr>
        <a:xfrm flipV="1">
          <a:off x="14698345" y="12054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55880</xdr:rowOff>
    </xdr:from>
    <xdr:ext cx="534670" cy="253365"/>
    <xdr:sp macro="" textlink="">
      <xdr:nvSpPr>
        <xdr:cNvPr id="624" name="公債費最小値テキスト"/>
        <xdr:cNvSpPr txBox="1"/>
      </xdr:nvSpPr>
      <xdr:spPr>
        <a:xfrm>
          <a:off x="14744700" y="13135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625" name="直線コネクタ 624"/>
        <xdr:cNvCxnSpPr/>
      </xdr:nvCxnSpPr>
      <xdr:spPr>
        <a:xfrm>
          <a:off x="14611350" y="1313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95250</xdr:rowOff>
    </xdr:from>
    <xdr:ext cx="598805" cy="253365"/>
    <xdr:sp macro="" textlink="">
      <xdr:nvSpPr>
        <xdr:cNvPr id="626" name="公債費最大値テキスト"/>
        <xdr:cNvSpPr txBox="1"/>
      </xdr:nvSpPr>
      <xdr:spPr>
        <a:xfrm>
          <a:off x="14744700" y="11833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147955</xdr:rowOff>
    </xdr:from>
    <xdr:to>
      <xdr:col>86</xdr:col>
      <xdr:colOff>25400</xdr:colOff>
      <xdr:row>71</xdr:row>
      <xdr:rowOff>147955</xdr:rowOff>
    </xdr:to>
    <xdr:cxnSp macro="">
      <xdr:nvCxnSpPr>
        <xdr:cNvPr id="627" name="直線コネクタ 626"/>
        <xdr:cNvCxnSpPr/>
      </xdr:nvCxnSpPr>
      <xdr:spPr>
        <a:xfrm>
          <a:off x="14611350" y="12054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157480</xdr:rowOff>
    </xdr:from>
    <xdr:to>
      <xdr:col>85</xdr:col>
      <xdr:colOff>127000</xdr:colOff>
      <xdr:row>77</xdr:row>
      <xdr:rowOff>5715</xdr:rowOff>
    </xdr:to>
    <xdr:cxnSp macro="">
      <xdr:nvCxnSpPr>
        <xdr:cNvPr id="628" name="直線コネクタ 627"/>
        <xdr:cNvCxnSpPr/>
      </xdr:nvCxnSpPr>
      <xdr:spPr>
        <a:xfrm>
          <a:off x="13938250" y="1290193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144145</xdr:rowOff>
    </xdr:from>
    <xdr:ext cx="534670" cy="250190"/>
    <xdr:sp macro="" textlink="">
      <xdr:nvSpPr>
        <xdr:cNvPr id="629" name="公債費平均値テキスト"/>
        <xdr:cNvSpPr txBox="1"/>
      </xdr:nvSpPr>
      <xdr:spPr>
        <a:xfrm>
          <a:off x="14744700" y="1272095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121920</xdr:rowOff>
    </xdr:from>
    <xdr:to>
      <xdr:col>85</xdr:col>
      <xdr:colOff>171450</xdr:colOff>
      <xdr:row>77</xdr:row>
      <xdr:rowOff>53340</xdr:rowOff>
    </xdr:to>
    <xdr:sp macro="" textlink="">
      <xdr:nvSpPr>
        <xdr:cNvPr id="630" name="フローチャート: 判断 629"/>
        <xdr:cNvSpPr/>
      </xdr:nvSpPr>
      <xdr:spPr>
        <a:xfrm>
          <a:off x="14649450" y="128663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157480</xdr:rowOff>
    </xdr:from>
    <xdr:to>
      <xdr:col>81</xdr:col>
      <xdr:colOff>50800</xdr:colOff>
      <xdr:row>76</xdr:row>
      <xdr:rowOff>163830</xdr:rowOff>
    </xdr:to>
    <xdr:cxnSp macro="">
      <xdr:nvCxnSpPr>
        <xdr:cNvPr id="631" name="直線コネクタ 630"/>
        <xdr:cNvCxnSpPr/>
      </xdr:nvCxnSpPr>
      <xdr:spPr>
        <a:xfrm flipV="1">
          <a:off x="13144500" y="1290193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128905</xdr:rowOff>
    </xdr:from>
    <xdr:to>
      <xdr:col>81</xdr:col>
      <xdr:colOff>101600</xdr:colOff>
      <xdr:row>77</xdr:row>
      <xdr:rowOff>60325</xdr:rowOff>
    </xdr:to>
    <xdr:sp macro="" textlink="">
      <xdr:nvSpPr>
        <xdr:cNvPr id="632" name="フローチャート: 判断 631"/>
        <xdr:cNvSpPr/>
      </xdr:nvSpPr>
      <xdr:spPr>
        <a:xfrm>
          <a:off x="13887450" y="12873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52070</xdr:rowOff>
    </xdr:from>
    <xdr:ext cx="531495" cy="250190"/>
    <xdr:sp macro="" textlink="">
      <xdr:nvSpPr>
        <xdr:cNvPr id="633" name="テキスト ボックス 632"/>
        <xdr:cNvSpPr txBox="1"/>
      </xdr:nvSpPr>
      <xdr:spPr>
        <a:xfrm>
          <a:off x="13709015" y="12964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163830</xdr:rowOff>
    </xdr:from>
    <xdr:to>
      <xdr:col>76</xdr:col>
      <xdr:colOff>114300</xdr:colOff>
      <xdr:row>77</xdr:row>
      <xdr:rowOff>10160</xdr:rowOff>
    </xdr:to>
    <xdr:cxnSp macro="">
      <xdr:nvCxnSpPr>
        <xdr:cNvPr id="634" name="直線コネクタ 633"/>
        <xdr:cNvCxnSpPr/>
      </xdr:nvCxnSpPr>
      <xdr:spPr>
        <a:xfrm flipV="1">
          <a:off x="12344400" y="1290828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140335</xdr:rowOff>
    </xdr:from>
    <xdr:to>
      <xdr:col>76</xdr:col>
      <xdr:colOff>165100</xdr:colOff>
      <xdr:row>77</xdr:row>
      <xdr:rowOff>71755</xdr:rowOff>
    </xdr:to>
    <xdr:sp macro="" textlink="">
      <xdr:nvSpPr>
        <xdr:cNvPr id="635" name="フローチャート: 判断 634"/>
        <xdr:cNvSpPr/>
      </xdr:nvSpPr>
      <xdr:spPr>
        <a:xfrm>
          <a:off x="13093700" y="12884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62230</xdr:rowOff>
    </xdr:from>
    <xdr:ext cx="534670" cy="253365"/>
    <xdr:sp macro="" textlink="">
      <xdr:nvSpPr>
        <xdr:cNvPr id="636" name="テキスト ボックス 635"/>
        <xdr:cNvSpPr txBox="1"/>
      </xdr:nvSpPr>
      <xdr:spPr>
        <a:xfrm>
          <a:off x="12896215" y="129743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5715</xdr:rowOff>
    </xdr:from>
    <xdr:to>
      <xdr:col>71</xdr:col>
      <xdr:colOff>171450</xdr:colOff>
      <xdr:row>77</xdr:row>
      <xdr:rowOff>10160</xdr:rowOff>
    </xdr:to>
    <xdr:cxnSp macro="">
      <xdr:nvCxnSpPr>
        <xdr:cNvPr id="637" name="直線コネクタ 636"/>
        <xdr:cNvCxnSpPr/>
      </xdr:nvCxnSpPr>
      <xdr:spPr>
        <a:xfrm>
          <a:off x="11537950" y="1291780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160655</xdr:rowOff>
    </xdr:from>
    <xdr:to>
      <xdr:col>72</xdr:col>
      <xdr:colOff>38100</xdr:colOff>
      <xdr:row>77</xdr:row>
      <xdr:rowOff>92075</xdr:rowOff>
    </xdr:to>
    <xdr:sp macro="" textlink="">
      <xdr:nvSpPr>
        <xdr:cNvPr id="638" name="フローチャート: 判断 637"/>
        <xdr:cNvSpPr/>
      </xdr:nvSpPr>
      <xdr:spPr>
        <a:xfrm>
          <a:off x="12299950" y="12905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83185</xdr:rowOff>
    </xdr:from>
    <xdr:ext cx="531495" cy="253365"/>
    <xdr:sp macro="" textlink="">
      <xdr:nvSpPr>
        <xdr:cNvPr id="639" name="テキスト ボックス 638"/>
        <xdr:cNvSpPr txBox="1"/>
      </xdr:nvSpPr>
      <xdr:spPr>
        <a:xfrm>
          <a:off x="12102465" y="129952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153035</xdr:rowOff>
    </xdr:from>
    <xdr:to>
      <xdr:col>67</xdr:col>
      <xdr:colOff>101600</xdr:colOff>
      <xdr:row>77</xdr:row>
      <xdr:rowOff>85090</xdr:rowOff>
    </xdr:to>
    <xdr:sp macro="" textlink="">
      <xdr:nvSpPr>
        <xdr:cNvPr id="640" name="フローチャート: 判断 639"/>
        <xdr:cNvSpPr/>
      </xdr:nvSpPr>
      <xdr:spPr>
        <a:xfrm>
          <a:off x="11487150" y="12897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76200</xdr:rowOff>
    </xdr:from>
    <xdr:ext cx="531495" cy="253365"/>
    <xdr:sp macro="" textlink="">
      <xdr:nvSpPr>
        <xdr:cNvPr id="641" name="テキスト ボックス 640"/>
        <xdr:cNvSpPr txBox="1"/>
      </xdr:nvSpPr>
      <xdr:spPr>
        <a:xfrm>
          <a:off x="11308715" y="129882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43" name="テキスト ボックス 642"/>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46" name="テキスト ボックス 645"/>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124460</xdr:rowOff>
    </xdr:from>
    <xdr:to>
      <xdr:col>85</xdr:col>
      <xdr:colOff>171450</xdr:colOff>
      <xdr:row>77</xdr:row>
      <xdr:rowOff>55880</xdr:rowOff>
    </xdr:to>
    <xdr:sp macro="" textlink="">
      <xdr:nvSpPr>
        <xdr:cNvPr id="647" name="楕円 646"/>
        <xdr:cNvSpPr/>
      </xdr:nvSpPr>
      <xdr:spPr>
        <a:xfrm>
          <a:off x="14649450" y="128689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103505</xdr:rowOff>
    </xdr:from>
    <xdr:ext cx="534670" cy="250190"/>
    <xdr:sp macro="" textlink="">
      <xdr:nvSpPr>
        <xdr:cNvPr id="648" name="公債費該当値テキスト"/>
        <xdr:cNvSpPr txBox="1"/>
      </xdr:nvSpPr>
      <xdr:spPr>
        <a:xfrm>
          <a:off x="14744700" y="128479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107950</xdr:rowOff>
    </xdr:from>
    <xdr:to>
      <xdr:col>81</xdr:col>
      <xdr:colOff>101600</xdr:colOff>
      <xdr:row>77</xdr:row>
      <xdr:rowOff>39370</xdr:rowOff>
    </xdr:to>
    <xdr:sp macro="" textlink="">
      <xdr:nvSpPr>
        <xdr:cNvPr id="649" name="楕円 648"/>
        <xdr:cNvSpPr/>
      </xdr:nvSpPr>
      <xdr:spPr>
        <a:xfrm>
          <a:off x="13887450" y="12852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55880</xdr:rowOff>
    </xdr:from>
    <xdr:ext cx="531495" cy="253365"/>
    <xdr:sp macro="" textlink="">
      <xdr:nvSpPr>
        <xdr:cNvPr id="650" name="テキスト ボックス 649"/>
        <xdr:cNvSpPr txBox="1"/>
      </xdr:nvSpPr>
      <xdr:spPr>
        <a:xfrm>
          <a:off x="13709015" y="126326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114300</xdr:rowOff>
    </xdr:from>
    <xdr:to>
      <xdr:col>76</xdr:col>
      <xdr:colOff>165100</xdr:colOff>
      <xdr:row>77</xdr:row>
      <xdr:rowOff>45720</xdr:rowOff>
    </xdr:to>
    <xdr:sp macro="" textlink="">
      <xdr:nvSpPr>
        <xdr:cNvPr id="651" name="楕円 650"/>
        <xdr:cNvSpPr/>
      </xdr:nvSpPr>
      <xdr:spPr>
        <a:xfrm>
          <a:off x="13093700" y="12858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61595</xdr:rowOff>
    </xdr:from>
    <xdr:ext cx="534670" cy="253365"/>
    <xdr:sp macro="" textlink="">
      <xdr:nvSpPr>
        <xdr:cNvPr id="652" name="テキスト ボックス 651"/>
        <xdr:cNvSpPr txBox="1"/>
      </xdr:nvSpPr>
      <xdr:spPr>
        <a:xfrm>
          <a:off x="12896215" y="126384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128270</xdr:rowOff>
    </xdr:from>
    <xdr:to>
      <xdr:col>72</xdr:col>
      <xdr:colOff>38100</xdr:colOff>
      <xdr:row>77</xdr:row>
      <xdr:rowOff>59690</xdr:rowOff>
    </xdr:to>
    <xdr:sp macro="" textlink="">
      <xdr:nvSpPr>
        <xdr:cNvPr id="653" name="楕円 652"/>
        <xdr:cNvSpPr/>
      </xdr:nvSpPr>
      <xdr:spPr>
        <a:xfrm>
          <a:off x="12299950" y="128727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75565</xdr:rowOff>
    </xdr:from>
    <xdr:ext cx="531495" cy="253365"/>
    <xdr:sp macro="" textlink="">
      <xdr:nvSpPr>
        <xdr:cNvPr id="654" name="テキスト ボックス 653"/>
        <xdr:cNvSpPr txBox="1"/>
      </xdr:nvSpPr>
      <xdr:spPr>
        <a:xfrm>
          <a:off x="12102465" y="126523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124460</xdr:rowOff>
    </xdr:from>
    <xdr:to>
      <xdr:col>67</xdr:col>
      <xdr:colOff>101600</xdr:colOff>
      <xdr:row>77</xdr:row>
      <xdr:rowOff>55880</xdr:rowOff>
    </xdr:to>
    <xdr:sp macro="" textlink="">
      <xdr:nvSpPr>
        <xdr:cNvPr id="655" name="楕円 654"/>
        <xdr:cNvSpPr/>
      </xdr:nvSpPr>
      <xdr:spPr>
        <a:xfrm>
          <a:off x="11487150" y="12868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72390</xdr:rowOff>
    </xdr:from>
    <xdr:ext cx="531495" cy="250190"/>
    <xdr:sp macro="" textlink="">
      <xdr:nvSpPr>
        <xdr:cNvPr id="656" name="テキスト ボックス 655"/>
        <xdr:cNvSpPr txBox="1"/>
      </xdr:nvSpPr>
      <xdr:spPr>
        <a:xfrm>
          <a:off x="11308715" y="126492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7" name="直線コネクタ 666"/>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8" name="テキスト ボックス 667"/>
        <xdr:cNvSpPr txBox="1"/>
      </xdr:nvSpPr>
      <xdr:spPr>
        <a:xfrm>
          <a:off x="109778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9" name="直線コネクタ 668"/>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905"/>
    <xdr:sp macro="" textlink="">
      <xdr:nvSpPr>
        <xdr:cNvPr id="670" name="テキスト ボックス 669"/>
        <xdr:cNvSpPr txBox="1"/>
      </xdr:nvSpPr>
      <xdr:spPr>
        <a:xfrm>
          <a:off x="106692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905"/>
    <xdr:sp macro="" textlink="">
      <xdr:nvSpPr>
        <xdr:cNvPr id="672" name="テキスト ボックス 671"/>
        <xdr:cNvSpPr txBox="1"/>
      </xdr:nvSpPr>
      <xdr:spPr>
        <a:xfrm>
          <a:off x="106692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3" name="直線コネクタ 672"/>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2095"/>
    <xdr:sp macro="" textlink="">
      <xdr:nvSpPr>
        <xdr:cNvPr id="674" name="テキスト ボックス 673"/>
        <xdr:cNvSpPr txBox="1"/>
      </xdr:nvSpPr>
      <xdr:spPr>
        <a:xfrm>
          <a:off x="1066927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5" name="直線コネクタ 67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190"/>
    <xdr:sp macro="" textlink="">
      <xdr:nvSpPr>
        <xdr:cNvPr id="676" name="テキスト ボックス 675"/>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7"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xdr:cNvCxnSpPr/>
      </xdr:nvCxnSpPr>
      <xdr:spPr>
        <a:xfrm flipV="1">
          <a:off x="14698345" y="153809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127000</xdr:rowOff>
    </xdr:from>
    <xdr:ext cx="469900" cy="259080"/>
    <xdr:sp macro="" textlink="">
      <xdr:nvSpPr>
        <xdr:cNvPr id="679" name="積立金最小値テキスト"/>
        <xdr:cNvSpPr txBox="1"/>
      </xdr:nvSpPr>
      <xdr:spPr>
        <a:xfrm>
          <a:off x="14744700" y="1658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xdr:cNvCxnSpPr/>
      </xdr:nvCxnSpPr>
      <xdr:spPr>
        <a:xfrm>
          <a:off x="14611350" y="1658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67310</xdr:rowOff>
    </xdr:from>
    <xdr:ext cx="598805" cy="255270"/>
    <xdr:sp macro="" textlink="">
      <xdr:nvSpPr>
        <xdr:cNvPr id="681" name="積立金最大値テキスト"/>
        <xdr:cNvSpPr txBox="1"/>
      </xdr:nvSpPr>
      <xdr:spPr>
        <a:xfrm>
          <a:off x="14744700" y="151587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xdr:cNvCxnSpPr/>
      </xdr:nvCxnSpPr>
      <xdr:spPr>
        <a:xfrm>
          <a:off x="14611350" y="15380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70485</xdr:rowOff>
    </xdr:from>
    <xdr:to>
      <xdr:col>85</xdr:col>
      <xdr:colOff>127000</xdr:colOff>
      <xdr:row>98</xdr:row>
      <xdr:rowOff>89535</xdr:rowOff>
    </xdr:to>
    <xdr:cxnSp macro="">
      <xdr:nvCxnSpPr>
        <xdr:cNvPr id="683" name="直線コネクタ 682"/>
        <xdr:cNvCxnSpPr/>
      </xdr:nvCxnSpPr>
      <xdr:spPr>
        <a:xfrm flipV="1">
          <a:off x="13938250" y="1652968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81280</xdr:rowOff>
    </xdr:from>
    <xdr:ext cx="534670" cy="259080"/>
    <xdr:sp macro="" textlink="">
      <xdr:nvSpPr>
        <xdr:cNvPr id="684" name="積立金平均値テキスト"/>
        <xdr:cNvSpPr txBox="1"/>
      </xdr:nvSpPr>
      <xdr:spPr>
        <a:xfrm>
          <a:off x="14744700" y="16197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171450</xdr:colOff>
      <xdr:row>97</xdr:row>
      <xdr:rowOff>160020</xdr:rowOff>
    </xdr:to>
    <xdr:sp macro="" textlink="">
      <xdr:nvSpPr>
        <xdr:cNvPr id="685" name="フローチャート: 判断 684"/>
        <xdr:cNvSpPr/>
      </xdr:nvSpPr>
      <xdr:spPr>
        <a:xfrm>
          <a:off x="14649450" y="163461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113665</xdr:rowOff>
    </xdr:from>
    <xdr:to>
      <xdr:col>81</xdr:col>
      <xdr:colOff>50800</xdr:colOff>
      <xdr:row>98</xdr:row>
      <xdr:rowOff>89535</xdr:rowOff>
    </xdr:to>
    <xdr:cxnSp macro="">
      <xdr:nvCxnSpPr>
        <xdr:cNvPr id="686" name="直線コネクタ 685"/>
        <xdr:cNvCxnSpPr/>
      </xdr:nvCxnSpPr>
      <xdr:spPr>
        <a:xfrm>
          <a:off x="13144500" y="16401415"/>
          <a:ext cx="7937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xdr:cNvSpPr/>
      </xdr:nvSpPr>
      <xdr:spPr>
        <a:xfrm>
          <a:off x="1388745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1495" cy="255905"/>
    <xdr:sp macro="" textlink="">
      <xdr:nvSpPr>
        <xdr:cNvPr id="688" name="テキスト ボックス 687"/>
        <xdr:cNvSpPr txBox="1"/>
      </xdr:nvSpPr>
      <xdr:spPr>
        <a:xfrm>
          <a:off x="13709015" y="16102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113665</xdr:rowOff>
    </xdr:from>
    <xdr:to>
      <xdr:col>76</xdr:col>
      <xdr:colOff>114300</xdr:colOff>
      <xdr:row>98</xdr:row>
      <xdr:rowOff>109855</xdr:rowOff>
    </xdr:to>
    <xdr:cxnSp macro="">
      <xdr:nvCxnSpPr>
        <xdr:cNvPr id="689" name="直線コネクタ 688"/>
        <xdr:cNvCxnSpPr/>
      </xdr:nvCxnSpPr>
      <xdr:spPr>
        <a:xfrm flipV="1">
          <a:off x="12344400" y="16401415"/>
          <a:ext cx="8001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xdr:cNvSpPr/>
      </xdr:nvSpPr>
      <xdr:spPr>
        <a:xfrm>
          <a:off x="13093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34670" cy="259080"/>
    <xdr:sp macro="" textlink="">
      <xdr:nvSpPr>
        <xdr:cNvPr id="691" name="テキスト ボックス 690"/>
        <xdr:cNvSpPr txBox="1"/>
      </xdr:nvSpPr>
      <xdr:spPr>
        <a:xfrm>
          <a:off x="12896215" y="1609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109855</xdr:rowOff>
    </xdr:from>
    <xdr:to>
      <xdr:col>71</xdr:col>
      <xdr:colOff>171450</xdr:colOff>
      <xdr:row>98</xdr:row>
      <xdr:rowOff>138430</xdr:rowOff>
    </xdr:to>
    <xdr:cxnSp macro="">
      <xdr:nvCxnSpPr>
        <xdr:cNvPr id="692" name="直線コネクタ 691"/>
        <xdr:cNvCxnSpPr/>
      </xdr:nvCxnSpPr>
      <xdr:spPr>
        <a:xfrm flipV="1">
          <a:off x="11537950" y="1656905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xdr:cNvSpPr/>
      </xdr:nvSpPr>
      <xdr:spPr>
        <a:xfrm>
          <a:off x="12299950" y="16402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31495" cy="259080"/>
    <xdr:sp macro="" textlink="">
      <xdr:nvSpPr>
        <xdr:cNvPr id="694" name="テキスト ボックス 693"/>
        <xdr:cNvSpPr txBox="1"/>
      </xdr:nvSpPr>
      <xdr:spPr>
        <a:xfrm>
          <a:off x="12102465" y="16177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5" name="フローチャート: 判断 694"/>
        <xdr:cNvSpPr/>
      </xdr:nvSpPr>
      <xdr:spPr>
        <a:xfrm>
          <a:off x="1148715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31495" cy="259080"/>
    <xdr:sp macro="" textlink="">
      <xdr:nvSpPr>
        <xdr:cNvPr id="696" name="テキスト ボックス 695"/>
        <xdr:cNvSpPr txBox="1"/>
      </xdr:nvSpPr>
      <xdr:spPr>
        <a:xfrm>
          <a:off x="11308715" y="16198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8" name="テキスト ボックス 697"/>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01" name="テキスト ボックス 700"/>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19685</xdr:rowOff>
    </xdr:from>
    <xdr:to>
      <xdr:col>85</xdr:col>
      <xdr:colOff>171450</xdr:colOff>
      <xdr:row>98</xdr:row>
      <xdr:rowOff>121285</xdr:rowOff>
    </xdr:to>
    <xdr:sp macro="" textlink="">
      <xdr:nvSpPr>
        <xdr:cNvPr id="702" name="楕円 701"/>
        <xdr:cNvSpPr/>
      </xdr:nvSpPr>
      <xdr:spPr>
        <a:xfrm>
          <a:off x="14649450" y="16478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106045</xdr:rowOff>
    </xdr:from>
    <xdr:ext cx="534670" cy="259080"/>
    <xdr:sp macro="" textlink="">
      <xdr:nvSpPr>
        <xdr:cNvPr id="703" name="積立金該当値テキスト"/>
        <xdr:cNvSpPr txBox="1"/>
      </xdr:nvSpPr>
      <xdr:spPr>
        <a:xfrm>
          <a:off x="14744700" y="1639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38735</xdr:rowOff>
    </xdr:from>
    <xdr:to>
      <xdr:col>81</xdr:col>
      <xdr:colOff>101600</xdr:colOff>
      <xdr:row>98</xdr:row>
      <xdr:rowOff>140335</xdr:rowOff>
    </xdr:to>
    <xdr:sp macro="" textlink="">
      <xdr:nvSpPr>
        <xdr:cNvPr id="704" name="楕円 703"/>
        <xdr:cNvSpPr/>
      </xdr:nvSpPr>
      <xdr:spPr>
        <a:xfrm>
          <a:off x="1388745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132080</xdr:rowOff>
    </xdr:from>
    <xdr:ext cx="531495" cy="255905"/>
    <xdr:sp macro="" textlink="">
      <xdr:nvSpPr>
        <xdr:cNvPr id="705" name="テキスト ボックス 704"/>
        <xdr:cNvSpPr txBox="1"/>
      </xdr:nvSpPr>
      <xdr:spPr>
        <a:xfrm>
          <a:off x="13709015" y="16591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63500</xdr:rowOff>
    </xdr:from>
    <xdr:to>
      <xdr:col>76</xdr:col>
      <xdr:colOff>165100</xdr:colOff>
      <xdr:row>97</xdr:row>
      <xdr:rowOff>164465</xdr:rowOff>
    </xdr:to>
    <xdr:sp macro="" textlink="">
      <xdr:nvSpPr>
        <xdr:cNvPr id="706" name="楕円 705"/>
        <xdr:cNvSpPr/>
      </xdr:nvSpPr>
      <xdr:spPr>
        <a:xfrm>
          <a:off x="130937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155575</xdr:rowOff>
    </xdr:from>
    <xdr:ext cx="534670" cy="255905"/>
    <xdr:sp macro="" textlink="">
      <xdr:nvSpPr>
        <xdr:cNvPr id="707" name="テキスト ボックス 706"/>
        <xdr:cNvSpPr txBox="1"/>
      </xdr:nvSpPr>
      <xdr:spPr>
        <a:xfrm>
          <a:off x="12896215" y="164433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59055</xdr:rowOff>
    </xdr:from>
    <xdr:to>
      <xdr:col>72</xdr:col>
      <xdr:colOff>38100</xdr:colOff>
      <xdr:row>98</xdr:row>
      <xdr:rowOff>160655</xdr:rowOff>
    </xdr:to>
    <xdr:sp macro="" textlink="">
      <xdr:nvSpPr>
        <xdr:cNvPr id="708" name="楕円 707"/>
        <xdr:cNvSpPr/>
      </xdr:nvSpPr>
      <xdr:spPr>
        <a:xfrm>
          <a:off x="12299950" y="16518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151765</xdr:rowOff>
    </xdr:from>
    <xdr:ext cx="469900" cy="259080"/>
    <xdr:sp macro="" textlink="">
      <xdr:nvSpPr>
        <xdr:cNvPr id="709" name="テキスト ボックス 708"/>
        <xdr:cNvSpPr txBox="1"/>
      </xdr:nvSpPr>
      <xdr:spPr>
        <a:xfrm>
          <a:off x="12134850" y="1661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87630</xdr:rowOff>
    </xdr:from>
    <xdr:to>
      <xdr:col>67</xdr:col>
      <xdr:colOff>101600</xdr:colOff>
      <xdr:row>99</xdr:row>
      <xdr:rowOff>17780</xdr:rowOff>
    </xdr:to>
    <xdr:sp macro="" textlink="">
      <xdr:nvSpPr>
        <xdr:cNvPr id="710" name="楕円 709"/>
        <xdr:cNvSpPr/>
      </xdr:nvSpPr>
      <xdr:spPr>
        <a:xfrm>
          <a:off x="1148715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8890</xdr:rowOff>
    </xdr:from>
    <xdr:ext cx="378460" cy="255905"/>
    <xdr:sp macro="" textlink="">
      <xdr:nvSpPr>
        <xdr:cNvPr id="711" name="テキスト ボックス 710"/>
        <xdr:cNvSpPr txBox="1"/>
      </xdr:nvSpPr>
      <xdr:spPr>
        <a:xfrm>
          <a:off x="11367770" y="166395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2" name="正方形/長方形 71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3" name="正方形/長方形 71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4" name="正方形/長方形 71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5" name="正方形/長方形 71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6" name="正方形/長方形 71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7" name="正方形/長方形 71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8" name="正方形/長方形 71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9" name="正方形/長方形 71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710" cy="220345"/>
    <xdr:sp macro="" textlink="">
      <xdr:nvSpPr>
        <xdr:cNvPr id="720" name="テキスト ボックス 719"/>
        <xdr:cNvSpPr txBox="1"/>
      </xdr:nvSpPr>
      <xdr:spPr>
        <a:xfrm>
          <a:off x="164401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1" name="直線コネクタ 72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22" name="直線コネクタ 721"/>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745" cy="250190"/>
    <xdr:sp macro="" textlink="">
      <xdr:nvSpPr>
        <xdr:cNvPr id="723" name="テキスト ボックス 722"/>
        <xdr:cNvSpPr txBox="1"/>
      </xdr:nvSpPr>
      <xdr:spPr>
        <a:xfrm>
          <a:off x="162483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4" name="直線コネクタ 723"/>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34925</xdr:rowOff>
    </xdr:from>
    <xdr:ext cx="531495" cy="250190"/>
    <xdr:sp macro="" textlink="">
      <xdr:nvSpPr>
        <xdr:cNvPr id="725" name="テキスト ボックス 724"/>
        <xdr:cNvSpPr txBox="1"/>
      </xdr:nvSpPr>
      <xdr:spPr>
        <a:xfrm>
          <a:off x="15984855" y="6073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6" name="直線コネクタ 725"/>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1495" cy="250190"/>
    <xdr:sp macro="" textlink="">
      <xdr:nvSpPr>
        <xdr:cNvPr id="727" name="テキスト ボックス 726"/>
        <xdr:cNvSpPr txBox="1"/>
      </xdr:nvSpPr>
      <xdr:spPr>
        <a:xfrm>
          <a:off x="1598485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8" name="直線コネクタ 727"/>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128270</xdr:rowOff>
    </xdr:from>
    <xdr:ext cx="531495" cy="250190"/>
    <xdr:sp macro="" textlink="">
      <xdr:nvSpPr>
        <xdr:cNvPr id="729" name="テキスト ボックス 728"/>
        <xdr:cNvSpPr txBox="1"/>
      </xdr:nvSpPr>
      <xdr:spPr>
        <a:xfrm>
          <a:off x="15984855" y="5328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30" name="直線コネクタ 729"/>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1495" cy="250190"/>
    <xdr:sp macro="" textlink="">
      <xdr:nvSpPr>
        <xdr:cNvPr id="731" name="テキスト ボックス 730"/>
        <xdr:cNvSpPr txBox="1"/>
      </xdr:nvSpPr>
      <xdr:spPr>
        <a:xfrm>
          <a:off x="1598485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2" name="直線コネクタ 73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33" name="テキスト ボックス 732"/>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4"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106045</xdr:rowOff>
    </xdr:from>
    <xdr:to>
      <xdr:col>116</xdr:col>
      <xdr:colOff>62865</xdr:colOff>
      <xdr:row>39</xdr:row>
      <xdr:rowOff>43180</xdr:rowOff>
    </xdr:to>
    <xdr:cxnSp macro="">
      <xdr:nvCxnSpPr>
        <xdr:cNvPr id="735" name="直線コネクタ 734"/>
        <xdr:cNvCxnSpPr/>
      </xdr:nvCxnSpPr>
      <xdr:spPr>
        <a:xfrm flipV="1">
          <a:off x="19949795" y="513905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50190"/>
    <xdr:sp macro="" textlink="">
      <xdr:nvSpPr>
        <xdr:cNvPr id="736" name="投資及び出資金最小値テキスト"/>
        <xdr:cNvSpPr txBox="1"/>
      </xdr:nvSpPr>
      <xdr:spPr>
        <a:xfrm>
          <a:off x="20002500" y="65893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37" name="直線コネクタ 736"/>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53340</xdr:rowOff>
    </xdr:from>
    <xdr:ext cx="534670" cy="250190"/>
    <xdr:sp macro="" textlink="">
      <xdr:nvSpPr>
        <xdr:cNvPr id="738" name="投資及び出資金最大値テキスト"/>
        <xdr:cNvSpPr txBox="1"/>
      </xdr:nvSpPr>
      <xdr:spPr>
        <a:xfrm>
          <a:off x="20002500" y="49187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106045</xdr:rowOff>
    </xdr:from>
    <xdr:to>
      <xdr:col>116</xdr:col>
      <xdr:colOff>152400</xdr:colOff>
      <xdr:row>30</xdr:row>
      <xdr:rowOff>106045</xdr:rowOff>
    </xdr:to>
    <xdr:cxnSp macro="">
      <xdr:nvCxnSpPr>
        <xdr:cNvPr id="739" name="直線コネクタ 738"/>
        <xdr:cNvCxnSpPr/>
      </xdr:nvCxnSpPr>
      <xdr:spPr>
        <a:xfrm>
          <a:off x="19881850" y="5139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34</xdr:row>
      <xdr:rowOff>122555</xdr:rowOff>
    </xdr:from>
    <xdr:to>
      <xdr:col>116</xdr:col>
      <xdr:colOff>63500</xdr:colOff>
      <xdr:row>34</xdr:row>
      <xdr:rowOff>138430</xdr:rowOff>
    </xdr:to>
    <xdr:cxnSp macro="">
      <xdr:nvCxnSpPr>
        <xdr:cNvPr id="740" name="直線コネクタ 739"/>
        <xdr:cNvCxnSpPr/>
      </xdr:nvCxnSpPr>
      <xdr:spPr>
        <a:xfrm flipV="1">
          <a:off x="19202400" y="582612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121920</xdr:rowOff>
    </xdr:from>
    <xdr:ext cx="469900" cy="250190"/>
    <xdr:sp macro="" textlink="">
      <xdr:nvSpPr>
        <xdr:cNvPr id="741" name="投資及び出資金平均値テキスト"/>
        <xdr:cNvSpPr txBox="1"/>
      </xdr:nvSpPr>
      <xdr:spPr>
        <a:xfrm>
          <a:off x="20002500" y="632841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142875</xdr:rowOff>
    </xdr:from>
    <xdr:to>
      <xdr:col>116</xdr:col>
      <xdr:colOff>114300</xdr:colOff>
      <xdr:row>38</xdr:row>
      <xdr:rowOff>74295</xdr:rowOff>
    </xdr:to>
    <xdr:sp macro="" textlink="">
      <xdr:nvSpPr>
        <xdr:cNvPr id="742" name="フローチャート: 判断 741"/>
        <xdr:cNvSpPr/>
      </xdr:nvSpPr>
      <xdr:spPr>
        <a:xfrm>
          <a:off x="19900900" y="6349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138430</xdr:rowOff>
    </xdr:from>
    <xdr:to>
      <xdr:col>111</xdr:col>
      <xdr:colOff>171450</xdr:colOff>
      <xdr:row>34</xdr:row>
      <xdr:rowOff>156210</xdr:rowOff>
    </xdr:to>
    <xdr:cxnSp macro="">
      <xdr:nvCxnSpPr>
        <xdr:cNvPr id="743" name="直線コネクタ 742"/>
        <xdr:cNvCxnSpPr/>
      </xdr:nvCxnSpPr>
      <xdr:spPr>
        <a:xfrm flipV="1">
          <a:off x="18395950" y="584200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92710</xdr:rowOff>
    </xdr:to>
    <xdr:sp macro="" textlink="">
      <xdr:nvSpPr>
        <xdr:cNvPr id="744" name="フローチャート: 判断 743"/>
        <xdr:cNvSpPr/>
      </xdr:nvSpPr>
      <xdr:spPr>
        <a:xfrm>
          <a:off x="19157950" y="6367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84455</xdr:rowOff>
    </xdr:from>
    <xdr:ext cx="469900" cy="250190"/>
    <xdr:sp macro="" textlink="">
      <xdr:nvSpPr>
        <xdr:cNvPr id="745" name="テキスト ボックス 744"/>
        <xdr:cNvSpPr txBox="1"/>
      </xdr:nvSpPr>
      <xdr:spPr>
        <a:xfrm>
          <a:off x="18992850" y="64585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156210</xdr:rowOff>
    </xdr:from>
    <xdr:to>
      <xdr:col>107</xdr:col>
      <xdr:colOff>50800</xdr:colOff>
      <xdr:row>35</xdr:row>
      <xdr:rowOff>36830</xdr:rowOff>
    </xdr:to>
    <xdr:cxnSp macro="">
      <xdr:nvCxnSpPr>
        <xdr:cNvPr id="746" name="直線コネクタ 745"/>
        <xdr:cNvCxnSpPr/>
      </xdr:nvCxnSpPr>
      <xdr:spPr>
        <a:xfrm flipV="1">
          <a:off x="17602200" y="5859780"/>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165735</xdr:rowOff>
    </xdr:from>
    <xdr:to>
      <xdr:col>107</xdr:col>
      <xdr:colOff>101600</xdr:colOff>
      <xdr:row>38</xdr:row>
      <xdr:rowOff>97155</xdr:rowOff>
    </xdr:to>
    <xdr:sp macro="" textlink="">
      <xdr:nvSpPr>
        <xdr:cNvPr id="747" name="フローチャート: 判断 746"/>
        <xdr:cNvSpPr/>
      </xdr:nvSpPr>
      <xdr:spPr>
        <a:xfrm>
          <a:off x="18345150" y="6372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88900</xdr:rowOff>
    </xdr:from>
    <xdr:ext cx="469900" cy="249555"/>
    <xdr:sp macro="" textlink="">
      <xdr:nvSpPr>
        <xdr:cNvPr id="748" name="テキスト ボックス 747"/>
        <xdr:cNvSpPr txBox="1"/>
      </xdr:nvSpPr>
      <xdr:spPr>
        <a:xfrm>
          <a:off x="18180050" y="64630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35</xdr:row>
      <xdr:rowOff>36830</xdr:rowOff>
    </xdr:from>
    <xdr:to>
      <xdr:col>102</xdr:col>
      <xdr:colOff>114300</xdr:colOff>
      <xdr:row>37</xdr:row>
      <xdr:rowOff>107315</xdr:rowOff>
    </xdr:to>
    <xdr:cxnSp macro="">
      <xdr:nvCxnSpPr>
        <xdr:cNvPr id="749" name="直線コネクタ 748"/>
        <xdr:cNvCxnSpPr/>
      </xdr:nvCxnSpPr>
      <xdr:spPr>
        <a:xfrm flipV="1">
          <a:off x="16802100" y="5908040"/>
          <a:ext cx="8001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106680</xdr:rowOff>
    </xdr:to>
    <xdr:sp macro="" textlink="">
      <xdr:nvSpPr>
        <xdr:cNvPr id="750" name="フローチャート: 判断 749"/>
        <xdr:cNvSpPr/>
      </xdr:nvSpPr>
      <xdr:spPr>
        <a:xfrm>
          <a:off x="17551400" y="6381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97790</xdr:rowOff>
    </xdr:from>
    <xdr:ext cx="469900" cy="253365"/>
    <xdr:sp macro="" textlink="">
      <xdr:nvSpPr>
        <xdr:cNvPr id="751" name="テキスト ボックス 750"/>
        <xdr:cNvSpPr txBox="1"/>
      </xdr:nvSpPr>
      <xdr:spPr>
        <a:xfrm>
          <a:off x="17386300" y="6471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38735</xdr:rowOff>
    </xdr:from>
    <xdr:to>
      <xdr:col>98</xdr:col>
      <xdr:colOff>38100</xdr:colOff>
      <xdr:row>38</xdr:row>
      <xdr:rowOff>137795</xdr:rowOff>
    </xdr:to>
    <xdr:sp macro="" textlink="">
      <xdr:nvSpPr>
        <xdr:cNvPr id="752" name="フローチャート: 判断 751"/>
        <xdr:cNvSpPr/>
      </xdr:nvSpPr>
      <xdr:spPr>
        <a:xfrm>
          <a:off x="16757650" y="6412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128905</xdr:rowOff>
    </xdr:from>
    <xdr:ext cx="469900" cy="253365"/>
    <xdr:sp macro="" textlink="">
      <xdr:nvSpPr>
        <xdr:cNvPr id="753" name="テキスト ボックス 752"/>
        <xdr:cNvSpPr txBox="1"/>
      </xdr:nvSpPr>
      <xdr:spPr>
        <a:xfrm>
          <a:off x="16592550" y="650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4" name="テキスト ボックス 753"/>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5" name="テキスト ボックス 754"/>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56" name="テキスト ボックス 755"/>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7" name="テキスト ボックス 756"/>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8" name="テキスト ボックス 757"/>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73025</xdr:rowOff>
    </xdr:from>
    <xdr:to>
      <xdr:col>116</xdr:col>
      <xdr:colOff>114300</xdr:colOff>
      <xdr:row>35</xdr:row>
      <xdr:rowOff>4445</xdr:rowOff>
    </xdr:to>
    <xdr:sp macro="" textlink="">
      <xdr:nvSpPr>
        <xdr:cNvPr id="759" name="楕円 758"/>
        <xdr:cNvSpPr/>
      </xdr:nvSpPr>
      <xdr:spPr>
        <a:xfrm>
          <a:off x="19900900" y="5776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95250</xdr:rowOff>
    </xdr:from>
    <xdr:ext cx="534670" cy="253365"/>
    <xdr:sp macro="" textlink="">
      <xdr:nvSpPr>
        <xdr:cNvPr id="760" name="投資及び出資金該当値テキスト"/>
        <xdr:cNvSpPr txBox="1"/>
      </xdr:nvSpPr>
      <xdr:spPr>
        <a:xfrm>
          <a:off x="20002500" y="5631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88900</xdr:rowOff>
    </xdr:from>
    <xdr:to>
      <xdr:col>112</xdr:col>
      <xdr:colOff>38100</xdr:colOff>
      <xdr:row>35</xdr:row>
      <xdr:rowOff>20320</xdr:rowOff>
    </xdr:to>
    <xdr:sp macro="" textlink="">
      <xdr:nvSpPr>
        <xdr:cNvPr id="761" name="楕円 760"/>
        <xdr:cNvSpPr/>
      </xdr:nvSpPr>
      <xdr:spPr>
        <a:xfrm>
          <a:off x="19157950" y="57924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33</xdr:row>
      <xdr:rowOff>36830</xdr:rowOff>
    </xdr:from>
    <xdr:ext cx="531495" cy="250190"/>
    <xdr:sp macro="" textlink="">
      <xdr:nvSpPr>
        <xdr:cNvPr id="762" name="テキスト ボックス 761"/>
        <xdr:cNvSpPr txBox="1"/>
      </xdr:nvSpPr>
      <xdr:spPr>
        <a:xfrm>
          <a:off x="18960465" y="557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106680</xdr:rowOff>
    </xdr:from>
    <xdr:to>
      <xdr:col>107</xdr:col>
      <xdr:colOff>101600</xdr:colOff>
      <xdr:row>35</xdr:row>
      <xdr:rowOff>38735</xdr:rowOff>
    </xdr:to>
    <xdr:sp macro="" textlink="">
      <xdr:nvSpPr>
        <xdr:cNvPr id="763" name="楕円 762"/>
        <xdr:cNvSpPr/>
      </xdr:nvSpPr>
      <xdr:spPr>
        <a:xfrm>
          <a:off x="18345150" y="5810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33</xdr:row>
      <xdr:rowOff>54610</xdr:rowOff>
    </xdr:from>
    <xdr:ext cx="531495" cy="253365"/>
    <xdr:sp macro="" textlink="">
      <xdr:nvSpPr>
        <xdr:cNvPr id="764" name="テキスト ボックス 763"/>
        <xdr:cNvSpPr txBox="1"/>
      </xdr:nvSpPr>
      <xdr:spPr>
        <a:xfrm>
          <a:off x="18166715" y="55905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154305</xdr:rowOff>
    </xdr:from>
    <xdr:to>
      <xdr:col>102</xdr:col>
      <xdr:colOff>165100</xdr:colOff>
      <xdr:row>35</xdr:row>
      <xdr:rowOff>86360</xdr:rowOff>
    </xdr:to>
    <xdr:sp macro="" textlink="">
      <xdr:nvSpPr>
        <xdr:cNvPr id="765" name="楕円 764"/>
        <xdr:cNvSpPr/>
      </xdr:nvSpPr>
      <xdr:spPr>
        <a:xfrm>
          <a:off x="17551400" y="5857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33</xdr:row>
      <xdr:rowOff>102870</xdr:rowOff>
    </xdr:from>
    <xdr:ext cx="534670" cy="250190"/>
    <xdr:sp macro="" textlink="">
      <xdr:nvSpPr>
        <xdr:cNvPr id="766" name="テキスト ボックス 765"/>
        <xdr:cNvSpPr txBox="1"/>
      </xdr:nvSpPr>
      <xdr:spPr>
        <a:xfrm>
          <a:off x="17353915" y="5638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57785</xdr:rowOff>
    </xdr:from>
    <xdr:to>
      <xdr:col>98</xdr:col>
      <xdr:colOff>38100</xdr:colOff>
      <xdr:row>37</xdr:row>
      <xdr:rowOff>156845</xdr:rowOff>
    </xdr:to>
    <xdr:sp macro="" textlink="">
      <xdr:nvSpPr>
        <xdr:cNvPr id="767" name="楕円 766"/>
        <xdr:cNvSpPr/>
      </xdr:nvSpPr>
      <xdr:spPr>
        <a:xfrm>
          <a:off x="16757650" y="6264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5715</xdr:rowOff>
    </xdr:from>
    <xdr:ext cx="469900" cy="253365"/>
    <xdr:sp macro="" textlink="">
      <xdr:nvSpPr>
        <xdr:cNvPr id="768" name="テキスト ボックス 767"/>
        <xdr:cNvSpPr txBox="1"/>
      </xdr:nvSpPr>
      <xdr:spPr>
        <a:xfrm>
          <a:off x="16592550" y="60445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9" name="正方形/長方形 768"/>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0" name="正方形/長方形 769"/>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1" name="正方形/長方形 770"/>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2" name="正方形/長方形 771"/>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3" name="正方形/長方形 772"/>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4" name="正方形/長方形 773"/>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5" name="正方形/長方形 774"/>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6" name="正方形/長方形 775"/>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710" cy="220345"/>
    <xdr:sp macro="" textlink="">
      <xdr:nvSpPr>
        <xdr:cNvPr id="777" name="テキスト ボックス 776"/>
        <xdr:cNvSpPr txBox="1"/>
      </xdr:nvSpPr>
      <xdr:spPr>
        <a:xfrm>
          <a:off x="164401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8" name="直線コネクタ 777"/>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79" name="直線コネクタ 778"/>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45745" cy="250190"/>
    <xdr:sp macro="" textlink="">
      <xdr:nvSpPr>
        <xdr:cNvPr id="780" name="テキスト ボックス 779"/>
        <xdr:cNvSpPr txBox="1"/>
      </xdr:nvSpPr>
      <xdr:spPr>
        <a:xfrm>
          <a:off x="16248380" y="98526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112395</xdr:rowOff>
    </xdr:from>
    <xdr:to>
      <xdr:col>120</xdr:col>
      <xdr:colOff>114300</xdr:colOff>
      <xdr:row>57</xdr:row>
      <xdr:rowOff>112395</xdr:rowOff>
    </xdr:to>
    <xdr:cxnSp macro="">
      <xdr:nvCxnSpPr>
        <xdr:cNvPr id="781" name="直線コネクタ 780"/>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140970</xdr:rowOff>
    </xdr:from>
    <xdr:ext cx="531495" cy="250190"/>
    <xdr:sp macro="" textlink="">
      <xdr:nvSpPr>
        <xdr:cNvPr id="782" name="テキスト ボックス 781"/>
        <xdr:cNvSpPr txBox="1"/>
      </xdr:nvSpPr>
      <xdr:spPr>
        <a:xfrm>
          <a:off x="15984855" y="9532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83" name="直線コネクタ 782"/>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156845</xdr:rowOff>
    </xdr:from>
    <xdr:ext cx="531495" cy="253365"/>
    <xdr:sp macro="" textlink="">
      <xdr:nvSpPr>
        <xdr:cNvPr id="784" name="テキスト ボックス 783"/>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144780</xdr:rowOff>
    </xdr:from>
    <xdr:to>
      <xdr:col>120</xdr:col>
      <xdr:colOff>114300</xdr:colOff>
      <xdr:row>53</xdr:row>
      <xdr:rowOff>144780</xdr:rowOff>
    </xdr:to>
    <xdr:cxnSp macro="">
      <xdr:nvCxnSpPr>
        <xdr:cNvPr id="785" name="直線コネクタ 784"/>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3365"/>
    <xdr:sp macro="" textlink="">
      <xdr:nvSpPr>
        <xdr:cNvPr id="786" name="テキスト ボックス 785"/>
        <xdr:cNvSpPr txBox="1"/>
      </xdr:nvSpPr>
      <xdr:spPr>
        <a:xfrm>
          <a:off x="1598485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87" name="直線コネクタ 786"/>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1495" cy="252730"/>
    <xdr:sp macro="" textlink="">
      <xdr:nvSpPr>
        <xdr:cNvPr id="788" name="テキスト ボックス 787"/>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9" name="直線コネクタ 788"/>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31495" cy="253365"/>
    <xdr:sp macro="" textlink="">
      <xdr:nvSpPr>
        <xdr:cNvPr id="790" name="テキスト ボックス 789"/>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0190"/>
    <xdr:sp macro="" textlink="">
      <xdr:nvSpPr>
        <xdr:cNvPr id="792" name="テキスト ボックス 791"/>
        <xdr:cNvSpPr txBox="1"/>
      </xdr:nvSpPr>
      <xdr:spPr>
        <a:xfrm>
          <a:off x="15984855" y="7936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114300</xdr:rowOff>
    </xdr:from>
    <xdr:to>
      <xdr:col>116</xdr:col>
      <xdr:colOff>62865</xdr:colOff>
      <xdr:row>59</xdr:row>
      <xdr:rowOff>96520</xdr:rowOff>
    </xdr:to>
    <xdr:cxnSp macro="">
      <xdr:nvCxnSpPr>
        <xdr:cNvPr id="794" name="直線コネクタ 793"/>
        <xdr:cNvCxnSpPr/>
      </xdr:nvCxnSpPr>
      <xdr:spPr>
        <a:xfrm flipV="1">
          <a:off x="19949795" y="850011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100330</xdr:rowOff>
    </xdr:from>
    <xdr:ext cx="249555" cy="253365"/>
    <xdr:sp macro="" textlink="">
      <xdr:nvSpPr>
        <xdr:cNvPr id="795" name="貸付金最小値テキスト"/>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96" name="直線コネクタ 795"/>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61595</xdr:rowOff>
    </xdr:from>
    <xdr:ext cx="534670" cy="253365"/>
    <xdr:sp macro="" textlink="">
      <xdr:nvSpPr>
        <xdr:cNvPr id="797" name="貸付金最大値テキスト"/>
        <xdr:cNvSpPr txBox="1"/>
      </xdr:nvSpPr>
      <xdr:spPr>
        <a:xfrm>
          <a:off x="20002500" y="8279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114300</xdr:rowOff>
    </xdr:from>
    <xdr:to>
      <xdr:col>116</xdr:col>
      <xdr:colOff>152400</xdr:colOff>
      <xdr:row>50</xdr:row>
      <xdr:rowOff>114300</xdr:rowOff>
    </xdr:to>
    <xdr:cxnSp macro="">
      <xdr:nvCxnSpPr>
        <xdr:cNvPr id="798" name="直線コネクタ 797"/>
        <xdr:cNvCxnSpPr/>
      </xdr:nvCxnSpPr>
      <xdr:spPr>
        <a:xfrm>
          <a:off x="19881850" y="8500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14605</xdr:rowOff>
    </xdr:from>
    <xdr:to>
      <xdr:col>116</xdr:col>
      <xdr:colOff>63500</xdr:colOff>
      <xdr:row>59</xdr:row>
      <xdr:rowOff>15875</xdr:rowOff>
    </xdr:to>
    <xdr:cxnSp macro="">
      <xdr:nvCxnSpPr>
        <xdr:cNvPr id="799" name="直線コネクタ 798"/>
        <xdr:cNvCxnSpPr/>
      </xdr:nvCxnSpPr>
      <xdr:spPr>
        <a:xfrm flipV="1">
          <a:off x="19202400" y="9909175"/>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73025</xdr:rowOff>
    </xdr:from>
    <xdr:ext cx="469900" cy="253365"/>
    <xdr:sp macro="" textlink="">
      <xdr:nvSpPr>
        <xdr:cNvPr id="800" name="貸付金平均値テキスト"/>
        <xdr:cNvSpPr txBox="1"/>
      </xdr:nvSpPr>
      <xdr:spPr>
        <a:xfrm>
          <a:off x="20002500" y="96323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50800</xdr:rowOff>
    </xdr:from>
    <xdr:to>
      <xdr:col>116</xdr:col>
      <xdr:colOff>114300</xdr:colOff>
      <xdr:row>58</xdr:row>
      <xdr:rowOff>149860</xdr:rowOff>
    </xdr:to>
    <xdr:sp macro="" textlink="">
      <xdr:nvSpPr>
        <xdr:cNvPr id="801" name="フローチャート: 判断 800"/>
        <xdr:cNvSpPr/>
      </xdr:nvSpPr>
      <xdr:spPr>
        <a:xfrm>
          <a:off x="19900900" y="9777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15875</xdr:rowOff>
    </xdr:from>
    <xdr:to>
      <xdr:col>111</xdr:col>
      <xdr:colOff>171450</xdr:colOff>
      <xdr:row>59</xdr:row>
      <xdr:rowOff>17145</xdr:rowOff>
    </xdr:to>
    <xdr:cxnSp macro="">
      <xdr:nvCxnSpPr>
        <xdr:cNvPr id="802" name="直線コネクタ 801"/>
        <xdr:cNvCxnSpPr/>
      </xdr:nvCxnSpPr>
      <xdr:spPr>
        <a:xfrm flipV="1">
          <a:off x="18395950" y="99104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80645</xdr:rowOff>
    </xdr:from>
    <xdr:to>
      <xdr:col>112</xdr:col>
      <xdr:colOff>38100</xdr:colOff>
      <xdr:row>59</xdr:row>
      <xdr:rowOff>12700</xdr:rowOff>
    </xdr:to>
    <xdr:sp macro="" textlink="">
      <xdr:nvSpPr>
        <xdr:cNvPr id="803" name="フローチャート: 判断 802"/>
        <xdr:cNvSpPr/>
      </xdr:nvSpPr>
      <xdr:spPr>
        <a:xfrm>
          <a:off x="19157950" y="9807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28575</xdr:rowOff>
    </xdr:from>
    <xdr:ext cx="469900" cy="250190"/>
    <xdr:sp macro="" textlink="">
      <xdr:nvSpPr>
        <xdr:cNvPr id="804" name="テキスト ボックス 803"/>
        <xdr:cNvSpPr txBox="1"/>
      </xdr:nvSpPr>
      <xdr:spPr>
        <a:xfrm>
          <a:off x="18992850" y="958786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17145</xdr:rowOff>
    </xdr:from>
    <xdr:to>
      <xdr:col>107</xdr:col>
      <xdr:colOff>50800</xdr:colOff>
      <xdr:row>59</xdr:row>
      <xdr:rowOff>18415</xdr:rowOff>
    </xdr:to>
    <xdr:cxnSp macro="">
      <xdr:nvCxnSpPr>
        <xdr:cNvPr id="805" name="直線コネクタ 804"/>
        <xdr:cNvCxnSpPr/>
      </xdr:nvCxnSpPr>
      <xdr:spPr>
        <a:xfrm flipV="1">
          <a:off x="17602200" y="991171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69215</xdr:rowOff>
    </xdr:from>
    <xdr:to>
      <xdr:col>107</xdr:col>
      <xdr:colOff>101600</xdr:colOff>
      <xdr:row>59</xdr:row>
      <xdr:rowOff>635</xdr:rowOff>
    </xdr:to>
    <xdr:sp macro="" textlink="">
      <xdr:nvSpPr>
        <xdr:cNvPr id="806" name="フローチャート: 判断 805"/>
        <xdr:cNvSpPr/>
      </xdr:nvSpPr>
      <xdr:spPr>
        <a:xfrm>
          <a:off x="18345150" y="9796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17145</xdr:rowOff>
    </xdr:from>
    <xdr:ext cx="469900" cy="253365"/>
    <xdr:sp macro="" textlink="">
      <xdr:nvSpPr>
        <xdr:cNvPr id="807" name="テキスト ボックス 806"/>
        <xdr:cNvSpPr txBox="1"/>
      </xdr:nvSpPr>
      <xdr:spPr>
        <a:xfrm>
          <a:off x="18180050" y="9576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161925</xdr:rowOff>
    </xdr:from>
    <xdr:to>
      <xdr:col>102</xdr:col>
      <xdr:colOff>114300</xdr:colOff>
      <xdr:row>59</xdr:row>
      <xdr:rowOff>18415</xdr:rowOff>
    </xdr:to>
    <xdr:cxnSp macro="">
      <xdr:nvCxnSpPr>
        <xdr:cNvPr id="808" name="直線コネクタ 807"/>
        <xdr:cNvCxnSpPr/>
      </xdr:nvCxnSpPr>
      <xdr:spPr>
        <a:xfrm>
          <a:off x="16802100" y="988885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66675</xdr:rowOff>
    </xdr:from>
    <xdr:to>
      <xdr:col>102</xdr:col>
      <xdr:colOff>165100</xdr:colOff>
      <xdr:row>58</xdr:row>
      <xdr:rowOff>165735</xdr:rowOff>
    </xdr:to>
    <xdr:sp macro="" textlink="">
      <xdr:nvSpPr>
        <xdr:cNvPr id="809" name="フローチャート: 判断 808"/>
        <xdr:cNvSpPr/>
      </xdr:nvSpPr>
      <xdr:spPr>
        <a:xfrm>
          <a:off x="17551400" y="9793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14605</xdr:rowOff>
    </xdr:from>
    <xdr:ext cx="469900" cy="250190"/>
    <xdr:sp macro="" textlink="">
      <xdr:nvSpPr>
        <xdr:cNvPr id="810" name="テキスト ボックス 809"/>
        <xdr:cNvSpPr txBox="1"/>
      </xdr:nvSpPr>
      <xdr:spPr>
        <a:xfrm>
          <a:off x="17386300" y="95738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61595</xdr:rowOff>
    </xdr:from>
    <xdr:to>
      <xdr:col>98</xdr:col>
      <xdr:colOff>38100</xdr:colOff>
      <xdr:row>58</xdr:row>
      <xdr:rowOff>161290</xdr:rowOff>
    </xdr:to>
    <xdr:sp macro="" textlink="">
      <xdr:nvSpPr>
        <xdr:cNvPr id="811" name="フローチャート: 判断 810"/>
        <xdr:cNvSpPr/>
      </xdr:nvSpPr>
      <xdr:spPr>
        <a:xfrm>
          <a:off x="16757650" y="97885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xdr:rowOff>
    </xdr:from>
    <xdr:ext cx="469900" cy="253365"/>
    <xdr:sp macro="" textlink="">
      <xdr:nvSpPr>
        <xdr:cNvPr id="812" name="テキスト ボックス 811"/>
        <xdr:cNvSpPr txBox="1"/>
      </xdr:nvSpPr>
      <xdr:spPr>
        <a:xfrm>
          <a:off x="16592550" y="9568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3" name="テキスト ボックス 81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4" name="テキスト ボックス 81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15" name="テキスト ボックス 814"/>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6" name="テキスト ボックス 81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7" name="テキスト ボックス 81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132080</xdr:rowOff>
    </xdr:from>
    <xdr:to>
      <xdr:col>116</xdr:col>
      <xdr:colOff>114300</xdr:colOff>
      <xdr:row>59</xdr:row>
      <xdr:rowOff>63500</xdr:rowOff>
    </xdr:to>
    <xdr:sp macro="" textlink="">
      <xdr:nvSpPr>
        <xdr:cNvPr id="818" name="楕円 817"/>
        <xdr:cNvSpPr/>
      </xdr:nvSpPr>
      <xdr:spPr>
        <a:xfrm>
          <a:off x="19900900" y="9859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49530</xdr:rowOff>
    </xdr:from>
    <xdr:ext cx="469900" cy="250190"/>
    <xdr:sp macro="" textlink="">
      <xdr:nvSpPr>
        <xdr:cNvPr id="819" name="貸付金該当値テキスト"/>
        <xdr:cNvSpPr txBox="1"/>
      </xdr:nvSpPr>
      <xdr:spPr>
        <a:xfrm>
          <a:off x="20002500" y="97764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133350</xdr:rowOff>
    </xdr:from>
    <xdr:to>
      <xdr:col>112</xdr:col>
      <xdr:colOff>38100</xdr:colOff>
      <xdr:row>59</xdr:row>
      <xdr:rowOff>64770</xdr:rowOff>
    </xdr:to>
    <xdr:sp macro="" textlink="">
      <xdr:nvSpPr>
        <xdr:cNvPr id="820" name="楕円 819"/>
        <xdr:cNvSpPr/>
      </xdr:nvSpPr>
      <xdr:spPr>
        <a:xfrm>
          <a:off x="19157950" y="9860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56515</xdr:rowOff>
    </xdr:from>
    <xdr:ext cx="469900" cy="253365"/>
    <xdr:sp macro="" textlink="">
      <xdr:nvSpPr>
        <xdr:cNvPr id="821" name="テキスト ボックス 820"/>
        <xdr:cNvSpPr txBox="1"/>
      </xdr:nvSpPr>
      <xdr:spPr>
        <a:xfrm>
          <a:off x="18992850" y="9951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134620</xdr:rowOff>
    </xdr:from>
    <xdr:to>
      <xdr:col>107</xdr:col>
      <xdr:colOff>101600</xdr:colOff>
      <xdr:row>59</xdr:row>
      <xdr:rowOff>66675</xdr:rowOff>
    </xdr:to>
    <xdr:sp macro="" textlink="">
      <xdr:nvSpPr>
        <xdr:cNvPr id="822" name="楕円 821"/>
        <xdr:cNvSpPr/>
      </xdr:nvSpPr>
      <xdr:spPr>
        <a:xfrm>
          <a:off x="18345150" y="9861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57785</xdr:rowOff>
    </xdr:from>
    <xdr:ext cx="469900" cy="253365"/>
    <xdr:sp macro="" textlink="">
      <xdr:nvSpPr>
        <xdr:cNvPr id="823" name="テキスト ボックス 822"/>
        <xdr:cNvSpPr txBox="1"/>
      </xdr:nvSpPr>
      <xdr:spPr>
        <a:xfrm>
          <a:off x="18180050" y="9952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136525</xdr:rowOff>
    </xdr:from>
    <xdr:to>
      <xdr:col>102</xdr:col>
      <xdr:colOff>165100</xdr:colOff>
      <xdr:row>59</xdr:row>
      <xdr:rowOff>68580</xdr:rowOff>
    </xdr:to>
    <xdr:sp macro="" textlink="">
      <xdr:nvSpPr>
        <xdr:cNvPr id="824" name="楕円 823"/>
        <xdr:cNvSpPr/>
      </xdr:nvSpPr>
      <xdr:spPr>
        <a:xfrm>
          <a:off x="17551400" y="9863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59690</xdr:rowOff>
    </xdr:from>
    <xdr:ext cx="469900" cy="253365"/>
    <xdr:sp macro="" textlink="">
      <xdr:nvSpPr>
        <xdr:cNvPr id="825" name="テキスト ボックス 824"/>
        <xdr:cNvSpPr txBox="1"/>
      </xdr:nvSpPr>
      <xdr:spPr>
        <a:xfrm>
          <a:off x="17386300" y="9954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111760</xdr:rowOff>
    </xdr:from>
    <xdr:to>
      <xdr:col>98</xdr:col>
      <xdr:colOff>38100</xdr:colOff>
      <xdr:row>59</xdr:row>
      <xdr:rowOff>43180</xdr:rowOff>
    </xdr:to>
    <xdr:sp macro="" textlink="">
      <xdr:nvSpPr>
        <xdr:cNvPr id="826" name="楕円 825"/>
        <xdr:cNvSpPr/>
      </xdr:nvSpPr>
      <xdr:spPr>
        <a:xfrm>
          <a:off x="16757650" y="98386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34925</xdr:rowOff>
    </xdr:from>
    <xdr:ext cx="469900" cy="250190"/>
    <xdr:sp macro="" textlink="">
      <xdr:nvSpPr>
        <xdr:cNvPr id="827" name="テキスト ボックス 826"/>
        <xdr:cNvSpPr txBox="1"/>
      </xdr:nvSpPr>
      <xdr:spPr>
        <a:xfrm>
          <a:off x="16592550" y="99294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8" name="正方形/長方形 82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9" name="正方形/長方形 82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0" name="正方形/長方形 82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1" name="正方形/長方形 83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2" name="正方形/長方形 83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3" name="正方形/長方形 83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4" name="正方形/長方形 83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5" name="正方形/長方形 83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710" cy="220345"/>
    <xdr:sp macro="" textlink="">
      <xdr:nvSpPr>
        <xdr:cNvPr id="836" name="テキスト ボックス 835"/>
        <xdr:cNvSpPr txBox="1"/>
      </xdr:nvSpPr>
      <xdr:spPr>
        <a:xfrm>
          <a:off x="164401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7" name="直線コネクタ 83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5745" cy="250190"/>
    <xdr:sp macro="" textlink="">
      <xdr:nvSpPr>
        <xdr:cNvPr id="838" name="テキスト ボックス 837"/>
        <xdr:cNvSpPr txBox="1"/>
      </xdr:nvSpPr>
      <xdr:spPr>
        <a:xfrm>
          <a:off x="16248380" y="13524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39" name="直線コネクタ 838"/>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50190"/>
    <xdr:sp macro="" textlink="">
      <xdr:nvSpPr>
        <xdr:cNvPr id="840" name="テキスト ボックス 839"/>
        <xdr:cNvSpPr txBox="1"/>
      </xdr:nvSpPr>
      <xdr:spPr>
        <a:xfrm>
          <a:off x="15984855" y="132054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41" name="直線コネクタ 840"/>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50190"/>
    <xdr:sp macro="" textlink="">
      <xdr:nvSpPr>
        <xdr:cNvPr id="842" name="テキスト ボックス 841"/>
        <xdr:cNvSpPr txBox="1"/>
      </xdr:nvSpPr>
      <xdr:spPr>
        <a:xfrm>
          <a:off x="15984855" y="128854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43" name="直線コネクタ 842"/>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44" name="テキスト ボックス 843"/>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45" name="直線コネクタ 844"/>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5630" cy="253365"/>
    <xdr:sp macro="" textlink="">
      <xdr:nvSpPr>
        <xdr:cNvPr id="846" name="テキスト ボックス 845"/>
        <xdr:cNvSpPr txBox="1"/>
      </xdr:nvSpPr>
      <xdr:spPr>
        <a:xfrm>
          <a:off x="159397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47" name="直線コネクタ 846"/>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5630" cy="252730"/>
    <xdr:sp macro="" textlink="">
      <xdr:nvSpPr>
        <xdr:cNvPr id="848" name="テキスト ボックス 847"/>
        <xdr:cNvSpPr txBox="1"/>
      </xdr:nvSpPr>
      <xdr:spPr>
        <a:xfrm>
          <a:off x="159397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9" name="直線コネクタ 848"/>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37465</xdr:rowOff>
    </xdr:from>
    <xdr:ext cx="595630" cy="253365"/>
    <xdr:sp macro="" textlink="">
      <xdr:nvSpPr>
        <xdr:cNvPr id="850" name="テキスト ボックス 849"/>
        <xdr:cNvSpPr txBox="1"/>
      </xdr:nvSpPr>
      <xdr:spPr>
        <a:xfrm>
          <a:off x="159397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50190"/>
    <xdr:sp macro="" textlink="">
      <xdr:nvSpPr>
        <xdr:cNvPr id="852" name="テキスト ボックス 851"/>
        <xdr:cNvSpPr txBox="1"/>
      </xdr:nvSpPr>
      <xdr:spPr>
        <a:xfrm>
          <a:off x="159397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3"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64770</xdr:rowOff>
    </xdr:from>
    <xdr:to>
      <xdr:col>116</xdr:col>
      <xdr:colOff>62865</xdr:colOff>
      <xdr:row>79</xdr:row>
      <xdr:rowOff>112395</xdr:rowOff>
    </xdr:to>
    <xdr:cxnSp macro="">
      <xdr:nvCxnSpPr>
        <xdr:cNvPr id="854" name="直線コネクタ 853"/>
        <xdr:cNvCxnSpPr/>
      </xdr:nvCxnSpPr>
      <xdr:spPr>
        <a:xfrm flipV="1">
          <a:off x="19949795" y="11803380"/>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116205</xdr:rowOff>
    </xdr:from>
    <xdr:ext cx="534670" cy="253365"/>
    <xdr:sp macro="" textlink="">
      <xdr:nvSpPr>
        <xdr:cNvPr id="855" name="繰出金最小値テキスト"/>
        <xdr:cNvSpPr txBox="1"/>
      </xdr:nvSpPr>
      <xdr:spPr>
        <a:xfrm>
          <a:off x="20002500" y="133635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112395</xdr:rowOff>
    </xdr:from>
    <xdr:to>
      <xdr:col>116</xdr:col>
      <xdr:colOff>152400</xdr:colOff>
      <xdr:row>79</xdr:row>
      <xdr:rowOff>112395</xdr:rowOff>
    </xdr:to>
    <xdr:cxnSp macro="">
      <xdr:nvCxnSpPr>
        <xdr:cNvPr id="856" name="直線コネクタ 855"/>
        <xdr:cNvCxnSpPr/>
      </xdr:nvCxnSpPr>
      <xdr:spPr>
        <a:xfrm>
          <a:off x="19881850" y="1335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98805" cy="250190"/>
    <xdr:sp macro="" textlink="">
      <xdr:nvSpPr>
        <xdr:cNvPr id="857" name="繰出金最大値テキスト"/>
        <xdr:cNvSpPr txBox="1"/>
      </xdr:nvSpPr>
      <xdr:spPr>
        <a:xfrm>
          <a:off x="20002500" y="1158430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64770</xdr:rowOff>
    </xdr:from>
    <xdr:to>
      <xdr:col>116</xdr:col>
      <xdr:colOff>152400</xdr:colOff>
      <xdr:row>70</xdr:row>
      <xdr:rowOff>64770</xdr:rowOff>
    </xdr:to>
    <xdr:cxnSp macro="">
      <xdr:nvCxnSpPr>
        <xdr:cNvPr id="858" name="直線コネクタ 857"/>
        <xdr:cNvCxnSpPr/>
      </xdr:nvCxnSpPr>
      <xdr:spPr>
        <a:xfrm>
          <a:off x="19881850" y="1180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100965</xdr:rowOff>
    </xdr:from>
    <xdr:to>
      <xdr:col>116</xdr:col>
      <xdr:colOff>63500</xdr:colOff>
      <xdr:row>78</xdr:row>
      <xdr:rowOff>116840</xdr:rowOff>
    </xdr:to>
    <xdr:cxnSp macro="">
      <xdr:nvCxnSpPr>
        <xdr:cNvPr id="859" name="直線コネクタ 858"/>
        <xdr:cNvCxnSpPr/>
      </xdr:nvCxnSpPr>
      <xdr:spPr>
        <a:xfrm flipV="1">
          <a:off x="19202400" y="1318069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78105</xdr:rowOff>
    </xdr:from>
    <xdr:ext cx="534670" cy="253365"/>
    <xdr:sp macro="" textlink="">
      <xdr:nvSpPr>
        <xdr:cNvPr id="860" name="繰出金平均値テキスト"/>
        <xdr:cNvSpPr txBox="1"/>
      </xdr:nvSpPr>
      <xdr:spPr>
        <a:xfrm>
          <a:off x="20002500" y="128225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55880</xdr:rowOff>
    </xdr:from>
    <xdr:to>
      <xdr:col>116</xdr:col>
      <xdr:colOff>114300</xdr:colOff>
      <xdr:row>77</xdr:row>
      <xdr:rowOff>154940</xdr:rowOff>
    </xdr:to>
    <xdr:sp macro="" textlink="">
      <xdr:nvSpPr>
        <xdr:cNvPr id="861" name="フローチャート: 判断 860"/>
        <xdr:cNvSpPr/>
      </xdr:nvSpPr>
      <xdr:spPr>
        <a:xfrm>
          <a:off x="19900900" y="12967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116840</xdr:rowOff>
    </xdr:from>
    <xdr:to>
      <xdr:col>111</xdr:col>
      <xdr:colOff>171450</xdr:colOff>
      <xdr:row>78</xdr:row>
      <xdr:rowOff>122555</xdr:rowOff>
    </xdr:to>
    <xdr:cxnSp macro="">
      <xdr:nvCxnSpPr>
        <xdr:cNvPr id="862" name="直線コネクタ 861"/>
        <xdr:cNvCxnSpPr/>
      </xdr:nvCxnSpPr>
      <xdr:spPr>
        <a:xfrm flipV="1">
          <a:off x="18395950" y="1319657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38735</xdr:rowOff>
    </xdr:from>
    <xdr:to>
      <xdr:col>112</xdr:col>
      <xdr:colOff>38100</xdr:colOff>
      <xdr:row>77</xdr:row>
      <xdr:rowOff>137795</xdr:rowOff>
    </xdr:to>
    <xdr:sp macro="" textlink="">
      <xdr:nvSpPr>
        <xdr:cNvPr id="863" name="フローチャート: 判断 862"/>
        <xdr:cNvSpPr/>
      </xdr:nvSpPr>
      <xdr:spPr>
        <a:xfrm>
          <a:off x="19157950" y="12950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153670</xdr:rowOff>
    </xdr:from>
    <xdr:ext cx="531495" cy="253365"/>
    <xdr:sp macro="" textlink="">
      <xdr:nvSpPr>
        <xdr:cNvPr id="864" name="テキスト ボックス 863"/>
        <xdr:cNvSpPr txBox="1"/>
      </xdr:nvSpPr>
      <xdr:spPr>
        <a:xfrm>
          <a:off x="18960465" y="127304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122555</xdr:rowOff>
    </xdr:from>
    <xdr:to>
      <xdr:col>107</xdr:col>
      <xdr:colOff>50800</xdr:colOff>
      <xdr:row>78</xdr:row>
      <xdr:rowOff>133985</xdr:rowOff>
    </xdr:to>
    <xdr:cxnSp macro="">
      <xdr:nvCxnSpPr>
        <xdr:cNvPr id="865" name="直線コネクタ 864"/>
        <xdr:cNvCxnSpPr/>
      </xdr:nvCxnSpPr>
      <xdr:spPr>
        <a:xfrm flipV="1">
          <a:off x="17602200" y="1320228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60325</xdr:rowOff>
    </xdr:from>
    <xdr:to>
      <xdr:col>107</xdr:col>
      <xdr:colOff>101600</xdr:colOff>
      <xdr:row>77</xdr:row>
      <xdr:rowOff>160020</xdr:rowOff>
    </xdr:to>
    <xdr:sp macro="" textlink="">
      <xdr:nvSpPr>
        <xdr:cNvPr id="866" name="フローチャート: 判断 865"/>
        <xdr:cNvSpPr/>
      </xdr:nvSpPr>
      <xdr:spPr>
        <a:xfrm>
          <a:off x="18345150" y="12972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7620</xdr:rowOff>
    </xdr:from>
    <xdr:ext cx="531495" cy="253365"/>
    <xdr:sp macro="" textlink="">
      <xdr:nvSpPr>
        <xdr:cNvPr id="867" name="テキスト ボックス 866"/>
        <xdr:cNvSpPr txBox="1"/>
      </xdr:nvSpPr>
      <xdr:spPr>
        <a:xfrm>
          <a:off x="18166715" y="127520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78</xdr:row>
      <xdr:rowOff>15875</xdr:rowOff>
    </xdr:from>
    <xdr:to>
      <xdr:col>102</xdr:col>
      <xdr:colOff>114300</xdr:colOff>
      <xdr:row>78</xdr:row>
      <xdr:rowOff>133985</xdr:rowOff>
    </xdr:to>
    <xdr:cxnSp macro="">
      <xdr:nvCxnSpPr>
        <xdr:cNvPr id="868" name="直線コネクタ 867"/>
        <xdr:cNvCxnSpPr/>
      </xdr:nvCxnSpPr>
      <xdr:spPr>
        <a:xfrm>
          <a:off x="16802100" y="13095605"/>
          <a:ext cx="8001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62865</xdr:rowOff>
    </xdr:from>
    <xdr:to>
      <xdr:col>102</xdr:col>
      <xdr:colOff>165100</xdr:colOff>
      <xdr:row>77</xdr:row>
      <xdr:rowOff>162560</xdr:rowOff>
    </xdr:to>
    <xdr:sp macro="" textlink="">
      <xdr:nvSpPr>
        <xdr:cNvPr id="869" name="フローチャート: 判断 868"/>
        <xdr:cNvSpPr/>
      </xdr:nvSpPr>
      <xdr:spPr>
        <a:xfrm>
          <a:off x="17551400" y="12974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11430</xdr:rowOff>
    </xdr:from>
    <xdr:ext cx="534670" cy="250190"/>
    <xdr:sp macro="" textlink="">
      <xdr:nvSpPr>
        <xdr:cNvPr id="870" name="テキスト ボックス 869"/>
        <xdr:cNvSpPr txBox="1"/>
      </xdr:nvSpPr>
      <xdr:spPr>
        <a:xfrm>
          <a:off x="17353915" y="127558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34290</xdr:rowOff>
    </xdr:from>
    <xdr:to>
      <xdr:col>98</xdr:col>
      <xdr:colOff>38100</xdr:colOff>
      <xdr:row>77</xdr:row>
      <xdr:rowOff>133350</xdr:rowOff>
    </xdr:to>
    <xdr:sp macro="" textlink="">
      <xdr:nvSpPr>
        <xdr:cNvPr id="871" name="フローチャート: 判断 870"/>
        <xdr:cNvSpPr/>
      </xdr:nvSpPr>
      <xdr:spPr>
        <a:xfrm>
          <a:off x="16757650" y="12946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149860</xdr:rowOff>
    </xdr:from>
    <xdr:ext cx="531495" cy="253365"/>
    <xdr:sp macro="" textlink="">
      <xdr:nvSpPr>
        <xdr:cNvPr id="872" name="テキスト ボックス 871"/>
        <xdr:cNvSpPr txBox="1"/>
      </xdr:nvSpPr>
      <xdr:spPr>
        <a:xfrm>
          <a:off x="16560165" y="127266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3" name="テキスト ボックス 872"/>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4" name="テキスト ボックス 873"/>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825" cy="253365"/>
    <xdr:sp macro="" textlink="">
      <xdr:nvSpPr>
        <xdr:cNvPr id="875" name="テキスト ボックス 874"/>
        <xdr:cNvSpPr txBox="1"/>
      </xdr:nvSpPr>
      <xdr:spPr>
        <a:xfrm>
          <a:off x="18224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6" name="テキスト ボックス 875"/>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7" name="テキスト ボックス 876"/>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51435</xdr:rowOff>
    </xdr:from>
    <xdr:to>
      <xdr:col>116</xdr:col>
      <xdr:colOff>114300</xdr:colOff>
      <xdr:row>78</xdr:row>
      <xdr:rowOff>151130</xdr:rowOff>
    </xdr:to>
    <xdr:sp macro="" textlink="">
      <xdr:nvSpPr>
        <xdr:cNvPr id="878" name="楕円 877"/>
        <xdr:cNvSpPr/>
      </xdr:nvSpPr>
      <xdr:spPr>
        <a:xfrm>
          <a:off x="19900900" y="13131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30480</xdr:rowOff>
    </xdr:from>
    <xdr:ext cx="534670" cy="250190"/>
    <xdr:sp macro="" textlink="">
      <xdr:nvSpPr>
        <xdr:cNvPr id="879" name="繰出金該当値テキスト"/>
        <xdr:cNvSpPr txBox="1"/>
      </xdr:nvSpPr>
      <xdr:spPr>
        <a:xfrm>
          <a:off x="20002500" y="131102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67310</xdr:rowOff>
    </xdr:from>
    <xdr:to>
      <xdr:col>112</xdr:col>
      <xdr:colOff>38100</xdr:colOff>
      <xdr:row>78</xdr:row>
      <xdr:rowOff>166370</xdr:rowOff>
    </xdr:to>
    <xdr:sp macro="" textlink="">
      <xdr:nvSpPr>
        <xdr:cNvPr id="880" name="楕円 879"/>
        <xdr:cNvSpPr/>
      </xdr:nvSpPr>
      <xdr:spPr>
        <a:xfrm>
          <a:off x="19157950" y="13147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157480</xdr:rowOff>
    </xdr:from>
    <xdr:ext cx="531495" cy="253365"/>
    <xdr:sp macro="" textlink="">
      <xdr:nvSpPr>
        <xdr:cNvPr id="881" name="テキスト ボックス 880"/>
        <xdr:cNvSpPr txBox="1"/>
      </xdr:nvSpPr>
      <xdr:spPr>
        <a:xfrm>
          <a:off x="18960465" y="132372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73025</xdr:rowOff>
    </xdr:from>
    <xdr:to>
      <xdr:col>107</xdr:col>
      <xdr:colOff>101600</xdr:colOff>
      <xdr:row>79</xdr:row>
      <xdr:rowOff>4445</xdr:rowOff>
    </xdr:to>
    <xdr:sp macro="" textlink="">
      <xdr:nvSpPr>
        <xdr:cNvPr id="882" name="楕円 881"/>
        <xdr:cNvSpPr/>
      </xdr:nvSpPr>
      <xdr:spPr>
        <a:xfrm>
          <a:off x="18345150" y="1315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163195</xdr:rowOff>
    </xdr:from>
    <xdr:ext cx="531495" cy="250190"/>
    <xdr:sp macro="" textlink="">
      <xdr:nvSpPr>
        <xdr:cNvPr id="883" name="テキスト ボックス 882"/>
        <xdr:cNvSpPr txBox="1"/>
      </xdr:nvSpPr>
      <xdr:spPr>
        <a:xfrm>
          <a:off x="18166715" y="132429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84455</xdr:rowOff>
    </xdr:from>
    <xdr:to>
      <xdr:col>102</xdr:col>
      <xdr:colOff>165100</xdr:colOff>
      <xdr:row>79</xdr:row>
      <xdr:rowOff>16510</xdr:rowOff>
    </xdr:to>
    <xdr:sp macro="" textlink="">
      <xdr:nvSpPr>
        <xdr:cNvPr id="884" name="楕円 883"/>
        <xdr:cNvSpPr/>
      </xdr:nvSpPr>
      <xdr:spPr>
        <a:xfrm>
          <a:off x="17551400" y="13164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6985</xdr:rowOff>
    </xdr:from>
    <xdr:ext cx="534670" cy="253365"/>
    <xdr:sp macro="" textlink="">
      <xdr:nvSpPr>
        <xdr:cNvPr id="885" name="テキスト ボックス 884"/>
        <xdr:cNvSpPr txBox="1"/>
      </xdr:nvSpPr>
      <xdr:spPr>
        <a:xfrm>
          <a:off x="17353915" y="13254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133350</xdr:rowOff>
    </xdr:from>
    <xdr:to>
      <xdr:col>98</xdr:col>
      <xdr:colOff>38100</xdr:colOff>
      <xdr:row>78</xdr:row>
      <xdr:rowOff>64770</xdr:rowOff>
    </xdr:to>
    <xdr:sp macro="" textlink="">
      <xdr:nvSpPr>
        <xdr:cNvPr id="886" name="楕円 885"/>
        <xdr:cNvSpPr/>
      </xdr:nvSpPr>
      <xdr:spPr>
        <a:xfrm>
          <a:off x="16757650" y="13045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56515</xdr:rowOff>
    </xdr:from>
    <xdr:ext cx="531495" cy="253365"/>
    <xdr:sp macro="" textlink="">
      <xdr:nvSpPr>
        <xdr:cNvPr id="887" name="テキスト ボックス 886"/>
        <xdr:cNvSpPr txBox="1"/>
      </xdr:nvSpPr>
      <xdr:spPr>
        <a:xfrm>
          <a:off x="16560165" y="13136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8" name="正方形/長方形 887"/>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9" name="正方形/長方形 888"/>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90" name="正方形/長方形 889"/>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91" name="正方形/長方形 890"/>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2" name="正方形/長方形 891"/>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3" name="正方形/長方形 892"/>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4" name="正方形/長方形 893"/>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710" cy="220345"/>
    <xdr:sp macro="" textlink="">
      <xdr:nvSpPr>
        <xdr:cNvPr id="896" name="テキスト ボックス 895"/>
        <xdr:cNvSpPr txBox="1"/>
      </xdr:nvSpPr>
      <xdr:spPr>
        <a:xfrm>
          <a:off x="164401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9" name="テキスト ボックス 898"/>
        <xdr:cNvSpPr txBox="1"/>
      </xdr:nvSpPr>
      <xdr:spPr>
        <a:xfrm>
          <a:off x="16248380" y="15770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0" name="直線コネクタ 899"/>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5745" cy="250190"/>
    <xdr:sp macro="" textlink="">
      <xdr:nvSpPr>
        <xdr:cNvPr id="901" name="テキスト ボックス 900"/>
        <xdr:cNvSpPr txBox="1"/>
      </xdr:nvSpPr>
      <xdr:spPr>
        <a:xfrm>
          <a:off x="16248380" y="14641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2"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8" name="直線コネクタ 907"/>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1" name="直線コネクタ 910"/>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3" name="テキスト ボックス 912"/>
        <xdr:cNvSpPr txBox="1"/>
      </xdr:nvSpPr>
      <xdr:spPr>
        <a:xfrm>
          <a:off x="1908429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6" name="テキスト ボックス 915"/>
        <xdr:cNvSpPr txBox="1"/>
      </xdr:nvSpPr>
      <xdr:spPr>
        <a:xfrm>
          <a:off x="1829054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7" name="直線コネクタ 916"/>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9" name="テキスト ボックス 918"/>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21" name="テキスト ボックス 920"/>
        <xdr:cNvSpPr txBox="1"/>
      </xdr:nvSpPr>
      <xdr:spPr>
        <a:xfrm>
          <a:off x="1668399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3" name="テキスト ボックス 922"/>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24" name="テキスト ボックス 923"/>
        <xdr:cNvSpPr txBox="1"/>
      </xdr:nvSpPr>
      <xdr:spPr>
        <a:xfrm>
          <a:off x="18224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6" name="テキスト ボックス 925"/>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30" name="テキスト ボックス 929"/>
        <xdr:cNvSpPr txBox="1"/>
      </xdr:nvSpPr>
      <xdr:spPr>
        <a:xfrm>
          <a:off x="1908429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2" name="テキスト ボックス 931"/>
        <xdr:cNvSpPr txBox="1"/>
      </xdr:nvSpPr>
      <xdr:spPr>
        <a:xfrm>
          <a:off x="1829054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4" name="テキスト ボックス 933"/>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6" name="テキスト ボックス 935"/>
        <xdr:cNvSpPr txBox="1"/>
      </xdr:nvSpPr>
      <xdr:spPr>
        <a:xfrm>
          <a:off x="1668399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歳出総額は、住民</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人当たり</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595,199</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円で、前年度と比較して4</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,339</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円増加し、人件費、災害復旧事業費、投資及び出資金が類似団体平均を上回る水準で推移している。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人件費は、前年度と比較して4,086円増加した。人事院勧告に基づく常勤職員等の給与・期末手当等、会計年度任用職員及び退職手当組合負担金が増加したためである。引き続き定員適正化計画に基づく適正な定員管理による職員人件費の圧縮に努める。</a:t>
          </a:r>
          <a:endParaRPr kumimoji="1" lang="ja-JP" altLang="en-US" sz="9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物件費は、前年度と比較して8,274円減少した。行政手続オンライン化事業費及び共通納税システム税目拡大対応システム改修事業費等が減少し、人口が</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180</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人減少したことが主な要因である。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扶助費は、前年度と比較して8,825円増加した。扶助費は、電力・ガス・食料品等価格高騰緊急支援給付金事業費がの減、住民税非課税世帯等臨時特別給付金事業費が皆減となったものの、物価高騰対応重点支援地方創生臨時交付金を財源とした低所得世帯（子ども加算）等の物価高騰対策給付金の増、子育て世帯生活支援特別給付金事業費補助金が増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積立金は、前年度と比較して4,296円増加した。　積立金は、公共施設建設等基金積立金、役場庁舎建設等基金積立金が増となったことが主な要因である。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補助費等は、前年度と比較して9,577円減少しているが、過年度過誤納金還付（相続登記未了資産に係る固定資産税）、地元経済応援・事業継続応援給付金等事業費、原油価格・物価高騰支援事業が減となったことが主な要因である。</a:t>
          </a:r>
        </a:p>
        <a:p>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災害復旧事業費は、前年度と比較して3,906円減少している。令和</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4</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年</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月福島県沖地震に伴う災害復旧事業費が減となったことが主な要因である。</a:t>
          </a:r>
          <a:endParaRPr kumimoji="1" lang="ja-JP" altLang="en-US" sz="9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710" cy="220345"/>
    <xdr:sp macro="" textlink="">
      <xdr:nvSpPr>
        <xdr:cNvPr id="40" name="テキスト ボックス 39"/>
        <xdr:cNvSpPr txBox="1"/>
      </xdr:nvSpPr>
      <xdr:spPr>
        <a:xfrm>
          <a:off x="6667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4185" cy="250190"/>
    <xdr:sp macro="" textlink="">
      <xdr:nvSpPr>
        <xdr:cNvPr id="42" name="テキスト ボックス 41"/>
        <xdr:cNvSpPr txBox="1"/>
      </xdr:nvSpPr>
      <xdr:spPr>
        <a:xfrm>
          <a:off x="275590" y="68186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4185" cy="250190"/>
    <xdr:sp macro="" textlink="">
      <xdr:nvSpPr>
        <xdr:cNvPr id="44" name="テキスト ボックス 43"/>
        <xdr:cNvSpPr txBox="1"/>
      </xdr:nvSpPr>
      <xdr:spPr>
        <a:xfrm>
          <a:off x="275590" y="64465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4185" cy="250190"/>
    <xdr:sp macro="" textlink="">
      <xdr:nvSpPr>
        <xdr:cNvPr id="46" name="テキスト ボックス 45"/>
        <xdr:cNvSpPr txBox="1"/>
      </xdr:nvSpPr>
      <xdr:spPr>
        <a:xfrm>
          <a:off x="275590" y="60737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185" cy="250190"/>
    <xdr:sp macro="" textlink="">
      <xdr:nvSpPr>
        <xdr:cNvPr id="48" name="テキスト ボックス 47"/>
        <xdr:cNvSpPr txBox="1"/>
      </xdr:nvSpPr>
      <xdr:spPr>
        <a:xfrm>
          <a:off x="2755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50190"/>
    <xdr:sp macro="" textlink="">
      <xdr:nvSpPr>
        <xdr:cNvPr id="50" name="テキスト ボックス 49"/>
        <xdr:cNvSpPr txBox="1"/>
      </xdr:nvSpPr>
      <xdr:spPr>
        <a:xfrm>
          <a:off x="211455" y="5328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50190"/>
    <xdr:sp macro="" textlink="">
      <xdr:nvSpPr>
        <xdr:cNvPr id="52" name="テキスト ボックス 51"/>
        <xdr:cNvSpPr txBox="1"/>
      </xdr:nvSpPr>
      <xdr:spPr>
        <a:xfrm>
          <a:off x="21145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50190"/>
    <xdr:sp macro="" textlink="">
      <xdr:nvSpPr>
        <xdr:cNvPr id="54" name="テキスト ボックス 53"/>
        <xdr:cNvSpPr txBox="1"/>
      </xdr:nvSpPr>
      <xdr:spPr>
        <a:xfrm>
          <a:off x="2114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145415</xdr:rowOff>
    </xdr:from>
    <xdr:to>
      <xdr:col>24</xdr:col>
      <xdr:colOff>62865</xdr:colOff>
      <xdr:row>38</xdr:row>
      <xdr:rowOff>111125</xdr:rowOff>
    </xdr:to>
    <xdr:cxnSp macro="">
      <xdr:nvCxnSpPr>
        <xdr:cNvPr id="56" name="直線コネクタ 55"/>
        <xdr:cNvCxnSpPr/>
      </xdr:nvCxnSpPr>
      <xdr:spPr>
        <a:xfrm flipV="1">
          <a:off x="4176395" y="501078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114935</xdr:rowOff>
    </xdr:from>
    <xdr:ext cx="469900" cy="253365"/>
    <xdr:sp macro="" textlink="">
      <xdr:nvSpPr>
        <xdr:cNvPr id="57" name="議会費最小値テキスト"/>
        <xdr:cNvSpPr txBox="1"/>
      </xdr:nvSpPr>
      <xdr:spPr>
        <a:xfrm>
          <a:off x="4229100" y="6489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111125</xdr:rowOff>
    </xdr:from>
    <xdr:to>
      <xdr:col>24</xdr:col>
      <xdr:colOff>152400</xdr:colOff>
      <xdr:row>38</xdr:row>
      <xdr:rowOff>111125</xdr:rowOff>
    </xdr:to>
    <xdr:cxnSp macro="">
      <xdr:nvCxnSpPr>
        <xdr:cNvPr id="58" name="直線コネクタ 57"/>
        <xdr:cNvCxnSpPr/>
      </xdr:nvCxnSpPr>
      <xdr:spPr>
        <a:xfrm>
          <a:off x="4108450" y="6485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93345</xdr:rowOff>
    </xdr:from>
    <xdr:ext cx="534670" cy="253365"/>
    <xdr:sp macro="" textlink="">
      <xdr:nvSpPr>
        <xdr:cNvPr id="59" name="議会費最大値テキスト"/>
        <xdr:cNvSpPr txBox="1"/>
      </xdr:nvSpPr>
      <xdr:spPr>
        <a:xfrm>
          <a:off x="4229100" y="47910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145415</xdr:rowOff>
    </xdr:from>
    <xdr:to>
      <xdr:col>24</xdr:col>
      <xdr:colOff>152400</xdr:colOff>
      <xdr:row>29</xdr:row>
      <xdr:rowOff>145415</xdr:rowOff>
    </xdr:to>
    <xdr:cxnSp macro="">
      <xdr:nvCxnSpPr>
        <xdr:cNvPr id="60" name="直線コネクタ 59"/>
        <xdr:cNvCxnSpPr/>
      </xdr:nvCxnSpPr>
      <xdr:spPr>
        <a:xfrm>
          <a:off x="4108450" y="5010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30480</xdr:rowOff>
    </xdr:from>
    <xdr:to>
      <xdr:col>24</xdr:col>
      <xdr:colOff>63500</xdr:colOff>
      <xdr:row>34</xdr:row>
      <xdr:rowOff>93345</xdr:rowOff>
    </xdr:to>
    <xdr:cxnSp macro="">
      <xdr:nvCxnSpPr>
        <xdr:cNvPr id="61" name="直線コネクタ 60"/>
        <xdr:cNvCxnSpPr/>
      </xdr:nvCxnSpPr>
      <xdr:spPr>
        <a:xfrm flipV="1">
          <a:off x="3429000" y="5734050"/>
          <a:ext cx="7493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469900" cy="250190"/>
    <xdr:sp macro="" textlink="">
      <xdr:nvSpPr>
        <xdr:cNvPr id="62" name="議会費平均値テキスト"/>
        <xdr:cNvSpPr txBox="1"/>
      </xdr:nvSpPr>
      <xdr:spPr>
        <a:xfrm>
          <a:off x="4229100" y="59778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127635</xdr:rowOff>
    </xdr:from>
    <xdr:to>
      <xdr:col>24</xdr:col>
      <xdr:colOff>114300</xdr:colOff>
      <xdr:row>36</xdr:row>
      <xdr:rowOff>59055</xdr:rowOff>
    </xdr:to>
    <xdr:sp macro="" textlink="">
      <xdr:nvSpPr>
        <xdr:cNvPr id="63" name="フローチャート: 判断 62"/>
        <xdr:cNvSpPr/>
      </xdr:nvSpPr>
      <xdr:spPr>
        <a:xfrm>
          <a:off x="4127500" y="5998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93345</xdr:rowOff>
    </xdr:from>
    <xdr:to>
      <xdr:col>19</xdr:col>
      <xdr:colOff>171450</xdr:colOff>
      <xdr:row>34</xdr:row>
      <xdr:rowOff>161290</xdr:rowOff>
    </xdr:to>
    <xdr:cxnSp macro="">
      <xdr:nvCxnSpPr>
        <xdr:cNvPr id="64" name="直線コネクタ 63"/>
        <xdr:cNvCxnSpPr/>
      </xdr:nvCxnSpPr>
      <xdr:spPr>
        <a:xfrm flipV="1">
          <a:off x="2622550" y="5796915"/>
          <a:ext cx="8064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160655</xdr:rowOff>
    </xdr:from>
    <xdr:to>
      <xdr:col>20</xdr:col>
      <xdr:colOff>38100</xdr:colOff>
      <xdr:row>36</xdr:row>
      <xdr:rowOff>92075</xdr:rowOff>
    </xdr:to>
    <xdr:sp macro="" textlink="">
      <xdr:nvSpPr>
        <xdr:cNvPr id="65" name="フローチャート: 判断 64"/>
        <xdr:cNvSpPr/>
      </xdr:nvSpPr>
      <xdr:spPr>
        <a:xfrm>
          <a:off x="3384550" y="6031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83185</xdr:rowOff>
    </xdr:from>
    <xdr:ext cx="469900" cy="253365"/>
    <xdr:sp macro="" textlink="">
      <xdr:nvSpPr>
        <xdr:cNvPr id="66" name="テキスト ボックス 65"/>
        <xdr:cNvSpPr txBox="1"/>
      </xdr:nvSpPr>
      <xdr:spPr>
        <a:xfrm>
          <a:off x="3219450" y="6122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130175</xdr:rowOff>
    </xdr:from>
    <xdr:to>
      <xdr:col>15</xdr:col>
      <xdr:colOff>50800</xdr:colOff>
      <xdr:row>34</xdr:row>
      <xdr:rowOff>161290</xdr:rowOff>
    </xdr:to>
    <xdr:cxnSp macro="">
      <xdr:nvCxnSpPr>
        <xdr:cNvPr id="67" name="直線コネクタ 66"/>
        <xdr:cNvCxnSpPr/>
      </xdr:nvCxnSpPr>
      <xdr:spPr>
        <a:xfrm>
          <a:off x="1828800" y="583374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23495</xdr:rowOff>
    </xdr:from>
    <xdr:to>
      <xdr:col>15</xdr:col>
      <xdr:colOff>101600</xdr:colOff>
      <xdr:row>36</xdr:row>
      <xdr:rowOff>123190</xdr:rowOff>
    </xdr:to>
    <xdr:sp macro="" textlink="">
      <xdr:nvSpPr>
        <xdr:cNvPr id="68" name="フローチャート: 判断 67"/>
        <xdr:cNvSpPr/>
      </xdr:nvSpPr>
      <xdr:spPr>
        <a:xfrm>
          <a:off x="2571750" y="6062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114300</xdr:rowOff>
    </xdr:from>
    <xdr:ext cx="469900" cy="253365"/>
    <xdr:sp macro="" textlink="">
      <xdr:nvSpPr>
        <xdr:cNvPr id="69" name="テキスト ボックス 68"/>
        <xdr:cNvSpPr txBox="1"/>
      </xdr:nvSpPr>
      <xdr:spPr>
        <a:xfrm>
          <a:off x="2406650" y="6153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68580</xdr:rowOff>
    </xdr:from>
    <xdr:to>
      <xdr:col>10</xdr:col>
      <xdr:colOff>114300</xdr:colOff>
      <xdr:row>34</xdr:row>
      <xdr:rowOff>130175</xdr:rowOff>
    </xdr:to>
    <xdr:cxnSp macro="">
      <xdr:nvCxnSpPr>
        <xdr:cNvPr id="70" name="直線コネクタ 69"/>
        <xdr:cNvCxnSpPr/>
      </xdr:nvCxnSpPr>
      <xdr:spPr>
        <a:xfrm>
          <a:off x="1028700" y="5772150"/>
          <a:ext cx="8001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24765</xdr:rowOff>
    </xdr:from>
    <xdr:to>
      <xdr:col>10</xdr:col>
      <xdr:colOff>165100</xdr:colOff>
      <xdr:row>36</xdr:row>
      <xdr:rowOff>124460</xdr:rowOff>
    </xdr:to>
    <xdr:sp macro="" textlink="">
      <xdr:nvSpPr>
        <xdr:cNvPr id="71" name="フローチャート: 判断 70"/>
        <xdr:cNvSpPr/>
      </xdr:nvSpPr>
      <xdr:spPr>
        <a:xfrm>
          <a:off x="1778000" y="6063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115570</xdr:rowOff>
    </xdr:from>
    <xdr:ext cx="469900" cy="253365"/>
    <xdr:sp macro="" textlink="">
      <xdr:nvSpPr>
        <xdr:cNvPr id="72" name="テキスト ボックス 71"/>
        <xdr:cNvSpPr txBox="1"/>
      </xdr:nvSpPr>
      <xdr:spPr>
        <a:xfrm>
          <a:off x="161290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131445</xdr:rowOff>
    </xdr:from>
    <xdr:to>
      <xdr:col>6</xdr:col>
      <xdr:colOff>38100</xdr:colOff>
      <xdr:row>36</xdr:row>
      <xdr:rowOff>62865</xdr:rowOff>
    </xdr:to>
    <xdr:sp macro="" textlink="">
      <xdr:nvSpPr>
        <xdr:cNvPr id="73" name="フローチャート: 判断 72"/>
        <xdr:cNvSpPr/>
      </xdr:nvSpPr>
      <xdr:spPr>
        <a:xfrm>
          <a:off x="984250" y="6002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54610</xdr:rowOff>
    </xdr:from>
    <xdr:ext cx="469900" cy="253365"/>
    <xdr:sp macro="" textlink="">
      <xdr:nvSpPr>
        <xdr:cNvPr id="74" name="テキスト ボックス 73"/>
        <xdr:cNvSpPr txBox="1"/>
      </xdr:nvSpPr>
      <xdr:spPr>
        <a:xfrm>
          <a:off x="819150" y="6093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7" name="テキスト ボックス 76"/>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148590</xdr:rowOff>
    </xdr:from>
    <xdr:to>
      <xdr:col>24</xdr:col>
      <xdr:colOff>114300</xdr:colOff>
      <xdr:row>34</xdr:row>
      <xdr:rowOff>80010</xdr:rowOff>
    </xdr:to>
    <xdr:sp macro="" textlink="">
      <xdr:nvSpPr>
        <xdr:cNvPr id="80" name="楕円 79"/>
        <xdr:cNvSpPr/>
      </xdr:nvSpPr>
      <xdr:spPr>
        <a:xfrm>
          <a:off x="4127500" y="5684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3175</xdr:rowOff>
    </xdr:from>
    <xdr:ext cx="469900" cy="253365"/>
    <xdr:sp macro="" textlink="">
      <xdr:nvSpPr>
        <xdr:cNvPr id="81" name="議会費該当値テキスト"/>
        <xdr:cNvSpPr txBox="1"/>
      </xdr:nvSpPr>
      <xdr:spPr>
        <a:xfrm>
          <a:off x="4229100" y="5539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43180</xdr:rowOff>
    </xdr:from>
    <xdr:to>
      <xdr:col>20</xdr:col>
      <xdr:colOff>38100</xdr:colOff>
      <xdr:row>34</xdr:row>
      <xdr:rowOff>142875</xdr:rowOff>
    </xdr:to>
    <xdr:sp macro="" textlink="">
      <xdr:nvSpPr>
        <xdr:cNvPr id="82" name="楕円 81"/>
        <xdr:cNvSpPr/>
      </xdr:nvSpPr>
      <xdr:spPr>
        <a:xfrm>
          <a:off x="3384550" y="57467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159385</xdr:rowOff>
    </xdr:from>
    <xdr:ext cx="469900" cy="250190"/>
    <xdr:sp macro="" textlink="">
      <xdr:nvSpPr>
        <xdr:cNvPr id="83" name="テキスト ボックス 82"/>
        <xdr:cNvSpPr txBox="1"/>
      </xdr:nvSpPr>
      <xdr:spPr>
        <a:xfrm>
          <a:off x="3219450" y="55276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111125</xdr:rowOff>
    </xdr:from>
    <xdr:to>
      <xdr:col>15</xdr:col>
      <xdr:colOff>101600</xdr:colOff>
      <xdr:row>35</xdr:row>
      <xdr:rowOff>42545</xdr:rowOff>
    </xdr:to>
    <xdr:sp macro="" textlink="">
      <xdr:nvSpPr>
        <xdr:cNvPr id="84" name="楕円 83"/>
        <xdr:cNvSpPr/>
      </xdr:nvSpPr>
      <xdr:spPr>
        <a:xfrm>
          <a:off x="2571750" y="5814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59055</xdr:rowOff>
    </xdr:from>
    <xdr:ext cx="469900" cy="253365"/>
    <xdr:sp macro="" textlink="">
      <xdr:nvSpPr>
        <xdr:cNvPr id="85" name="テキスト ボックス 84"/>
        <xdr:cNvSpPr txBox="1"/>
      </xdr:nvSpPr>
      <xdr:spPr>
        <a:xfrm>
          <a:off x="2406650" y="559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80645</xdr:rowOff>
    </xdr:from>
    <xdr:to>
      <xdr:col>10</xdr:col>
      <xdr:colOff>165100</xdr:colOff>
      <xdr:row>35</xdr:row>
      <xdr:rowOff>12700</xdr:rowOff>
    </xdr:to>
    <xdr:sp macro="" textlink="">
      <xdr:nvSpPr>
        <xdr:cNvPr id="86" name="楕円 85"/>
        <xdr:cNvSpPr/>
      </xdr:nvSpPr>
      <xdr:spPr>
        <a:xfrm>
          <a:off x="1778000" y="5784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28575</xdr:rowOff>
    </xdr:from>
    <xdr:ext cx="469900" cy="250190"/>
    <xdr:sp macro="" textlink="">
      <xdr:nvSpPr>
        <xdr:cNvPr id="87" name="テキスト ボックス 86"/>
        <xdr:cNvSpPr txBox="1"/>
      </xdr:nvSpPr>
      <xdr:spPr>
        <a:xfrm>
          <a:off x="1612900" y="55645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18415</xdr:rowOff>
    </xdr:from>
    <xdr:to>
      <xdr:col>6</xdr:col>
      <xdr:colOff>38100</xdr:colOff>
      <xdr:row>34</xdr:row>
      <xdr:rowOff>117475</xdr:rowOff>
    </xdr:to>
    <xdr:sp macro="" textlink="">
      <xdr:nvSpPr>
        <xdr:cNvPr id="88" name="楕円 87"/>
        <xdr:cNvSpPr/>
      </xdr:nvSpPr>
      <xdr:spPr>
        <a:xfrm>
          <a:off x="984250" y="5721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133985</xdr:rowOff>
    </xdr:from>
    <xdr:ext cx="469900" cy="253365"/>
    <xdr:sp macro="" textlink="">
      <xdr:nvSpPr>
        <xdr:cNvPr id="89" name="テキスト ボックス 88"/>
        <xdr:cNvSpPr txBox="1"/>
      </xdr:nvSpPr>
      <xdr:spPr>
        <a:xfrm>
          <a:off x="819150" y="550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710" cy="220345"/>
    <xdr:sp macro="" textlink="">
      <xdr:nvSpPr>
        <xdr:cNvPr id="98" name="テキスト ボックス 97"/>
        <xdr:cNvSpPr txBox="1"/>
      </xdr:nvSpPr>
      <xdr:spPr>
        <a:xfrm>
          <a:off x="6667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5745" cy="250190"/>
    <xdr:sp macro="" textlink="">
      <xdr:nvSpPr>
        <xdr:cNvPr id="101" name="テキスト ボックス 100"/>
        <xdr:cNvSpPr txBox="1"/>
      </xdr:nvSpPr>
      <xdr:spPr>
        <a:xfrm>
          <a:off x="47498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50190"/>
    <xdr:sp macro="" textlink="">
      <xdr:nvSpPr>
        <xdr:cNvPr id="103" name="テキスト ボックス 102"/>
        <xdr:cNvSpPr txBox="1"/>
      </xdr:nvSpPr>
      <xdr:spPr>
        <a:xfrm>
          <a:off x="166370" y="94265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50190"/>
    <xdr:sp macro="" textlink="">
      <xdr:nvSpPr>
        <xdr:cNvPr id="105" name="テキスト ボックス 104"/>
        <xdr:cNvSpPr txBox="1"/>
      </xdr:nvSpPr>
      <xdr:spPr>
        <a:xfrm>
          <a:off x="16637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0190"/>
    <xdr:sp macro="" textlink="">
      <xdr:nvSpPr>
        <xdr:cNvPr id="107" name="テキスト ボックス 106"/>
        <xdr:cNvSpPr txBox="1"/>
      </xdr:nvSpPr>
      <xdr:spPr>
        <a:xfrm>
          <a:off x="166370" y="8681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50190"/>
    <xdr:sp macro="" textlink="">
      <xdr:nvSpPr>
        <xdr:cNvPr id="109" name="テキスト ボックス 108"/>
        <xdr:cNvSpPr txBox="1"/>
      </xdr:nvSpPr>
      <xdr:spPr>
        <a:xfrm>
          <a:off x="16637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190"/>
    <xdr:sp macro="" textlink="">
      <xdr:nvSpPr>
        <xdr:cNvPr id="111" name="テキスト ボックス 110"/>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130810</xdr:rowOff>
    </xdr:from>
    <xdr:to>
      <xdr:col>24</xdr:col>
      <xdr:colOff>62865</xdr:colOff>
      <xdr:row>57</xdr:row>
      <xdr:rowOff>153670</xdr:rowOff>
    </xdr:to>
    <xdr:cxnSp macro="">
      <xdr:nvCxnSpPr>
        <xdr:cNvPr id="113" name="直線コネクタ 112"/>
        <xdr:cNvCxnSpPr/>
      </xdr:nvCxnSpPr>
      <xdr:spPr>
        <a:xfrm flipV="1">
          <a:off x="4176395" y="851662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3365"/>
    <xdr:sp macro="" textlink="">
      <xdr:nvSpPr>
        <xdr:cNvPr id="114" name="総務費最小値テキスト"/>
        <xdr:cNvSpPr txBox="1"/>
      </xdr:nvSpPr>
      <xdr:spPr>
        <a:xfrm>
          <a:off x="4229100" y="9716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xdr:cNvCxnSpPr/>
      </xdr:nvCxnSpPr>
      <xdr:spPr>
        <a:xfrm>
          <a:off x="4108450" y="9712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78740</xdr:rowOff>
    </xdr:from>
    <xdr:ext cx="598805" cy="253365"/>
    <xdr:sp macro="" textlink="">
      <xdr:nvSpPr>
        <xdr:cNvPr id="116" name="総務費最大値テキスト"/>
        <xdr:cNvSpPr txBox="1"/>
      </xdr:nvSpPr>
      <xdr:spPr>
        <a:xfrm>
          <a:off x="4229100" y="82969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130810</xdr:rowOff>
    </xdr:from>
    <xdr:to>
      <xdr:col>24</xdr:col>
      <xdr:colOff>152400</xdr:colOff>
      <xdr:row>50</xdr:row>
      <xdr:rowOff>130810</xdr:rowOff>
    </xdr:to>
    <xdr:cxnSp macro="">
      <xdr:nvCxnSpPr>
        <xdr:cNvPr id="117" name="直線コネクタ 116"/>
        <xdr:cNvCxnSpPr/>
      </xdr:nvCxnSpPr>
      <xdr:spPr>
        <a:xfrm>
          <a:off x="4108450" y="8516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10795</xdr:rowOff>
    </xdr:from>
    <xdr:to>
      <xdr:col>24</xdr:col>
      <xdr:colOff>63500</xdr:colOff>
      <xdr:row>57</xdr:row>
      <xdr:rowOff>17145</xdr:rowOff>
    </xdr:to>
    <xdr:cxnSp macro="">
      <xdr:nvCxnSpPr>
        <xdr:cNvPr id="118" name="直線コネクタ 117"/>
        <xdr:cNvCxnSpPr/>
      </xdr:nvCxnSpPr>
      <xdr:spPr>
        <a:xfrm>
          <a:off x="3429000" y="957008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156845</xdr:rowOff>
    </xdr:from>
    <xdr:ext cx="598805" cy="253365"/>
    <xdr:sp macro="" textlink="">
      <xdr:nvSpPr>
        <xdr:cNvPr id="119" name="総務費平均値テキスト"/>
        <xdr:cNvSpPr txBox="1"/>
      </xdr:nvSpPr>
      <xdr:spPr>
        <a:xfrm>
          <a:off x="4229100" y="921321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134620</xdr:rowOff>
    </xdr:from>
    <xdr:to>
      <xdr:col>24</xdr:col>
      <xdr:colOff>114300</xdr:colOff>
      <xdr:row>56</xdr:row>
      <xdr:rowOff>66675</xdr:rowOff>
    </xdr:to>
    <xdr:sp macro="" textlink="">
      <xdr:nvSpPr>
        <xdr:cNvPr id="120" name="フローチャート: 判断 119"/>
        <xdr:cNvSpPr/>
      </xdr:nvSpPr>
      <xdr:spPr>
        <a:xfrm>
          <a:off x="4127500" y="9358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76200</xdr:rowOff>
    </xdr:from>
    <xdr:to>
      <xdr:col>19</xdr:col>
      <xdr:colOff>171450</xdr:colOff>
      <xdr:row>57</xdr:row>
      <xdr:rowOff>10795</xdr:rowOff>
    </xdr:to>
    <xdr:cxnSp macro="">
      <xdr:nvCxnSpPr>
        <xdr:cNvPr id="121" name="直線コネクタ 120"/>
        <xdr:cNvCxnSpPr/>
      </xdr:nvCxnSpPr>
      <xdr:spPr>
        <a:xfrm>
          <a:off x="2622550" y="9467850"/>
          <a:ext cx="8064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151130</xdr:rowOff>
    </xdr:from>
    <xdr:to>
      <xdr:col>20</xdr:col>
      <xdr:colOff>38100</xdr:colOff>
      <xdr:row>56</xdr:row>
      <xdr:rowOff>83185</xdr:rowOff>
    </xdr:to>
    <xdr:sp macro="" textlink="">
      <xdr:nvSpPr>
        <xdr:cNvPr id="122" name="フローチャート: 判断 121"/>
        <xdr:cNvSpPr/>
      </xdr:nvSpPr>
      <xdr:spPr>
        <a:xfrm>
          <a:off x="3384550" y="93751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99060</xdr:rowOff>
    </xdr:from>
    <xdr:ext cx="595630" cy="253365"/>
    <xdr:sp macro="" textlink="">
      <xdr:nvSpPr>
        <xdr:cNvPr id="123" name="テキスト ボックス 122"/>
        <xdr:cNvSpPr txBox="1"/>
      </xdr:nvSpPr>
      <xdr:spPr>
        <a:xfrm>
          <a:off x="3154680" y="91554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148590</xdr:rowOff>
    </xdr:from>
    <xdr:to>
      <xdr:col>15</xdr:col>
      <xdr:colOff>50800</xdr:colOff>
      <xdr:row>56</xdr:row>
      <xdr:rowOff>76200</xdr:rowOff>
    </xdr:to>
    <xdr:cxnSp macro="">
      <xdr:nvCxnSpPr>
        <xdr:cNvPr id="124" name="直線コネクタ 123"/>
        <xdr:cNvCxnSpPr/>
      </xdr:nvCxnSpPr>
      <xdr:spPr>
        <a:xfrm>
          <a:off x="1828800" y="9204960"/>
          <a:ext cx="79375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161925</xdr:rowOff>
    </xdr:from>
    <xdr:to>
      <xdr:col>15</xdr:col>
      <xdr:colOff>101600</xdr:colOff>
      <xdr:row>56</xdr:row>
      <xdr:rowOff>93345</xdr:rowOff>
    </xdr:to>
    <xdr:sp macro="" textlink="">
      <xdr:nvSpPr>
        <xdr:cNvPr id="125" name="フローチャート: 判断 124"/>
        <xdr:cNvSpPr/>
      </xdr:nvSpPr>
      <xdr:spPr>
        <a:xfrm>
          <a:off x="2571750" y="9385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109220</xdr:rowOff>
    </xdr:from>
    <xdr:ext cx="595630" cy="250190"/>
    <xdr:sp macro="" textlink="">
      <xdr:nvSpPr>
        <xdr:cNvPr id="126" name="テキスト ボックス 125"/>
        <xdr:cNvSpPr txBox="1"/>
      </xdr:nvSpPr>
      <xdr:spPr>
        <a:xfrm>
          <a:off x="2360930" y="91655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54</xdr:row>
      <xdr:rowOff>148590</xdr:rowOff>
    </xdr:from>
    <xdr:to>
      <xdr:col>10</xdr:col>
      <xdr:colOff>114300</xdr:colOff>
      <xdr:row>57</xdr:row>
      <xdr:rowOff>120015</xdr:rowOff>
    </xdr:to>
    <xdr:cxnSp macro="">
      <xdr:nvCxnSpPr>
        <xdr:cNvPr id="127" name="直線コネクタ 126"/>
        <xdr:cNvCxnSpPr/>
      </xdr:nvCxnSpPr>
      <xdr:spPr>
        <a:xfrm flipV="1">
          <a:off x="1028700" y="9204960"/>
          <a:ext cx="8001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149860</xdr:rowOff>
    </xdr:from>
    <xdr:to>
      <xdr:col>10</xdr:col>
      <xdr:colOff>165100</xdr:colOff>
      <xdr:row>54</xdr:row>
      <xdr:rowOff>81280</xdr:rowOff>
    </xdr:to>
    <xdr:sp macro="" textlink="">
      <xdr:nvSpPr>
        <xdr:cNvPr id="128" name="フローチャート: 判断 127"/>
        <xdr:cNvSpPr/>
      </xdr:nvSpPr>
      <xdr:spPr>
        <a:xfrm>
          <a:off x="1778000" y="903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97155</xdr:rowOff>
    </xdr:from>
    <xdr:ext cx="595630" cy="253365"/>
    <xdr:sp macro="" textlink="">
      <xdr:nvSpPr>
        <xdr:cNvPr id="129" name="テキスト ボックス 128"/>
        <xdr:cNvSpPr txBox="1"/>
      </xdr:nvSpPr>
      <xdr:spPr>
        <a:xfrm>
          <a:off x="1548130" y="8818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83185</xdr:rowOff>
    </xdr:from>
    <xdr:to>
      <xdr:col>6</xdr:col>
      <xdr:colOff>38100</xdr:colOff>
      <xdr:row>57</xdr:row>
      <xdr:rowOff>15240</xdr:rowOff>
    </xdr:to>
    <xdr:sp macro="" textlink="">
      <xdr:nvSpPr>
        <xdr:cNvPr id="130" name="フローチャート: 判断 129"/>
        <xdr:cNvSpPr/>
      </xdr:nvSpPr>
      <xdr:spPr>
        <a:xfrm>
          <a:off x="984250" y="9474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31115</xdr:rowOff>
    </xdr:from>
    <xdr:ext cx="595630" cy="250190"/>
    <xdr:sp macro="" textlink="">
      <xdr:nvSpPr>
        <xdr:cNvPr id="131" name="テキスト ボックス 130"/>
        <xdr:cNvSpPr txBox="1"/>
      </xdr:nvSpPr>
      <xdr:spPr>
        <a:xfrm>
          <a:off x="754380" y="92551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4" name="テキスト ボックス 133"/>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134620</xdr:rowOff>
    </xdr:from>
    <xdr:to>
      <xdr:col>24</xdr:col>
      <xdr:colOff>114300</xdr:colOff>
      <xdr:row>57</xdr:row>
      <xdr:rowOff>66675</xdr:rowOff>
    </xdr:to>
    <xdr:sp macro="" textlink="">
      <xdr:nvSpPr>
        <xdr:cNvPr id="137" name="楕円 136"/>
        <xdr:cNvSpPr/>
      </xdr:nvSpPr>
      <xdr:spPr>
        <a:xfrm>
          <a:off x="4127500" y="9526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113665</xdr:rowOff>
    </xdr:from>
    <xdr:ext cx="534670" cy="253365"/>
    <xdr:sp macro="" textlink="">
      <xdr:nvSpPr>
        <xdr:cNvPr id="138" name="総務費該当値テキスト"/>
        <xdr:cNvSpPr txBox="1"/>
      </xdr:nvSpPr>
      <xdr:spPr>
        <a:xfrm>
          <a:off x="4229100" y="9505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128905</xdr:rowOff>
    </xdr:from>
    <xdr:to>
      <xdr:col>20</xdr:col>
      <xdr:colOff>38100</xdr:colOff>
      <xdr:row>57</xdr:row>
      <xdr:rowOff>60325</xdr:rowOff>
    </xdr:to>
    <xdr:sp macro="" textlink="">
      <xdr:nvSpPr>
        <xdr:cNvPr id="139" name="楕円 138"/>
        <xdr:cNvSpPr/>
      </xdr:nvSpPr>
      <xdr:spPr>
        <a:xfrm>
          <a:off x="3384550" y="9520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51435</xdr:rowOff>
    </xdr:from>
    <xdr:ext cx="531495" cy="250190"/>
    <xdr:sp macro="" textlink="">
      <xdr:nvSpPr>
        <xdr:cNvPr id="140" name="テキスト ボックス 139"/>
        <xdr:cNvSpPr txBox="1"/>
      </xdr:nvSpPr>
      <xdr:spPr>
        <a:xfrm>
          <a:off x="3187065" y="96107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26670</xdr:rowOff>
    </xdr:from>
    <xdr:to>
      <xdr:col>15</xdr:col>
      <xdr:colOff>101600</xdr:colOff>
      <xdr:row>56</xdr:row>
      <xdr:rowOff>126365</xdr:rowOff>
    </xdr:to>
    <xdr:sp macro="" textlink="">
      <xdr:nvSpPr>
        <xdr:cNvPr id="141" name="楕円 140"/>
        <xdr:cNvSpPr/>
      </xdr:nvSpPr>
      <xdr:spPr>
        <a:xfrm>
          <a:off x="2571750" y="9418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117475</xdr:rowOff>
    </xdr:from>
    <xdr:ext cx="595630" cy="253365"/>
    <xdr:sp macro="" textlink="">
      <xdr:nvSpPr>
        <xdr:cNvPr id="142" name="テキスト ボックス 141"/>
        <xdr:cNvSpPr txBox="1"/>
      </xdr:nvSpPr>
      <xdr:spPr>
        <a:xfrm>
          <a:off x="2360930" y="950912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98425</xdr:rowOff>
    </xdr:from>
    <xdr:to>
      <xdr:col>10</xdr:col>
      <xdr:colOff>165100</xdr:colOff>
      <xdr:row>55</xdr:row>
      <xdr:rowOff>30480</xdr:rowOff>
    </xdr:to>
    <xdr:sp macro="" textlink="">
      <xdr:nvSpPr>
        <xdr:cNvPr id="143" name="楕円 142"/>
        <xdr:cNvSpPr/>
      </xdr:nvSpPr>
      <xdr:spPr>
        <a:xfrm>
          <a:off x="1778000" y="9154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21590</xdr:rowOff>
    </xdr:from>
    <xdr:ext cx="595630" cy="252730"/>
    <xdr:sp macro="" textlink="">
      <xdr:nvSpPr>
        <xdr:cNvPr id="144" name="テキスト ボックス 143"/>
        <xdr:cNvSpPr txBox="1"/>
      </xdr:nvSpPr>
      <xdr:spPr>
        <a:xfrm>
          <a:off x="1548130" y="924560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71120</xdr:rowOff>
    </xdr:from>
    <xdr:to>
      <xdr:col>6</xdr:col>
      <xdr:colOff>38100</xdr:colOff>
      <xdr:row>58</xdr:row>
      <xdr:rowOff>2540</xdr:rowOff>
    </xdr:to>
    <xdr:sp macro="" textlink="">
      <xdr:nvSpPr>
        <xdr:cNvPr id="145" name="楕円 144"/>
        <xdr:cNvSpPr/>
      </xdr:nvSpPr>
      <xdr:spPr>
        <a:xfrm>
          <a:off x="984250" y="96304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161925</xdr:rowOff>
    </xdr:from>
    <xdr:ext cx="531495" cy="250190"/>
    <xdr:sp macro="" textlink="">
      <xdr:nvSpPr>
        <xdr:cNvPr id="146" name="テキスト ボックス 145"/>
        <xdr:cNvSpPr txBox="1"/>
      </xdr:nvSpPr>
      <xdr:spPr>
        <a:xfrm>
          <a:off x="786765" y="97212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710" cy="220345"/>
    <xdr:sp macro="" textlink="">
      <xdr:nvSpPr>
        <xdr:cNvPr id="155" name="テキスト ボックス 154"/>
        <xdr:cNvSpPr txBox="1"/>
      </xdr:nvSpPr>
      <xdr:spPr>
        <a:xfrm>
          <a:off x="6667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50190"/>
    <xdr:sp macro="" textlink="">
      <xdr:nvSpPr>
        <xdr:cNvPr id="157" name="テキスト ボックス 156"/>
        <xdr:cNvSpPr txBox="1"/>
      </xdr:nvSpPr>
      <xdr:spPr>
        <a:xfrm>
          <a:off x="211455" y="13524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8" name="直線コネクタ 157"/>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5630" cy="250190"/>
    <xdr:sp macro="" textlink="">
      <xdr:nvSpPr>
        <xdr:cNvPr id="159" name="テキスト ボックス 158"/>
        <xdr:cNvSpPr txBox="1"/>
      </xdr:nvSpPr>
      <xdr:spPr>
        <a:xfrm>
          <a:off x="166370" y="132054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0" name="直線コネクタ 159"/>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5630" cy="250190"/>
    <xdr:sp macro="" textlink="">
      <xdr:nvSpPr>
        <xdr:cNvPr id="161" name="テキスト ボックス 160"/>
        <xdr:cNvSpPr txBox="1"/>
      </xdr:nvSpPr>
      <xdr:spPr>
        <a:xfrm>
          <a:off x="166370" y="128854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2" name="直線コネクタ 161"/>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5630" cy="253365"/>
    <xdr:sp macro="" textlink="">
      <xdr:nvSpPr>
        <xdr:cNvPr id="163" name="テキスト ボックス 162"/>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4" name="直線コネクタ 163"/>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3365"/>
    <xdr:sp macro="" textlink="">
      <xdr:nvSpPr>
        <xdr:cNvPr id="165" name="テキスト ボックス 164"/>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6" name="直線コネクタ 165"/>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2730"/>
    <xdr:sp macro="" textlink="">
      <xdr:nvSpPr>
        <xdr:cNvPr id="167" name="テキスト ボックス 166"/>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3365"/>
    <xdr:sp macro="" textlink="">
      <xdr:nvSpPr>
        <xdr:cNvPr id="169" name="テキスト ボックス 168"/>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50190"/>
    <xdr:sp macro="" textlink="">
      <xdr:nvSpPr>
        <xdr:cNvPr id="171" name="テキスト ボックス 170"/>
        <xdr:cNvSpPr txBox="1"/>
      </xdr:nvSpPr>
      <xdr:spPr>
        <a:xfrm>
          <a:off x="1663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122555</xdr:rowOff>
    </xdr:from>
    <xdr:to>
      <xdr:col>24</xdr:col>
      <xdr:colOff>62865</xdr:colOff>
      <xdr:row>78</xdr:row>
      <xdr:rowOff>85725</xdr:rowOff>
    </xdr:to>
    <xdr:cxnSp macro="">
      <xdr:nvCxnSpPr>
        <xdr:cNvPr id="173" name="直線コネクタ 172"/>
        <xdr:cNvCxnSpPr/>
      </xdr:nvCxnSpPr>
      <xdr:spPr>
        <a:xfrm flipV="1">
          <a:off x="4176395" y="1186116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89535</xdr:rowOff>
    </xdr:from>
    <xdr:ext cx="598805" cy="250190"/>
    <xdr:sp macro="" textlink="">
      <xdr:nvSpPr>
        <xdr:cNvPr id="174" name="民生費最小値テキスト"/>
        <xdr:cNvSpPr txBox="1"/>
      </xdr:nvSpPr>
      <xdr:spPr>
        <a:xfrm>
          <a:off x="4229100" y="131692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85725</xdr:rowOff>
    </xdr:from>
    <xdr:to>
      <xdr:col>24</xdr:col>
      <xdr:colOff>152400</xdr:colOff>
      <xdr:row>78</xdr:row>
      <xdr:rowOff>85725</xdr:rowOff>
    </xdr:to>
    <xdr:cxnSp macro="">
      <xdr:nvCxnSpPr>
        <xdr:cNvPr id="175" name="直線コネクタ 174"/>
        <xdr:cNvCxnSpPr/>
      </xdr:nvCxnSpPr>
      <xdr:spPr>
        <a:xfrm>
          <a:off x="4108450" y="13165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70485</xdr:rowOff>
    </xdr:from>
    <xdr:ext cx="598805" cy="250190"/>
    <xdr:sp macro="" textlink="">
      <xdr:nvSpPr>
        <xdr:cNvPr id="176" name="民生費最大値テキスト"/>
        <xdr:cNvSpPr txBox="1"/>
      </xdr:nvSpPr>
      <xdr:spPr>
        <a:xfrm>
          <a:off x="4229100" y="116414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122555</xdr:rowOff>
    </xdr:from>
    <xdr:to>
      <xdr:col>24</xdr:col>
      <xdr:colOff>152400</xdr:colOff>
      <xdr:row>70</xdr:row>
      <xdr:rowOff>122555</xdr:rowOff>
    </xdr:to>
    <xdr:cxnSp macro="">
      <xdr:nvCxnSpPr>
        <xdr:cNvPr id="177" name="直線コネクタ 176"/>
        <xdr:cNvCxnSpPr/>
      </xdr:nvCxnSpPr>
      <xdr:spPr>
        <a:xfrm>
          <a:off x="4108450" y="1186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19050</xdr:rowOff>
    </xdr:from>
    <xdr:to>
      <xdr:col>24</xdr:col>
      <xdr:colOff>63500</xdr:colOff>
      <xdr:row>78</xdr:row>
      <xdr:rowOff>113030</xdr:rowOff>
    </xdr:to>
    <xdr:cxnSp macro="">
      <xdr:nvCxnSpPr>
        <xdr:cNvPr id="178" name="直線コネクタ 177"/>
        <xdr:cNvCxnSpPr/>
      </xdr:nvCxnSpPr>
      <xdr:spPr>
        <a:xfrm flipV="1">
          <a:off x="3429000" y="13098780"/>
          <a:ext cx="7493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111760</xdr:rowOff>
    </xdr:from>
    <xdr:ext cx="598805" cy="253365"/>
    <xdr:sp macro="" textlink="">
      <xdr:nvSpPr>
        <xdr:cNvPr id="179" name="民生費平均値テキスト"/>
        <xdr:cNvSpPr txBox="1"/>
      </xdr:nvSpPr>
      <xdr:spPr>
        <a:xfrm>
          <a:off x="4229100" y="125209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89535</xdr:rowOff>
    </xdr:from>
    <xdr:to>
      <xdr:col>24</xdr:col>
      <xdr:colOff>114300</xdr:colOff>
      <xdr:row>76</xdr:row>
      <xdr:rowOff>20955</xdr:rowOff>
    </xdr:to>
    <xdr:sp macro="" textlink="">
      <xdr:nvSpPr>
        <xdr:cNvPr id="180" name="フローチャート: 判断 179"/>
        <xdr:cNvSpPr/>
      </xdr:nvSpPr>
      <xdr:spPr>
        <a:xfrm>
          <a:off x="4127500" y="1266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171450</xdr:colOff>
      <xdr:row>78</xdr:row>
      <xdr:rowOff>113030</xdr:rowOff>
    </xdr:to>
    <xdr:cxnSp macro="">
      <xdr:nvCxnSpPr>
        <xdr:cNvPr id="181" name="直線コネクタ 180"/>
        <xdr:cNvCxnSpPr/>
      </xdr:nvCxnSpPr>
      <xdr:spPr>
        <a:xfrm>
          <a:off x="2622550" y="13131800"/>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60325</xdr:rowOff>
    </xdr:from>
    <xdr:to>
      <xdr:col>20</xdr:col>
      <xdr:colOff>38100</xdr:colOff>
      <xdr:row>76</xdr:row>
      <xdr:rowOff>160020</xdr:rowOff>
    </xdr:to>
    <xdr:sp macro="" textlink="">
      <xdr:nvSpPr>
        <xdr:cNvPr id="182" name="フローチャート: 判断 181"/>
        <xdr:cNvSpPr/>
      </xdr:nvSpPr>
      <xdr:spPr>
        <a:xfrm>
          <a:off x="3384550" y="128047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7620</xdr:rowOff>
    </xdr:from>
    <xdr:ext cx="595630" cy="253365"/>
    <xdr:sp macro="" textlink="">
      <xdr:nvSpPr>
        <xdr:cNvPr id="183" name="テキスト ボックス 182"/>
        <xdr:cNvSpPr txBox="1"/>
      </xdr:nvSpPr>
      <xdr:spPr>
        <a:xfrm>
          <a:off x="3154680" y="125844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52070</xdr:rowOff>
    </xdr:from>
    <xdr:to>
      <xdr:col>15</xdr:col>
      <xdr:colOff>50800</xdr:colOff>
      <xdr:row>79</xdr:row>
      <xdr:rowOff>133350</xdr:rowOff>
    </xdr:to>
    <xdr:cxnSp macro="">
      <xdr:nvCxnSpPr>
        <xdr:cNvPr id="184" name="直線コネクタ 183"/>
        <xdr:cNvCxnSpPr/>
      </xdr:nvCxnSpPr>
      <xdr:spPr>
        <a:xfrm flipV="1">
          <a:off x="1828800" y="13131800"/>
          <a:ext cx="79375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107315</xdr:rowOff>
    </xdr:from>
    <xdr:to>
      <xdr:col>15</xdr:col>
      <xdr:colOff>101600</xdr:colOff>
      <xdr:row>76</xdr:row>
      <xdr:rowOff>39370</xdr:rowOff>
    </xdr:to>
    <xdr:sp macro="" textlink="">
      <xdr:nvSpPr>
        <xdr:cNvPr id="185" name="フローチャート: 判断 184"/>
        <xdr:cNvSpPr/>
      </xdr:nvSpPr>
      <xdr:spPr>
        <a:xfrm>
          <a:off x="2571750" y="1268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55245</xdr:rowOff>
    </xdr:from>
    <xdr:ext cx="595630" cy="252730"/>
    <xdr:sp macro="" textlink="">
      <xdr:nvSpPr>
        <xdr:cNvPr id="186" name="テキスト ボックス 185"/>
        <xdr:cNvSpPr txBox="1"/>
      </xdr:nvSpPr>
      <xdr:spPr>
        <a:xfrm>
          <a:off x="2360930" y="1246441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109220</xdr:rowOff>
    </xdr:from>
    <xdr:to>
      <xdr:col>10</xdr:col>
      <xdr:colOff>114300</xdr:colOff>
      <xdr:row>79</xdr:row>
      <xdr:rowOff>133350</xdr:rowOff>
    </xdr:to>
    <xdr:cxnSp macro="">
      <xdr:nvCxnSpPr>
        <xdr:cNvPr id="187" name="直線コネクタ 186"/>
        <xdr:cNvCxnSpPr/>
      </xdr:nvCxnSpPr>
      <xdr:spPr>
        <a:xfrm>
          <a:off x="1028700" y="1335659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43815</xdr:rowOff>
    </xdr:from>
    <xdr:to>
      <xdr:col>10</xdr:col>
      <xdr:colOff>165100</xdr:colOff>
      <xdr:row>77</xdr:row>
      <xdr:rowOff>143510</xdr:rowOff>
    </xdr:to>
    <xdr:sp macro="" textlink="">
      <xdr:nvSpPr>
        <xdr:cNvPr id="188" name="フローチャート: 判断 187"/>
        <xdr:cNvSpPr/>
      </xdr:nvSpPr>
      <xdr:spPr>
        <a:xfrm>
          <a:off x="1778000" y="12955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160655</xdr:rowOff>
    </xdr:from>
    <xdr:ext cx="595630" cy="250190"/>
    <xdr:sp macro="" textlink="">
      <xdr:nvSpPr>
        <xdr:cNvPr id="189" name="テキスト ボックス 188"/>
        <xdr:cNvSpPr txBox="1"/>
      </xdr:nvSpPr>
      <xdr:spPr>
        <a:xfrm>
          <a:off x="1548130" y="1273746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57785</xdr:rowOff>
    </xdr:from>
    <xdr:to>
      <xdr:col>6</xdr:col>
      <xdr:colOff>38100</xdr:colOff>
      <xdr:row>77</xdr:row>
      <xdr:rowOff>156845</xdr:rowOff>
    </xdr:to>
    <xdr:sp macro="" textlink="">
      <xdr:nvSpPr>
        <xdr:cNvPr id="190" name="フローチャート: 判断 189"/>
        <xdr:cNvSpPr/>
      </xdr:nvSpPr>
      <xdr:spPr>
        <a:xfrm>
          <a:off x="984250" y="12969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5715</xdr:rowOff>
    </xdr:from>
    <xdr:ext cx="595630" cy="253365"/>
    <xdr:sp macro="" textlink="">
      <xdr:nvSpPr>
        <xdr:cNvPr id="191" name="テキスト ボックス 190"/>
        <xdr:cNvSpPr txBox="1"/>
      </xdr:nvSpPr>
      <xdr:spPr>
        <a:xfrm>
          <a:off x="754380" y="1275016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94" name="テキスト ボックス 193"/>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69215</xdr:rowOff>
    </xdr:to>
    <xdr:sp macro="" textlink="">
      <xdr:nvSpPr>
        <xdr:cNvPr id="197" name="楕円 196"/>
        <xdr:cNvSpPr/>
      </xdr:nvSpPr>
      <xdr:spPr>
        <a:xfrm>
          <a:off x="4127500" y="13049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53975</xdr:rowOff>
    </xdr:from>
    <xdr:ext cx="598805" cy="250190"/>
    <xdr:sp macro="" textlink="">
      <xdr:nvSpPr>
        <xdr:cNvPr id="198" name="民生費該当値テキスト"/>
        <xdr:cNvSpPr txBox="1"/>
      </xdr:nvSpPr>
      <xdr:spPr>
        <a:xfrm>
          <a:off x="4229100" y="129660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62865</xdr:rowOff>
    </xdr:from>
    <xdr:to>
      <xdr:col>20</xdr:col>
      <xdr:colOff>38100</xdr:colOff>
      <xdr:row>78</xdr:row>
      <xdr:rowOff>162560</xdr:rowOff>
    </xdr:to>
    <xdr:sp macro="" textlink="">
      <xdr:nvSpPr>
        <xdr:cNvPr id="199" name="楕円 198"/>
        <xdr:cNvSpPr/>
      </xdr:nvSpPr>
      <xdr:spPr>
        <a:xfrm>
          <a:off x="3384550" y="13142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153670</xdr:rowOff>
    </xdr:from>
    <xdr:ext cx="595630" cy="253365"/>
    <xdr:sp macro="" textlink="">
      <xdr:nvSpPr>
        <xdr:cNvPr id="200" name="テキスト ボックス 199"/>
        <xdr:cNvSpPr txBox="1"/>
      </xdr:nvSpPr>
      <xdr:spPr>
        <a:xfrm>
          <a:off x="3154680" y="132334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2540</xdr:rowOff>
    </xdr:from>
    <xdr:to>
      <xdr:col>15</xdr:col>
      <xdr:colOff>101600</xdr:colOff>
      <xdr:row>78</xdr:row>
      <xdr:rowOff>101600</xdr:rowOff>
    </xdr:to>
    <xdr:sp macro="" textlink="">
      <xdr:nvSpPr>
        <xdr:cNvPr id="201" name="楕円 200"/>
        <xdr:cNvSpPr/>
      </xdr:nvSpPr>
      <xdr:spPr>
        <a:xfrm>
          <a:off x="2571750" y="13082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93345</xdr:rowOff>
    </xdr:from>
    <xdr:ext cx="595630" cy="253365"/>
    <xdr:sp macro="" textlink="">
      <xdr:nvSpPr>
        <xdr:cNvPr id="202" name="テキスト ボックス 201"/>
        <xdr:cNvSpPr txBox="1"/>
      </xdr:nvSpPr>
      <xdr:spPr>
        <a:xfrm>
          <a:off x="2360930" y="131730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84455</xdr:rowOff>
    </xdr:from>
    <xdr:to>
      <xdr:col>10</xdr:col>
      <xdr:colOff>165100</xdr:colOff>
      <xdr:row>80</xdr:row>
      <xdr:rowOff>15875</xdr:rowOff>
    </xdr:to>
    <xdr:sp macro="" textlink="">
      <xdr:nvSpPr>
        <xdr:cNvPr id="203" name="楕円 202"/>
        <xdr:cNvSpPr/>
      </xdr:nvSpPr>
      <xdr:spPr>
        <a:xfrm>
          <a:off x="1778000" y="1333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80</xdr:row>
      <xdr:rowOff>6350</xdr:rowOff>
    </xdr:from>
    <xdr:ext cx="595630" cy="253365"/>
    <xdr:sp macro="" textlink="">
      <xdr:nvSpPr>
        <xdr:cNvPr id="204" name="テキスト ボックス 203"/>
        <xdr:cNvSpPr txBox="1"/>
      </xdr:nvSpPr>
      <xdr:spPr>
        <a:xfrm>
          <a:off x="1548130" y="134213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59690</xdr:rowOff>
    </xdr:from>
    <xdr:to>
      <xdr:col>6</xdr:col>
      <xdr:colOff>38100</xdr:colOff>
      <xdr:row>79</xdr:row>
      <xdr:rowOff>159385</xdr:rowOff>
    </xdr:to>
    <xdr:sp macro="" textlink="">
      <xdr:nvSpPr>
        <xdr:cNvPr id="205" name="楕円 204"/>
        <xdr:cNvSpPr/>
      </xdr:nvSpPr>
      <xdr:spPr>
        <a:xfrm>
          <a:off x="984250" y="133070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150495</xdr:rowOff>
    </xdr:from>
    <xdr:ext cx="595630" cy="253365"/>
    <xdr:sp macro="" textlink="">
      <xdr:nvSpPr>
        <xdr:cNvPr id="206" name="テキスト ボックス 205"/>
        <xdr:cNvSpPr txBox="1"/>
      </xdr:nvSpPr>
      <xdr:spPr>
        <a:xfrm>
          <a:off x="754380" y="1339786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710" cy="220345"/>
    <xdr:sp macro="" textlink="">
      <xdr:nvSpPr>
        <xdr:cNvPr id="215" name="テキスト ボックス 214"/>
        <xdr:cNvSpPr txBox="1"/>
      </xdr:nvSpPr>
      <xdr:spPr>
        <a:xfrm>
          <a:off x="6667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7" name="テキスト ボックス 216"/>
        <xdr:cNvSpPr txBox="1"/>
      </xdr:nvSpPr>
      <xdr:spPr>
        <a:xfrm>
          <a:off x="47498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1" name="テキスト ボックス 220"/>
        <xdr:cNvSpPr txBox="1"/>
      </xdr:nvSpPr>
      <xdr:spPr>
        <a:xfrm>
          <a:off x="211455" y="16260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905"/>
    <xdr:sp macro="" textlink="">
      <xdr:nvSpPr>
        <xdr:cNvPr id="225" name="テキスト ボックス 224"/>
        <xdr:cNvSpPr txBox="1"/>
      </xdr:nvSpPr>
      <xdr:spPr>
        <a:xfrm>
          <a:off x="1663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9" name="テキスト ボックス 228"/>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190"/>
    <xdr:sp macro="" textlink="">
      <xdr:nvSpPr>
        <xdr:cNvPr id="231" name="テキスト ボックス 230"/>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165100</xdr:rowOff>
    </xdr:from>
    <xdr:to>
      <xdr:col>24</xdr:col>
      <xdr:colOff>62865</xdr:colOff>
      <xdr:row>99</xdr:row>
      <xdr:rowOff>99695</xdr:rowOff>
    </xdr:to>
    <xdr:cxnSp macro="">
      <xdr:nvCxnSpPr>
        <xdr:cNvPr id="233" name="直線コネクタ 232"/>
        <xdr:cNvCxnSpPr/>
      </xdr:nvCxnSpPr>
      <xdr:spPr>
        <a:xfrm flipV="1">
          <a:off x="4176395" y="152565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xdr:cNvSpPr txBox="1"/>
      </xdr:nvSpPr>
      <xdr:spPr>
        <a:xfrm>
          <a:off x="4229100" y="1673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xdr:cNvCxnSpPr/>
      </xdr:nvCxnSpPr>
      <xdr:spPr>
        <a:xfrm>
          <a:off x="4108450" y="16730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113030</xdr:rowOff>
    </xdr:from>
    <xdr:ext cx="598805" cy="254000"/>
    <xdr:sp macro="" textlink="">
      <xdr:nvSpPr>
        <xdr:cNvPr id="236" name="衛生費最大値テキスト"/>
        <xdr:cNvSpPr txBox="1"/>
      </xdr:nvSpPr>
      <xdr:spPr>
        <a:xfrm>
          <a:off x="4229100" y="15036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165100</xdr:rowOff>
    </xdr:from>
    <xdr:to>
      <xdr:col>24</xdr:col>
      <xdr:colOff>152400</xdr:colOff>
      <xdr:row>90</xdr:row>
      <xdr:rowOff>165100</xdr:rowOff>
    </xdr:to>
    <xdr:cxnSp macro="">
      <xdr:nvCxnSpPr>
        <xdr:cNvPr id="237" name="直線コネクタ 236"/>
        <xdr:cNvCxnSpPr/>
      </xdr:nvCxnSpPr>
      <xdr:spPr>
        <a:xfrm>
          <a:off x="4108450" y="15256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84455</xdr:rowOff>
    </xdr:from>
    <xdr:to>
      <xdr:col>24</xdr:col>
      <xdr:colOff>63500</xdr:colOff>
      <xdr:row>97</xdr:row>
      <xdr:rowOff>123825</xdr:rowOff>
    </xdr:to>
    <xdr:cxnSp macro="">
      <xdr:nvCxnSpPr>
        <xdr:cNvPr id="238" name="直線コネクタ 237"/>
        <xdr:cNvCxnSpPr/>
      </xdr:nvCxnSpPr>
      <xdr:spPr>
        <a:xfrm>
          <a:off x="3429000" y="16372205"/>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54610</xdr:rowOff>
    </xdr:from>
    <xdr:ext cx="534670" cy="255905"/>
    <xdr:sp macro="" textlink="">
      <xdr:nvSpPr>
        <xdr:cNvPr id="239" name="衛生費平均値テキスト"/>
        <xdr:cNvSpPr txBox="1"/>
      </xdr:nvSpPr>
      <xdr:spPr>
        <a:xfrm>
          <a:off x="4229100" y="161709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xdr:cNvSpPr/>
      </xdr:nvSpPr>
      <xdr:spPr>
        <a:xfrm>
          <a:off x="4127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45085</xdr:rowOff>
    </xdr:from>
    <xdr:to>
      <xdr:col>19</xdr:col>
      <xdr:colOff>171450</xdr:colOff>
      <xdr:row>97</xdr:row>
      <xdr:rowOff>84455</xdr:rowOff>
    </xdr:to>
    <xdr:cxnSp macro="">
      <xdr:nvCxnSpPr>
        <xdr:cNvPr id="241" name="直線コネクタ 240"/>
        <xdr:cNvCxnSpPr/>
      </xdr:nvCxnSpPr>
      <xdr:spPr>
        <a:xfrm>
          <a:off x="2622550" y="16332835"/>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xdr:cNvSpPr/>
      </xdr:nvSpPr>
      <xdr:spPr>
        <a:xfrm>
          <a:off x="3384550" y="16342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31495" cy="259080"/>
    <xdr:sp macro="" textlink="">
      <xdr:nvSpPr>
        <xdr:cNvPr id="243" name="テキスト ボックス 242"/>
        <xdr:cNvSpPr txBox="1"/>
      </xdr:nvSpPr>
      <xdr:spPr>
        <a:xfrm>
          <a:off x="3187065" y="1643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45085</xdr:rowOff>
    </xdr:from>
    <xdr:to>
      <xdr:col>15</xdr:col>
      <xdr:colOff>50800</xdr:colOff>
      <xdr:row>97</xdr:row>
      <xdr:rowOff>168910</xdr:rowOff>
    </xdr:to>
    <xdr:cxnSp macro="">
      <xdr:nvCxnSpPr>
        <xdr:cNvPr id="244" name="直線コネクタ 243"/>
        <xdr:cNvCxnSpPr/>
      </xdr:nvCxnSpPr>
      <xdr:spPr>
        <a:xfrm flipV="1">
          <a:off x="1828800" y="16332835"/>
          <a:ext cx="7937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xdr:cNvSpPr/>
      </xdr:nvSpPr>
      <xdr:spPr>
        <a:xfrm>
          <a:off x="257175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31495" cy="258445"/>
    <xdr:sp macro="" textlink="">
      <xdr:nvSpPr>
        <xdr:cNvPr id="246" name="テキスト ボックス 245"/>
        <xdr:cNvSpPr txBox="1"/>
      </xdr:nvSpPr>
      <xdr:spPr>
        <a:xfrm>
          <a:off x="2393315" y="16447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116840</xdr:rowOff>
    </xdr:from>
    <xdr:to>
      <xdr:col>10</xdr:col>
      <xdr:colOff>114300</xdr:colOff>
      <xdr:row>97</xdr:row>
      <xdr:rowOff>168910</xdr:rowOff>
    </xdr:to>
    <xdr:cxnSp macro="">
      <xdr:nvCxnSpPr>
        <xdr:cNvPr id="247" name="直線コネクタ 246"/>
        <xdr:cNvCxnSpPr/>
      </xdr:nvCxnSpPr>
      <xdr:spPr>
        <a:xfrm>
          <a:off x="1028700" y="1640459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xdr:cNvSpPr/>
      </xdr:nvSpPr>
      <xdr:spPr>
        <a:xfrm>
          <a:off x="17780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34670" cy="255905"/>
    <xdr:sp macro="" textlink="">
      <xdr:nvSpPr>
        <xdr:cNvPr id="249" name="テキスト ボックス 248"/>
        <xdr:cNvSpPr txBox="1"/>
      </xdr:nvSpPr>
      <xdr:spPr>
        <a:xfrm>
          <a:off x="1580515" y="165373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50" name="フローチャート: 判断 249"/>
        <xdr:cNvSpPr/>
      </xdr:nvSpPr>
      <xdr:spPr>
        <a:xfrm>
          <a:off x="984250" y="16469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103505</xdr:rowOff>
    </xdr:from>
    <xdr:ext cx="531495" cy="259080"/>
    <xdr:sp macro="" textlink="">
      <xdr:nvSpPr>
        <xdr:cNvPr id="251" name="テキスト ボックス 250"/>
        <xdr:cNvSpPr txBox="1"/>
      </xdr:nvSpPr>
      <xdr:spPr>
        <a:xfrm>
          <a:off x="786765" y="16562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4" name="テキスト ボックス 253"/>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73025</xdr:rowOff>
    </xdr:from>
    <xdr:to>
      <xdr:col>24</xdr:col>
      <xdr:colOff>114300</xdr:colOff>
      <xdr:row>98</xdr:row>
      <xdr:rowOff>3175</xdr:rowOff>
    </xdr:to>
    <xdr:sp macro="" textlink="">
      <xdr:nvSpPr>
        <xdr:cNvPr id="257" name="楕円 256"/>
        <xdr:cNvSpPr/>
      </xdr:nvSpPr>
      <xdr:spPr>
        <a:xfrm>
          <a:off x="412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52070</xdr:rowOff>
    </xdr:from>
    <xdr:ext cx="534670" cy="255905"/>
    <xdr:sp macro="" textlink="">
      <xdr:nvSpPr>
        <xdr:cNvPr id="258" name="衛生費該当値テキスト"/>
        <xdr:cNvSpPr txBox="1"/>
      </xdr:nvSpPr>
      <xdr:spPr>
        <a:xfrm>
          <a:off x="4229100" y="16339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33655</xdr:rowOff>
    </xdr:from>
    <xdr:to>
      <xdr:col>20</xdr:col>
      <xdr:colOff>38100</xdr:colOff>
      <xdr:row>97</xdr:row>
      <xdr:rowOff>135255</xdr:rowOff>
    </xdr:to>
    <xdr:sp macro="" textlink="">
      <xdr:nvSpPr>
        <xdr:cNvPr id="259" name="楕円 258"/>
        <xdr:cNvSpPr/>
      </xdr:nvSpPr>
      <xdr:spPr>
        <a:xfrm>
          <a:off x="3384550" y="1632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151765</xdr:rowOff>
    </xdr:from>
    <xdr:ext cx="531495" cy="259080"/>
    <xdr:sp macro="" textlink="">
      <xdr:nvSpPr>
        <xdr:cNvPr id="260" name="テキスト ボックス 259"/>
        <xdr:cNvSpPr txBox="1"/>
      </xdr:nvSpPr>
      <xdr:spPr>
        <a:xfrm>
          <a:off x="3187065" y="16096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166370</xdr:rowOff>
    </xdr:from>
    <xdr:to>
      <xdr:col>15</xdr:col>
      <xdr:colOff>101600</xdr:colOff>
      <xdr:row>97</xdr:row>
      <xdr:rowOff>95885</xdr:rowOff>
    </xdr:to>
    <xdr:sp macro="" textlink="">
      <xdr:nvSpPr>
        <xdr:cNvPr id="261" name="楕円 260"/>
        <xdr:cNvSpPr/>
      </xdr:nvSpPr>
      <xdr:spPr>
        <a:xfrm>
          <a:off x="257175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112395</xdr:rowOff>
    </xdr:from>
    <xdr:ext cx="531495" cy="255905"/>
    <xdr:sp macro="" textlink="">
      <xdr:nvSpPr>
        <xdr:cNvPr id="262" name="テキスト ボックス 261"/>
        <xdr:cNvSpPr txBox="1"/>
      </xdr:nvSpPr>
      <xdr:spPr>
        <a:xfrm>
          <a:off x="2393315" y="16057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118110</xdr:rowOff>
    </xdr:from>
    <xdr:to>
      <xdr:col>10</xdr:col>
      <xdr:colOff>165100</xdr:colOff>
      <xdr:row>98</xdr:row>
      <xdr:rowOff>48260</xdr:rowOff>
    </xdr:to>
    <xdr:sp macro="" textlink="">
      <xdr:nvSpPr>
        <xdr:cNvPr id="263" name="楕円 262"/>
        <xdr:cNvSpPr/>
      </xdr:nvSpPr>
      <xdr:spPr>
        <a:xfrm>
          <a:off x="17780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64770</xdr:rowOff>
    </xdr:from>
    <xdr:ext cx="534670" cy="255905"/>
    <xdr:sp macro="" textlink="">
      <xdr:nvSpPr>
        <xdr:cNvPr id="264" name="テキスト ボックス 263"/>
        <xdr:cNvSpPr txBox="1"/>
      </xdr:nvSpPr>
      <xdr:spPr>
        <a:xfrm>
          <a:off x="1580515" y="161810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66040</xdr:rowOff>
    </xdr:from>
    <xdr:to>
      <xdr:col>6</xdr:col>
      <xdr:colOff>38100</xdr:colOff>
      <xdr:row>97</xdr:row>
      <xdr:rowOff>167640</xdr:rowOff>
    </xdr:to>
    <xdr:sp macro="" textlink="">
      <xdr:nvSpPr>
        <xdr:cNvPr id="265" name="楕円 264"/>
        <xdr:cNvSpPr/>
      </xdr:nvSpPr>
      <xdr:spPr>
        <a:xfrm>
          <a:off x="984250" y="16353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12700</xdr:rowOff>
    </xdr:from>
    <xdr:ext cx="531495" cy="259080"/>
    <xdr:sp macro="" textlink="">
      <xdr:nvSpPr>
        <xdr:cNvPr id="266" name="テキスト ボックス 265"/>
        <xdr:cNvSpPr txBox="1"/>
      </xdr:nvSpPr>
      <xdr:spPr>
        <a:xfrm>
          <a:off x="786765" y="16129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710" cy="220345"/>
    <xdr:sp macro="" textlink="">
      <xdr:nvSpPr>
        <xdr:cNvPr id="275" name="テキスト ボックス 274"/>
        <xdr:cNvSpPr txBox="1"/>
      </xdr:nvSpPr>
      <xdr:spPr>
        <a:xfrm>
          <a:off x="591820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7" name="直線コネクタ 276"/>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5745" cy="250190"/>
    <xdr:sp macro="" textlink="">
      <xdr:nvSpPr>
        <xdr:cNvPr id="278" name="テキスト ボックス 277"/>
        <xdr:cNvSpPr txBox="1"/>
      </xdr:nvSpPr>
      <xdr:spPr>
        <a:xfrm>
          <a:off x="572643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9" name="直線コネクタ 278"/>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4185" cy="250190"/>
    <xdr:sp macro="" textlink="">
      <xdr:nvSpPr>
        <xdr:cNvPr id="280" name="テキスト ボックス 279"/>
        <xdr:cNvSpPr txBox="1"/>
      </xdr:nvSpPr>
      <xdr:spPr>
        <a:xfrm>
          <a:off x="5527040" y="592455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81" name="直線コネクタ 280"/>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109220</xdr:rowOff>
    </xdr:from>
    <xdr:ext cx="464185" cy="250190"/>
    <xdr:sp macro="" textlink="">
      <xdr:nvSpPr>
        <xdr:cNvPr id="282" name="テキスト ボックス 281"/>
        <xdr:cNvSpPr txBox="1"/>
      </xdr:nvSpPr>
      <xdr:spPr>
        <a:xfrm>
          <a:off x="5527040" y="547751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3" name="直線コネクタ 282"/>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4185" cy="250190"/>
    <xdr:sp macro="" textlink="">
      <xdr:nvSpPr>
        <xdr:cNvPr id="284" name="テキスト ボックス 283"/>
        <xdr:cNvSpPr txBox="1"/>
      </xdr:nvSpPr>
      <xdr:spPr>
        <a:xfrm>
          <a:off x="5527040" y="503047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4185" cy="250190"/>
    <xdr:sp macro="" textlink="">
      <xdr:nvSpPr>
        <xdr:cNvPr id="286" name="テキスト ボックス 285"/>
        <xdr:cNvSpPr txBox="1"/>
      </xdr:nvSpPr>
      <xdr:spPr>
        <a:xfrm>
          <a:off x="552704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0</xdr:rowOff>
    </xdr:from>
    <xdr:to>
      <xdr:col>54</xdr:col>
      <xdr:colOff>171450</xdr:colOff>
      <xdr:row>38</xdr:row>
      <xdr:rowOff>136525</xdr:rowOff>
    </xdr:to>
    <xdr:cxnSp macro="">
      <xdr:nvCxnSpPr>
        <xdr:cNvPr id="288" name="直線コネクタ 287"/>
        <xdr:cNvCxnSpPr/>
      </xdr:nvCxnSpPr>
      <xdr:spPr>
        <a:xfrm flipV="1">
          <a:off x="9429750" y="520065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6380" cy="250190"/>
    <xdr:sp macro="" textlink="">
      <xdr:nvSpPr>
        <xdr:cNvPr id="289" name="労働費最小値テキスト"/>
        <xdr:cNvSpPr txBox="1"/>
      </xdr:nvSpPr>
      <xdr:spPr>
        <a:xfrm>
          <a:off x="9480550" y="651446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90" name="直線コネクタ 289"/>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115570</xdr:rowOff>
    </xdr:from>
    <xdr:ext cx="466725" cy="253365"/>
    <xdr:sp macro="" textlink="">
      <xdr:nvSpPr>
        <xdr:cNvPr id="291" name="労働費最大値テキスト"/>
        <xdr:cNvSpPr txBox="1"/>
      </xdr:nvSpPr>
      <xdr:spPr>
        <a:xfrm>
          <a:off x="9480550" y="498094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xdr:cNvCxnSpPr/>
      </xdr:nvCxnSpPr>
      <xdr:spPr>
        <a:xfrm>
          <a:off x="9359900" y="5200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127635</xdr:rowOff>
    </xdr:from>
    <xdr:to>
      <xdr:col>55</xdr:col>
      <xdr:colOff>0</xdr:colOff>
      <xdr:row>36</xdr:row>
      <xdr:rowOff>132715</xdr:rowOff>
    </xdr:to>
    <xdr:cxnSp macro="">
      <xdr:nvCxnSpPr>
        <xdr:cNvPr id="293" name="直線コネクタ 292"/>
        <xdr:cNvCxnSpPr/>
      </xdr:nvCxnSpPr>
      <xdr:spPr>
        <a:xfrm flipV="1">
          <a:off x="8686800" y="616648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3175</xdr:rowOff>
    </xdr:from>
    <xdr:ext cx="375285" cy="253365"/>
    <xdr:sp macro="" textlink="">
      <xdr:nvSpPr>
        <xdr:cNvPr id="294" name="労働費平均値テキスト"/>
        <xdr:cNvSpPr txBox="1"/>
      </xdr:nvSpPr>
      <xdr:spPr>
        <a:xfrm>
          <a:off x="9480550" y="6209665"/>
          <a:ext cx="375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123190</xdr:rowOff>
    </xdr:to>
    <xdr:sp macro="" textlink="">
      <xdr:nvSpPr>
        <xdr:cNvPr id="295" name="フローチャート: 判断 294"/>
        <xdr:cNvSpPr/>
      </xdr:nvSpPr>
      <xdr:spPr>
        <a:xfrm>
          <a:off x="9398000" y="62299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132715</xdr:rowOff>
    </xdr:from>
    <xdr:to>
      <xdr:col>50</xdr:col>
      <xdr:colOff>114300</xdr:colOff>
      <xdr:row>36</xdr:row>
      <xdr:rowOff>137160</xdr:rowOff>
    </xdr:to>
    <xdr:cxnSp macro="">
      <xdr:nvCxnSpPr>
        <xdr:cNvPr id="296" name="直線コネクタ 295"/>
        <xdr:cNvCxnSpPr/>
      </xdr:nvCxnSpPr>
      <xdr:spPr>
        <a:xfrm flipV="1">
          <a:off x="7886700" y="617156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45085</xdr:rowOff>
    </xdr:from>
    <xdr:to>
      <xdr:col>50</xdr:col>
      <xdr:colOff>165100</xdr:colOff>
      <xdr:row>37</xdr:row>
      <xdr:rowOff>144780</xdr:rowOff>
    </xdr:to>
    <xdr:sp macro="" textlink="">
      <xdr:nvSpPr>
        <xdr:cNvPr id="297" name="フローチャート: 判断 296"/>
        <xdr:cNvSpPr/>
      </xdr:nvSpPr>
      <xdr:spPr>
        <a:xfrm>
          <a:off x="8636000" y="6251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135890</xdr:rowOff>
    </xdr:from>
    <xdr:ext cx="378460" cy="253365"/>
    <xdr:sp macro="" textlink="">
      <xdr:nvSpPr>
        <xdr:cNvPr id="298" name="テキスト ボックス 297"/>
        <xdr:cNvSpPr txBox="1"/>
      </xdr:nvSpPr>
      <xdr:spPr>
        <a:xfrm>
          <a:off x="8516620" y="6342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84455</xdr:rowOff>
    </xdr:from>
    <xdr:to>
      <xdr:col>45</xdr:col>
      <xdr:colOff>171450</xdr:colOff>
      <xdr:row>36</xdr:row>
      <xdr:rowOff>137160</xdr:rowOff>
    </xdr:to>
    <xdr:cxnSp macro="">
      <xdr:nvCxnSpPr>
        <xdr:cNvPr id="299" name="直線コネクタ 298"/>
        <xdr:cNvCxnSpPr/>
      </xdr:nvCxnSpPr>
      <xdr:spPr>
        <a:xfrm>
          <a:off x="7080250" y="5788025"/>
          <a:ext cx="80645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38</xdr:row>
      <xdr:rowOff>0</xdr:rowOff>
    </xdr:to>
    <xdr:sp macro="" textlink="">
      <xdr:nvSpPr>
        <xdr:cNvPr id="300" name="フローチャート: 判断 299"/>
        <xdr:cNvSpPr/>
      </xdr:nvSpPr>
      <xdr:spPr>
        <a:xfrm>
          <a:off x="7842250" y="6275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160020</xdr:rowOff>
    </xdr:from>
    <xdr:ext cx="378460" cy="250190"/>
    <xdr:sp macro="" textlink="">
      <xdr:nvSpPr>
        <xdr:cNvPr id="301" name="テキスト ボックス 300"/>
        <xdr:cNvSpPr txBox="1"/>
      </xdr:nvSpPr>
      <xdr:spPr>
        <a:xfrm>
          <a:off x="7715250" y="63665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84455</xdr:rowOff>
    </xdr:from>
    <xdr:to>
      <xdr:col>41</xdr:col>
      <xdr:colOff>50800</xdr:colOff>
      <xdr:row>34</xdr:row>
      <xdr:rowOff>134620</xdr:rowOff>
    </xdr:to>
    <xdr:cxnSp macro="">
      <xdr:nvCxnSpPr>
        <xdr:cNvPr id="302" name="直線コネクタ 301"/>
        <xdr:cNvCxnSpPr/>
      </xdr:nvCxnSpPr>
      <xdr:spPr>
        <a:xfrm flipV="1">
          <a:off x="6286500" y="5788025"/>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108585</xdr:rowOff>
    </xdr:from>
    <xdr:to>
      <xdr:col>41</xdr:col>
      <xdr:colOff>101600</xdr:colOff>
      <xdr:row>37</xdr:row>
      <xdr:rowOff>40005</xdr:rowOff>
    </xdr:to>
    <xdr:sp macro="" textlink="">
      <xdr:nvSpPr>
        <xdr:cNvPr id="303" name="フローチャート: 判断 302"/>
        <xdr:cNvSpPr/>
      </xdr:nvSpPr>
      <xdr:spPr>
        <a:xfrm>
          <a:off x="7029450" y="6147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31750</xdr:rowOff>
    </xdr:from>
    <xdr:ext cx="378460" cy="250190"/>
    <xdr:sp macro="" textlink="">
      <xdr:nvSpPr>
        <xdr:cNvPr id="304" name="テキスト ボックス 303"/>
        <xdr:cNvSpPr txBox="1"/>
      </xdr:nvSpPr>
      <xdr:spPr>
        <a:xfrm>
          <a:off x="6910070" y="623824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98425</xdr:rowOff>
    </xdr:from>
    <xdr:to>
      <xdr:col>36</xdr:col>
      <xdr:colOff>165100</xdr:colOff>
      <xdr:row>37</xdr:row>
      <xdr:rowOff>30480</xdr:rowOff>
    </xdr:to>
    <xdr:sp macro="" textlink="">
      <xdr:nvSpPr>
        <xdr:cNvPr id="305" name="フローチャート: 判断 304"/>
        <xdr:cNvSpPr/>
      </xdr:nvSpPr>
      <xdr:spPr>
        <a:xfrm>
          <a:off x="6235700" y="6137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21590</xdr:rowOff>
    </xdr:from>
    <xdr:ext cx="378460" cy="252730"/>
    <xdr:sp macro="" textlink="">
      <xdr:nvSpPr>
        <xdr:cNvPr id="306" name="テキスト ボックス 305"/>
        <xdr:cNvSpPr txBox="1"/>
      </xdr:nvSpPr>
      <xdr:spPr>
        <a:xfrm>
          <a:off x="6116320" y="62280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9" name="テキスト ボックス 308"/>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10" name="テキスト ボックス 309"/>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77470</xdr:rowOff>
    </xdr:from>
    <xdr:to>
      <xdr:col>55</xdr:col>
      <xdr:colOff>50800</xdr:colOff>
      <xdr:row>37</xdr:row>
      <xdr:rowOff>8890</xdr:rowOff>
    </xdr:to>
    <xdr:sp macro="" textlink="">
      <xdr:nvSpPr>
        <xdr:cNvPr id="312" name="楕円 311"/>
        <xdr:cNvSpPr/>
      </xdr:nvSpPr>
      <xdr:spPr>
        <a:xfrm>
          <a:off x="9398000" y="61163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99695</xdr:rowOff>
    </xdr:from>
    <xdr:ext cx="375285" cy="252730"/>
    <xdr:sp macro="" textlink="">
      <xdr:nvSpPr>
        <xdr:cNvPr id="313" name="労働費該当値テキスト"/>
        <xdr:cNvSpPr txBox="1"/>
      </xdr:nvSpPr>
      <xdr:spPr>
        <a:xfrm>
          <a:off x="9480550" y="5970905"/>
          <a:ext cx="375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83185</xdr:rowOff>
    </xdr:from>
    <xdr:to>
      <xdr:col>50</xdr:col>
      <xdr:colOff>165100</xdr:colOff>
      <xdr:row>37</xdr:row>
      <xdr:rowOff>15240</xdr:rowOff>
    </xdr:to>
    <xdr:sp macro="" textlink="">
      <xdr:nvSpPr>
        <xdr:cNvPr id="314" name="楕円 313"/>
        <xdr:cNvSpPr/>
      </xdr:nvSpPr>
      <xdr:spPr>
        <a:xfrm>
          <a:off x="8636000" y="6122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31115</xdr:rowOff>
    </xdr:from>
    <xdr:ext cx="378460" cy="250190"/>
    <xdr:sp macro="" textlink="">
      <xdr:nvSpPr>
        <xdr:cNvPr id="315" name="テキスト ボックス 314"/>
        <xdr:cNvSpPr txBox="1"/>
      </xdr:nvSpPr>
      <xdr:spPr>
        <a:xfrm>
          <a:off x="8516620" y="590232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87630</xdr:rowOff>
    </xdr:from>
    <xdr:to>
      <xdr:col>46</xdr:col>
      <xdr:colOff>38100</xdr:colOff>
      <xdr:row>37</xdr:row>
      <xdr:rowOff>19050</xdr:rowOff>
    </xdr:to>
    <xdr:sp macro="" textlink="">
      <xdr:nvSpPr>
        <xdr:cNvPr id="316" name="楕円 315"/>
        <xdr:cNvSpPr/>
      </xdr:nvSpPr>
      <xdr:spPr>
        <a:xfrm>
          <a:off x="7842250" y="61264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35560</xdr:rowOff>
    </xdr:from>
    <xdr:ext cx="378460" cy="250190"/>
    <xdr:sp macro="" textlink="">
      <xdr:nvSpPr>
        <xdr:cNvPr id="317" name="テキスト ボックス 316"/>
        <xdr:cNvSpPr txBox="1"/>
      </xdr:nvSpPr>
      <xdr:spPr>
        <a:xfrm>
          <a:off x="7715250" y="59067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34925</xdr:rowOff>
    </xdr:from>
    <xdr:to>
      <xdr:col>41</xdr:col>
      <xdr:colOff>101600</xdr:colOff>
      <xdr:row>34</xdr:row>
      <xdr:rowOff>133985</xdr:rowOff>
    </xdr:to>
    <xdr:sp macro="" textlink="">
      <xdr:nvSpPr>
        <xdr:cNvPr id="318" name="楕円 317"/>
        <xdr:cNvSpPr/>
      </xdr:nvSpPr>
      <xdr:spPr>
        <a:xfrm>
          <a:off x="7029450" y="5738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150495</xdr:rowOff>
    </xdr:from>
    <xdr:ext cx="469900" cy="253365"/>
    <xdr:sp macro="" textlink="">
      <xdr:nvSpPr>
        <xdr:cNvPr id="319" name="テキスト ボックス 318"/>
        <xdr:cNvSpPr txBox="1"/>
      </xdr:nvSpPr>
      <xdr:spPr>
        <a:xfrm>
          <a:off x="6864350" y="5518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85090</xdr:rowOff>
    </xdr:from>
    <xdr:to>
      <xdr:col>36</xdr:col>
      <xdr:colOff>165100</xdr:colOff>
      <xdr:row>35</xdr:row>
      <xdr:rowOff>17145</xdr:rowOff>
    </xdr:to>
    <xdr:sp macro="" textlink="">
      <xdr:nvSpPr>
        <xdr:cNvPr id="320" name="楕円 319"/>
        <xdr:cNvSpPr/>
      </xdr:nvSpPr>
      <xdr:spPr>
        <a:xfrm>
          <a:off x="6235700" y="5788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33020</xdr:rowOff>
    </xdr:from>
    <xdr:ext cx="469900" cy="249555"/>
    <xdr:sp macro="" textlink="">
      <xdr:nvSpPr>
        <xdr:cNvPr id="321" name="テキスト ボックス 320"/>
        <xdr:cNvSpPr txBox="1"/>
      </xdr:nvSpPr>
      <xdr:spPr>
        <a:xfrm>
          <a:off x="6070600" y="55689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710" cy="220345"/>
    <xdr:sp macro="" textlink="">
      <xdr:nvSpPr>
        <xdr:cNvPr id="330" name="テキスト ボックス 329"/>
        <xdr:cNvSpPr txBox="1"/>
      </xdr:nvSpPr>
      <xdr:spPr>
        <a:xfrm>
          <a:off x="591820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2" name="直線コネクタ 331"/>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745" cy="250190"/>
    <xdr:sp macro="" textlink="">
      <xdr:nvSpPr>
        <xdr:cNvPr id="333" name="テキスト ボックス 332"/>
        <xdr:cNvSpPr txBox="1"/>
      </xdr:nvSpPr>
      <xdr:spPr>
        <a:xfrm>
          <a:off x="5726430"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50190"/>
    <xdr:sp macro="" textlink="">
      <xdr:nvSpPr>
        <xdr:cNvPr id="335" name="テキスト ボックス 334"/>
        <xdr:cNvSpPr txBox="1"/>
      </xdr:nvSpPr>
      <xdr:spPr>
        <a:xfrm>
          <a:off x="5417820" y="9277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6" name="直線コネクタ 335"/>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50190"/>
    <xdr:sp macro="" textlink="">
      <xdr:nvSpPr>
        <xdr:cNvPr id="337" name="テキスト ボックス 336"/>
        <xdr:cNvSpPr txBox="1"/>
      </xdr:nvSpPr>
      <xdr:spPr>
        <a:xfrm>
          <a:off x="5417820" y="88303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8" name="直線コネクタ 337"/>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50190"/>
    <xdr:sp macro="" textlink="">
      <xdr:nvSpPr>
        <xdr:cNvPr id="339" name="テキスト ボックス 338"/>
        <xdr:cNvSpPr txBox="1"/>
      </xdr:nvSpPr>
      <xdr:spPr>
        <a:xfrm>
          <a:off x="5417820" y="8383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1" name="テキスト ボックス 340"/>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52</xdr:row>
      <xdr:rowOff>27305</xdr:rowOff>
    </xdr:from>
    <xdr:to>
      <xdr:col>54</xdr:col>
      <xdr:colOff>171450</xdr:colOff>
      <xdr:row>58</xdr:row>
      <xdr:rowOff>85725</xdr:rowOff>
    </xdr:to>
    <xdr:cxnSp macro="">
      <xdr:nvCxnSpPr>
        <xdr:cNvPr id="343" name="直線コネクタ 342"/>
        <xdr:cNvCxnSpPr/>
      </xdr:nvCxnSpPr>
      <xdr:spPr>
        <a:xfrm flipV="1">
          <a:off x="9429750" y="8748395"/>
          <a:ext cx="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89535</xdr:rowOff>
    </xdr:from>
    <xdr:ext cx="531495" cy="250190"/>
    <xdr:sp macro="" textlink="">
      <xdr:nvSpPr>
        <xdr:cNvPr id="344" name="農林水産業費最小値テキスト"/>
        <xdr:cNvSpPr txBox="1"/>
      </xdr:nvSpPr>
      <xdr:spPr>
        <a:xfrm>
          <a:off x="9480550" y="981646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85725</xdr:rowOff>
    </xdr:from>
    <xdr:to>
      <xdr:col>55</xdr:col>
      <xdr:colOff>88900</xdr:colOff>
      <xdr:row>58</xdr:row>
      <xdr:rowOff>85725</xdr:rowOff>
    </xdr:to>
    <xdr:cxnSp macro="">
      <xdr:nvCxnSpPr>
        <xdr:cNvPr id="345" name="直線コネクタ 344"/>
        <xdr:cNvCxnSpPr/>
      </xdr:nvCxnSpPr>
      <xdr:spPr>
        <a:xfrm>
          <a:off x="9359900" y="9812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142875</xdr:rowOff>
    </xdr:from>
    <xdr:ext cx="595630" cy="250190"/>
    <xdr:sp macro="" textlink="">
      <xdr:nvSpPr>
        <xdr:cNvPr id="346" name="農林水産業費最大値テキスト"/>
        <xdr:cNvSpPr txBox="1"/>
      </xdr:nvSpPr>
      <xdr:spPr>
        <a:xfrm>
          <a:off x="9480550" y="852868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27305</xdr:rowOff>
    </xdr:from>
    <xdr:to>
      <xdr:col>55</xdr:col>
      <xdr:colOff>88900</xdr:colOff>
      <xdr:row>52</xdr:row>
      <xdr:rowOff>27305</xdr:rowOff>
    </xdr:to>
    <xdr:cxnSp macro="">
      <xdr:nvCxnSpPr>
        <xdr:cNvPr id="347" name="直線コネクタ 346"/>
        <xdr:cNvCxnSpPr/>
      </xdr:nvCxnSpPr>
      <xdr:spPr>
        <a:xfrm>
          <a:off x="9359900" y="8748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3810</xdr:rowOff>
    </xdr:from>
    <xdr:to>
      <xdr:col>55</xdr:col>
      <xdr:colOff>0</xdr:colOff>
      <xdr:row>58</xdr:row>
      <xdr:rowOff>41910</xdr:rowOff>
    </xdr:to>
    <xdr:cxnSp macro="">
      <xdr:nvCxnSpPr>
        <xdr:cNvPr id="348" name="直線コネクタ 347"/>
        <xdr:cNvCxnSpPr/>
      </xdr:nvCxnSpPr>
      <xdr:spPr>
        <a:xfrm flipV="1">
          <a:off x="8686800" y="9730740"/>
          <a:ext cx="742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88900</xdr:rowOff>
    </xdr:from>
    <xdr:ext cx="531495" cy="249555"/>
    <xdr:sp macro="" textlink="">
      <xdr:nvSpPr>
        <xdr:cNvPr id="349" name="農林水産業費平均値テキスト"/>
        <xdr:cNvSpPr txBox="1"/>
      </xdr:nvSpPr>
      <xdr:spPr>
        <a:xfrm>
          <a:off x="9480550" y="9480550"/>
          <a:ext cx="531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165735</xdr:rowOff>
    </xdr:to>
    <xdr:sp macro="" textlink="">
      <xdr:nvSpPr>
        <xdr:cNvPr id="350" name="フローチャート: 判断 349"/>
        <xdr:cNvSpPr/>
      </xdr:nvSpPr>
      <xdr:spPr>
        <a:xfrm>
          <a:off x="9398000" y="96259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37465</xdr:rowOff>
    </xdr:from>
    <xdr:to>
      <xdr:col>50</xdr:col>
      <xdr:colOff>114300</xdr:colOff>
      <xdr:row>58</xdr:row>
      <xdr:rowOff>41910</xdr:rowOff>
    </xdr:to>
    <xdr:cxnSp macro="">
      <xdr:nvCxnSpPr>
        <xdr:cNvPr id="351" name="直線コネクタ 350"/>
        <xdr:cNvCxnSpPr/>
      </xdr:nvCxnSpPr>
      <xdr:spPr>
        <a:xfrm>
          <a:off x="7886700" y="97643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77470</xdr:rowOff>
    </xdr:from>
    <xdr:to>
      <xdr:col>50</xdr:col>
      <xdr:colOff>165100</xdr:colOff>
      <xdr:row>58</xdr:row>
      <xdr:rowOff>8890</xdr:rowOff>
    </xdr:to>
    <xdr:sp macro="" textlink="">
      <xdr:nvSpPr>
        <xdr:cNvPr id="352" name="フローチャート: 判断 351"/>
        <xdr:cNvSpPr/>
      </xdr:nvSpPr>
      <xdr:spPr>
        <a:xfrm>
          <a:off x="8636000" y="9636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25400</xdr:rowOff>
    </xdr:from>
    <xdr:ext cx="534670" cy="253365"/>
    <xdr:sp macro="" textlink="">
      <xdr:nvSpPr>
        <xdr:cNvPr id="353" name="テキスト ボックス 352"/>
        <xdr:cNvSpPr txBox="1"/>
      </xdr:nvSpPr>
      <xdr:spPr>
        <a:xfrm>
          <a:off x="8438515" y="9417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31750</xdr:rowOff>
    </xdr:from>
    <xdr:to>
      <xdr:col>45</xdr:col>
      <xdr:colOff>171450</xdr:colOff>
      <xdr:row>58</xdr:row>
      <xdr:rowOff>37465</xdr:rowOff>
    </xdr:to>
    <xdr:cxnSp macro="">
      <xdr:nvCxnSpPr>
        <xdr:cNvPr id="354" name="直線コネクタ 353"/>
        <xdr:cNvCxnSpPr/>
      </xdr:nvCxnSpPr>
      <xdr:spPr>
        <a:xfrm>
          <a:off x="7080250" y="975868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13335</xdr:rowOff>
    </xdr:to>
    <xdr:sp macro="" textlink="">
      <xdr:nvSpPr>
        <xdr:cNvPr id="355" name="フローチャート: 判断 354"/>
        <xdr:cNvSpPr/>
      </xdr:nvSpPr>
      <xdr:spPr>
        <a:xfrm>
          <a:off x="7842250" y="96405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29210</xdr:rowOff>
    </xdr:from>
    <xdr:ext cx="531495" cy="250190"/>
    <xdr:sp macro="" textlink="">
      <xdr:nvSpPr>
        <xdr:cNvPr id="356" name="テキスト ボックス 355"/>
        <xdr:cNvSpPr txBox="1"/>
      </xdr:nvSpPr>
      <xdr:spPr>
        <a:xfrm>
          <a:off x="7644765" y="94208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31750</xdr:rowOff>
    </xdr:from>
    <xdr:to>
      <xdr:col>41</xdr:col>
      <xdr:colOff>50800</xdr:colOff>
      <xdr:row>58</xdr:row>
      <xdr:rowOff>41275</xdr:rowOff>
    </xdr:to>
    <xdr:cxnSp macro="">
      <xdr:nvCxnSpPr>
        <xdr:cNvPr id="357" name="直線コネクタ 356"/>
        <xdr:cNvCxnSpPr/>
      </xdr:nvCxnSpPr>
      <xdr:spPr>
        <a:xfrm flipV="1">
          <a:off x="6286500" y="975868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91440</xdr:rowOff>
    </xdr:from>
    <xdr:to>
      <xdr:col>41</xdr:col>
      <xdr:colOff>101600</xdr:colOff>
      <xdr:row>58</xdr:row>
      <xdr:rowOff>22860</xdr:rowOff>
    </xdr:to>
    <xdr:sp macro="" textlink="">
      <xdr:nvSpPr>
        <xdr:cNvPr id="358" name="フローチャート: 判断 357"/>
        <xdr:cNvSpPr/>
      </xdr:nvSpPr>
      <xdr:spPr>
        <a:xfrm>
          <a:off x="7029450" y="9650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39370</xdr:rowOff>
    </xdr:from>
    <xdr:ext cx="531495" cy="253365"/>
    <xdr:sp macro="" textlink="">
      <xdr:nvSpPr>
        <xdr:cNvPr id="359" name="テキスト ボックス 358"/>
        <xdr:cNvSpPr txBox="1"/>
      </xdr:nvSpPr>
      <xdr:spPr>
        <a:xfrm>
          <a:off x="6851015" y="94310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84455</xdr:rowOff>
    </xdr:from>
    <xdr:to>
      <xdr:col>36</xdr:col>
      <xdr:colOff>165100</xdr:colOff>
      <xdr:row>58</xdr:row>
      <xdr:rowOff>16510</xdr:rowOff>
    </xdr:to>
    <xdr:sp macro="" textlink="">
      <xdr:nvSpPr>
        <xdr:cNvPr id="360" name="フローチャート: 判断 359"/>
        <xdr:cNvSpPr/>
      </xdr:nvSpPr>
      <xdr:spPr>
        <a:xfrm>
          <a:off x="6235700" y="9643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32385</xdr:rowOff>
    </xdr:from>
    <xdr:ext cx="534670" cy="250190"/>
    <xdr:sp macro="" textlink="">
      <xdr:nvSpPr>
        <xdr:cNvPr id="361" name="テキスト ボックス 360"/>
        <xdr:cNvSpPr txBox="1"/>
      </xdr:nvSpPr>
      <xdr:spPr>
        <a:xfrm>
          <a:off x="6038215" y="94240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4" name="テキスト ボックス 363"/>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65" name="テキスト ボックス 364"/>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121920</xdr:rowOff>
    </xdr:from>
    <xdr:to>
      <xdr:col>55</xdr:col>
      <xdr:colOff>50800</xdr:colOff>
      <xdr:row>58</xdr:row>
      <xdr:rowOff>53340</xdr:rowOff>
    </xdr:to>
    <xdr:sp macro="" textlink="">
      <xdr:nvSpPr>
        <xdr:cNvPr id="367" name="楕円 366"/>
        <xdr:cNvSpPr/>
      </xdr:nvSpPr>
      <xdr:spPr>
        <a:xfrm>
          <a:off x="9398000" y="9681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45085</xdr:rowOff>
    </xdr:from>
    <xdr:ext cx="531495" cy="253365"/>
    <xdr:sp macro="" textlink="">
      <xdr:nvSpPr>
        <xdr:cNvPr id="368" name="農林水産業費該当値テキスト"/>
        <xdr:cNvSpPr txBox="1"/>
      </xdr:nvSpPr>
      <xdr:spPr>
        <a:xfrm>
          <a:off x="9480550" y="96043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160655</xdr:rowOff>
    </xdr:from>
    <xdr:to>
      <xdr:col>50</xdr:col>
      <xdr:colOff>165100</xdr:colOff>
      <xdr:row>58</xdr:row>
      <xdr:rowOff>92075</xdr:rowOff>
    </xdr:to>
    <xdr:sp macro="" textlink="">
      <xdr:nvSpPr>
        <xdr:cNvPr id="369" name="楕円 368"/>
        <xdr:cNvSpPr/>
      </xdr:nvSpPr>
      <xdr:spPr>
        <a:xfrm>
          <a:off x="8636000" y="9719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83185</xdr:rowOff>
    </xdr:from>
    <xdr:ext cx="534670" cy="253365"/>
    <xdr:sp macro="" textlink="">
      <xdr:nvSpPr>
        <xdr:cNvPr id="370" name="テキスト ボックス 369"/>
        <xdr:cNvSpPr txBox="1"/>
      </xdr:nvSpPr>
      <xdr:spPr>
        <a:xfrm>
          <a:off x="8438515" y="9810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154940</xdr:rowOff>
    </xdr:from>
    <xdr:to>
      <xdr:col>46</xdr:col>
      <xdr:colOff>38100</xdr:colOff>
      <xdr:row>58</xdr:row>
      <xdr:rowOff>86995</xdr:rowOff>
    </xdr:to>
    <xdr:sp macro="" textlink="">
      <xdr:nvSpPr>
        <xdr:cNvPr id="371" name="楕円 370"/>
        <xdr:cNvSpPr/>
      </xdr:nvSpPr>
      <xdr:spPr>
        <a:xfrm>
          <a:off x="7842250" y="9714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78105</xdr:rowOff>
    </xdr:from>
    <xdr:ext cx="531495" cy="253365"/>
    <xdr:sp macro="" textlink="">
      <xdr:nvSpPr>
        <xdr:cNvPr id="372" name="テキスト ボックス 371"/>
        <xdr:cNvSpPr txBox="1"/>
      </xdr:nvSpPr>
      <xdr:spPr>
        <a:xfrm>
          <a:off x="7644765" y="98050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149860</xdr:rowOff>
    </xdr:from>
    <xdr:to>
      <xdr:col>41</xdr:col>
      <xdr:colOff>101600</xdr:colOff>
      <xdr:row>58</xdr:row>
      <xdr:rowOff>81280</xdr:rowOff>
    </xdr:to>
    <xdr:sp macro="" textlink="">
      <xdr:nvSpPr>
        <xdr:cNvPr id="373" name="楕円 372"/>
        <xdr:cNvSpPr/>
      </xdr:nvSpPr>
      <xdr:spPr>
        <a:xfrm>
          <a:off x="7029450" y="9709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73025</xdr:rowOff>
    </xdr:from>
    <xdr:ext cx="531495" cy="253365"/>
    <xdr:sp macro="" textlink="">
      <xdr:nvSpPr>
        <xdr:cNvPr id="374" name="テキスト ボックス 373"/>
        <xdr:cNvSpPr txBox="1"/>
      </xdr:nvSpPr>
      <xdr:spPr>
        <a:xfrm>
          <a:off x="6851015" y="97999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160020</xdr:rowOff>
    </xdr:from>
    <xdr:to>
      <xdr:col>36</xdr:col>
      <xdr:colOff>165100</xdr:colOff>
      <xdr:row>58</xdr:row>
      <xdr:rowOff>91440</xdr:rowOff>
    </xdr:to>
    <xdr:sp macro="" textlink="">
      <xdr:nvSpPr>
        <xdr:cNvPr id="375" name="楕円 374"/>
        <xdr:cNvSpPr/>
      </xdr:nvSpPr>
      <xdr:spPr>
        <a:xfrm>
          <a:off x="6235700" y="9719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82550</xdr:rowOff>
    </xdr:from>
    <xdr:ext cx="534670" cy="253365"/>
    <xdr:sp macro="" textlink="">
      <xdr:nvSpPr>
        <xdr:cNvPr id="376" name="テキスト ボックス 375"/>
        <xdr:cNvSpPr txBox="1"/>
      </xdr:nvSpPr>
      <xdr:spPr>
        <a:xfrm>
          <a:off x="6038215" y="98094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710" cy="220345"/>
    <xdr:sp macro="" textlink="">
      <xdr:nvSpPr>
        <xdr:cNvPr id="385" name="テキスト ボックス 384"/>
        <xdr:cNvSpPr txBox="1"/>
      </xdr:nvSpPr>
      <xdr:spPr>
        <a:xfrm>
          <a:off x="591820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7" name="直線コネクタ 386"/>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5745" cy="250190"/>
    <xdr:sp macro="" textlink="">
      <xdr:nvSpPr>
        <xdr:cNvPr id="388" name="テキスト ボックス 387"/>
        <xdr:cNvSpPr txBox="1"/>
      </xdr:nvSpPr>
      <xdr:spPr>
        <a:xfrm>
          <a:off x="5726430" y="132054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89" name="直線コネクタ 388"/>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8320" cy="250190"/>
    <xdr:sp macro="" textlink="">
      <xdr:nvSpPr>
        <xdr:cNvPr id="390" name="テキスト ボックス 389"/>
        <xdr:cNvSpPr txBox="1"/>
      </xdr:nvSpPr>
      <xdr:spPr>
        <a:xfrm>
          <a:off x="5481955" y="128854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1" name="直線コネクタ 390"/>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8320" cy="253365"/>
    <xdr:sp macro="" textlink="">
      <xdr:nvSpPr>
        <xdr:cNvPr id="392" name="テキスト ボックス 391"/>
        <xdr:cNvSpPr txBox="1"/>
      </xdr:nvSpPr>
      <xdr:spPr>
        <a:xfrm>
          <a:off x="5481955" y="125660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3" name="直線コネクタ 392"/>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8320" cy="253365"/>
    <xdr:sp macro="" textlink="">
      <xdr:nvSpPr>
        <xdr:cNvPr id="394" name="テキスト ボックス 393"/>
        <xdr:cNvSpPr txBox="1"/>
      </xdr:nvSpPr>
      <xdr:spPr>
        <a:xfrm>
          <a:off x="5481955" y="122472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5" name="直線コネクタ 394"/>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52730"/>
    <xdr:sp macro="" textlink="">
      <xdr:nvSpPr>
        <xdr:cNvPr id="396" name="テキスト ボックス 395"/>
        <xdr:cNvSpPr txBox="1"/>
      </xdr:nvSpPr>
      <xdr:spPr>
        <a:xfrm>
          <a:off x="541782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7" name="直線コネクタ 396"/>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5630" cy="253365"/>
    <xdr:sp macro="" textlink="">
      <xdr:nvSpPr>
        <xdr:cNvPr id="398" name="テキスト ボックス 397"/>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400" name="テキスト ボックス 399"/>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1"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69</xdr:row>
      <xdr:rowOff>159385</xdr:rowOff>
    </xdr:from>
    <xdr:to>
      <xdr:col>54</xdr:col>
      <xdr:colOff>171450</xdr:colOff>
      <xdr:row>79</xdr:row>
      <xdr:rowOff>50800</xdr:rowOff>
    </xdr:to>
    <xdr:cxnSp macro="">
      <xdr:nvCxnSpPr>
        <xdr:cNvPr id="402" name="直線コネクタ 401"/>
        <xdr:cNvCxnSpPr/>
      </xdr:nvCxnSpPr>
      <xdr:spPr>
        <a:xfrm flipV="1">
          <a:off x="9429750" y="1173035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53975</xdr:rowOff>
    </xdr:from>
    <xdr:ext cx="466725" cy="250190"/>
    <xdr:sp macro="" textlink="">
      <xdr:nvSpPr>
        <xdr:cNvPr id="403" name="商工費最小値テキスト"/>
        <xdr:cNvSpPr txBox="1"/>
      </xdr:nvSpPr>
      <xdr:spPr>
        <a:xfrm>
          <a:off x="9480550" y="1330134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50800</xdr:rowOff>
    </xdr:from>
    <xdr:to>
      <xdr:col>55</xdr:col>
      <xdr:colOff>88900</xdr:colOff>
      <xdr:row>79</xdr:row>
      <xdr:rowOff>50800</xdr:rowOff>
    </xdr:to>
    <xdr:cxnSp macro="">
      <xdr:nvCxnSpPr>
        <xdr:cNvPr id="404" name="直線コネクタ 403"/>
        <xdr:cNvCxnSpPr/>
      </xdr:nvCxnSpPr>
      <xdr:spPr>
        <a:xfrm>
          <a:off x="9359900" y="13298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5630" cy="250190"/>
    <xdr:sp macro="" textlink="">
      <xdr:nvSpPr>
        <xdr:cNvPr id="405" name="商工費最大値テキスト"/>
        <xdr:cNvSpPr txBox="1"/>
      </xdr:nvSpPr>
      <xdr:spPr>
        <a:xfrm>
          <a:off x="9480550" y="115100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159385</xdr:rowOff>
    </xdr:from>
    <xdr:to>
      <xdr:col>55</xdr:col>
      <xdr:colOff>88900</xdr:colOff>
      <xdr:row>69</xdr:row>
      <xdr:rowOff>159385</xdr:rowOff>
    </xdr:to>
    <xdr:cxnSp macro="">
      <xdr:nvCxnSpPr>
        <xdr:cNvPr id="406" name="直線コネクタ 405"/>
        <xdr:cNvCxnSpPr/>
      </xdr:nvCxnSpPr>
      <xdr:spPr>
        <a:xfrm>
          <a:off x="9359900" y="11730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163195</xdr:rowOff>
    </xdr:from>
    <xdr:to>
      <xdr:col>55</xdr:col>
      <xdr:colOff>0</xdr:colOff>
      <xdr:row>78</xdr:row>
      <xdr:rowOff>62865</xdr:rowOff>
    </xdr:to>
    <xdr:cxnSp macro="">
      <xdr:nvCxnSpPr>
        <xdr:cNvPr id="407" name="直線コネクタ 406"/>
        <xdr:cNvCxnSpPr/>
      </xdr:nvCxnSpPr>
      <xdr:spPr>
        <a:xfrm>
          <a:off x="8686800" y="13075285"/>
          <a:ext cx="742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1495" cy="253365"/>
    <xdr:sp macro="" textlink="">
      <xdr:nvSpPr>
        <xdr:cNvPr id="408" name="商工費平均値テキスト"/>
        <xdr:cNvSpPr txBox="1"/>
      </xdr:nvSpPr>
      <xdr:spPr>
        <a:xfrm>
          <a:off x="9480550" y="1289748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62230</xdr:rowOff>
    </xdr:to>
    <xdr:sp macro="" textlink="">
      <xdr:nvSpPr>
        <xdr:cNvPr id="409" name="フローチャート: 判断 408"/>
        <xdr:cNvSpPr/>
      </xdr:nvSpPr>
      <xdr:spPr>
        <a:xfrm>
          <a:off x="9398000" y="13042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161925</xdr:rowOff>
    </xdr:from>
    <xdr:to>
      <xdr:col>50</xdr:col>
      <xdr:colOff>114300</xdr:colOff>
      <xdr:row>77</xdr:row>
      <xdr:rowOff>163195</xdr:rowOff>
    </xdr:to>
    <xdr:cxnSp macro="">
      <xdr:nvCxnSpPr>
        <xdr:cNvPr id="410" name="直線コネクタ 409"/>
        <xdr:cNvCxnSpPr/>
      </xdr:nvCxnSpPr>
      <xdr:spPr>
        <a:xfrm>
          <a:off x="7886700" y="1307401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51435</xdr:rowOff>
    </xdr:from>
    <xdr:to>
      <xdr:col>50</xdr:col>
      <xdr:colOff>165100</xdr:colOff>
      <xdr:row>77</xdr:row>
      <xdr:rowOff>151130</xdr:rowOff>
    </xdr:to>
    <xdr:sp macro="" textlink="">
      <xdr:nvSpPr>
        <xdr:cNvPr id="411" name="フローチャート: 判断 410"/>
        <xdr:cNvSpPr/>
      </xdr:nvSpPr>
      <xdr:spPr>
        <a:xfrm>
          <a:off x="8636000" y="12963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167005</xdr:rowOff>
    </xdr:from>
    <xdr:ext cx="534670" cy="252730"/>
    <xdr:sp macro="" textlink="">
      <xdr:nvSpPr>
        <xdr:cNvPr id="412" name="テキスト ボックス 411"/>
        <xdr:cNvSpPr txBox="1"/>
      </xdr:nvSpPr>
      <xdr:spPr>
        <a:xfrm>
          <a:off x="8438515" y="12743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161925</xdr:rowOff>
    </xdr:from>
    <xdr:to>
      <xdr:col>45</xdr:col>
      <xdr:colOff>171450</xdr:colOff>
      <xdr:row>78</xdr:row>
      <xdr:rowOff>87630</xdr:rowOff>
    </xdr:to>
    <xdr:cxnSp macro="">
      <xdr:nvCxnSpPr>
        <xdr:cNvPr id="413" name="直線コネクタ 412"/>
        <xdr:cNvCxnSpPr/>
      </xdr:nvCxnSpPr>
      <xdr:spPr>
        <a:xfrm flipV="1">
          <a:off x="7080250" y="13074015"/>
          <a:ext cx="8064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36195</xdr:rowOff>
    </xdr:to>
    <xdr:sp macro="" textlink="">
      <xdr:nvSpPr>
        <xdr:cNvPr id="414" name="フローチャート: 判断 413"/>
        <xdr:cNvSpPr/>
      </xdr:nvSpPr>
      <xdr:spPr>
        <a:xfrm>
          <a:off x="7842250" y="13016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52070</xdr:rowOff>
    </xdr:from>
    <xdr:ext cx="531495" cy="250190"/>
    <xdr:sp macro="" textlink="">
      <xdr:nvSpPr>
        <xdr:cNvPr id="415" name="テキスト ボックス 414"/>
        <xdr:cNvSpPr txBox="1"/>
      </xdr:nvSpPr>
      <xdr:spPr>
        <a:xfrm>
          <a:off x="7644765" y="12796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87630</xdr:rowOff>
    </xdr:from>
    <xdr:to>
      <xdr:col>41</xdr:col>
      <xdr:colOff>50800</xdr:colOff>
      <xdr:row>78</xdr:row>
      <xdr:rowOff>161290</xdr:rowOff>
    </xdr:to>
    <xdr:cxnSp macro="">
      <xdr:nvCxnSpPr>
        <xdr:cNvPr id="416" name="直線コネクタ 415"/>
        <xdr:cNvCxnSpPr/>
      </xdr:nvCxnSpPr>
      <xdr:spPr>
        <a:xfrm flipV="1">
          <a:off x="6286500" y="1316736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50800</xdr:rowOff>
    </xdr:from>
    <xdr:to>
      <xdr:col>41</xdr:col>
      <xdr:colOff>101600</xdr:colOff>
      <xdr:row>77</xdr:row>
      <xdr:rowOff>149860</xdr:rowOff>
    </xdr:to>
    <xdr:sp macro="" textlink="">
      <xdr:nvSpPr>
        <xdr:cNvPr id="417" name="フローチャート: 判断 416"/>
        <xdr:cNvSpPr/>
      </xdr:nvSpPr>
      <xdr:spPr>
        <a:xfrm>
          <a:off x="7029450" y="12962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165735</xdr:rowOff>
    </xdr:from>
    <xdr:ext cx="531495" cy="250190"/>
    <xdr:sp macro="" textlink="">
      <xdr:nvSpPr>
        <xdr:cNvPr id="418" name="テキスト ボックス 417"/>
        <xdr:cNvSpPr txBox="1"/>
      </xdr:nvSpPr>
      <xdr:spPr>
        <a:xfrm>
          <a:off x="6851015" y="127425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5715</xdr:rowOff>
    </xdr:from>
    <xdr:to>
      <xdr:col>36</xdr:col>
      <xdr:colOff>165100</xdr:colOff>
      <xdr:row>78</xdr:row>
      <xdr:rowOff>106045</xdr:rowOff>
    </xdr:to>
    <xdr:sp macro="" textlink="">
      <xdr:nvSpPr>
        <xdr:cNvPr id="419" name="フローチャート: 判断 418"/>
        <xdr:cNvSpPr/>
      </xdr:nvSpPr>
      <xdr:spPr>
        <a:xfrm>
          <a:off x="6235700" y="13085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121920</xdr:rowOff>
    </xdr:from>
    <xdr:ext cx="534670" cy="250190"/>
    <xdr:sp macro="" textlink="">
      <xdr:nvSpPr>
        <xdr:cNvPr id="420" name="テキスト ボックス 419"/>
        <xdr:cNvSpPr txBox="1"/>
      </xdr:nvSpPr>
      <xdr:spPr>
        <a:xfrm>
          <a:off x="6038215" y="128663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1" name="テキスト ボックス 420"/>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2" name="テキスト ボックス 421"/>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3" name="テキスト ボックス 422"/>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24" name="テキスト ボックス 423"/>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5" name="テキスト ボックス 424"/>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xdr:rowOff>
    </xdr:from>
    <xdr:to>
      <xdr:col>55</xdr:col>
      <xdr:colOff>50800</xdr:colOff>
      <xdr:row>78</xdr:row>
      <xdr:rowOff>113030</xdr:rowOff>
    </xdr:to>
    <xdr:sp macro="" textlink="">
      <xdr:nvSpPr>
        <xdr:cNvPr id="426" name="楕円 425"/>
        <xdr:cNvSpPr/>
      </xdr:nvSpPr>
      <xdr:spPr>
        <a:xfrm>
          <a:off x="9398000" y="130937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160655</xdr:rowOff>
    </xdr:from>
    <xdr:ext cx="531495" cy="250190"/>
    <xdr:sp macro="" textlink="">
      <xdr:nvSpPr>
        <xdr:cNvPr id="427" name="商工費該当値テキスト"/>
        <xdr:cNvSpPr txBox="1"/>
      </xdr:nvSpPr>
      <xdr:spPr>
        <a:xfrm>
          <a:off x="9480550" y="130727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113665</xdr:rowOff>
    </xdr:from>
    <xdr:to>
      <xdr:col>50</xdr:col>
      <xdr:colOff>165100</xdr:colOff>
      <xdr:row>78</xdr:row>
      <xdr:rowOff>45085</xdr:rowOff>
    </xdr:to>
    <xdr:sp macro="" textlink="">
      <xdr:nvSpPr>
        <xdr:cNvPr id="428" name="楕円 427"/>
        <xdr:cNvSpPr/>
      </xdr:nvSpPr>
      <xdr:spPr>
        <a:xfrm>
          <a:off x="8636000" y="13025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36830</xdr:rowOff>
    </xdr:from>
    <xdr:ext cx="534670" cy="250190"/>
    <xdr:sp macro="" textlink="">
      <xdr:nvSpPr>
        <xdr:cNvPr id="429" name="テキスト ボックス 428"/>
        <xdr:cNvSpPr txBox="1"/>
      </xdr:nvSpPr>
      <xdr:spPr>
        <a:xfrm>
          <a:off x="8438515" y="13116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111760</xdr:rowOff>
    </xdr:from>
    <xdr:to>
      <xdr:col>46</xdr:col>
      <xdr:colOff>38100</xdr:colOff>
      <xdr:row>78</xdr:row>
      <xdr:rowOff>43180</xdr:rowOff>
    </xdr:to>
    <xdr:sp macro="" textlink="">
      <xdr:nvSpPr>
        <xdr:cNvPr id="430" name="楕円 429"/>
        <xdr:cNvSpPr/>
      </xdr:nvSpPr>
      <xdr:spPr>
        <a:xfrm>
          <a:off x="7842250" y="13023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34925</xdr:rowOff>
    </xdr:from>
    <xdr:ext cx="531495" cy="250190"/>
    <xdr:sp macro="" textlink="">
      <xdr:nvSpPr>
        <xdr:cNvPr id="431" name="テキスト ボックス 430"/>
        <xdr:cNvSpPr txBox="1"/>
      </xdr:nvSpPr>
      <xdr:spPr>
        <a:xfrm>
          <a:off x="7644765" y="131146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38100</xdr:rowOff>
    </xdr:from>
    <xdr:to>
      <xdr:col>41</xdr:col>
      <xdr:colOff>101600</xdr:colOff>
      <xdr:row>78</xdr:row>
      <xdr:rowOff>137160</xdr:rowOff>
    </xdr:to>
    <xdr:sp macro="" textlink="">
      <xdr:nvSpPr>
        <xdr:cNvPr id="432" name="楕円 431"/>
        <xdr:cNvSpPr/>
      </xdr:nvSpPr>
      <xdr:spPr>
        <a:xfrm>
          <a:off x="7029450" y="1311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128905</xdr:rowOff>
    </xdr:from>
    <xdr:ext cx="531495" cy="253365"/>
    <xdr:sp macro="" textlink="">
      <xdr:nvSpPr>
        <xdr:cNvPr id="433" name="テキスト ボックス 432"/>
        <xdr:cNvSpPr txBox="1"/>
      </xdr:nvSpPr>
      <xdr:spPr>
        <a:xfrm>
          <a:off x="6851015" y="13208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111125</xdr:rowOff>
    </xdr:from>
    <xdr:to>
      <xdr:col>36</xdr:col>
      <xdr:colOff>165100</xdr:colOff>
      <xdr:row>79</xdr:row>
      <xdr:rowOff>42545</xdr:rowOff>
    </xdr:to>
    <xdr:sp macro="" textlink="">
      <xdr:nvSpPr>
        <xdr:cNvPr id="434" name="楕円 433"/>
        <xdr:cNvSpPr/>
      </xdr:nvSpPr>
      <xdr:spPr>
        <a:xfrm>
          <a:off x="6235700" y="13190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34290</xdr:rowOff>
    </xdr:from>
    <xdr:ext cx="469900" cy="250190"/>
    <xdr:sp macro="" textlink="">
      <xdr:nvSpPr>
        <xdr:cNvPr id="435" name="テキスト ボックス 434"/>
        <xdr:cNvSpPr txBox="1"/>
      </xdr:nvSpPr>
      <xdr:spPr>
        <a:xfrm>
          <a:off x="6070600" y="132816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6" name="正方形/長方形 435"/>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7" name="正方形/長方形 436"/>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8" name="正方形/長方形 437"/>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9" name="正方形/長方形 438"/>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0" name="正方形/長方形 439"/>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1" name="正方形/長方形 440"/>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2" name="正方形/長方形 441"/>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710" cy="220345"/>
    <xdr:sp macro="" textlink="">
      <xdr:nvSpPr>
        <xdr:cNvPr id="444" name="テキスト ボックス 443"/>
        <xdr:cNvSpPr txBox="1"/>
      </xdr:nvSpPr>
      <xdr:spPr>
        <a:xfrm>
          <a:off x="591820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7" name="テキスト ボックス 446"/>
        <xdr:cNvSpPr txBox="1"/>
      </xdr:nvSpPr>
      <xdr:spPr>
        <a:xfrm>
          <a:off x="572643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9" name="テキスト ボックス 448"/>
        <xdr:cNvSpPr txBox="1"/>
      </xdr:nvSpPr>
      <xdr:spPr>
        <a:xfrm>
          <a:off x="541782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51" name="テキスト ボックス 450"/>
        <xdr:cNvSpPr txBox="1"/>
      </xdr:nvSpPr>
      <xdr:spPr>
        <a:xfrm>
          <a:off x="541782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3" name="テキスト ボックス 452"/>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4" name="直線コネクタ 453"/>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5" name="テキスト ボックス 454"/>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57" name="テキスト ボックス 456"/>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153670</xdr:rowOff>
    </xdr:from>
    <xdr:to>
      <xdr:col>54</xdr:col>
      <xdr:colOff>171450</xdr:colOff>
      <xdr:row>98</xdr:row>
      <xdr:rowOff>115570</xdr:rowOff>
    </xdr:to>
    <xdr:cxnSp macro="">
      <xdr:nvCxnSpPr>
        <xdr:cNvPr id="459" name="直線コネクタ 458"/>
        <xdr:cNvCxnSpPr/>
      </xdr:nvCxnSpPr>
      <xdr:spPr>
        <a:xfrm flipV="1">
          <a:off x="9429750" y="154127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1495" cy="259080"/>
    <xdr:sp macro="" textlink="">
      <xdr:nvSpPr>
        <xdr:cNvPr id="460" name="土木費最小値テキスト"/>
        <xdr:cNvSpPr txBox="1"/>
      </xdr:nvSpPr>
      <xdr:spPr>
        <a:xfrm>
          <a:off x="9480550" y="16578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xdr:cNvCxnSpPr/>
      </xdr:nvCxnSpPr>
      <xdr:spPr>
        <a:xfrm>
          <a:off x="9359900" y="16574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95630" cy="257175"/>
    <xdr:sp macro="" textlink="">
      <xdr:nvSpPr>
        <xdr:cNvPr id="462" name="土木費最大値テキスト"/>
        <xdr:cNvSpPr txBox="1"/>
      </xdr:nvSpPr>
      <xdr:spPr>
        <a:xfrm>
          <a:off x="9480550" y="151892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xdr:cNvCxnSpPr/>
      </xdr:nvCxnSpPr>
      <xdr:spPr>
        <a:xfrm>
          <a:off x="9359900" y="15412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89535</xdr:rowOff>
    </xdr:from>
    <xdr:to>
      <xdr:col>55</xdr:col>
      <xdr:colOff>0</xdr:colOff>
      <xdr:row>97</xdr:row>
      <xdr:rowOff>100330</xdr:rowOff>
    </xdr:to>
    <xdr:cxnSp macro="">
      <xdr:nvCxnSpPr>
        <xdr:cNvPr id="464" name="直線コネクタ 463"/>
        <xdr:cNvCxnSpPr/>
      </xdr:nvCxnSpPr>
      <xdr:spPr>
        <a:xfrm flipV="1">
          <a:off x="8686800" y="16377285"/>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27305</xdr:rowOff>
    </xdr:from>
    <xdr:ext cx="531495" cy="259080"/>
    <xdr:sp macro="" textlink="">
      <xdr:nvSpPr>
        <xdr:cNvPr id="465" name="土木費平均値テキスト"/>
        <xdr:cNvSpPr txBox="1"/>
      </xdr:nvSpPr>
      <xdr:spPr>
        <a:xfrm>
          <a:off x="9480550" y="1631505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xdr:cNvSpPr/>
      </xdr:nvSpPr>
      <xdr:spPr>
        <a:xfrm>
          <a:off x="9398000" y="1633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100330</xdr:rowOff>
    </xdr:from>
    <xdr:to>
      <xdr:col>50</xdr:col>
      <xdr:colOff>114300</xdr:colOff>
      <xdr:row>97</xdr:row>
      <xdr:rowOff>138430</xdr:rowOff>
    </xdr:to>
    <xdr:cxnSp macro="">
      <xdr:nvCxnSpPr>
        <xdr:cNvPr id="467" name="直線コネクタ 466"/>
        <xdr:cNvCxnSpPr/>
      </xdr:nvCxnSpPr>
      <xdr:spPr>
        <a:xfrm flipV="1">
          <a:off x="7886700" y="1638808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xdr:cNvSpPr/>
      </xdr:nvSpPr>
      <xdr:spPr>
        <a:xfrm>
          <a:off x="8636000" y="163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4670" cy="255905"/>
    <xdr:sp macro="" textlink="">
      <xdr:nvSpPr>
        <xdr:cNvPr id="469" name="テキスト ボックス 468"/>
        <xdr:cNvSpPr txBox="1"/>
      </xdr:nvSpPr>
      <xdr:spPr>
        <a:xfrm>
          <a:off x="8438515" y="16090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121285</xdr:rowOff>
    </xdr:from>
    <xdr:to>
      <xdr:col>45</xdr:col>
      <xdr:colOff>171450</xdr:colOff>
      <xdr:row>97</xdr:row>
      <xdr:rowOff>138430</xdr:rowOff>
    </xdr:to>
    <xdr:cxnSp macro="">
      <xdr:nvCxnSpPr>
        <xdr:cNvPr id="470" name="直線コネクタ 469"/>
        <xdr:cNvCxnSpPr/>
      </xdr:nvCxnSpPr>
      <xdr:spPr>
        <a:xfrm>
          <a:off x="7080250" y="1640903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xdr:cNvSpPr/>
      </xdr:nvSpPr>
      <xdr:spPr>
        <a:xfrm>
          <a:off x="7842250" y="1635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xdr:rowOff>
    </xdr:from>
    <xdr:ext cx="531495" cy="259080"/>
    <xdr:sp macro="" textlink="">
      <xdr:nvSpPr>
        <xdr:cNvPr id="472" name="テキスト ボックス 471"/>
        <xdr:cNvSpPr txBox="1"/>
      </xdr:nvSpPr>
      <xdr:spPr>
        <a:xfrm>
          <a:off x="7644765" y="16130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121285</xdr:rowOff>
    </xdr:from>
    <xdr:to>
      <xdr:col>41</xdr:col>
      <xdr:colOff>50800</xdr:colOff>
      <xdr:row>98</xdr:row>
      <xdr:rowOff>50165</xdr:rowOff>
    </xdr:to>
    <xdr:cxnSp macro="">
      <xdr:nvCxnSpPr>
        <xdr:cNvPr id="473" name="直線コネクタ 472"/>
        <xdr:cNvCxnSpPr/>
      </xdr:nvCxnSpPr>
      <xdr:spPr>
        <a:xfrm flipV="1">
          <a:off x="6286500" y="16409035"/>
          <a:ext cx="7937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xdr:cNvSpPr/>
      </xdr:nvSpPr>
      <xdr:spPr>
        <a:xfrm>
          <a:off x="702945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xdr:rowOff>
    </xdr:from>
    <xdr:ext cx="531495" cy="259080"/>
    <xdr:sp macro="" textlink="">
      <xdr:nvSpPr>
        <xdr:cNvPr id="475" name="テキスト ボックス 474"/>
        <xdr:cNvSpPr txBox="1"/>
      </xdr:nvSpPr>
      <xdr:spPr>
        <a:xfrm>
          <a:off x="6851015" y="1645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76" name="フローチャート: 判断 475"/>
        <xdr:cNvSpPr/>
      </xdr:nvSpPr>
      <xdr:spPr>
        <a:xfrm>
          <a:off x="6235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34670" cy="259080"/>
    <xdr:sp macro="" textlink="">
      <xdr:nvSpPr>
        <xdr:cNvPr id="477" name="テキスト ボックス 476"/>
        <xdr:cNvSpPr txBox="1"/>
      </xdr:nvSpPr>
      <xdr:spPr>
        <a:xfrm>
          <a:off x="6038215" y="1611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0" name="テキスト ボックス 47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81" name="テキスト ボックス 480"/>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38735</xdr:rowOff>
    </xdr:from>
    <xdr:to>
      <xdr:col>55</xdr:col>
      <xdr:colOff>50800</xdr:colOff>
      <xdr:row>97</xdr:row>
      <xdr:rowOff>140335</xdr:rowOff>
    </xdr:to>
    <xdr:sp macro="" textlink="">
      <xdr:nvSpPr>
        <xdr:cNvPr id="483" name="楕円 482"/>
        <xdr:cNvSpPr/>
      </xdr:nvSpPr>
      <xdr:spPr>
        <a:xfrm>
          <a:off x="9398000" y="16326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61595</xdr:rowOff>
    </xdr:from>
    <xdr:ext cx="531495" cy="259080"/>
    <xdr:sp macro="" textlink="">
      <xdr:nvSpPr>
        <xdr:cNvPr id="484" name="土木費該当値テキスト"/>
        <xdr:cNvSpPr txBox="1"/>
      </xdr:nvSpPr>
      <xdr:spPr>
        <a:xfrm>
          <a:off x="9480550" y="16177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49530</xdr:rowOff>
    </xdr:from>
    <xdr:to>
      <xdr:col>50</xdr:col>
      <xdr:colOff>165100</xdr:colOff>
      <xdr:row>97</xdr:row>
      <xdr:rowOff>151130</xdr:rowOff>
    </xdr:to>
    <xdr:sp macro="" textlink="">
      <xdr:nvSpPr>
        <xdr:cNvPr id="485" name="楕円 484"/>
        <xdr:cNvSpPr/>
      </xdr:nvSpPr>
      <xdr:spPr>
        <a:xfrm>
          <a:off x="86360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142240</xdr:rowOff>
    </xdr:from>
    <xdr:ext cx="534670" cy="259080"/>
    <xdr:sp macro="" textlink="">
      <xdr:nvSpPr>
        <xdr:cNvPr id="486" name="テキスト ボックス 485"/>
        <xdr:cNvSpPr txBox="1"/>
      </xdr:nvSpPr>
      <xdr:spPr>
        <a:xfrm>
          <a:off x="8438515"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87630</xdr:rowOff>
    </xdr:from>
    <xdr:to>
      <xdr:col>46</xdr:col>
      <xdr:colOff>38100</xdr:colOff>
      <xdr:row>98</xdr:row>
      <xdr:rowOff>17780</xdr:rowOff>
    </xdr:to>
    <xdr:sp macro="" textlink="">
      <xdr:nvSpPr>
        <xdr:cNvPr id="487" name="楕円 486"/>
        <xdr:cNvSpPr/>
      </xdr:nvSpPr>
      <xdr:spPr>
        <a:xfrm>
          <a:off x="7842250" y="16375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8890</xdr:rowOff>
    </xdr:from>
    <xdr:ext cx="531495" cy="255905"/>
    <xdr:sp macro="" textlink="">
      <xdr:nvSpPr>
        <xdr:cNvPr id="488" name="テキスト ボックス 487"/>
        <xdr:cNvSpPr txBox="1"/>
      </xdr:nvSpPr>
      <xdr:spPr>
        <a:xfrm>
          <a:off x="7644765" y="16468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70485</xdr:rowOff>
    </xdr:from>
    <xdr:to>
      <xdr:col>41</xdr:col>
      <xdr:colOff>101600</xdr:colOff>
      <xdr:row>98</xdr:row>
      <xdr:rowOff>635</xdr:rowOff>
    </xdr:to>
    <xdr:sp macro="" textlink="">
      <xdr:nvSpPr>
        <xdr:cNvPr id="489" name="楕円 488"/>
        <xdr:cNvSpPr/>
      </xdr:nvSpPr>
      <xdr:spPr>
        <a:xfrm>
          <a:off x="702945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17780</xdr:rowOff>
    </xdr:from>
    <xdr:ext cx="531495" cy="255905"/>
    <xdr:sp macro="" textlink="">
      <xdr:nvSpPr>
        <xdr:cNvPr id="490" name="テキスト ボックス 489"/>
        <xdr:cNvSpPr txBox="1"/>
      </xdr:nvSpPr>
      <xdr:spPr>
        <a:xfrm>
          <a:off x="6851015" y="16134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170815</xdr:rowOff>
    </xdr:from>
    <xdr:to>
      <xdr:col>36</xdr:col>
      <xdr:colOff>165100</xdr:colOff>
      <xdr:row>98</xdr:row>
      <xdr:rowOff>100965</xdr:rowOff>
    </xdr:to>
    <xdr:sp macro="" textlink="">
      <xdr:nvSpPr>
        <xdr:cNvPr id="491" name="楕円 490"/>
        <xdr:cNvSpPr/>
      </xdr:nvSpPr>
      <xdr:spPr>
        <a:xfrm>
          <a:off x="6235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92075</xdr:rowOff>
    </xdr:from>
    <xdr:ext cx="534670" cy="259080"/>
    <xdr:sp macro="" textlink="">
      <xdr:nvSpPr>
        <xdr:cNvPr id="492" name="テキスト ボックス 491"/>
        <xdr:cNvSpPr txBox="1"/>
      </xdr:nvSpPr>
      <xdr:spPr>
        <a:xfrm>
          <a:off x="6038215"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3" name="正方形/長方形 492"/>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4" name="正方形/長方形 493"/>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5" name="正方形/長方形 494"/>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6" name="正方形/長方形 495"/>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7" name="正方形/長方形 496"/>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8" name="正方形/長方形 497"/>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9" name="正方形/長方形 498"/>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0" name="正方形/長方形 499"/>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1" name="テキスト ボックス 500"/>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2" name="直線コネクタ 501"/>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5745" cy="250190"/>
    <xdr:sp macro="" textlink="">
      <xdr:nvSpPr>
        <xdr:cNvPr id="503" name="テキスト ボックス 502"/>
        <xdr:cNvSpPr txBox="1"/>
      </xdr:nvSpPr>
      <xdr:spPr>
        <a:xfrm>
          <a:off x="1097788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96520</xdr:rowOff>
    </xdr:from>
    <xdr:to>
      <xdr:col>89</xdr:col>
      <xdr:colOff>171450</xdr:colOff>
      <xdr:row>39</xdr:row>
      <xdr:rowOff>96520</xdr:rowOff>
    </xdr:to>
    <xdr:cxnSp macro="">
      <xdr:nvCxnSpPr>
        <xdr:cNvPr id="504" name="直線コネクタ 503"/>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125730</xdr:rowOff>
    </xdr:from>
    <xdr:ext cx="531495" cy="250190"/>
    <xdr:sp macro="" textlink="">
      <xdr:nvSpPr>
        <xdr:cNvPr id="505" name="テキスト ボックス 504"/>
        <xdr:cNvSpPr txBox="1"/>
      </xdr:nvSpPr>
      <xdr:spPr>
        <a:xfrm>
          <a:off x="10733405" y="64998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6" name="直線コネクタ 505"/>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0190"/>
    <xdr:sp macro="" textlink="">
      <xdr:nvSpPr>
        <xdr:cNvPr id="507" name="テキスト ボックス 506"/>
        <xdr:cNvSpPr txBox="1"/>
      </xdr:nvSpPr>
      <xdr:spPr>
        <a:xfrm>
          <a:off x="1073340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8" name="直線コネクタ 507"/>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9" name="テキスト ボックス 508"/>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10" name="直線コネクタ 509"/>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3365"/>
    <xdr:sp macro="" textlink="">
      <xdr:nvSpPr>
        <xdr:cNvPr id="511" name="テキスト ボックス 510"/>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12" name="直線コネクタ 511"/>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5630" cy="252730"/>
    <xdr:sp macro="" textlink="">
      <xdr:nvSpPr>
        <xdr:cNvPr id="513" name="テキスト ボックス 512"/>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14" name="直線コネクタ 513"/>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15" name="テキスト ボックス 514"/>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6" name="直線コネクタ 51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0190"/>
    <xdr:sp macro="" textlink="">
      <xdr:nvSpPr>
        <xdr:cNvPr id="517" name="テキスト ボックス 516"/>
        <xdr:cNvSpPr txBox="1"/>
      </xdr:nvSpPr>
      <xdr:spPr>
        <a:xfrm>
          <a:off x="106692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8"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39</xdr:row>
      <xdr:rowOff>125095</xdr:rowOff>
    </xdr:to>
    <xdr:cxnSp macro="">
      <xdr:nvCxnSpPr>
        <xdr:cNvPr id="519" name="直線コネクタ 518"/>
        <xdr:cNvCxnSpPr/>
      </xdr:nvCxnSpPr>
      <xdr:spPr>
        <a:xfrm flipV="1">
          <a:off x="14698345" y="525272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128905</xdr:rowOff>
    </xdr:from>
    <xdr:ext cx="534670" cy="253365"/>
    <xdr:sp macro="" textlink="">
      <xdr:nvSpPr>
        <xdr:cNvPr id="520" name="消防費最小値テキスト"/>
        <xdr:cNvSpPr txBox="1"/>
      </xdr:nvSpPr>
      <xdr:spPr>
        <a:xfrm>
          <a:off x="14744700" y="6670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125095</xdr:rowOff>
    </xdr:from>
    <xdr:to>
      <xdr:col>86</xdr:col>
      <xdr:colOff>25400</xdr:colOff>
      <xdr:row>39</xdr:row>
      <xdr:rowOff>125095</xdr:rowOff>
    </xdr:to>
    <xdr:cxnSp macro="">
      <xdr:nvCxnSpPr>
        <xdr:cNvPr id="521" name="直線コネクタ 520"/>
        <xdr:cNvCxnSpPr/>
      </xdr:nvCxnSpPr>
      <xdr:spPr>
        <a:xfrm>
          <a:off x="14611350" y="6666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0</xdr:rowOff>
    </xdr:from>
    <xdr:ext cx="598805" cy="253365"/>
    <xdr:sp macro="" textlink="">
      <xdr:nvSpPr>
        <xdr:cNvPr id="522" name="消防費最大値テキスト"/>
        <xdr:cNvSpPr txBox="1"/>
      </xdr:nvSpPr>
      <xdr:spPr>
        <a:xfrm>
          <a:off x="14744700" y="50330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23" name="直線コネクタ 522"/>
        <xdr:cNvCxnSpPr/>
      </xdr:nvCxnSpPr>
      <xdr:spPr>
        <a:xfrm>
          <a:off x="14611350" y="5252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40005</xdr:rowOff>
    </xdr:from>
    <xdr:to>
      <xdr:col>85</xdr:col>
      <xdr:colOff>127000</xdr:colOff>
      <xdr:row>39</xdr:row>
      <xdr:rowOff>48895</xdr:rowOff>
    </xdr:to>
    <xdr:cxnSp macro="">
      <xdr:nvCxnSpPr>
        <xdr:cNvPr id="524" name="直線コネクタ 523"/>
        <xdr:cNvCxnSpPr/>
      </xdr:nvCxnSpPr>
      <xdr:spPr>
        <a:xfrm flipV="1">
          <a:off x="13938250" y="65817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84455</xdr:rowOff>
    </xdr:from>
    <xdr:ext cx="534670" cy="250190"/>
    <xdr:sp macro="" textlink="">
      <xdr:nvSpPr>
        <xdr:cNvPr id="525" name="消防費平均値テキスト"/>
        <xdr:cNvSpPr txBox="1"/>
      </xdr:nvSpPr>
      <xdr:spPr>
        <a:xfrm>
          <a:off x="14744700" y="62909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61595</xdr:rowOff>
    </xdr:from>
    <xdr:to>
      <xdr:col>85</xdr:col>
      <xdr:colOff>171450</xdr:colOff>
      <xdr:row>38</xdr:row>
      <xdr:rowOff>161290</xdr:rowOff>
    </xdr:to>
    <xdr:sp macro="" textlink="">
      <xdr:nvSpPr>
        <xdr:cNvPr id="526" name="フローチャート: 判断 525"/>
        <xdr:cNvSpPr/>
      </xdr:nvSpPr>
      <xdr:spPr>
        <a:xfrm>
          <a:off x="14649450" y="64357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48895</xdr:rowOff>
    </xdr:from>
    <xdr:to>
      <xdr:col>81</xdr:col>
      <xdr:colOff>50800</xdr:colOff>
      <xdr:row>39</xdr:row>
      <xdr:rowOff>64135</xdr:rowOff>
    </xdr:to>
    <xdr:cxnSp macro="">
      <xdr:nvCxnSpPr>
        <xdr:cNvPr id="527" name="直線コネクタ 526"/>
        <xdr:cNvCxnSpPr/>
      </xdr:nvCxnSpPr>
      <xdr:spPr>
        <a:xfrm flipV="1">
          <a:off x="13144500" y="659066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90805</xdr:rowOff>
    </xdr:from>
    <xdr:to>
      <xdr:col>81</xdr:col>
      <xdr:colOff>101600</xdr:colOff>
      <xdr:row>39</xdr:row>
      <xdr:rowOff>22225</xdr:rowOff>
    </xdr:to>
    <xdr:sp macro="" textlink="">
      <xdr:nvSpPr>
        <xdr:cNvPr id="528" name="フローチャート: 判断 527"/>
        <xdr:cNvSpPr/>
      </xdr:nvSpPr>
      <xdr:spPr>
        <a:xfrm>
          <a:off x="13887450" y="6464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38735</xdr:rowOff>
    </xdr:from>
    <xdr:ext cx="531495" cy="253365"/>
    <xdr:sp macro="" textlink="">
      <xdr:nvSpPr>
        <xdr:cNvPr id="529" name="テキスト ボックス 528"/>
        <xdr:cNvSpPr txBox="1"/>
      </xdr:nvSpPr>
      <xdr:spPr>
        <a:xfrm>
          <a:off x="13709015" y="624522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64135</xdr:rowOff>
    </xdr:from>
    <xdr:to>
      <xdr:col>76</xdr:col>
      <xdr:colOff>114300</xdr:colOff>
      <xdr:row>39</xdr:row>
      <xdr:rowOff>91440</xdr:rowOff>
    </xdr:to>
    <xdr:cxnSp macro="">
      <xdr:nvCxnSpPr>
        <xdr:cNvPr id="530" name="直線コネクタ 529"/>
        <xdr:cNvCxnSpPr/>
      </xdr:nvCxnSpPr>
      <xdr:spPr>
        <a:xfrm flipV="1">
          <a:off x="12344400" y="6605905"/>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89535</xdr:rowOff>
    </xdr:from>
    <xdr:to>
      <xdr:col>76</xdr:col>
      <xdr:colOff>165100</xdr:colOff>
      <xdr:row>39</xdr:row>
      <xdr:rowOff>20955</xdr:rowOff>
    </xdr:to>
    <xdr:sp macro="" textlink="">
      <xdr:nvSpPr>
        <xdr:cNvPr id="531" name="フローチャート: 判断 530"/>
        <xdr:cNvSpPr/>
      </xdr:nvSpPr>
      <xdr:spPr>
        <a:xfrm>
          <a:off x="13093700" y="646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37465</xdr:rowOff>
    </xdr:from>
    <xdr:ext cx="534670" cy="253365"/>
    <xdr:sp macro="" textlink="">
      <xdr:nvSpPr>
        <xdr:cNvPr id="532" name="テキスト ボックス 531"/>
        <xdr:cNvSpPr txBox="1"/>
      </xdr:nvSpPr>
      <xdr:spPr>
        <a:xfrm>
          <a:off x="12896215" y="6243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91440</xdr:rowOff>
    </xdr:from>
    <xdr:to>
      <xdr:col>71</xdr:col>
      <xdr:colOff>171450</xdr:colOff>
      <xdr:row>39</xdr:row>
      <xdr:rowOff>103505</xdr:rowOff>
    </xdr:to>
    <xdr:cxnSp macro="">
      <xdr:nvCxnSpPr>
        <xdr:cNvPr id="533" name="直線コネクタ 532"/>
        <xdr:cNvCxnSpPr/>
      </xdr:nvCxnSpPr>
      <xdr:spPr>
        <a:xfrm flipV="1">
          <a:off x="11537950" y="663321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43815</xdr:rowOff>
    </xdr:from>
    <xdr:to>
      <xdr:col>72</xdr:col>
      <xdr:colOff>38100</xdr:colOff>
      <xdr:row>38</xdr:row>
      <xdr:rowOff>143510</xdr:rowOff>
    </xdr:to>
    <xdr:sp macro="" textlink="">
      <xdr:nvSpPr>
        <xdr:cNvPr id="534" name="フローチャート: 判断 533"/>
        <xdr:cNvSpPr/>
      </xdr:nvSpPr>
      <xdr:spPr>
        <a:xfrm>
          <a:off x="12299950" y="64179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160020</xdr:rowOff>
    </xdr:from>
    <xdr:ext cx="531495" cy="250190"/>
    <xdr:sp macro="" textlink="">
      <xdr:nvSpPr>
        <xdr:cNvPr id="535" name="テキスト ボックス 534"/>
        <xdr:cNvSpPr txBox="1"/>
      </xdr:nvSpPr>
      <xdr:spPr>
        <a:xfrm>
          <a:off x="12102465" y="61988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62865</xdr:rowOff>
    </xdr:from>
    <xdr:to>
      <xdr:col>67</xdr:col>
      <xdr:colOff>101600</xdr:colOff>
      <xdr:row>38</xdr:row>
      <xdr:rowOff>162560</xdr:rowOff>
    </xdr:to>
    <xdr:sp macro="" textlink="">
      <xdr:nvSpPr>
        <xdr:cNvPr id="536" name="フローチャート: 判断 535"/>
        <xdr:cNvSpPr/>
      </xdr:nvSpPr>
      <xdr:spPr>
        <a:xfrm>
          <a:off x="11487150" y="6436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31495" cy="250190"/>
    <xdr:sp macro="" textlink="">
      <xdr:nvSpPr>
        <xdr:cNvPr id="537" name="テキスト ボックス 536"/>
        <xdr:cNvSpPr txBox="1"/>
      </xdr:nvSpPr>
      <xdr:spPr>
        <a:xfrm>
          <a:off x="11308715" y="6217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8" name="テキスト ボックス 537"/>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39" name="テキスト ボックス 538"/>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0" name="テキスト ボックス 539"/>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1" name="テキスト ボックス 540"/>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42" name="テキスト ボックス 541"/>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158750</xdr:rowOff>
    </xdr:from>
    <xdr:to>
      <xdr:col>85</xdr:col>
      <xdr:colOff>171450</xdr:colOff>
      <xdr:row>39</xdr:row>
      <xdr:rowOff>90170</xdr:rowOff>
    </xdr:to>
    <xdr:sp macro="" textlink="">
      <xdr:nvSpPr>
        <xdr:cNvPr id="543" name="楕円 542"/>
        <xdr:cNvSpPr/>
      </xdr:nvSpPr>
      <xdr:spPr>
        <a:xfrm>
          <a:off x="14649450" y="65328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74930</xdr:rowOff>
    </xdr:from>
    <xdr:ext cx="534670" cy="253365"/>
    <xdr:sp macro="" textlink="">
      <xdr:nvSpPr>
        <xdr:cNvPr id="544" name="消防費該当値テキスト"/>
        <xdr:cNvSpPr txBox="1"/>
      </xdr:nvSpPr>
      <xdr:spPr>
        <a:xfrm>
          <a:off x="14744700" y="6449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166370</xdr:rowOff>
    </xdr:from>
    <xdr:to>
      <xdr:col>81</xdr:col>
      <xdr:colOff>101600</xdr:colOff>
      <xdr:row>39</xdr:row>
      <xdr:rowOff>97790</xdr:rowOff>
    </xdr:to>
    <xdr:sp macro="" textlink="">
      <xdr:nvSpPr>
        <xdr:cNvPr id="545" name="楕円 544"/>
        <xdr:cNvSpPr/>
      </xdr:nvSpPr>
      <xdr:spPr>
        <a:xfrm>
          <a:off x="13887450" y="6540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89535</xdr:rowOff>
    </xdr:from>
    <xdr:ext cx="531495" cy="250190"/>
    <xdr:sp macro="" textlink="">
      <xdr:nvSpPr>
        <xdr:cNvPr id="546" name="テキスト ボックス 545"/>
        <xdr:cNvSpPr txBox="1"/>
      </xdr:nvSpPr>
      <xdr:spPr>
        <a:xfrm>
          <a:off x="13709015" y="66313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15240</xdr:rowOff>
    </xdr:from>
    <xdr:to>
      <xdr:col>76</xdr:col>
      <xdr:colOff>165100</xdr:colOff>
      <xdr:row>39</xdr:row>
      <xdr:rowOff>114300</xdr:rowOff>
    </xdr:to>
    <xdr:sp macro="" textlink="">
      <xdr:nvSpPr>
        <xdr:cNvPr id="547" name="楕円 546"/>
        <xdr:cNvSpPr/>
      </xdr:nvSpPr>
      <xdr:spPr>
        <a:xfrm>
          <a:off x="13093700" y="6557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106045</xdr:rowOff>
    </xdr:from>
    <xdr:ext cx="534670" cy="250190"/>
    <xdr:sp macro="" textlink="">
      <xdr:nvSpPr>
        <xdr:cNvPr id="548" name="テキスト ボックス 547"/>
        <xdr:cNvSpPr txBox="1"/>
      </xdr:nvSpPr>
      <xdr:spPr>
        <a:xfrm>
          <a:off x="12896215" y="66478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41275</xdr:rowOff>
    </xdr:from>
    <xdr:to>
      <xdr:col>72</xdr:col>
      <xdr:colOff>38100</xdr:colOff>
      <xdr:row>39</xdr:row>
      <xdr:rowOff>140970</xdr:rowOff>
    </xdr:to>
    <xdr:sp macro="" textlink="">
      <xdr:nvSpPr>
        <xdr:cNvPr id="549" name="楕円 548"/>
        <xdr:cNvSpPr/>
      </xdr:nvSpPr>
      <xdr:spPr>
        <a:xfrm>
          <a:off x="12299950" y="65830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132080</xdr:rowOff>
    </xdr:from>
    <xdr:ext cx="531495" cy="253365"/>
    <xdr:sp macro="" textlink="">
      <xdr:nvSpPr>
        <xdr:cNvPr id="550" name="テキスト ボックス 549"/>
        <xdr:cNvSpPr txBox="1"/>
      </xdr:nvSpPr>
      <xdr:spPr>
        <a:xfrm>
          <a:off x="12102465" y="66738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53340</xdr:rowOff>
    </xdr:from>
    <xdr:to>
      <xdr:col>67</xdr:col>
      <xdr:colOff>101600</xdr:colOff>
      <xdr:row>39</xdr:row>
      <xdr:rowOff>152400</xdr:rowOff>
    </xdr:to>
    <xdr:sp macro="" textlink="">
      <xdr:nvSpPr>
        <xdr:cNvPr id="551" name="楕円 550"/>
        <xdr:cNvSpPr/>
      </xdr:nvSpPr>
      <xdr:spPr>
        <a:xfrm>
          <a:off x="11487150" y="6595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144145</xdr:rowOff>
    </xdr:from>
    <xdr:ext cx="531495" cy="250190"/>
    <xdr:sp macro="" textlink="">
      <xdr:nvSpPr>
        <xdr:cNvPr id="552" name="テキスト ボックス 551"/>
        <xdr:cNvSpPr txBox="1"/>
      </xdr:nvSpPr>
      <xdr:spPr>
        <a:xfrm>
          <a:off x="11308715" y="66859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3" name="正方形/長方形 552"/>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4" name="正方形/長方形 553"/>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5" name="正方形/長方形 554"/>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6" name="正方形/長方形 555"/>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7" name="正方形/長方形 556"/>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8" name="正方形/長方形 557"/>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9" name="正方形/長方形 558"/>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0" name="正方形/長方形 559"/>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1" name="テキスト ボックス 560"/>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2" name="直線コネクタ 561"/>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136525</xdr:rowOff>
    </xdr:from>
    <xdr:to>
      <xdr:col>89</xdr:col>
      <xdr:colOff>171450</xdr:colOff>
      <xdr:row>58</xdr:row>
      <xdr:rowOff>136525</xdr:rowOff>
    </xdr:to>
    <xdr:cxnSp macro="">
      <xdr:nvCxnSpPr>
        <xdr:cNvPr id="563" name="直線コネクタ 562"/>
        <xdr:cNvCxnSpPr/>
      </xdr:nvCxnSpPr>
      <xdr:spPr>
        <a:xfrm>
          <a:off x="11207750" y="9863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5745" cy="250190"/>
    <xdr:sp macro="" textlink="">
      <xdr:nvSpPr>
        <xdr:cNvPr id="564" name="テキスト ボックス 563"/>
        <xdr:cNvSpPr txBox="1"/>
      </xdr:nvSpPr>
      <xdr:spPr>
        <a:xfrm>
          <a:off x="10977880"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171450</xdr:colOff>
      <xdr:row>56</xdr:row>
      <xdr:rowOff>24765</xdr:rowOff>
    </xdr:to>
    <xdr:cxnSp macro="">
      <xdr:nvCxnSpPr>
        <xdr:cNvPr id="565" name="直線コネクタ 564"/>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53340</xdr:rowOff>
    </xdr:from>
    <xdr:ext cx="595630" cy="250190"/>
    <xdr:sp macro="" textlink="">
      <xdr:nvSpPr>
        <xdr:cNvPr id="566" name="テキスト ボックス 565"/>
        <xdr:cNvSpPr txBox="1"/>
      </xdr:nvSpPr>
      <xdr:spPr>
        <a:xfrm>
          <a:off x="10669270" y="9277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171450</xdr:colOff>
      <xdr:row>53</xdr:row>
      <xdr:rowOff>80645</xdr:rowOff>
    </xdr:to>
    <xdr:cxnSp macro="">
      <xdr:nvCxnSpPr>
        <xdr:cNvPr id="567" name="直線コネクタ 566"/>
        <xdr:cNvCxnSpPr/>
      </xdr:nvCxnSpPr>
      <xdr:spPr>
        <a:xfrm>
          <a:off x="11207750" y="8969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109220</xdr:rowOff>
    </xdr:from>
    <xdr:ext cx="595630" cy="250190"/>
    <xdr:sp macro="" textlink="">
      <xdr:nvSpPr>
        <xdr:cNvPr id="568" name="テキスト ボックス 567"/>
        <xdr:cNvSpPr txBox="1"/>
      </xdr:nvSpPr>
      <xdr:spPr>
        <a:xfrm>
          <a:off x="10669270" y="88303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171450</xdr:colOff>
      <xdr:row>50</xdr:row>
      <xdr:rowOff>136525</xdr:rowOff>
    </xdr:to>
    <xdr:cxnSp macro="">
      <xdr:nvCxnSpPr>
        <xdr:cNvPr id="569" name="直線コネクタ 568"/>
        <xdr:cNvCxnSpPr/>
      </xdr:nvCxnSpPr>
      <xdr:spPr>
        <a:xfrm>
          <a:off x="11207750" y="8522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5630" cy="250190"/>
    <xdr:sp macro="" textlink="">
      <xdr:nvSpPr>
        <xdr:cNvPr id="570" name="テキスト ボックス 569"/>
        <xdr:cNvSpPr txBox="1"/>
      </xdr:nvSpPr>
      <xdr:spPr>
        <a:xfrm>
          <a:off x="10669270" y="8383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1" name="直線コネクタ 570"/>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50190"/>
    <xdr:sp macro="" textlink="">
      <xdr:nvSpPr>
        <xdr:cNvPr id="572" name="テキスト ボックス 571"/>
        <xdr:cNvSpPr txBox="1"/>
      </xdr:nvSpPr>
      <xdr:spPr>
        <a:xfrm>
          <a:off x="106692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3"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138430</xdr:rowOff>
    </xdr:to>
    <xdr:cxnSp macro="">
      <xdr:nvCxnSpPr>
        <xdr:cNvPr id="574" name="直線コネクタ 573"/>
        <xdr:cNvCxnSpPr/>
      </xdr:nvCxnSpPr>
      <xdr:spPr>
        <a:xfrm flipV="1">
          <a:off x="14698345" y="856742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142240</xdr:rowOff>
    </xdr:from>
    <xdr:ext cx="534670" cy="250190"/>
    <xdr:sp macro="" textlink="">
      <xdr:nvSpPr>
        <xdr:cNvPr id="575" name="教育費最小値テキスト"/>
        <xdr:cNvSpPr txBox="1"/>
      </xdr:nvSpPr>
      <xdr:spPr>
        <a:xfrm>
          <a:off x="14744700" y="97015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138430</xdr:rowOff>
    </xdr:from>
    <xdr:to>
      <xdr:col>86</xdr:col>
      <xdr:colOff>25400</xdr:colOff>
      <xdr:row>57</xdr:row>
      <xdr:rowOff>138430</xdr:rowOff>
    </xdr:to>
    <xdr:cxnSp macro="">
      <xdr:nvCxnSpPr>
        <xdr:cNvPr id="576" name="直線コネクタ 575"/>
        <xdr:cNvCxnSpPr/>
      </xdr:nvCxnSpPr>
      <xdr:spPr>
        <a:xfrm>
          <a:off x="14611350" y="9697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128905</xdr:rowOff>
    </xdr:from>
    <xdr:ext cx="598805" cy="253365"/>
    <xdr:sp macro="" textlink="">
      <xdr:nvSpPr>
        <xdr:cNvPr id="577" name="教育費最大値テキスト"/>
        <xdr:cNvSpPr txBox="1"/>
      </xdr:nvSpPr>
      <xdr:spPr>
        <a:xfrm>
          <a:off x="14744700" y="83470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78" name="直線コネクタ 577"/>
        <xdr:cNvCxnSpPr/>
      </xdr:nvCxnSpPr>
      <xdr:spPr>
        <a:xfrm>
          <a:off x="14611350" y="8567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43180</xdr:rowOff>
    </xdr:from>
    <xdr:to>
      <xdr:col>85</xdr:col>
      <xdr:colOff>127000</xdr:colOff>
      <xdr:row>57</xdr:row>
      <xdr:rowOff>53975</xdr:rowOff>
    </xdr:to>
    <xdr:cxnSp macro="">
      <xdr:nvCxnSpPr>
        <xdr:cNvPr id="579" name="直線コネクタ 578"/>
        <xdr:cNvCxnSpPr/>
      </xdr:nvCxnSpPr>
      <xdr:spPr>
        <a:xfrm flipV="1">
          <a:off x="13938250" y="960247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66040</xdr:rowOff>
    </xdr:from>
    <xdr:ext cx="534670" cy="250190"/>
    <xdr:sp macro="" textlink="">
      <xdr:nvSpPr>
        <xdr:cNvPr id="580" name="教育費平均値テキスト"/>
        <xdr:cNvSpPr txBox="1"/>
      </xdr:nvSpPr>
      <xdr:spPr>
        <a:xfrm>
          <a:off x="14744700" y="92900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43180</xdr:rowOff>
    </xdr:from>
    <xdr:to>
      <xdr:col>85</xdr:col>
      <xdr:colOff>171450</xdr:colOff>
      <xdr:row>56</xdr:row>
      <xdr:rowOff>142875</xdr:rowOff>
    </xdr:to>
    <xdr:sp macro="" textlink="">
      <xdr:nvSpPr>
        <xdr:cNvPr id="581" name="フローチャート: 判断 580"/>
        <xdr:cNvSpPr/>
      </xdr:nvSpPr>
      <xdr:spPr>
        <a:xfrm>
          <a:off x="14649450" y="94348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36195</xdr:rowOff>
    </xdr:from>
    <xdr:to>
      <xdr:col>81</xdr:col>
      <xdr:colOff>50800</xdr:colOff>
      <xdr:row>57</xdr:row>
      <xdr:rowOff>53975</xdr:rowOff>
    </xdr:to>
    <xdr:cxnSp macro="">
      <xdr:nvCxnSpPr>
        <xdr:cNvPr id="582" name="直線コネクタ 581"/>
        <xdr:cNvCxnSpPr/>
      </xdr:nvCxnSpPr>
      <xdr:spPr>
        <a:xfrm>
          <a:off x="13144500" y="959548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92075</xdr:rowOff>
    </xdr:from>
    <xdr:to>
      <xdr:col>81</xdr:col>
      <xdr:colOff>101600</xdr:colOff>
      <xdr:row>57</xdr:row>
      <xdr:rowOff>23495</xdr:rowOff>
    </xdr:to>
    <xdr:sp macro="" textlink="">
      <xdr:nvSpPr>
        <xdr:cNvPr id="583" name="フローチャート: 判断 582"/>
        <xdr:cNvSpPr/>
      </xdr:nvSpPr>
      <xdr:spPr>
        <a:xfrm>
          <a:off x="13887450" y="9483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39370</xdr:rowOff>
    </xdr:from>
    <xdr:ext cx="531495" cy="253365"/>
    <xdr:sp macro="" textlink="">
      <xdr:nvSpPr>
        <xdr:cNvPr id="584" name="テキスト ボックス 583"/>
        <xdr:cNvSpPr txBox="1"/>
      </xdr:nvSpPr>
      <xdr:spPr>
        <a:xfrm>
          <a:off x="13709015" y="92633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17145</xdr:rowOff>
    </xdr:from>
    <xdr:to>
      <xdr:col>76</xdr:col>
      <xdr:colOff>114300</xdr:colOff>
      <xdr:row>57</xdr:row>
      <xdr:rowOff>36195</xdr:rowOff>
    </xdr:to>
    <xdr:cxnSp macro="">
      <xdr:nvCxnSpPr>
        <xdr:cNvPr id="585" name="直線コネクタ 584"/>
        <xdr:cNvCxnSpPr/>
      </xdr:nvCxnSpPr>
      <xdr:spPr>
        <a:xfrm>
          <a:off x="12344400" y="957643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52705</xdr:rowOff>
    </xdr:to>
    <xdr:sp macro="" textlink="">
      <xdr:nvSpPr>
        <xdr:cNvPr id="586" name="フローチャート: 判断 585"/>
        <xdr:cNvSpPr/>
      </xdr:nvSpPr>
      <xdr:spPr>
        <a:xfrm>
          <a:off x="13093700" y="9512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69215</xdr:rowOff>
    </xdr:from>
    <xdr:ext cx="534670" cy="250190"/>
    <xdr:sp macro="" textlink="">
      <xdr:nvSpPr>
        <xdr:cNvPr id="587" name="テキスト ボックス 586"/>
        <xdr:cNvSpPr txBox="1"/>
      </xdr:nvSpPr>
      <xdr:spPr>
        <a:xfrm>
          <a:off x="12896215" y="92932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152400</xdr:rowOff>
    </xdr:from>
    <xdr:to>
      <xdr:col>71</xdr:col>
      <xdr:colOff>171450</xdr:colOff>
      <xdr:row>57</xdr:row>
      <xdr:rowOff>17145</xdr:rowOff>
    </xdr:to>
    <xdr:cxnSp macro="">
      <xdr:nvCxnSpPr>
        <xdr:cNvPr id="588" name="直線コネクタ 587"/>
        <xdr:cNvCxnSpPr/>
      </xdr:nvCxnSpPr>
      <xdr:spPr>
        <a:xfrm>
          <a:off x="11537950" y="954405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100330</xdr:rowOff>
    </xdr:from>
    <xdr:to>
      <xdr:col>72</xdr:col>
      <xdr:colOff>38100</xdr:colOff>
      <xdr:row>57</xdr:row>
      <xdr:rowOff>32385</xdr:rowOff>
    </xdr:to>
    <xdr:sp macro="" textlink="">
      <xdr:nvSpPr>
        <xdr:cNvPr id="589" name="フローチャート: 判断 588"/>
        <xdr:cNvSpPr/>
      </xdr:nvSpPr>
      <xdr:spPr>
        <a:xfrm>
          <a:off x="12299950" y="94919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48895</xdr:rowOff>
    </xdr:from>
    <xdr:ext cx="531495" cy="250190"/>
    <xdr:sp macro="" textlink="">
      <xdr:nvSpPr>
        <xdr:cNvPr id="590" name="テキスト ボックス 589"/>
        <xdr:cNvSpPr txBox="1"/>
      </xdr:nvSpPr>
      <xdr:spPr>
        <a:xfrm>
          <a:off x="12102465" y="92729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146050</xdr:rowOff>
    </xdr:from>
    <xdr:to>
      <xdr:col>67</xdr:col>
      <xdr:colOff>101600</xdr:colOff>
      <xdr:row>57</xdr:row>
      <xdr:rowOff>77470</xdr:rowOff>
    </xdr:to>
    <xdr:sp macro="" textlink="">
      <xdr:nvSpPr>
        <xdr:cNvPr id="591" name="フローチャート: 判断 590"/>
        <xdr:cNvSpPr/>
      </xdr:nvSpPr>
      <xdr:spPr>
        <a:xfrm>
          <a:off x="11487150" y="9537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69215</xdr:rowOff>
    </xdr:from>
    <xdr:ext cx="531495" cy="250190"/>
    <xdr:sp macro="" textlink="">
      <xdr:nvSpPr>
        <xdr:cNvPr id="592" name="テキスト ボックス 591"/>
        <xdr:cNvSpPr txBox="1"/>
      </xdr:nvSpPr>
      <xdr:spPr>
        <a:xfrm>
          <a:off x="11308715" y="96285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3" name="テキスト ボックス 592"/>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94" name="テキスト ボックス 593"/>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5" name="テキスト ボックス 594"/>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6" name="テキスト ボックス 595"/>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597" name="テキスト ボックス 596"/>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161925</xdr:rowOff>
    </xdr:from>
    <xdr:to>
      <xdr:col>85</xdr:col>
      <xdr:colOff>171450</xdr:colOff>
      <xdr:row>57</xdr:row>
      <xdr:rowOff>93345</xdr:rowOff>
    </xdr:to>
    <xdr:sp macro="" textlink="">
      <xdr:nvSpPr>
        <xdr:cNvPr id="598" name="楕円 597"/>
        <xdr:cNvSpPr/>
      </xdr:nvSpPr>
      <xdr:spPr>
        <a:xfrm>
          <a:off x="14649450" y="95535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78105</xdr:rowOff>
    </xdr:from>
    <xdr:ext cx="534670" cy="253365"/>
    <xdr:sp macro="" textlink="">
      <xdr:nvSpPr>
        <xdr:cNvPr id="599" name="教育費該当値テキスト"/>
        <xdr:cNvSpPr txBox="1"/>
      </xdr:nvSpPr>
      <xdr:spPr>
        <a:xfrm>
          <a:off x="14744700" y="9469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4445</xdr:rowOff>
    </xdr:from>
    <xdr:to>
      <xdr:col>81</xdr:col>
      <xdr:colOff>101600</xdr:colOff>
      <xdr:row>57</xdr:row>
      <xdr:rowOff>104140</xdr:rowOff>
    </xdr:to>
    <xdr:sp macro="" textlink="">
      <xdr:nvSpPr>
        <xdr:cNvPr id="600" name="楕円 599"/>
        <xdr:cNvSpPr/>
      </xdr:nvSpPr>
      <xdr:spPr>
        <a:xfrm>
          <a:off x="13887450" y="9563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95250</xdr:rowOff>
    </xdr:from>
    <xdr:ext cx="531495" cy="253365"/>
    <xdr:sp macro="" textlink="">
      <xdr:nvSpPr>
        <xdr:cNvPr id="601" name="テキスト ボックス 600"/>
        <xdr:cNvSpPr txBox="1"/>
      </xdr:nvSpPr>
      <xdr:spPr>
        <a:xfrm>
          <a:off x="13709015" y="96545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153670</xdr:rowOff>
    </xdr:from>
    <xdr:to>
      <xdr:col>76</xdr:col>
      <xdr:colOff>165100</xdr:colOff>
      <xdr:row>57</xdr:row>
      <xdr:rowOff>85725</xdr:rowOff>
    </xdr:to>
    <xdr:sp macro="" textlink="">
      <xdr:nvSpPr>
        <xdr:cNvPr id="602" name="楕円 601"/>
        <xdr:cNvSpPr/>
      </xdr:nvSpPr>
      <xdr:spPr>
        <a:xfrm>
          <a:off x="13093700" y="9545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76835</xdr:rowOff>
    </xdr:from>
    <xdr:ext cx="534670" cy="253365"/>
    <xdr:sp macro="" textlink="">
      <xdr:nvSpPr>
        <xdr:cNvPr id="603" name="テキスト ボックス 602"/>
        <xdr:cNvSpPr txBox="1"/>
      </xdr:nvSpPr>
      <xdr:spPr>
        <a:xfrm>
          <a:off x="12896215" y="9636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135255</xdr:rowOff>
    </xdr:from>
    <xdr:to>
      <xdr:col>72</xdr:col>
      <xdr:colOff>38100</xdr:colOff>
      <xdr:row>57</xdr:row>
      <xdr:rowOff>67310</xdr:rowOff>
    </xdr:to>
    <xdr:sp macro="" textlink="">
      <xdr:nvSpPr>
        <xdr:cNvPr id="604" name="楕円 603"/>
        <xdr:cNvSpPr/>
      </xdr:nvSpPr>
      <xdr:spPr>
        <a:xfrm>
          <a:off x="12299950" y="9526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58420</xdr:rowOff>
    </xdr:from>
    <xdr:ext cx="531495" cy="253365"/>
    <xdr:sp macro="" textlink="">
      <xdr:nvSpPr>
        <xdr:cNvPr id="605" name="テキスト ボックス 604"/>
        <xdr:cNvSpPr txBox="1"/>
      </xdr:nvSpPr>
      <xdr:spPr>
        <a:xfrm>
          <a:off x="12102465" y="96177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103505</xdr:rowOff>
    </xdr:from>
    <xdr:to>
      <xdr:col>67</xdr:col>
      <xdr:colOff>101600</xdr:colOff>
      <xdr:row>57</xdr:row>
      <xdr:rowOff>34925</xdr:rowOff>
    </xdr:to>
    <xdr:sp macro="" textlink="">
      <xdr:nvSpPr>
        <xdr:cNvPr id="606" name="楕円 605"/>
        <xdr:cNvSpPr/>
      </xdr:nvSpPr>
      <xdr:spPr>
        <a:xfrm>
          <a:off x="11487150" y="9495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50800</xdr:rowOff>
    </xdr:from>
    <xdr:ext cx="531495" cy="250190"/>
    <xdr:sp macro="" textlink="">
      <xdr:nvSpPr>
        <xdr:cNvPr id="607" name="テキスト ボックス 606"/>
        <xdr:cNvSpPr txBox="1"/>
      </xdr:nvSpPr>
      <xdr:spPr>
        <a:xfrm>
          <a:off x="11308715" y="92748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8" name="正方形/長方形 607"/>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9" name="正方形/長方形 608"/>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0" name="正方形/長方形 609"/>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1" name="正方形/長方形 610"/>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2" name="正方形/長方形 611"/>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3" name="正方形/長方形 612"/>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4" name="正方形/長方形 613"/>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5" name="正方形/長方形 614"/>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6" name="テキスト ボックス 615"/>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7" name="直線コネクタ 616"/>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18" name="直線コネクタ 617"/>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5745" cy="250190"/>
    <xdr:sp macro="" textlink="">
      <xdr:nvSpPr>
        <xdr:cNvPr id="619" name="テキスト ボックス 618"/>
        <xdr:cNvSpPr txBox="1"/>
      </xdr:nvSpPr>
      <xdr:spPr>
        <a:xfrm>
          <a:off x="109778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20" name="直線コネクタ 619"/>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53340</xdr:rowOff>
    </xdr:from>
    <xdr:ext cx="595630" cy="250190"/>
    <xdr:sp macro="" textlink="">
      <xdr:nvSpPr>
        <xdr:cNvPr id="621" name="テキスト ボックス 620"/>
        <xdr:cNvSpPr txBox="1"/>
      </xdr:nvSpPr>
      <xdr:spPr>
        <a:xfrm>
          <a:off x="10669270" y="12630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22" name="直線コネクタ 621"/>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109220</xdr:rowOff>
    </xdr:from>
    <xdr:ext cx="595630" cy="250190"/>
    <xdr:sp macro="" textlink="">
      <xdr:nvSpPr>
        <xdr:cNvPr id="623" name="テキスト ボックス 622"/>
        <xdr:cNvSpPr txBox="1"/>
      </xdr:nvSpPr>
      <xdr:spPr>
        <a:xfrm>
          <a:off x="10669270" y="121831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24" name="直線コネクタ 623"/>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5630" cy="250190"/>
    <xdr:sp macro="" textlink="">
      <xdr:nvSpPr>
        <xdr:cNvPr id="625" name="テキスト ボックス 624"/>
        <xdr:cNvSpPr txBox="1"/>
      </xdr:nvSpPr>
      <xdr:spPr>
        <a:xfrm>
          <a:off x="10669270" y="117360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6" name="直線コネクタ 625"/>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0190"/>
    <xdr:sp macro="" textlink="">
      <xdr:nvSpPr>
        <xdr:cNvPr id="627" name="テキスト ボックス 626"/>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8"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84455</xdr:rowOff>
    </xdr:from>
    <xdr:to>
      <xdr:col>85</xdr:col>
      <xdr:colOff>126365</xdr:colOff>
      <xdr:row>78</xdr:row>
      <xdr:rowOff>136525</xdr:rowOff>
    </xdr:to>
    <xdr:cxnSp macro="">
      <xdr:nvCxnSpPr>
        <xdr:cNvPr id="629" name="直線コネクタ 628"/>
        <xdr:cNvCxnSpPr/>
      </xdr:nvCxnSpPr>
      <xdr:spPr>
        <a:xfrm flipV="1">
          <a:off x="14698345" y="1199070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159385</xdr:rowOff>
    </xdr:from>
    <xdr:ext cx="249555" cy="250190"/>
    <xdr:sp macro="" textlink="">
      <xdr:nvSpPr>
        <xdr:cNvPr id="630" name="災害復旧費最小値テキスト"/>
        <xdr:cNvSpPr txBox="1"/>
      </xdr:nvSpPr>
      <xdr:spPr>
        <a:xfrm>
          <a:off x="14744700" y="1323911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31" name="直線コネクタ 630"/>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32385</xdr:rowOff>
    </xdr:from>
    <xdr:ext cx="598805" cy="250190"/>
    <xdr:sp macro="" textlink="">
      <xdr:nvSpPr>
        <xdr:cNvPr id="632" name="災害復旧費最大値テキスト"/>
        <xdr:cNvSpPr txBox="1"/>
      </xdr:nvSpPr>
      <xdr:spPr>
        <a:xfrm>
          <a:off x="14744700" y="117709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84455</xdr:rowOff>
    </xdr:from>
    <xdr:to>
      <xdr:col>86</xdr:col>
      <xdr:colOff>25400</xdr:colOff>
      <xdr:row>71</xdr:row>
      <xdr:rowOff>84455</xdr:rowOff>
    </xdr:to>
    <xdr:cxnSp macro="">
      <xdr:nvCxnSpPr>
        <xdr:cNvPr id="633" name="直線コネクタ 632"/>
        <xdr:cNvCxnSpPr/>
      </xdr:nvCxnSpPr>
      <xdr:spPr>
        <a:xfrm>
          <a:off x="14611350" y="1199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69215</xdr:rowOff>
    </xdr:from>
    <xdr:to>
      <xdr:col>85</xdr:col>
      <xdr:colOff>127000</xdr:colOff>
      <xdr:row>78</xdr:row>
      <xdr:rowOff>86360</xdr:rowOff>
    </xdr:to>
    <xdr:cxnSp macro="">
      <xdr:nvCxnSpPr>
        <xdr:cNvPr id="634" name="直線コネクタ 633"/>
        <xdr:cNvCxnSpPr/>
      </xdr:nvCxnSpPr>
      <xdr:spPr>
        <a:xfrm>
          <a:off x="13938250" y="1314894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34925</xdr:rowOff>
    </xdr:from>
    <xdr:ext cx="469900" cy="250190"/>
    <xdr:sp macro="" textlink="">
      <xdr:nvSpPr>
        <xdr:cNvPr id="635" name="災害復旧費平均値テキスト"/>
        <xdr:cNvSpPr txBox="1"/>
      </xdr:nvSpPr>
      <xdr:spPr>
        <a:xfrm>
          <a:off x="14744700" y="1311465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171450</xdr:colOff>
      <xdr:row>78</xdr:row>
      <xdr:rowOff>154940</xdr:rowOff>
    </xdr:to>
    <xdr:sp macro="" textlink="">
      <xdr:nvSpPr>
        <xdr:cNvPr id="636" name="フローチャート: 判断 635"/>
        <xdr:cNvSpPr/>
      </xdr:nvSpPr>
      <xdr:spPr>
        <a:xfrm>
          <a:off x="14649450" y="13135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69215</xdr:rowOff>
    </xdr:from>
    <xdr:to>
      <xdr:col>81</xdr:col>
      <xdr:colOff>50800</xdr:colOff>
      <xdr:row>78</xdr:row>
      <xdr:rowOff>97790</xdr:rowOff>
    </xdr:to>
    <xdr:cxnSp macro="">
      <xdr:nvCxnSpPr>
        <xdr:cNvPr id="637" name="直線コネクタ 636"/>
        <xdr:cNvCxnSpPr/>
      </xdr:nvCxnSpPr>
      <xdr:spPr>
        <a:xfrm flipV="1">
          <a:off x="13144500" y="1314894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142240</xdr:rowOff>
    </xdr:to>
    <xdr:sp macro="" textlink="">
      <xdr:nvSpPr>
        <xdr:cNvPr id="638" name="フローチャート: 判断 637"/>
        <xdr:cNvSpPr/>
      </xdr:nvSpPr>
      <xdr:spPr>
        <a:xfrm>
          <a:off x="13887450" y="1312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133350</xdr:rowOff>
    </xdr:from>
    <xdr:ext cx="469900" cy="252730"/>
    <xdr:sp macro="" textlink="">
      <xdr:nvSpPr>
        <xdr:cNvPr id="639" name="テキスト ボックス 638"/>
        <xdr:cNvSpPr txBox="1"/>
      </xdr:nvSpPr>
      <xdr:spPr>
        <a:xfrm>
          <a:off x="13722350" y="132130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106680</xdr:rowOff>
    </xdr:from>
    <xdr:to>
      <xdr:col>76</xdr:col>
      <xdr:colOff>114300</xdr:colOff>
      <xdr:row>78</xdr:row>
      <xdr:rowOff>97790</xdr:rowOff>
    </xdr:to>
    <xdr:cxnSp macro="">
      <xdr:nvCxnSpPr>
        <xdr:cNvPr id="640" name="直線コネクタ 639"/>
        <xdr:cNvCxnSpPr/>
      </xdr:nvCxnSpPr>
      <xdr:spPr>
        <a:xfrm>
          <a:off x="12344400" y="13018770"/>
          <a:ext cx="8001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144145</xdr:rowOff>
    </xdr:to>
    <xdr:sp macro="" textlink="">
      <xdr:nvSpPr>
        <xdr:cNvPr id="641" name="フローチャート: 判断 640"/>
        <xdr:cNvSpPr/>
      </xdr:nvSpPr>
      <xdr:spPr>
        <a:xfrm>
          <a:off x="13093700" y="13124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160655</xdr:rowOff>
    </xdr:from>
    <xdr:ext cx="469900" cy="250190"/>
    <xdr:sp macro="" textlink="">
      <xdr:nvSpPr>
        <xdr:cNvPr id="642" name="テキスト ボックス 641"/>
        <xdr:cNvSpPr txBox="1"/>
      </xdr:nvSpPr>
      <xdr:spPr>
        <a:xfrm>
          <a:off x="12928600" y="129051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106680</xdr:rowOff>
    </xdr:from>
    <xdr:to>
      <xdr:col>71</xdr:col>
      <xdr:colOff>171450</xdr:colOff>
      <xdr:row>78</xdr:row>
      <xdr:rowOff>76200</xdr:rowOff>
    </xdr:to>
    <xdr:cxnSp macro="">
      <xdr:nvCxnSpPr>
        <xdr:cNvPr id="643" name="直線コネクタ 642"/>
        <xdr:cNvCxnSpPr/>
      </xdr:nvCxnSpPr>
      <xdr:spPr>
        <a:xfrm flipV="1">
          <a:off x="11537950" y="13018770"/>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116205</xdr:rowOff>
    </xdr:to>
    <xdr:sp macro="" textlink="">
      <xdr:nvSpPr>
        <xdr:cNvPr id="644" name="フローチャート: 判断 643"/>
        <xdr:cNvSpPr/>
      </xdr:nvSpPr>
      <xdr:spPr>
        <a:xfrm>
          <a:off x="12299950" y="13096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107315</xdr:rowOff>
    </xdr:from>
    <xdr:ext cx="531495" cy="250190"/>
    <xdr:sp macro="" textlink="">
      <xdr:nvSpPr>
        <xdr:cNvPr id="645" name="テキスト ボックス 644"/>
        <xdr:cNvSpPr txBox="1"/>
      </xdr:nvSpPr>
      <xdr:spPr>
        <a:xfrm>
          <a:off x="12102465" y="131870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126365</xdr:rowOff>
    </xdr:to>
    <xdr:sp macro="" textlink="">
      <xdr:nvSpPr>
        <xdr:cNvPr id="646" name="フローチャート: 判断 645"/>
        <xdr:cNvSpPr/>
      </xdr:nvSpPr>
      <xdr:spPr>
        <a:xfrm>
          <a:off x="11487150" y="13106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142240</xdr:rowOff>
    </xdr:from>
    <xdr:ext cx="531495" cy="250190"/>
    <xdr:sp macro="" textlink="">
      <xdr:nvSpPr>
        <xdr:cNvPr id="647" name="テキスト ボックス 646"/>
        <xdr:cNvSpPr txBox="1"/>
      </xdr:nvSpPr>
      <xdr:spPr>
        <a:xfrm>
          <a:off x="11308715" y="128866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49" name="テキスト ボックス 648"/>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1" name="テキスト ボックス 650"/>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52" name="テキスト ボックス 651"/>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36830</xdr:rowOff>
    </xdr:from>
    <xdr:to>
      <xdr:col>85</xdr:col>
      <xdr:colOff>171450</xdr:colOff>
      <xdr:row>78</xdr:row>
      <xdr:rowOff>135890</xdr:rowOff>
    </xdr:to>
    <xdr:sp macro="" textlink="">
      <xdr:nvSpPr>
        <xdr:cNvPr id="653" name="楕円 652"/>
        <xdr:cNvSpPr/>
      </xdr:nvSpPr>
      <xdr:spPr>
        <a:xfrm>
          <a:off x="14649450" y="131165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164465</xdr:rowOff>
    </xdr:from>
    <xdr:ext cx="534670" cy="250190"/>
    <xdr:sp macro="" textlink="">
      <xdr:nvSpPr>
        <xdr:cNvPr id="654" name="災害復旧費該当値テキスト"/>
        <xdr:cNvSpPr txBox="1"/>
      </xdr:nvSpPr>
      <xdr:spPr>
        <a:xfrm>
          <a:off x="14744700" y="129089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19050</xdr:rowOff>
    </xdr:from>
    <xdr:to>
      <xdr:col>81</xdr:col>
      <xdr:colOff>101600</xdr:colOff>
      <xdr:row>78</xdr:row>
      <xdr:rowOff>118110</xdr:rowOff>
    </xdr:to>
    <xdr:sp macro="" textlink="">
      <xdr:nvSpPr>
        <xdr:cNvPr id="655" name="楕円 654"/>
        <xdr:cNvSpPr/>
      </xdr:nvSpPr>
      <xdr:spPr>
        <a:xfrm>
          <a:off x="13887450" y="13098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134620</xdr:rowOff>
    </xdr:from>
    <xdr:ext cx="531495" cy="253365"/>
    <xdr:sp macro="" textlink="">
      <xdr:nvSpPr>
        <xdr:cNvPr id="656" name="テキスト ボックス 655"/>
        <xdr:cNvSpPr txBox="1"/>
      </xdr:nvSpPr>
      <xdr:spPr>
        <a:xfrm>
          <a:off x="13709015" y="128790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48895</xdr:rowOff>
    </xdr:from>
    <xdr:to>
      <xdr:col>76</xdr:col>
      <xdr:colOff>165100</xdr:colOff>
      <xdr:row>78</xdr:row>
      <xdr:rowOff>147955</xdr:rowOff>
    </xdr:to>
    <xdr:sp macro="" textlink="">
      <xdr:nvSpPr>
        <xdr:cNvPr id="657" name="楕円 656"/>
        <xdr:cNvSpPr/>
      </xdr:nvSpPr>
      <xdr:spPr>
        <a:xfrm>
          <a:off x="13093700" y="13128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139065</xdr:rowOff>
    </xdr:from>
    <xdr:ext cx="469900" cy="253365"/>
    <xdr:sp macro="" textlink="">
      <xdr:nvSpPr>
        <xdr:cNvPr id="658" name="テキスト ボックス 657"/>
        <xdr:cNvSpPr txBox="1"/>
      </xdr:nvSpPr>
      <xdr:spPr>
        <a:xfrm>
          <a:off x="12928600" y="1321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57150</xdr:rowOff>
    </xdr:from>
    <xdr:to>
      <xdr:col>72</xdr:col>
      <xdr:colOff>38100</xdr:colOff>
      <xdr:row>77</xdr:row>
      <xdr:rowOff>156210</xdr:rowOff>
    </xdr:to>
    <xdr:sp macro="" textlink="">
      <xdr:nvSpPr>
        <xdr:cNvPr id="659" name="楕円 658"/>
        <xdr:cNvSpPr/>
      </xdr:nvSpPr>
      <xdr:spPr>
        <a:xfrm>
          <a:off x="12299950" y="12969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5080</xdr:rowOff>
    </xdr:from>
    <xdr:ext cx="531495" cy="253365"/>
    <xdr:sp macro="" textlink="">
      <xdr:nvSpPr>
        <xdr:cNvPr id="660" name="テキスト ボックス 659"/>
        <xdr:cNvSpPr txBox="1"/>
      </xdr:nvSpPr>
      <xdr:spPr>
        <a:xfrm>
          <a:off x="12102465" y="127495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126365</xdr:rowOff>
    </xdr:to>
    <xdr:sp macro="" textlink="">
      <xdr:nvSpPr>
        <xdr:cNvPr id="661" name="楕円 660"/>
        <xdr:cNvSpPr/>
      </xdr:nvSpPr>
      <xdr:spPr>
        <a:xfrm>
          <a:off x="11487150" y="13106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117475</xdr:rowOff>
    </xdr:from>
    <xdr:ext cx="531495" cy="253365"/>
    <xdr:sp macro="" textlink="">
      <xdr:nvSpPr>
        <xdr:cNvPr id="662" name="テキスト ボックス 661"/>
        <xdr:cNvSpPr txBox="1"/>
      </xdr:nvSpPr>
      <xdr:spPr>
        <a:xfrm>
          <a:off x="11308715" y="131972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3" name="正方形/長方形 662"/>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0" name="正方形/長方形 669"/>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1" name="テキスト ボックス 670"/>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2" name="直線コネクタ 671"/>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3" name="直線コネクタ 672"/>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4" name="テキスト ボックス 673"/>
        <xdr:cNvSpPr txBox="1"/>
      </xdr:nvSpPr>
      <xdr:spPr>
        <a:xfrm>
          <a:off x="109778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5" name="直線コネクタ 674"/>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905"/>
    <xdr:sp macro="" textlink="">
      <xdr:nvSpPr>
        <xdr:cNvPr id="676" name="テキスト ボックス 675"/>
        <xdr:cNvSpPr txBox="1"/>
      </xdr:nvSpPr>
      <xdr:spPr>
        <a:xfrm>
          <a:off x="106692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7" name="直線コネクタ 676"/>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905"/>
    <xdr:sp macro="" textlink="">
      <xdr:nvSpPr>
        <xdr:cNvPr id="678" name="テキスト ボックス 677"/>
        <xdr:cNvSpPr txBox="1"/>
      </xdr:nvSpPr>
      <xdr:spPr>
        <a:xfrm>
          <a:off x="106692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9" name="直線コネクタ 678"/>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2095"/>
    <xdr:sp macro="" textlink="">
      <xdr:nvSpPr>
        <xdr:cNvPr id="680" name="テキスト ボックス 679"/>
        <xdr:cNvSpPr txBox="1"/>
      </xdr:nvSpPr>
      <xdr:spPr>
        <a:xfrm>
          <a:off x="1066927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1" name="直線コネクタ 680"/>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190"/>
    <xdr:sp macro="" textlink="">
      <xdr:nvSpPr>
        <xdr:cNvPr id="682" name="テキスト ボックス 681"/>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3"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xdr:cNvCxnSpPr/>
      </xdr:nvCxnSpPr>
      <xdr:spPr>
        <a:xfrm flipV="1">
          <a:off x="14698345" y="154095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57150</xdr:rowOff>
    </xdr:from>
    <xdr:ext cx="534670" cy="259080"/>
    <xdr:sp macro="" textlink="">
      <xdr:nvSpPr>
        <xdr:cNvPr id="685" name="公債費最小値テキスト"/>
        <xdr:cNvSpPr txBox="1"/>
      </xdr:nvSpPr>
      <xdr:spPr>
        <a:xfrm>
          <a:off x="14744700" y="1651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xdr:cNvCxnSpPr/>
      </xdr:nvCxnSpPr>
      <xdr:spPr>
        <a:xfrm>
          <a:off x="14611350" y="16512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95250</xdr:rowOff>
    </xdr:from>
    <xdr:ext cx="598805" cy="257175"/>
    <xdr:sp macro="" textlink="">
      <xdr:nvSpPr>
        <xdr:cNvPr id="687" name="公債費最大値テキスト"/>
        <xdr:cNvSpPr txBox="1"/>
      </xdr:nvSpPr>
      <xdr:spPr>
        <a:xfrm>
          <a:off x="14744700" y="151866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xdr:cNvCxnSpPr/>
      </xdr:nvCxnSpPr>
      <xdr:spPr>
        <a:xfrm>
          <a:off x="14611350" y="15409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161290</xdr:rowOff>
    </xdr:from>
    <xdr:to>
      <xdr:col>85</xdr:col>
      <xdr:colOff>127000</xdr:colOff>
      <xdr:row>97</xdr:row>
      <xdr:rowOff>6350</xdr:rowOff>
    </xdr:to>
    <xdr:cxnSp macro="">
      <xdr:nvCxnSpPr>
        <xdr:cNvPr id="689" name="直線コネクタ 688"/>
        <xdr:cNvCxnSpPr/>
      </xdr:nvCxnSpPr>
      <xdr:spPr>
        <a:xfrm>
          <a:off x="13938250" y="162775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147320</xdr:rowOff>
    </xdr:from>
    <xdr:ext cx="534670" cy="259080"/>
    <xdr:sp macro="" textlink="">
      <xdr:nvSpPr>
        <xdr:cNvPr id="690" name="公債費平均値テキスト"/>
        <xdr:cNvSpPr txBox="1"/>
      </xdr:nvSpPr>
      <xdr:spPr>
        <a:xfrm>
          <a:off x="14744700" y="1609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171450</xdr:colOff>
      <xdr:row>97</xdr:row>
      <xdr:rowOff>54610</xdr:rowOff>
    </xdr:to>
    <xdr:sp macro="" textlink="">
      <xdr:nvSpPr>
        <xdr:cNvPr id="691" name="フローチャート: 判断 690"/>
        <xdr:cNvSpPr/>
      </xdr:nvSpPr>
      <xdr:spPr>
        <a:xfrm>
          <a:off x="14649450" y="162407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161290</xdr:rowOff>
    </xdr:from>
    <xdr:to>
      <xdr:col>81</xdr:col>
      <xdr:colOff>50800</xdr:colOff>
      <xdr:row>96</xdr:row>
      <xdr:rowOff>167640</xdr:rowOff>
    </xdr:to>
    <xdr:cxnSp macro="">
      <xdr:nvCxnSpPr>
        <xdr:cNvPr id="692" name="直線コネクタ 691"/>
        <xdr:cNvCxnSpPr/>
      </xdr:nvCxnSpPr>
      <xdr:spPr>
        <a:xfrm flipV="1">
          <a:off x="13144500" y="1627759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xdr:cNvSpPr/>
      </xdr:nvSpPr>
      <xdr:spPr>
        <a:xfrm>
          <a:off x="1388745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31495" cy="255905"/>
    <xdr:sp macro="" textlink="">
      <xdr:nvSpPr>
        <xdr:cNvPr id="694" name="テキスト ボックス 693"/>
        <xdr:cNvSpPr txBox="1"/>
      </xdr:nvSpPr>
      <xdr:spPr>
        <a:xfrm>
          <a:off x="13709015" y="16340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167640</xdr:rowOff>
    </xdr:from>
    <xdr:to>
      <xdr:col>76</xdr:col>
      <xdr:colOff>114300</xdr:colOff>
      <xdr:row>97</xdr:row>
      <xdr:rowOff>10160</xdr:rowOff>
    </xdr:to>
    <xdr:cxnSp macro="">
      <xdr:nvCxnSpPr>
        <xdr:cNvPr id="695" name="直線コネクタ 694"/>
        <xdr:cNvCxnSpPr/>
      </xdr:nvCxnSpPr>
      <xdr:spPr>
        <a:xfrm flipV="1">
          <a:off x="12344400" y="1628394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xdr:cNvSpPr/>
      </xdr:nvSpPr>
      <xdr:spPr>
        <a:xfrm>
          <a:off x="13093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34670" cy="255905"/>
    <xdr:sp macro="" textlink="">
      <xdr:nvSpPr>
        <xdr:cNvPr id="697" name="テキスト ボックス 696"/>
        <xdr:cNvSpPr txBox="1"/>
      </xdr:nvSpPr>
      <xdr:spPr>
        <a:xfrm>
          <a:off x="12896215" y="163518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6350</xdr:rowOff>
    </xdr:from>
    <xdr:to>
      <xdr:col>71</xdr:col>
      <xdr:colOff>171450</xdr:colOff>
      <xdr:row>97</xdr:row>
      <xdr:rowOff>10160</xdr:rowOff>
    </xdr:to>
    <xdr:cxnSp macro="">
      <xdr:nvCxnSpPr>
        <xdr:cNvPr id="698" name="直線コネクタ 697"/>
        <xdr:cNvCxnSpPr/>
      </xdr:nvCxnSpPr>
      <xdr:spPr>
        <a:xfrm>
          <a:off x="11537950" y="162941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xdr:cNvSpPr/>
      </xdr:nvSpPr>
      <xdr:spPr>
        <a:xfrm>
          <a:off x="12299950" y="16280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31495" cy="259080"/>
    <xdr:sp macro="" textlink="">
      <xdr:nvSpPr>
        <xdr:cNvPr id="700" name="テキスト ボックス 699"/>
        <xdr:cNvSpPr txBox="1"/>
      </xdr:nvSpPr>
      <xdr:spPr>
        <a:xfrm>
          <a:off x="12102465" y="16372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156845</xdr:rowOff>
    </xdr:from>
    <xdr:to>
      <xdr:col>67</xdr:col>
      <xdr:colOff>101600</xdr:colOff>
      <xdr:row>97</xdr:row>
      <xdr:rowOff>86995</xdr:rowOff>
    </xdr:to>
    <xdr:sp macro="" textlink="">
      <xdr:nvSpPr>
        <xdr:cNvPr id="701" name="フローチャート: 判断 700"/>
        <xdr:cNvSpPr/>
      </xdr:nvSpPr>
      <xdr:spPr>
        <a:xfrm>
          <a:off x="11487150" y="162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78105</xdr:rowOff>
    </xdr:from>
    <xdr:ext cx="531495" cy="255905"/>
    <xdr:sp macro="" textlink="">
      <xdr:nvSpPr>
        <xdr:cNvPr id="702" name="テキスト ボックス 701"/>
        <xdr:cNvSpPr txBox="1"/>
      </xdr:nvSpPr>
      <xdr:spPr>
        <a:xfrm>
          <a:off x="11308715" y="16365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04" name="テキスト ボックス 703"/>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6" name="テキスト ボックス 705"/>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07" name="テキスト ボックス 706"/>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127000</xdr:rowOff>
    </xdr:from>
    <xdr:to>
      <xdr:col>85</xdr:col>
      <xdr:colOff>171450</xdr:colOff>
      <xdr:row>97</xdr:row>
      <xdr:rowOff>57150</xdr:rowOff>
    </xdr:to>
    <xdr:sp macro="" textlink="">
      <xdr:nvSpPr>
        <xdr:cNvPr id="708" name="楕円 707"/>
        <xdr:cNvSpPr/>
      </xdr:nvSpPr>
      <xdr:spPr>
        <a:xfrm>
          <a:off x="14649450" y="16243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105410</xdr:rowOff>
    </xdr:from>
    <xdr:ext cx="534670" cy="259080"/>
    <xdr:sp macro="" textlink="">
      <xdr:nvSpPr>
        <xdr:cNvPr id="709" name="公債費該当値テキスト"/>
        <xdr:cNvSpPr txBox="1"/>
      </xdr:nvSpPr>
      <xdr:spPr>
        <a:xfrm>
          <a:off x="14744700" y="1622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110490</xdr:rowOff>
    </xdr:from>
    <xdr:to>
      <xdr:col>81</xdr:col>
      <xdr:colOff>101600</xdr:colOff>
      <xdr:row>97</xdr:row>
      <xdr:rowOff>40640</xdr:rowOff>
    </xdr:to>
    <xdr:sp macro="" textlink="">
      <xdr:nvSpPr>
        <xdr:cNvPr id="710" name="楕円 709"/>
        <xdr:cNvSpPr/>
      </xdr:nvSpPr>
      <xdr:spPr>
        <a:xfrm>
          <a:off x="1388745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57150</xdr:rowOff>
    </xdr:from>
    <xdr:ext cx="531495" cy="259080"/>
    <xdr:sp macro="" textlink="">
      <xdr:nvSpPr>
        <xdr:cNvPr id="711" name="テキスト ボックス 710"/>
        <xdr:cNvSpPr txBox="1"/>
      </xdr:nvSpPr>
      <xdr:spPr>
        <a:xfrm>
          <a:off x="13709015" y="16002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116840</xdr:rowOff>
    </xdr:from>
    <xdr:to>
      <xdr:col>76</xdr:col>
      <xdr:colOff>165100</xdr:colOff>
      <xdr:row>97</xdr:row>
      <xdr:rowOff>46990</xdr:rowOff>
    </xdr:to>
    <xdr:sp macro="" textlink="">
      <xdr:nvSpPr>
        <xdr:cNvPr id="712" name="楕円 711"/>
        <xdr:cNvSpPr/>
      </xdr:nvSpPr>
      <xdr:spPr>
        <a:xfrm>
          <a:off x="130937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63500</xdr:rowOff>
    </xdr:from>
    <xdr:ext cx="534670" cy="255905"/>
    <xdr:sp macro="" textlink="">
      <xdr:nvSpPr>
        <xdr:cNvPr id="713" name="テキスト ボックス 712"/>
        <xdr:cNvSpPr txBox="1"/>
      </xdr:nvSpPr>
      <xdr:spPr>
        <a:xfrm>
          <a:off x="12896215" y="160083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130810</xdr:rowOff>
    </xdr:from>
    <xdr:to>
      <xdr:col>72</xdr:col>
      <xdr:colOff>38100</xdr:colOff>
      <xdr:row>97</xdr:row>
      <xdr:rowOff>60960</xdr:rowOff>
    </xdr:to>
    <xdr:sp macro="" textlink="">
      <xdr:nvSpPr>
        <xdr:cNvPr id="714" name="楕円 713"/>
        <xdr:cNvSpPr/>
      </xdr:nvSpPr>
      <xdr:spPr>
        <a:xfrm>
          <a:off x="12299950" y="16247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77470</xdr:rowOff>
    </xdr:from>
    <xdr:ext cx="531495" cy="255905"/>
    <xdr:sp macro="" textlink="">
      <xdr:nvSpPr>
        <xdr:cNvPr id="715" name="テキスト ボックス 714"/>
        <xdr:cNvSpPr txBox="1"/>
      </xdr:nvSpPr>
      <xdr:spPr>
        <a:xfrm>
          <a:off x="12102465" y="16022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127000</xdr:rowOff>
    </xdr:from>
    <xdr:to>
      <xdr:col>67</xdr:col>
      <xdr:colOff>101600</xdr:colOff>
      <xdr:row>97</xdr:row>
      <xdr:rowOff>57150</xdr:rowOff>
    </xdr:to>
    <xdr:sp macro="" textlink="">
      <xdr:nvSpPr>
        <xdr:cNvPr id="716" name="楕円 715"/>
        <xdr:cNvSpPr/>
      </xdr:nvSpPr>
      <xdr:spPr>
        <a:xfrm>
          <a:off x="1148715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73660</xdr:rowOff>
    </xdr:from>
    <xdr:ext cx="531495" cy="259080"/>
    <xdr:sp macro="" textlink="">
      <xdr:nvSpPr>
        <xdr:cNvPr id="717" name="テキスト ボックス 716"/>
        <xdr:cNvSpPr txBox="1"/>
      </xdr:nvSpPr>
      <xdr:spPr>
        <a:xfrm>
          <a:off x="11308715" y="16018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8" name="正方形/長方形 717"/>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9" name="正方形/長方形 718"/>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0" name="正方形/長方形 719"/>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1" name="正方形/長方形 720"/>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2" name="正方形/長方形 721"/>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3" name="正方形/長方形 722"/>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4" name="正方形/長方形 723"/>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5" name="正方形/長方形 724"/>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710" cy="220345"/>
    <xdr:sp macro="" textlink="">
      <xdr:nvSpPr>
        <xdr:cNvPr id="726" name="テキスト ボックス 725"/>
        <xdr:cNvSpPr txBox="1"/>
      </xdr:nvSpPr>
      <xdr:spPr>
        <a:xfrm>
          <a:off x="164401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7" name="直線コネクタ 726"/>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8" name="直線コネクタ 727"/>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5745" cy="250190"/>
    <xdr:sp macro="" textlink="">
      <xdr:nvSpPr>
        <xdr:cNvPr id="729" name="テキスト ボックス 728"/>
        <xdr:cNvSpPr txBox="1"/>
      </xdr:nvSpPr>
      <xdr:spPr>
        <a:xfrm>
          <a:off x="16248380" y="64998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30" name="直線コネクタ 729"/>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140970</xdr:rowOff>
    </xdr:from>
    <xdr:ext cx="531495" cy="250190"/>
    <xdr:sp macro="" textlink="">
      <xdr:nvSpPr>
        <xdr:cNvPr id="731" name="テキスト ボックス 730"/>
        <xdr:cNvSpPr txBox="1"/>
      </xdr:nvSpPr>
      <xdr:spPr>
        <a:xfrm>
          <a:off x="1598485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2" name="直線コネクタ 731"/>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156845</xdr:rowOff>
    </xdr:from>
    <xdr:ext cx="531495" cy="253365"/>
    <xdr:sp macro="" textlink="">
      <xdr:nvSpPr>
        <xdr:cNvPr id="733" name="テキスト ボックス 732"/>
        <xdr:cNvSpPr txBox="1"/>
      </xdr:nvSpPr>
      <xdr:spPr>
        <a:xfrm>
          <a:off x="159848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4" name="直線コネクタ 733"/>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1495" cy="253365"/>
    <xdr:sp macro="" textlink="">
      <xdr:nvSpPr>
        <xdr:cNvPr id="735" name="テキスト ボックス 734"/>
        <xdr:cNvSpPr txBox="1"/>
      </xdr:nvSpPr>
      <xdr:spPr>
        <a:xfrm>
          <a:off x="159848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6" name="直線コネクタ 735"/>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1495" cy="252730"/>
    <xdr:sp macro="" textlink="">
      <xdr:nvSpPr>
        <xdr:cNvPr id="737" name="テキスト ボックス 736"/>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8" name="直線コネクタ 737"/>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9" name="テキスト ボックス 738"/>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41" name="テキスト ボックス 740"/>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2"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96520</xdr:rowOff>
    </xdr:to>
    <xdr:cxnSp macro="">
      <xdr:nvCxnSpPr>
        <xdr:cNvPr id="743" name="直線コネクタ 742"/>
        <xdr:cNvCxnSpPr/>
      </xdr:nvCxnSpPr>
      <xdr:spPr>
        <a:xfrm flipV="1">
          <a:off x="19949795" y="50469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119380</xdr:rowOff>
    </xdr:from>
    <xdr:ext cx="249555" cy="253365"/>
    <xdr:sp macro="" textlink="">
      <xdr:nvSpPr>
        <xdr:cNvPr id="744" name="諸支出金最小値テキスト"/>
        <xdr:cNvSpPr txBox="1"/>
      </xdr:nvSpPr>
      <xdr:spPr>
        <a:xfrm>
          <a:off x="20002500" y="666115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5" name="直線コネクタ 744"/>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3365"/>
    <xdr:sp macro="" textlink="">
      <xdr:nvSpPr>
        <xdr:cNvPr id="746" name="諸支出金最大値テキスト"/>
        <xdr:cNvSpPr txBox="1"/>
      </xdr:nvSpPr>
      <xdr:spPr>
        <a:xfrm>
          <a:off x="20002500" y="4826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7" name="直線コネクタ 746"/>
        <xdr:cNvCxnSpPr/>
      </xdr:nvCxnSpPr>
      <xdr:spPr>
        <a:xfrm>
          <a:off x="19881850" y="5046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96520</xdr:rowOff>
    </xdr:from>
    <xdr:to>
      <xdr:col>116</xdr:col>
      <xdr:colOff>63500</xdr:colOff>
      <xdr:row>39</xdr:row>
      <xdr:rowOff>96520</xdr:rowOff>
    </xdr:to>
    <xdr:cxnSp macro="">
      <xdr:nvCxnSpPr>
        <xdr:cNvPr id="748" name="直線コネクタ 747"/>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39370</xdr:rowOff>
    </xdr:from>
    <xdr:ext cx="378460" cy="253365"/>
    <xdr:sp macro="" textlink="">
      <xdr:nvSpPr>
        <xdr:cNvPr id="749" name="諸支出金平均値テキスト"/>
        <xdr:cNvSpPr txBox="1"/>
      </xdr:nvSpPr>
      <xdr:spPr>
        <a:xfrm>
          <a:off x="20002500" y="641350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17145</xdr:rowOff>
    </xdr:from>
    <xdr:to>
      <xdr:col>116</xdr:col>
      <xdr:colOff>114300</xdr:colOff>
      <xdr:row>39</xdr:row>
      <xdr:rowOff>116205</xdr:rowOff>
    </xdr:to>
    <xdr:sp macro="" textlink="">
      <xdr:nvSpPr>
        <xdr:cNvPr id="750" name="フローチャート: 判断 749"/>
        <xdr:cNvSpPr/>
      </xdr:nvSpPr>
      <xdr:spPr>
        <a:xfrm>
          <a:off x="19900900" y="655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171450</xdr:colOff>
      <xdr:row>39</xdr:row>
      <xdr:rowOff>96520</xdr:rowOff>
    </xdr:to>
    <xdr:cxnSp macro="">
      <xdr:nvCxnSpPr>
        <xdr:cNvPr id="751" name="直線コネクタ 750"/>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114300</xdr:rowOff>
    </xdr:to>
    <xdr:sp macro="" textlink="">
      <xdr:nvSpPr>
        <xdr:cNvPr id="752" name="フローチャート: 判断 751"/>
        <xdr:cNvSpPr/>
      </xdr:nvSpPr>
      <xdr:spPr>
        <a:xfrm>
          <a:off x="19157950" y="65570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130175</xdr:rowOff>
    </xdr:from>
    <xdr:ext cx="469900" cy="252095"/>
    <xdr:sp macro="" textlink="">
      <xdr:nvSpPr>
        <xdr:cNvPr id="753" name="テキスト ボックス 752"/>
        <xdr:cNvSpPr txBox="1"/>
      </xdr:nvSpPr>
      <xdr:spPr>
        <a:xfrm>
          <a:off x="18992850" y="63366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4" name="直線コネクタ 753"/>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22225</xdr:rowOff>
    </xdr:from>
    <xdr:to>
      <xdr:col>107</xdr:col>
      <xdr:colOff>101600</xdr:colOff>
      <xdr:row>39</xdr:row>
      <xdr:rowOff>121920</xdr:rowOff>
    </xdr:to>
    <xdr:sp macro="" textlink="">
      <xdr:nvSpPr>
        <xdr:cNvPr id="755" name="フローチャート: 判断 754"/>
        <xdr:cNvSpPr/>
      </xdr:nvSpPr>
      <xdr:spPr>
        <a:xfrm>
          <a:off x="18345150" y="6563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137795</xdr:rowOff>
    </xdr:from>
    <xdr:ext cx="378460" cy="253365"/>
    <xdr:sp macro="" textlink="">
      <xdr:nvSpPr>
        <xdr:cNvPr id="756" name="テキスト ボックス 755"/>
        <xdr:cNvSpPr txBox="1"/>
      </xdr:nvSpPr>
      <xdr:spPr>
        <a:xfrm>
          <a:off x="18225770" y="63442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57" name="直線コネクタ 756"/>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137795</xdr:rowOff>
    </xdr:to>
    <xdr:sp macro="" textlink="">
      <xdr:nvSpPr>
        <xdr:cNvPr id="758" name="フローチャート: 判断 757"/>
        <xdr:cNvSpPr/>
      </xdr:nvSpPr>
      <xdr:spPr>
        <a:xfrm>
          <a:off x="17551400" y="6580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153670</xdr:rowOff>
    </xdr:from>
    <xdr:ext cx="378460" cy="253365"/>
    <xdr:sp macro="" textlink="">
      <xdr:nvSpPr>
        <xdr:cNvPr id="759" name="テキスト ボックス 758"/>
        <xdr:cNvSpPr txBox="1"/>
      </xdr:nvSpPr>
      <xdr:spPr>
        <a:xfrm>
          <a:off x="17432020" y="63601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60" name="フローチャート: 判断 759"/>
        <xdr:cNvSpPr/>
      </xdr:nvSpPr>
      <xdr:spPr>
        <a:xfrm>
          <a:off x="16757650" y="6589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162560</xdr:rowOff>
    </xdr:from>
    <xdr:ext cx="246380" cy="250190"/>
    <xdr:sp macro="" textlink="">
      <xdr:nvSpPr>
        <xdr:cNvPr id="761" name="テキスト ボックス 760"/>
        <xdr:cNvSpPr txBox="1"/>
      </xdr:nvSpPr>
      <xdr:spPr>
        <a:xfrm>
          <a:off x="16683990" y="636905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2" name="テキスト ボックス 761"/>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3" name="テキスト ボックス 762"/>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64" name="テキスト ボックス 763"/>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5" name="テキスト ボックス 764"/>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6" name="テキスト ボックス 765"/>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67" name="楕円 766"/>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0190"/>
    <xdr:sp macro="" textlink="">
      <xdr:nvSpPr>
        <xdr:cNvPr id="768" name="諸支出金該当値テキスト"/>
        <xdr:cNvSpPr txBox="1"/>
      </xdr:nvSpPr>
      <xdr:spPr>
        <a:xfrm>
          <a:off x="20002500" y="65373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69" name="楕円 768"/>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6380" cy="253365"/>
    <xdr:sp macro="" textlink="">
      <xdr:nvSpPr>
        <xdr:cNvPr id="770" name="テキスト ボックス 769"/>
        <xdr:cNvSpPr txBox="1"/>
      </xdr:nvSpPr>
      <xdr:spPr>
        <a:xfrm>
          <a:off x="19084290" y="66795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71" name="楕円 770"/>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6380" cy="253365"/>
    <xdr:sp macro="" textlink="">
      <xdr:nvSpPr>
        <xdr:cNvPr id="772" name="テキスト ボックス 771"/>
        <xdr:cNvSpPr txBox="1"/>
      </xdr:nvSpPr>
      <xdr:spPr>
        <a:xfrm>
          <a:off x="18290540" y="66795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3" name="楕円 772"/>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74" name="テキスト ボックス 773"/>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75" name="楕円 774"/>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6380" cy="253365"/>
    <xdr:sp macro="" textlink="">
      <xdr:nvSpPr>
        <xdr:cNvPr id="776" name="テキスト ボックス 775"/>
        <xdr:cNvSpPr txBox="1"/>
      </xdr:nvSpPr>
      <xdr:spPr>
        <a:xfrm>
          <a:off x="16683990" y="66795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7" name="正方形/長方形 776"/>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8" name="正方形/長方形 777"/>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9" name="正方形/長方形 778"/>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0" name="正方形/長方形 779"/>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1" name="正方形/長方形 780"/>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2" name="正方形/長方形 781"/>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3" name="正方形/長方形 782"/>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4" name="正方形/長方形 783"/>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710" cy="220345"/>
    <xdr:sp macro="" textlink="">
      <xdr:nvSpPr>
        <xdr:cNvPr id="785" name="テキスト ボックス 784"/>
        <xdr:cNvSpPr txBox="1"/>
      </xdr:nvSpPr>
      <xdr:spPr>
        <a:xfrm>
          <a:off x="164401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6" name="直線コネクタ 785"/>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7" name="直線コネクタ 786"/>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5745" cy="250190"/>
    <xdr:sp macro="" textlink="">
      <xdr:nvSpPr>
        <xdr:cNvPr id="788" name="テキスト ボックス 787"/>
        <xdr:cNvSpPr txBox="1"/>
      </xdr:nvSpPr>
      <xdr:spPr>
        <a:xfrm>
          <a:off x="16248380" y="9053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5745" cy="250190"/>
    <xdr:sp macro="" textlink="">
      <xdr:nvSpPr>
        <xdr:cNvPr id="790" name="テキスト ボックス 789"/>
        <xdr:cNvSpPr txBox="1"/>
      </xdr:nvSpPr>
      <xdr:spPr>
        <a:xfrm>
          <a:off x="1624838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1"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2" name="直線コネクタ 791"/>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0190"/>
    <xdr:sp macro="" textlink="">
      <xdr:nvSpPr>
        <xdr:cNvPr id="793" name="前年度繰上充用金最小値テキスト"/>
        <xdr:cNvSpPr txBox="1"/>
      </xdr:nvSpPr>
      <xdr:spPr>
        <a:xfrm>
          <a:off x="20002500" y="92341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4" name="直線コネクタ 793"/>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0190"/>
    <xdr:sp macro="" textlink="">
      <xdr:nvSpPr>
        <xdr:cNvPr id="795" name="前年度繰上充用金最大値テキスト"/>
        <xdr:cNvSpPr txBox="1"/>
      </xdr:nvSpPr>
      <xdr:spPr>
        <a:xfrm>
          <a:off x="20002500" y="889889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6" name="直線コネクタ 795"/>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7" name="直線コネクタ 796"/>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0190"/>
    <xdr:sp macro="" textlink="">
      <xdr:nvSpPr>
        <xdr:cNvPr id="798" name="前年度繰上充用金平均値テキスト"/>
        <xdr:cNvSpPr txBox="1"/>
      </xdr:nvSpPr>
      <xdr:spPr>
        <a:xfrm>
          <a:off x="20002500" y="912241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9" name="フローチャート: 判断 798"/>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0" name="直線コネクタ 799"/>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1" name="フローチャート: 判断 800"/>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0190"/>
    <xdr:sp macro="" textlink="">
      <xdr:nvSpPr>
        <xdr:cNvPr id="802" name="テキスト ボックス 801"/>
        <xdr:cNvSpPr txBox="1"/>
      </xdr:nvSpPr>
      <xdr:spPr>
        <a:xfrm>
          <a:off x="1908429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3" name="直線コネクタ 802"/>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4" name="フローチャート: 判断 803"/>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0190"/>
    <xdr:sp macro="" textlink="">
      <xdr:nvSpPr>
        <xdr:cNvPr id="805" name="テキスト ボックス 804"/>
        <xdr:cNvSpPr txBox="1"/>
      </xdr:nvSpPr>
      <xdr:spPr>
        <a:xfrm>
          <a:off x="1829054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6" name="直線コネクタ 805"/>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7" name="フローチャート: 判断 806"/>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0190"/>
    <xdr:sp macro="" textlink="">
      <xdr:nvSpPr>
        <xdr:cNvPr id="808" name="テキスト ボックス 807"/>
        <xdr:cNvSpPr txBox="1"/>
      </xdr:nvSpPr>
      <xdr:spPr>
        <a:xfrm>
          <a:off x="17487900" y="92341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9" name="フローチャート: 判断 808"/>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0190"/>
    <xdr:sp macro="" textlink="">
      <xdr:nvSpPr>
        <xdr:cNvPr id="810" name="テキスト ボックス 809"/>
        <xdr:cNvSpPr txBox="1"/>
      </xdr:nvSpPr>
      <xdr:spPr>
        <a:xfrm>
          <a:off x="1668399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1" name="テキスト ボックス 810"/>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2" name="テキスト ボックス 811"/>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13" name="テキスト ボックス 812"/>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4" name="テキスト ボックス 813"/>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5" name="テキスト ボックス 814"/>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6" name="楕円 815"/>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190"/>
    <xdr:sp macro="" textlink="">
      <xdr:nvSpPr>
        <xdr:cNvPr id="817" name="前年度繰上充用金該当値テキスト"/>
        <xdr:cNvSpPr txBox="1"/>
      </xdr:nvSpPr>
      <xdr:spPr>
        <a:xfrm>
          <a:off x="20002500" y="90106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8" name="楕円 817"/>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6380" cy="250190"/>
    <xdr:sp macro="" textlink="">
      <xdr:nvSpPr>
        <xdr:cNvPr id="819" name="テキスト ボックス 818"/>
        <xdr:cNvSpPr txBox="1"/>
      </xdr:nvSpPr>
      <xdr:spPr>
        <a:xfrm>
          <a:off x="1908429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0" name="楕円 819"/>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6380" cy="250190"/>
    <xdr:sp macro="" textlink="">
      <xdr:nvSpPr>
        <xdr:cNvPr id="821" name="テキスト ボックス 820"/>
        <xdr:cNvSpPr txBox="1"/>
      </xdr:nvSpPr>
      <xdr:spPr>
        <a:xfrm>
          <a:off x="1829054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2" name="楕円 821"/>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0190"/>
    <xdr:sp macro="" textlink="">
      <xdr:nvSpPr>
        <xdr:cNvPr id="823" name="テキスト ボックス 822"/>
        <xdr:cNvSpPr txBox="1"/>
      </xdr:nvSpPr>
      <xdr:spPr>
        <a:xfrm>
          <a:off x="17487900" y="892365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4" name="楕円 823"/>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6380" cy="250190"/>
    <xdr:sp macro="" textlink="">
      <xdr:nvSpPr>
        <xdr:cNvPr id="825" name="テキスト ボックス 824"/>
        <xdr:cNvSpPr txBox="1"/>
      </xdr:nvSpPr>
      <xdr:spPr>
        <a:xfrm>
          <a:off x="1668399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歳出総額は、住民</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人当たり</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595,199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円で、前年度と比較して4</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,339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円増加し、議会費、労働費、土木費、災害復旧費が類似団体平均を上回る水準で推移している。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民生費は、前年度と比較して8,813円増加している。物価高騰対応重点支援地方創生臨時交付金が増となったことが主な要因である。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衛生費は、前年度と比較して3,619円減少している。新型コロナワクチン接種事業費及び上水道事業に対する負担金が減となったことが主な要因である。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総務費は、前年度と比較して1,680円減少している。過年度過誤納金還付（相続登記未了資産に係る固定資産税）、マイナンバーカード関連住民記録システム改修業務委託料が減となったことが主な要因である。</a:t>
          </a:r>
          <a:endPar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土木費は、前年度と比較して2,798円増加している。道路舗装の長寿命化等に伴う道路新設改良事業費が増となったことが主な要因である。</a:t>
          </a:r>
          <a:endPar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教育費は、前年度と比較して2,369円増加している。沼辺地区公民館耐震化・長寿命化工事が増となったことが主な要因である。</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災害復旧費は、前年度と比較して3,906円減少している。令和</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年</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月福島県沖地震に伴う災害復旧事業費が減となったことが主な要因である。</a:t>
          </a:r>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財政調整基金残高は、財政健全化に向けた取り組みの実施により、令和4年度に引き続き利子以外の積み立てを行ったことから、令和5年度は前年度から3</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.21</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実質収支額は、ふるさと納税寄付金が前年度同水準になったことや、</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地方税及び地方特例交付金が増となったことから</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標準財政規模は増加し、令和5年度は前年度から</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0.22</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ポイント減少となった。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実質単年度収支は、令和4年度に引き続き財政調整基金の取り崩しを行わなかったものの、標準財政規模が増加したため前年度から2</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.29</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ポイント減少した。</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各年度とも全ての会計で赤字は生じておらず、今後も引き続き健全な財政運営に努める。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一般会計は、ふるさと納税寄付金が前年度同水準になったことや、</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地方税及び地方特例交付金が増となったことから</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標準財政規模は増加したことから、令和5年度は</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0.22</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ポイント減少した。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上水道事業会計及び下水道事業に係る黒字額はそれぞれ増加傾向にあるものの、今後、施設の老朽化による施設の更新や維持管理コストの増加が見込まれることから、今後の事業運営を見据えた使用料の見直しを検討していく。</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実質公債費比率の分子に占める割合が最も高い元利償還金は、臨時地方道路整備事業及び臨時財政対策債等の償還が終了したことから、元利償還金の額は減少した。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また分子となる公営企業に要する経費の財源とする地方債の償還の財源に充てたと認められる繰入金も減少した。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元利償還金が減少に転じたため、算入公債費等も減少し、令和5年度の実質公債費比率の分子は前年度から47百万円の減少となった。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依然として実質公債費比率は高い水準で推移していることから、財政健全化計画に基づき、普通建設事業に係る町債の新規発行を抑制し、公債費の縮減に努める。</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満期一括償還地方債の財源として積み立てた減債基金はない</a:t>
          </a:r>
          <a:endParaRPr kumimoji="1" lang="ja-JP" altLang="en-US" sz="1000">
            <a:solidFill>
              <a:schemeClr val="tx1"/>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将来負担比率の分子に占める割合が最も高い地方債の現在高は、臨時地方道路整備事業及び臨時財政対策債等の償還が終了したことから地方債の現在高は減となった。</a:t>
          </a:r>
          <a:endPar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公営企業債等繰入見込額は、令和</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2</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年度に下水道事業が法適用となったことで引き続き減少傾向にある。組合等連結実質赤字額負担見込額は、病院事業において令和4年度に引き続き赤字が解消したことから令和4年度と同様となった。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将来負担額が減少傾向にあることに加え、財政調整基金残高等の増加により、令和5年度の充当可能財源等が引き続き増加傾向にあることから、令和5年度の将来負担比率の分子は前年度から358百万円減少し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依然として将来負担比率は高い水準で推移していることから、財政健全化計画に基づき、普通建設事業にかかる町債の新規発行を抑制し、町債残高の縮減に努める。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宮城県村田町</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tx1"/>
              </a:solidFill>
              <a:effectLst/>
              <a:latin typeface="ＭＳ ゴシック"/>
              <a:ea typeface="ＭＳ ゴシック"/>
              <a:cs typeface="+mn-cs"/>
            </a:rPr>
            <a:t>（</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財政健全化へ向けた取り組みに努め、ふるさと納税制度や地方創生応援税制（企業版ふるさと納税制度）の積極的な活用等により自主財源を確保し、令和5年度についても基金の積立てを行ったことから、財政調整基金は137百万円、公共施設建設等基金は80百万円、増加し、基金全体で</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257</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百万円の増加となった。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平成</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26</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年度以降、基金残高が減少傾向にあり、令和</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年度には財政調整基金が枯渇し赤字決算となることが見込まれたことから、令和</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年</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月に財政非常事態宣言を発令し、同年</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月に財政健全化計画を策定した。以降、財政健全化に向けた取り組みを徹底してきたことにより、財政調整基金残高は令和5年度で754百万円となった。</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今後は、引き続き財政健全化計画に基づき、ふるさと納税制度の積極的な活用や町有財産の有効活用による自主財源の確保、各種行政経費の縮減など、財政健全化に向けた取り組みを着実に実行し、安定的な財政基盤の確立のため、財政調整基金残高の維持・確保に努める。</a:t>
          </a: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（基金の使途）</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公共施設建設等基金：公共施設の建設及び管理資金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役場庁舎建設基金：役場庁舎建設及び修繕資金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地域振興基金：地域における福祉活動の促進、快適な生活環境の形成等、本格的な高齢化社会の到来に対応した施策の推進</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森林環境整備基金：森林の間伐や林業の人材育成・担い手の確保、木材利用の促進や普及啓発等の森林整備</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21</a:t>
          </a:r>
          <a:r>
            <a:rPr kumimoji="1" lang="ja-JP" altLang="ja-JP" sz="1300" b="0" i="0" u="none" strike="noStrike" kern="0" cap="none" spc="0" normalizeH="0" baseline="0" noProof="0">
              <a:ln>
                <a:noFill/>
              </a:ln>
              <a:solidFill>
                <a:schemeClr val="tx1"/>
              </a:solidFill>
              <a:effectLst/>
              <a:uLnTx/>
              <a:uFillTx/>
              <a:latin typeface="ＭＳ ゴシック"/>
              <a:ea typeface="ＭＳ ゴシック"/>
              <a:cs typeface="+mn-cs"/>
            </a:rPr>
            <a:t>世紀の田園文化創造基金：緑豊かで活力ある田園形成のための地域活動の強化、支援</a:t>
          </a:r>
          <a:endParaRPr kumimoji="0" lang="ja-JP"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公共施設建設等基金：今後の公共施設の改修及び維持管理経費に充てるため80百万円の積み立てを行ったことから、公共施設建設等基金は80百万円増加した。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役場庁舎建設基金：今後の役場庁舎建設及び修繕資金に充てるため20百万円の積み立てを行ったことから、役場庁舎建設等基金は20百万円増加した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森林環境整備基金：今後の森林整備事業や普及啓発活動に充てるため3百万円の積み立てを行ったことから、森林環境整備基金は3百万円増加した。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その他の基金は増減なし</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公共施設建設等基金：公共施設等総合管理計画を踏まえ、計画的な積み立てに努める。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役場庁舎建設基金：耐震化が済んでいない本庁舎の建替えに向けた検討状況を踏まえ、計画的な積み立てに努める。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地域振興基金：地域における福祉活動の促進、快適な生活環境の形成等、高齢化社会へ対応するため、適切な管理・運用に努める。</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chemeClr val="tx1"/>
              </a:solidFill>
              <a:effectLst/>
              <a:uLnTx/>
              <a:uFillTx/>
              <a:latin typeface="ＭＳ ゴシック"/>
              <a:ea typeface="ＭＳ ゴシック"/>
              <a:cs typeface="+mn-cs"/>
            </a:rPr>
            <a:t>森林環境整備基金：今後の森林整備事業や普及啓発活動に充てるため、適切な管理・運用に努める。</a:t>
          </a: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21</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世紀の田園文化創造基金：活力ある田園形成のための地域活動の強化、支援に向け、適切な管理・運用に努める。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令和4年度決算に係る歳計剰余金104百万円に加え、33百万円の積み立てを行ったことから、財政調整基金残高は137百万円増加した。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p>
        <a:p>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財政健全化計画に基づき、ふるさと納税制度の積極的な活用や町有財産の有効活用による自主財源の確保、各種行政経費の縮減など、財政健全化に向けた取り組みを着実に実行し、安定的な財形基盤の確立のため、財政調整基金残高の維持・確保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令和5年普通交付税再算定に伴う、臨時財政対策債償還基金費を積み立てしたため17百万円増加した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p>
        <a:p>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将来の町債償還に備え、引き続き更なる残高の確保に努める。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135</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136</v>
      </c>
      <c r="C2" s="3"/>
      <c r="D2" s="10"/>
    </row>
    <row r="3" spans="1:119" ht="18.75" customHeight="1" x14ac:dyDescent="0.15">
      <c r="A3" s="2"/>
      <c r="B3" s="360" t="s">
        <v>137</v>
      </c>
      <c r="C3" s="361"/>
      <c r="D3" s="361"/>
      <c r="E3" s="362"/>
      <c r="F3" s="362"/>
      <c r="G3" s="362"/>
      <c r="H3" s="362"/>
      <c r="I3" s="362"/>
      <c r="J3" s="362"/>
      <c r="K3" s="362"/>
      <c r="L3" s="362" t="s">
        <v>45</v>
      </c>
      <c r="M3" s="362"/>
      <c r="N3" s="362"/>
      <c r="O3" s="362"/>
      <c r="P3" s="362"/>
      <c r="Q3" s="362"/>
      <c r="R3" s="368"/>
      <c r="S3" s="368"/>
      <c r="T3" s="368"/>
      <c r="U3" s="368"/>
      <c r="V3" s="369"/>
      <c r="W3" s="373" t="s">
        <v>142</v>
      </c>
      <c r="X3" s="374"/>
      <c r="Y3" s="374"/>
      <c r="Z3" s="374"/>
      <c r="AA3" s="374"/>
      <c r="AB3" s="361"/>
      <c r="AC3" s="368" t="s">
        <v>144</v>
      </c>
      <c r="AD3" s="374"/>
      <c r="AE3" s="374"/>
      <c r="AF3" s="374"/>
      <c r="AG3" s="374"/>
      <c r="AH3" s="374"/>
      <c r="AI3" s="374"/>
      <c r="AJ3" s="374"/>
      <c r="AK3" s="374"/>
      <c r="AL3" s="378"/>
      <c r="AM3" s="373" t="s">
        <v>145</v>
      </c>
      <c r="AN3" s="374"/>
      <c r="AO3" s="374"/>
      <c r="AP3" s="374"/>
      <c r="AQ3" s="374"/>
      <c r="AR3" s="374"/>
      <c r="AS3" s="374"/>
      <c r="AT3" s="374"/>
      <c r="AU3" s="374"/>
      <c r="AV3" s="374"/>
      <c r="AW3" s="374"/>
      <c r="AX3" s="378"/>
      <c r="AY3" s="401" t="s">
        <v>7</v>
      </c>
      <c r="AZ3" s="402"/>
      <c r="BA3" s="402"/>
      <c r="BB3" s="402"/>
      <c r="BC3" s="402"/>
      <c r="BD3" s="402"/>
      <c r="BE3" s="402"/>
      <c r="BF3" s="402"/>
      <c r="BG3" s="402"/>
      <c r="BH3" s="402"/>
      <c r="BI3" s="402"/>
      <c r="BJ3" s="402"/>
      <c r="BK3" s="402"/>
      <c r="BL3" s="402"/>
      <c r="BM3" s="546"/>
      <c r="BN3" s="373" t="s">
        <v>149</v>
      </c>
      <c r="BO3" s="374"/>
      <c r="BP3" s="374"/>
      <c r="BQ3" s="374"/>
      <c r="BR3" s="374"/>
      <c r="BS3" s="374"/>
      <c r="BT3" s="374"/>
      <c r="BU3" s="378"/>
      <c r="BV3" s="373" t="s">
        <v>15</v>
      </c>
      <c r="BW3" s="374"/>
      <c r="BX3" s="374"/>
      <c r="BY3" s="374"/>
      <c r="BZ3" s="374"/>
      <c r="CA3" s="374"/>
      <c r="CB3" s="374"/>
      <c r="CC3" s="378"/>
      <c r="CD3" s="401" t="s">
        <v>7</v>
      </c>
      <c r="CE3" s="402"/>
      <c r="CF3" s="402"/>
      <c r="CG3" s="402"/>
      <c r="CH3" s="402"/>
      <c r="CI3" s="402"/>
      <c r="CJ3" s="402"/>
      <c r="CK3" s="402"/>
      <c r="CL3" s="402"/>
      <c r="CM3" s="402"/>
      <c r="CN3" s="402"/>
      <c r="CO3" s="402"/>
      <c r="CP3" s="402"/>
      <c r="CQ3" s="402"/>
      <c r="CR3" s="402"/>
      <c r="CS3" s="546"/>
      <c r="CT3" s="373" t="s">
        <v>150</v>
      </c>
      <c r="CU3" s="374"/>
      <c r="CV3" s="374"/>
      <c r="CW3" s="374"/>
      <c r="CX3" s="374"/>
      <c r="CY3" s="374"/>
      <c r="CZ3" s="374"/>
      <c r="DA3" s="378"/>
      <c r="DB3" s="373" t="s">
        <v>152</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153</v>
      </c>
      <c r="AZ4" s="459"/>
      <c r="BA4" s="459"/>
      <c r="BB4" s="459"/>
      <c r="BC4" s="459"/>
      <c r="BD4" s="459"/>
      <c r="BE4" s="459"/>
      <c r="BF4" s="459"/>
      <c r="BG4" s="459"/>
      <c r="BH4" s="459"/>
      <c r="BI4" s="459"/>
      <c r="BJ4" s="459"/>
      <c r="BK4" s="459"/>
      <c r="BL4" s="459"/>
      <c r="BM4" s="460"/>
      <c r="BN4" s="442">
        <v>6229623</v>
      </c>
      <c r="BO4" s="443"/>
      <c r="BP4" s="443"/>
      <c r="BQ4" s="443"/>
      <c r="BR4" s="443"/>
      <c r="BS4" s="443"/>
      <c r="BT4" s="443"/>
      <c r="BU4" s="444"/>
      <c r="BV4" s="442">
        <v>6314215</v>
      </c>
      <c r="BW4" s="443"/>
      <c r="BX4" s="443"/>
      <c r="BY4" s="443"/>
      <c r="BZ4" s="443"/>
      <c r="CA4" s="443"/>
      <c r="CB4" s="443"/>
      <c r="CC4" s="444"/>
      <c r="CD4" s="513" t="s">
        <v>155</v>
      </c>
      <c r="CE4" s="514"/>
      <c r="CF4" s="514"/>
      <c r="CG4" s="514"/>
      <c r="CH4" s="514"/>
      <c r="CI4" s="514"/>
      <c r="CJ4" s="514"/>
      <c r="CK4" s="514"/>
      <c r="CL4" s="514"/>
      <c r="CM4" s="514"/>
      <c r="CN4" s="514"/>
      <c r="CO4" s="514"/>
      <c r="CP4" s="514"/>
      <c r="CQ4" s="514"/>
      <c r="CR4" s="514"/>
      <c r="CS4" s="515"/>
      <c r="CT4" s="547">
        <v>4.9000000000000004</v>
      </c>
      <c r="CU4" s="548"/>
      <c r="CV4" s="548"/>
      <c r="CW4" s="548"/>
      <c r="CX4" s="548"/>
      <c r="CY4" s="548"/>
      <c r="CZ4" s="548"/>
      <c r="DA4" s="549"/>
      <c r="DB4" s="547">
        <v>5.0999999999999996</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156</v>
      </c>
      <c r="AN5" s="446"/>
      <c r="AO5" s="446"/>
      <c r="AP5" s="446"/>
      <c r="AQ5" s="446"/>
      <c r="AR5" s="446"/>
      <c r="AS5" s="446"/>
      <c r="AT5" s="447"/>
      <c r="AU5" s="485" t="s">
        <v>69</v>
      </c>
      <c r="AV5" s="486"/>
      <c r="AW5" s="486"/>
      <c r="AX5" s="486"/>
      <c r="AY5" s="452" t="s">
        <v>146</v>
      </c>
      <c r="AZ5" s="453"/>
      <c r="BA5" s="453"/>
      <c r="BB5" s="453"/>
      <c r="BC5" s="453"/>
      <c r="BD5" s="453"/>
      <c r="BE5" s="453"/>
      <c r="BF5" s="453"/>
      <c r="BG5" s="453"/>
      <c r="BH5" s="453"/>
      <c r="BI5" s="453"/>
      <c r="BJ5" s="453"/>
      <c r="BK5" s="453"/>
      <c r="BL5" s="453"/>
      <c r="BM5" s="454"/>
      <c r="BN5" s="455">
        <v>5988300</v>
      </c>
      <c r="BO5" s="456"/>
      <c r="BP5" s="456"/>
      <c r="BQ5" s="456"/>
      <c r="BR5" s="456"/>
      <c r="BS5" s="456"/>
      <c r="BT5" s="456"/>
      <c r="BU5" s="457"/>
      <c r="BV5" s="455">
        <v>6051023</v>
      </c>
      <c r="BW5" s="456"/>
      <c r="BX5" s="456"/>
      <c r="BY5" s="456"/>
      <c r="BZ5" s="456"/>
      <c r="CA5" s="456"/>
      <c r="CB5" s="456"/>
      <c r="CC5" s="457"/>
      <c r="CD5" s="466" t="s">
        <v>158</v>
      </c>
      <c r="CE5" s="417"/>
      <c r="CF5" s="417"/>
      <c r="CG5" s="417"/>
      <c r="CH5" s="417"/>
      <c r="CI5" s="417"/>
      <c r="CJ5" s="417"/>
      <c r="CK5" s="417"/>
      <c r="CL5" s="417"/>
      <c r="CM5" s="417"/>
      <c r="CN5" s="417"/>
      <c r="CO5" s="417"/>
      <c r="CP5" s="417"/>
      <c r="CQ5" s="417"/>
      <c r="CR5" s="417"/>
      <c r="CS5" s="467"/>
      <c r="CT5" s="318">
        <v>91.4</v>
      </c>
      <c r="CU5" s="319"/>
      <c r="CV5" s="319"/>
      <c r="CW5" s="319"/>
      <c r="CX5" s="319"/>
      <c r="CY5" s="319"/>
      <c r="CZ5" s="319"/>
      <c r="DA5" s="320"/>
      <c r="DB5" s="318">
        <v>91.8</v>
      </c>
      <c r="DC5" s="319"/>
      <c r="DD5" s="319"/>
      <c r="DE5" s="319"/>
      <c r="DF5" s="319"/>
      <c r="DG5" s="319"/>
      <c r="DH5" s="319"/>
      <c r="DI5" s="320"/>
    </row>
    <row r="6" spans="1:119" ht="18.75" customHeight="1" x14ac:dyDescent="0.15">
      <c r="A6" s="2"/>
      <c r="B6" s="381" t="s">
        <v>159</v>
      </c>
      <c r="C6" s="332"/>
      <c r="D6" s="332"/>
      <c r="E6" s="382"/>
      <c r="F6" s="382"/>
      <c r="G6" s="382"/>
      <c r="H6" s="382"/>
      <c r="I6" s="382"/>
      <c r="J6" s="382"/>
      <c r="K6" s="382"/>
      <c r="L6" s="382" t="s">
        <v>164</v>
      </c>
      <c r="M6" s="382"/>
      <c r="N6" s="382"/>
      <c r="O6" s="382"/>
      <c r="P6" s="382"/>
      <c r="Q6" s="382"/>
      <c r="R6" s="330"/>
      <c r="S6" s="330"/>
      <c r="T6" s="330"/>
      <c r="U6" s="330"/>
      <c r="V6" s="386"/>
      <c r="W6" s="389" t="s">
        <v>165</v>
      </c>
      <c r="X6" s="331"/>
      <c r="Y6" s="331"/>
      <c r="Z6" s="331"/>
      <c r="AA6" s="331"/>
      <c r="AB6" s="332"/>
      <c r="AC6" s="392" t="s">
        <v>166</v>
      </c>
      <c r="AD6" s="393"/>
      <c r="AE6" s="393"/>
      <c r="AF6" s="393"/>
      <c r="AG6" s="393"/>
      <c r="AH6" s="393"/>
      <c r="AI6" s="393"/>
      <c r="AJ6" s="393"/>
      <c r="AK6" s="393"/>
      <c r="AL6" s="394"/>
      <c r="AM6" s="484" t="s">
        <v>73</v>
      </c>
      <c r="AN6" s="446"/>
      <c r="AO6" s="446"/>
      <c r="AP6" s="446"/>
      <c r="AQ6" s="446"/>
      <c r="AR6" s="446"/>
      <c r="AS6" s="446"/>
      <c r="AT6" s="447"/>
      <c r="AU6" s="485" t="s">
        <v>69</v>
      </c>
      <c r="AV6" s="486"/>
      <c r="AW6" s="486"/>
      <c r="AX6" s="486"/>
      <c r="AY6" s="452" t="s">
        <v>169</v>
      </c>
      <c r="AZ6" s="453"/>
      <c r="BA6" s="453"/>
      <c r="BB6" s="453"/>
      <c r="BC6" s="453"/>
      <c r="BD6" s="453"/>
      <c r="BE6" s="453"/>
      <c r="BF6" s="453"/>
      <c r="BG6" s="453"/>
      <c r="BH6" s="453"/>
      <c r="BI6" s="453"/>
      <c r="BJ6" s="453"/>
      <c r="BK6" s="453"/>
      <c r="BL6" s="453"/>
      <c r="BM6" s="454"/>
      <c r="BN6" s="455">
        <v>241323</v>
      </c>
      <c r="BO6" s="456"/>
      <c r="BP6" s="456"/>
      <c r="BQ6" s="456"/>
      <c r="BR6" s="456"/>
      <c r="BS6" s="456"/>
      <c r="BT6" s="456"/>
      <c r="BU6" s="457"/>
      <c r="BV6" s="455">
        <v>263192</v>
      </c>
      <c r="BW6" s="456"/>
      <c r="BX6" s="456"/>
      <c r="BY6" s="456"/>
      <c r="BZ6" s="456"/>
      <c r="CA6" s="456"/>
      <c r="CB6" s="456"/>
      <c r="CC6" s="457"/>
      <c r="CD6" s="466" t="s">
        <v>170</v>
      </c>
      <c r="CE6" s="417"/>
      <c r="CF6" s="417"/>
      <c r="CG6" s="417"/>
      <c r="CH6" s="417"/>
      <c r="CI6" s="417"/>
      <c r="CJ6" s="417"/>
      <c r="CK6" s="417"/>
      <c r="CL6" s="417"/>
      <c r="CM6" s="417"/>
      <c r="CN6" s="417"/>
      <c r="CO6" s="417"/>
      <c r="CP6" s="417"/>
      <c r="CQ6" s="417"/>
      <c r="CR6" s="417"/>
      <c r="CS6" s="467"/>
      <c r="CT6" s="542">
        <v>91.9</v>
      </c>
      <c r="CU6" s="543"/>
      <c r="CV6" s="543"/>
      <c r="CW6" s="543"/>
      <c r="CX6" s="543"/>
      <c r="CY6" s="543"/>
      <c r="CZ6" s="543"/>
      <c r="DA6" s="544"/>
      <c r="DB6" s="542">
        <v>93</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171</v>
      </c>
      <c r="AN7" s="446"/>
      <c r="AO7" s="446"/>
      <c r="AP7" s="446"/>
      <c r="AQ7" s="446"/>
      <c r="AR7" s="446"/>
      <c r="AS7" s="446"/>
      <c r="AT7" s="447"/>
      <c r="AU7" s="485" t="s">
        <v>69</v>
      </c>
      <c r="AV7" s="486"/>
      <c r="AW7" s="486"/>
      <c r="AX7" s="486"/>
      <c r="AY7" s="452" t="s">
        <v>162</v>
      </c>
      <c r="AZ7" s="453"/>
      <c r="BA7" s="453"/>
      <c r="BB7" s="453"/>
      <c r="BC7" s="453"/>
      <c r="BD7" s="453"/>
      <c r="BE7" s="453"/>
      <c r="BF7" s="453"/>
      <c r="BG7" s="453"/>
      <c r="BH7" s="453"/>
      <c r="BI7" s="453"/>
      <c r="BJ7" s="453"/>
      <c r="BK7" s="453"/>
      <c r="BL7" s="453"/>
      <c r="BM7" s="454"/>
      <c r="BN7" s="455">
        <v>53306</v>
      </c>
      <c r="BO7" s="456"/>
      <c r="BP7" s="456"/>
      <c r="BQ7" s="456"/>
      <c r="BR7" s="456"/>
      <c r="BS7" s="456"/>
      <c r="BT7" s="456"/>
      <c r="BU7" s="457"/>
      <c r="BV7" s="455">
        <v>70595</v>
      </c>
      <c r="BW7" s="456"/>
      <c r="BX7" s="456"/>
      <c r="BY7" s="456"/>
      <c r="BZ7" s="456"/>
      <c r="CA7" s="456"/>
      <c r="CB7" s="456"/>
      <c r="CC7" s="457"/>
      <c r="CD7" s="466" t="s">
        <v>172</v>
      </c>
      <c r="CE7" s="417"/>
      <c r="CF7" s="417"/>
      <c r="CG7" s="417"/>
      <c r="CH7" s="417"/>
      <c r="CI7" s="417"/>
      <c r="CJ7" s="417"/>
      <c r="CK7" s="417"/>
      <c r="CL7" s="417"/>
      <c r="CM7" s="417"/>
      <c r="CN7" s="417"/>
      <c r="CO7" s="417"/>
      <c r="CP7" s="417"/>
      <c r="CQ7" s="417"/>
      <c r="CR7" s="417"/>
      <c r="CS7" s="467"/>
      <c r="CT7" s="455">
        <v>3873034</v>
      </c>
      <c r="CU7" s="456"/>
      <c r="CV7" s="456"/>
      <c r="CW7" s="456"/>
      <c r="CX7" s="456"/>
      <c r="CY7" s="456"/>
      <c r="CZ7" s="456"/>
      <c r="DA7" s="457"/>
      <c r="DB7" s="455">
        <v>3795077</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173</v>
      </c>
      <c r="AN8" s="446"/>
      <c r="AO8" s="446"/>
      <c r="AP8" s="446"/>
      <c r="AQ8" s="446"/>
      <c r="AR8" s="446"/>
      <c r="AS8" s="446"/>
      <c r="AT8" s="447"/>
      <c r="AU8" s="485" t="s">
        <v>69</v>
      </c>
      <c r="AV8" s="486"/>
      <c r="AW8" s="486"/>
      <c r="AX8" s="486"/>
      <c r="AY8" s="452" t="s">
        <v>176</v>
      </c>
      <c r="AZ8" s="453"/>
      <c r="BA8" s="453"/>
      <c r="BB8" s="453"/>
      <c r="BC8" s="453"/>
      <c r="BD8" s="453"/>
      <c r="BE8" s="453"/>
      <c r="BF8" s="453"/>
      <c r="BG8" s="453"/>
      <c r="BH8" s="453"/>
      <c r="BI8" s="453"/>
      <c r="BJ8" s="453"/>
      <c r="BK8" s="453"/>
      <c r="BL8" s="453"/>
      <c r="BM8" s="454"/>
      <c r="BN8" s="455">
        <v>188017</v>
      </c>
      <c r="BO8" s="456"/>
      <c r="BP8" s="456"/>
      <c r="BQ8" s="456"/>
      <c r="BR8" s="456"/>
      <c r="BS8" s="456"/>
      <c r="BT8" s="456"/>
      <c r="BU8" s="457"/>
      <c r="BV8" s="455">
        <v>192597</v>
      </c>
      <c r="BW8" s="456"/>
      <c r="BX8" s="456"/>
      <c r="BY8" s="456"/>
      <c r="BZ8" s="456"/>
      <c r="CA8" s="456"/>
      <c r="CB8" s="456"/>
      <c r="CC8" s="457"/>
      <c r="CD8" s="466" t="s">
        <v>177</v>
      </c>
      <c r="CE8" s="417"/>
      <c r="CF8" s="417"/>
      <c r="CG8" s="417"/>
      <c r="CH8" s="417"/>
      <c r="CI8" s="417"/>
      <c r="CJ8" s="417"/>
      <c r="CK8" s="417"/>
      <c r="CL8" s="417"/>
      <c r="CM8" s="417"/>
      <c r="CN8" s="417"/>
      <c r="CO8" s="417"/>
      <c r="CP8" s="417"/>
      <c r="CQ8" s="417"/>
      <c r="CR8" s="417"/>
      <c r="CS8" s="467"/>
      <c r="CT8" s="518">
        <v>0.41</v>
      </c>
      <c r="CU8" s="519"/>
      <c r="CV8" s="519"/>
      <c r="CW8" s="519"/>
      <c r="CX8" s="519"/>
      <c r="CY8" s="519"/>
      <c r="CZ8" s="519"/>
      <c r="DA8" s="520"/>
      <c r="DB8" s="518">
        <v>0.4</v>
      </c>
      <c r="DC8" s="519"/>
      <c r="DD8" s="519"/>
      <c r="DE8" s="519"/>
      <c r="DF8" s="519"/>
      <c r="DG8" s="519"/>
      <c r="DH8" s="519"/>
      <c r="DI8" s="520"/>
    </row>
    <row r="9" spans="1:119" ht="18.75" customHeight="1" x14ac:dyDescent="0.15">
      <c r="A9" s="2"/>
      <c r="B9" s="401" t="s">
        <v>18</v>
      </c>
      <c r="C9" s="402"/>
      <c r="D9" s="402"/>
      <c r="E9" s="402"/>
      <c r="F9" s="402"/>
      <c r="G9" s="402"/>
      <c r="H9" s="402"/>
      <c r="I9" s="402"/>
      <c r="J9" s="402"/>
      <c r="K9" s="403"/>
      <c r="L9" s="536" t="s">
        <v>14</v>
      </c>
      <c r="M9" s="537"/>
      <c r="N9" s="537"/>
      <c r="O9" s="537"/>
      <c r="P9" s="537"/>
      <c r="Q9" s="538"/>
      <c r="R9" s="539">
        <v>10666</v>
      </c>
      <c r="S9" s="540"/>
      <c r="T9" s="540"/>
      <c r="U9" s="540"/>
      <c r="V9" s="541"/>
      <c r="W9" s="373" t="s">
        <v>179</v>
      </c>
      <c r="X9" s="374"/>
      <c r="Y9" s="374"/>
      <c r="Z9" s="374"/>
      <c r="AA9" s="374"/>
      <c r="AB9" s="374"/>
      <c r="AC9" s="374"/>
      <c r="AD9" s="374"/>
      <c r="AE9" s="374"/>
      <c r="AF9" s="374"/>
      <c r="AG9" s="374"/>
      <c r="AH9" s="374"/>
      <c r="AI9" s="374"/>
      <c r="AJ9" s="374"/>
      <c r="AK9" s="374"/>
      <c r="AL9" s="378"/>
      <c r="AM9" s="484" t="s">
        <v>180</v>
      </c>
      <c r="AN9" s="446"/>
      <c r="AO9" s="446"/>
      <c r="AP9" s="446"/>
      <c r="AQ9" s="446"/>
      <c r="AR9" s="446"/>
      <c r="AS9" s="446"/>
      <c r="AT9" s="447"/>
      <c r="AU9" s="485" t="s">
        <v>69</v>
      </c>
      <c r="AV9" s="486"/>
      <c r="AW9" s="486"/>
      <c r="AX9" s="486"/>
      <c r="AY9" s="452" t="s">
        <v>70</v>
      </c>
      <c r="AZ9" s="453"/>
      <c r="BA9" s="453"/>
      <c r="BB9" s="453"/>
      <c r="BC9" s="453"/>
      <c r="BD9" s="453"/>
      <c r="BE9" s="453"/>
      <c r="BF9" s="453"/>
      <c r="BG9" s="453"/>
      <c r="BH9" s="453"/>
      <c r="BI9" s="453"/>
      <c r="BJ9" s="453"/>
      <c r="BK9" s="453"/>
      <c r="BL9" s="453"/>
      <c r="BM9" s="454"/>
      <c r="BN9" s="455">
        <v>-4580</v>
      </c>
      <c r="BO9" s="456"/>
      <c r="BP9" s="456"/>
      <c r="BQ9" s="456"/>
      <c r="BR9" s="456"/>
      <c r="BS9" s="456"/>
      <c r="BT9" s="456"/>
      <c r="BU9" s="457"/>
      <c r="BV9" s="455">
        <v>19057</v>
      </c>
      <c r="BW9" s="456"/>
      <c r="BX9" s="456"/>
      <c r="BY9" s="456"/>
      <c r="BZ9" s="456"/>
      <c r="CA9" s="456"/>
      <c r="CB9" s="456"/>
      <c r="CC9" s="457"/>
      <c r="CD9" s="466" t="s">
        <v>67</v>
      </c>
      <c r="CE9" s="417"/>
      <c r="CF9" s="417"/>
      <c r="CG9" s="417"/>
      <c r="CH9" s="417"/>
      <c r="CI9" s="417"/>
      <c r="CJ9" s="417"/>
      <c r="CK9" s="417"/>
      <c r="CL9" s="417"/>
      <c r="CM9" s="417"/>
      <c r="CN9" s="417"/>
      <c r="CO9" s="417"/>
      <c r="CP9" s="417"/>
      <c r="CQ9" s="417"/>
      <c r="CR9" s="417"/>
      <c r="CS9" s="467"/>
      <c r="CT9" s="318">
        <v>14.1</v>
      </c>
      <c r="CU9" s="319"/>
      <c r="CV9" s="319"/>
      <c r="CW9" s="319"/>
      <c r="CX9" s="319"/>
      <c r="CY9" s="319"/>
      <c r="CZ9" s="319"/>
      <c r="DA9" s="320"/>
      <c r="DB9" s="318">
        <v>15</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183</v>
      </c>
      <c r="M10" s="446"/>
      <c r="N10" s="446"/>
      <c r="O10" s="446"/>
      <c r="P10" s="446"/>
      <c r="Q10" s="447"/>
      <c r="R10" s="448">
        <v>11501</v>
      </c>
      <c r="S10" s="449"/>
      <c r="T10" s="449"/>
      <c r="U10" s="449"/>
      <c r="V10" s="451"/>
      <c r="W10" s="375"/>
      <c r="X10" s="376"/>
      <c r="Y10" s="376"/>
      <c r="Z10" s="376"/>
      <c r="AA10" s="376"/>
      <c r="AB10" s="376"/>
      <c r="AC10" s="376"/>
      <c r="AD10" s="376"/>
      <c r="AE10" s="376"/>
      <c r="AF10" s="376"/>
      <c r="AG10" s="376"/>
      <c r="AH10" s="376"/>
      <c r="AI10" s="376"/>
      <c r="AJ10" s="376"/>
      <c r="AK10" s="376"/>
      <c r="AL10" s="379"/>
      <c r="AM10" s="484" t="s">
        <v>184</v>
      </c>
      <c r="AN10" s="446"/>
      <c r="AO10" s="446"/>
      <c r="AP10" s="446"/>
      <c r="AQ10" s="446"/>
      <c r="AR10" s="446"/>
      <c r="AS10" s="446"/>
      <c r="AT10" s="447"/>
      <c r="AU10" s="485" t="s">
        <v>69</v>
      </c>
      <c r="AV10" s="486"/>
      <c r="AW10" s="486"/>
      <c r="AX10" s="486"/>
      <c r="AY10" s="452" t="s">
        <v>186</v>
      </c>
      <c r="AZ10" s="453"/>
      <c r="BA10" s="453"/>
      <c r="BB10" s="453"/>
      <c r="BC10" s="453"/>
      <c r="BD10" s="453"/>
      <c r="BE10" s="453"/>
      <c r="BF10" s="453"/>
      <c r="BG10" s="453"/>
      <c r="BH10" s="453"/>
      <c r="BI10" s="453"/>
      <c r="BJ10" s="453"/>
      <c r="BK10" s="453"/>
      <c r="BL10" s="453"/>
      <c r="BM10" s="454"/>
      <c r="BN10" s="455">
        <v>33314</v>
      </c>
      <c r="BO10" s="456"/>
      <c r="BP10" s="456"/>
      <c r="BQ10" s="456"/>
      <c r="BR10" s="456"/>
      <c r="BS10" s="456"/>
      <c r="BT10" s="456"/>
      <c r="BU10" s="457"/>
      <c r="BV10" s="455">
        <v>95747</v>
      </c>
      <c r="BW10" s="456"/>
      <c r="BX10" s="456"/>
      <c r="BY10" s="456"/>
      <c r="BZ10" s="456"/>
      <c r="CA10" s="456"/>
      <c r="CB10" s="456"/>
      <c r="CC10" s="457"/>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190</v>
      </c>
      <c r="M11" s="419"/>
      <c r="N11" s="419"/>
      <c r="O11" s="419"/>
      <c r="P11" s="419"/>
      <c r="Q11" s="420"/>
      <c r="R11" s="533" t="s">
        <v>163</v>
      </c>
      <c r="S11" s="534"/>
      <c r="T11" s="534"/>
      <c r="U11" s="534"/>
      <c r="V11" s="535"/>
      <c r="W11" s="375"/>
      <c r="X11" s="376"/>
      <c r="Y11" s="376"/>
      <c r="Z11" s="376"/>
      <c r="AA11" s="376"/>
      <c r="AB11" s="376"/>
      <c r="AC11" s="376"/>
      <c r="AD11" s="376"/>
      <c r="AE11" s="376"/>
      <c r="AF11" s="376"/>
      <c r="AG11" s="376"/>
      <c r="AH11" s="376"/>
      <c r="AI11" s="376"/>
      <c r="AJ11" s="376"/>
      <c r="AK11" s="376"/>
      <c r="AL11" s="379"/>
      <c r="AM11" s="484" t="s">
        <v>65</v>
      </c>
      <c r="AN11" s="446"/>
      <c r="AO11" s="446"/>
      <c r="AP11" s="446"/>
      <c r="AQ11" s="446"/>
      <c r="AR11" s="446"/>
      <c r="AS11" s="446"/>
      <c r="AT11" s="447"/>
      <c r="AU11" s="485" t="s">
        <v>69</v>
      </c>
      <c r="AV11" s="486"/>
      <c r="AW11" s="486"/>
      <c r="AX11" s="486"/>
      <c r="AY11" s="452" t="s">
        <v>191</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194</v>
      </c>
      <c r="CE11" s="417"/>
      <c r="CF11" s="417"/>
      <c r="CG11" s="417"/>
      <c r="CH11" s="417"/>
      <c r="CI11" s="417"/>
      <c r="CJ11" s="417"/>
      <c r="CK11" s="417"/>
      <c r="CL11" s="417"/>
      <c r="CM11" s="417"/>
      <c r="CN11" s="417"/>
      <c r="CO11" s="417"/>
      <c r="CP11" s="417"/>
      <c r="CQ11" s="417"/>
      <c r="CR11" s="417"/>
      <c r="CS11" s="467"/>
      <c r="CT11" s="518" t="s">
        <v>195</v>
      </c>
      <c r="CU11" s="519"/>
      <c r="CV11" s="519"/>
      <c r="CW11" s="519"/>
      <c r="CX11" s="519"/>
      <c r="CY11" s="519"/>
      <c r="CZ11" s="519"/>
      <c r="DA11" s="520"/>
      <c r="DB11" s="518" t="s">
        <v>195</v>
      </c>
      <c r="DC11" s="519"/>
      <c r="DD11" s="519"/>
      <c r="DE11" s="519"/>
      <c r="DF11" s="519"/>
      <c r="DG11" s="519"/>
      <c r="DH11" s="519"/>
      <c r="DI11" s="520"/>
    </row>
    <row r="12" spans="1:119" ht="18.75" customHeight="1" x14ac:dyDescent="0.15">
      <c r="A12" s="2"/>
      <c r="B12" s="404" t="s">
        <v>197</v>
      </c>
      <c r="C12" s="405"/>
      <c r="D12" s="405"/>
      <c r="E12" s="405"/>
      <c r="F12" s="405"/>
      <c r="G12" s="405"/>
      <c r="H12" s="405"/>
      <c r="I12" s="405"/>
      <c r="J12" s="405"/>
      <c r="K12" s="406"/>
      <c r="L12" s="521" t="s">
        <v>198</v>
      </c>
      <c r="M12" s="522"/>
      <c r="N12" s="522"/>
      <c r="O12" s="522"/>
      <c r="P12" s="522"/>
      <c r="Q12" s="523"/>
      <c r="R12" s="524">
        <v>10061</v>
      </c>
      <c r="S12" s="525"/>
      <c r="T12" s="525"/>
      <c r="U12" s="525"/>
      <c r="V12" s="526"/>
      <c r="W12" s="527" t="s">
        <v>7</v>
      </c>
      <c r="X12" s="486"/>
      <c r="Y12" s="486"/>
      <c r="Z12" s="486"/>
      <c r="AA12" s="486"/>
      <c r="AB12" s="528"/>
      <c r="AC12" s="529" t="s">
        <v>109</v>
      </c>
      <c r="AD12" s="530"/>
      <c r="AE12" s="530"/>
      <c r="AF12" s="530"/>
      <c r="AG12" s="531"/>
      <c r="AH12" s="529" t="s">
        <v>200</v>
      </c>
      <c r="AI12" s="530"/>
      <c r="AJ12" s="530"/>
      <c r="AK12" s="530"/>
      <c r="AL12" s="532"/>
      <c r="AM12" s="484" t="s">
        <v>201</v>
      </c>
      <c r="AN12" s="446"/>
      <c r="AO12" s="446"/>
      <c r="AP12" s="446"/>
      <c r="AQ12" s="446"/>
      <c r="AR12" s="446"/>
      <c r="AS12" s="446"/>
      <c r="AT12" s="447"/>
      <c r="AU12" s="485" t="s">
        <v>204</v>
      </c>
      <c r="AV12" s="486"/>
      <c r="AW12" s="486"/>
      <c r="AX12" s="486"/>
      <c r="AY12" s="452" t="s">
        <v>206</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207</v>
      </c>
      <c r="CE12" s="417"/>
      <c r="CF12" s="417"/>
      <c r="CG12" s="417"/>
      <c r="CH12" s="417"/>
      <c r="CI12" s="417"/>
      <c r="CJ12" s="417"/>
      <c r="CK12" s="417"/>
      <c r="CL12" s="417"/>
      <c r="CM12" s="417"/>
      <c r="CN12" s="417"/>
      <c r="CO12" s="417"/>
      <c r="CP12" s="417"/>
      <c r="CQ12" s="417"/>
      <c r="CR12" s="417"/>
      <c r="CS12" s="467"/>
      <c r="CT12" s="518" t="s">
        <v>195</v>
      </c>
      <c r="CU12" s="519"/>
      <c r="CV12" s="519"/>
      <c r="CW12" s="519"/>
      <c r="CX12" s="519"/>
      <c r="CY12" s="519"/>
      <c r="CZ12" s="519"/>
      <c r="DA12" s="520"/>
      <c r="DB12" s="518" t="s">
        <v>195</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209</v>
      </c>
      <c r="N13" s="508"/>
      <c r="O13" s="508"/>
      <c r="P13" s="508"/>
      <c r="Q13" s="509"/>
      <c r="R13" s="510">
        <v>10006</v>
      </c>
      <c r="S13" s="511"/>
      <c r="T13" s="511"/>
      <c r="U13" s="511"/>
      <c r="V13" s="512"/>
      <c r="W13" s="389" t="s">
        <v>210</v>
      </c>
      <c r="X13" s="331"/>
      <c r="Y13" s="331"/>
      <c r="Z13" s="331"/>
      <c r="AA13" s="331"/>
      <c r="AB13" s="332"/>
      <c r="AC13" s="448">
        <v>360</v>
      </c>
      <c r="AD13" s="449"/>
      <c r="AE13" s="449"/>
      <c r="AF13" s="449"/>
      <c r="AG13" s="450"/>
      <c r="AH13" s="448">
        <v>496</v>
      </c>
      <c r="AI13" s="449"/>
      <c r="AJ13" s="449"/>
      <c r="AK13" s="449"/>
      <c r="AL13" s="451"/>
      <c r="AM13" s="484" t="s">
        <v>212</v>
      </c>
      <c r="AN13" s="446"/>
      <c r="AO13" s="446"/>
      <c r="AP13" s="446"/>
      <c r="AQ13" s="446"/>
      <c r="AR13" s="446"/>
      <c r="AS13" s="446"/>
      <c r="AT13" s="447"/>
      <c r="AU13" s="485" t="s">
        <v>204</v>
      </c>
      <c r="AV13" s="486"/>
      <c r="AW13" s="486"/>
      <c r="AX13" s="486"/>
      <c r="AY13" s="452" t="s">
        <v>214</v>
      </c>
      <c r="AZ13" s="453"/>
      <c r="BA13" s="453"/>
      <c r="BB13" s="453"/>
      <c r="BC13" s="453"/>
      <c r="BD13" s="453"/>
      <c r="BE13" s="453"/>
      <c r="BF13" s="453"/>
      <c r="BG13" s="453"/>
      <c r="BH13" s="453"/>
      <c r="BI13" s="453"/>
      <c r="BJ13" s="453"/>
      <c r="BK13" s="453"/>
      <c r="BL13" s="453"/>
      <c r="BM13" s="454"/>
      <c r="BN13" s="455">
        <v>28734</v>
      </c>
      <c r="BO13" s="456"/>
      <c r="BP13" s="456"/>
      <c r="BQ13" s="456"/>
      <c r="BR13" s="456"/>
      <c r="BS13" s="456"/>
      <c r="BT13" s="456"/>
      <c r="BU13" s="457"/>
      <c r="BV13" s="455">
        <v>114804</v>
      </c>
      <c r="BW13" s="456"/>
      <c r="BX13" s="456"/>
      <c r="BY13" s="456"/>
      <c r="BZ13" s="456"/>
      <c r="CA13" s="456"/>
      <c r="CB13" s="456"/>
      <c r="CC13" s="457"/>
      <c r="CD13" s="466" t="s">
        <v>215</v>
      </c>
      <c r="CE13" s="417"/>
      <c r="CF13" s="417"/>
      <c r="CG13" s="417"/>
      <c r="CH13" s="417"/>
      <c r="CI13" s="417"/>
      <c r="CJ13" s="417"/>
      <c r="CK13" s="417"/>
      <c r="CL13" s="417"/>
      <c r="CM13" s="417"/>
      <c r="CN13" s="417"/>
      <c r="CO13" s="417"/>
      <c r="CP13" s="417"/>
      <c r="CQ13" s="417"/>
      <c r="CR13" s="417"/>
      <c r="CS13" s="467"/>
      <c r="CT13" s="318">
        <v>11.2</v>
      </c>
      <c r="CU13" s="319"/>
      <c r="CV13" s="319"/>
      <c r="CW13" s="319"/>
      <c r="CX13" s="319"/>
      <c r="CY13" s="319"/>
      <c r="CZ13" s="319"/>
      <c r="DA13" s="320"/>
      <c r="DB13" s="318">
        <v>11.3</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216</v>
      </c>
      <c r="M14" s="516"/>
      <c r="N14" s="516"/>
      <c r="O14" s="516"/>
      <c r="P14" s="516"/>
      <c r="Q14" s="517"/>
      <c r="R14" s="510">
        <v>10241</v>
      </c>
      <c r="S14" s="511"/>
      <c r="T14" s="511"/>
      <c r="U14" s="511"/>
      <c r="V14" s="512"/>
      <c r="W14" s="377"/>
      <c r="X14" s="334"/>
      <c r="Y14" s="334"/>
      <c r="Z14" s="334"/>
      <c r="AA14" s="334"/>
      <c r="AB14" s="335"/>
      <c r="AC14" s="500">
        <v>6.9</v>
      </c>
      <c r="AD14" s="501"/>
      <c r="AE14" s="501"/>
      <c r="AF14" s="501"/>
      <c r="AG14" s="502"/>
      <c r="AH14" s="500">
        <v>8.8000000000000007</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220</v>
      </c>
      <c r="CE14" s="462"/>
      <c r="CF14" s="462"/>
      <c r="CG14" s="462"/>
      <c r="CH14" s="462"/>
      <c r="CI14" s="462"/>
      <c r="CJ14" s="462"/>
      <c r="CK14" s="462"/>
      <c r="CL14" s="462"/>
      <c r="CM14" s="462"/>
      <c r="CN14" s="462"/>
      <c r="CO14" s="462"/>
      <c r="CP14" s="462"/>
      <c r="CQ14" s="462"/>
      <c r="CR14" s="462"/>
      <c r="CS14" s="463"/>
      <c r="CT14" s="504">
        <v>47.2</v>
      </c>
      <c r="CU14" s="505"/>
      <c r="CV14" s="505"/>
      <c r="CW14" s="505"/>
      <c r="CX14" s="505"/>
      <c r="CY14" s="505"/>
      <c r="CZ14" s="505"/>
      <c r="DA14" s="506"/>
      <c r="DB14" s="504">
        <v>59.4</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209</v>
      </c>
      <c r="N15" s="508"/>
      <c r="O15" s="508"/>
      <c r="P15" s="508"/>
      <c r="Q15" s="509"/>
      <c r="R15" s="510">
        <v>10187</v>
      </c>
      <c r="S15" s="511"/>
      <c r="T15" s="511"/>
      <c r="U15" s="511"/>
      <c r="V15" s="512"/>
      <c r="W15" s="389" t="s">
        <v>4</v>
      </c>
      <c r="X15" s="331"/>
      <c r="Y15" s="331"/>
      <c r="Z15" s="331"/>
      <c r="AA15" s="331"/>
      <c r="AB15" s="332"/>
      <c r="AC15" s="448">
        <v>1795</v>
      </c>
      <c r="AD15" s="449"/>
      <c r="AE15" s="449"/>
      <c r="AF15" s="449"/>
      <c r="AG15" s="450"/>
      <c r="AH15" s="448">
        <v>2011</v>
      </c>
      <c r="AI15" s="449"/>
      <c r="AJ15" s="449"/>
      <c r="AK15" s="449"/>
      <c r="AL15" s="451"/>
      <c r="AM15" s="484"/>
      <c r="AN15" s="446"/>
      <c r="AO15" s="446"/>
      <c r="AP15" s="446"/>
      <c r="AQ15" s="446"/>
      <c r="AR15" s="446"/>
      <c r="AS15" s="446"/>
      <c r="AT15" s="447"/>
      <c r="AU15" s="485"/>
      <c r="AV15" s="486"/>
      <c r="AW15" s="486"/>
      <c r="AX15" s="486"/>
      <c r="AY15" s="458" t="s">
        <v>221</v>
      </c>
      <c r="AZ15" s="459"/>
      <c r="BA15" s="459"/>
      <c r="BB15" s="459"/>
      <c r="BC15" s="459"/>
      <c r="BD15" s="459"/>
      <c r="BE15" s="459"/>
      <c r="BF15" s="459"/>
      <c r="BG15" s="459"/>
      <c r="BH15" s="459"/>
      <c r="BI15" s="459"/>
      <c r="BJ15" s="459"/>
      <c r="BK15" s="459"/>
      <c r="BL15" s="459"/>
      <c r="BM15" s="460"/>
      <c r="BN15" s="442">
        <v>1490649</v>
      </c>
      <c r="BO15" s="443"/>
      <c r="BP15" s="443"/>
      <c r="BQ15" s="443"/>
      <c r="BR15" s="443"/>
      <c r="BS15" s="443"/>
      <c r="BT15" s="443"/>
      <c r="BU15" s="444"/>
      <c r="BV15" s="442">
        <v>1393239</v>
      </c>
      <c r="BW15" s="443"/>
      <c r="BX15" s="443"/>
      <c r="BY15" s="443"/>
      <c r="BZ15" s="443"/>
      <c r="CA15" s="443"/>
      <c r="CB15" s="443"/>
      <c r="CC15" s="444"/>
      <c r="CD15" s="513" t="s">
        <v>208</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223</v>
      </c>
      <c r="M16" s="498"/>
      <c r="N16" s="498"/>
      <c r="O16" s="498"/>
      <c r="P16" s="498"/>
      <c r="Q16" s="499"/>
      <c r="R16" s="494" t="s">
        <v>225</v>
      </c>
      <c r="S16" s="495"/>
      <c r="T16" s="495"/>
      <c r="U16" s="495"/>
      <c r="V16" s="496"/>
      <c r="W16" s="377"/>
      <c r="X16" s="334"/>
      <c r="Y16" s="334"/>
      <c r="Z16" s="334"/>
      <c r="AA16" s="334"/>
      <c r="AB16" s="335"/>
      <c r="AC16" s="500">
        <v>34.5</v>
      </c>
      <c r="AD16" s="501"/>
      <c r="AE16" s="501"/>
      <c r="AF16" s="501"/>
      <c r="AG16" s="502"/>
      <c r="AH16" s="500">
        <v>35.700000000000003</v>
      </c>
      <c r="AI16" s="501"/>
      <c r="AJ16" s="501"/>
      <c r="AK16" s="501"/>
      <c r="AL16" s="503"/>
      <c r="AM16" s="484"/>
      <c r="AN16" s="446"/>
      <c r="AO16" s="446"/>
      <c r="AP16" s="446"/>
      <c r="AQ16" s="446"/>
      <c r="AR16" s="446"/>
      <c r="AS16" s="446"/>
      <c r="AT16" s="447"/>
      <c r="AU16" s="485"/>
      <c r="AV16" s="486"/>
      <c r="AW16" s="486"/>
      <c r="AX16" s="486"/>
      <c r="AY16" s="452" t="s">
        <v>107</v>
      </c>
      <c r="AZ16" s="453"/>
      <c r="BA16" s="453"/>
      <c r="BB16" s="453"/>
      <c r="BC16" s="453"/>
      <c r="BD16" s="453"/>
      <c r="BE16" s="453"/>
      <c r="BF16" s="453"/>
      <c r="BG16" s="453"/>
      <c r="BH16" s="453"/>
      <c r="BI16" s="453"/>
      <c r="BJ16" s="453"/>
      <c r="BK16" s="453"/>
      <c r="BL16" s="453"/>
      <c r="BM16" s="454"/>
      <c r="BN16" s="455">
        <v>3465522</v>
      </c>
      <c r="BO16" s="456"/>
      <c r="BP16" s="456"/>
      <c r="BQ16" s="456"/>
      <c r="BR16" s="456"/>
      <c r="BS16" s="456"/>
      <c r="BT16" s="456"/>
      <c r="BU16" s="457"/>
      <c r="BV16" s="455">
        <v>3419693</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102</v>
      </c>
      <c r="N17" s="492"/>
      <c r="O17" s="492"/>
      <c r="P17" s="492"/>
      <c r="Q17" s="493"/>
      <c r="R17" s="494" t="s">
        <v>225</v>
      </c>
      <c r="S17" s="495"/>
      <c r="T17" s="495"/>
      <c r="U17" s="495"/>
      <c r="V17" s="496"/>
      <c r="W17" s="389" t="s">
        <v>96</v>
      </c>
      <c r="X17" s="331"/>
      <c r="Y17" s="331"/>
      <c r="Z17" s="331"/>
      <c r="AA17" s="331"/>
      <c r="AB17" s="332"/>
      <c r="AC17" s="448">
        <v>3046</v>
      </c>
      <c r="AD17" s="449"/>
      <c r="AE17" s="449"/>
      <c r="AF17" s="449"/>
      <c r="AG17" s="450"/>
      <c r="AH17" s="448">
        <v>3132</v>
      </c>
      <c r="AI17" s="449"/>
      <c r="AJ17" s="449"/>
      <c r="AK17" s="449"/>
      <c r="AL17" s="451"/>
      <c r="AM17" s="484"/>
      <c r="AN17" s="446"/>
      <c r="AO17" s="446"/>
      <c r="AP17" s="446"/>
      <c r="AQ17" s="446"/>
      <c r="AR17" s="446"/>
      <c r="AS17" s="446"/>
      <c r="AT17" s="447"/>
      <c r="AU17" s="485"/>
      <c r="AV17" s="486"/>
      <c r="AW17" s="486"/>
      <c r="AX17" s="486"/>
      <c r="AY17" s="452" t="s">
        <v>226</v>
      </c>
      <c r="AZ17" s="453"/>
      <c r="BA17" s="453"/>
      <c r="BB17" s="453"/>
      <c r="BC17" s="453"/>
      <c r="BD17" s="453"/>
      <c r="BE17" s="453"/>
      <c r="BF17" s="453"/>
      <c r="BG17" s="453"/>
      <c r="BH17" s="453"/>
      <c r="BI17" s="453"/>
      <c r="BJ17" s="453"/>
      <c r="BK17" s="453"/>
      <c r="BL17" s="453"/>
      <c r="BM17" s="454"/>
      <c r="BN17" s="455">
        <v>1876111</v>
      </c>
      <c r="BO17" s="456"/>
      <c r="BP17" s="456"/>
      <c r="BQ17" s="456"/>
      <c r="BR17" s="456"/>
      <c r="BS17" s="456"/>
      <c r="BT17" s="456"/>
      <c r="BU17" s="457"/>
      <c r="BV17" s="455">
        <v>1751459</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227</v>
      </c>
      <c r="C18" s="403"/>
      <c r="D18" s="403"/>
      <c r="E18" s="472"/>
      <c r="F18" s="472"/>
      <c r="G18" s="472"/>
      <c r="H18" s="472"/>
      <c r="I18" s="472"/>
      <c r="J18" s="472"/>
      <c r="K18" s="472"/>
      <c r="L18" s="487">
        <v>78.38</v>
      </c>
      <c r="M18" s="487"/>
      <c r="N18" s="487"/>
      <c r="O18" s="487"/>
      <c r="P18" s="487"/>
      <c r="Q18" s="487"/>
      <c r="R18" s="488"/>
      <c r="S18" s="488"/>
      <c r="T18" s="488"/>
      <c r="U18" s="488"/>
      <c r="V18" s="489"/>
      <c r="W18" s="390"/>
      <c r="X18" s="391"/>
      <c r="Y18" s="391"/>
      <c r="Z18" s="391"/>
      <c r="AA18" s="391"/>
      <c r="AB18" s="384"/>
      <c r="AC18" s="427">
        <v>58.6</v>
      </c>
      <c r="AD18" s="428"/>
      <c r="AE18" s="428"/>
      <c r="AF18" s="428"/>
      <c r="AG18" s="490"/>
      <c r="AH18" s="427">
        <v>55.5</v>
      </c>
      <c r="AI18" s="428"/>
      <c r="AJ18" s="428"/>
      <c r="AK18" s="428"/>
      <c r="AL18" s="429"/>
      <c r="AM18" s="484"/>
      <c r="AN18" s="446"/>
      <c r="AO18" s="446"/>
      <c r="AP18" s="446"/>
      <c r="AQ18" s="446"/>
      <c r="AR18" s="446"/>
      <c r="AS18" s="446"/>
      <c r="AT18" s="447"/>
      <c r="AU18" s="485"/>
      <c r="AV18" s="486"/>
      <c r="AW18" s="486"/>
      <c r="AX18" s="486"/>
      <c r="AY18" s="452" t="s">
        <v>228</v>
      </c>
      <c r="AZ18" s="453"/>
      <c r="BA18" s="453"/>
      <c r="BB18" s="453"/>
      <c r="BC18" s="453"/>
      <c r="BD18" s="453"/>
      <c r="BE18" s="453"/>
      <c r="BF18" s="453"/>
      <c r="BG18" s="453"/>
      <c r="BH18" s="453"/>
      <c r="BI18" s="453"/>
      <c r="BJ18" s="453"/>
      <c r="BK18" s="453"/>
      <c r="BL18" s="453"/>
      <c r="BM18" s="454"/>
      <c r="BN18" s="455">
        <v>3542570</v>
      </c>
      <c r="BO18" s="456"/>
      <c r="BP18" s="456"/>
      <c r="BQ18" s="456"/>
      <c r="BR18" s="456"/>
      <c r="BS18" s="456"/>
      <c r="BT18" s="456"/>
      <c r="BU18" s="457"/>
      <c r="BV18" s="455">
        <v>3547258</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56</v>
      </c>
      <c r="C19" s="403"/>
      <c r="D19" s="403"/>
      <c r="E19" s="472"/>
      <c r="F19" s="472"/>
      <c r="G19" s="472"/>
      <c r="H19" s="472"/>
      <c r="I19" s="472"/>
      <c r="J19" s="472"/>
      <c r="K19" s="472"/>
      <c r="L19" s="473">
        <v>136</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132</v>
      </c>
      <c r="AZ19" s="453"/>
      <c r="BA19" s="453"/>
      <c r="BB19" s="453"/>
      <c r="BC19" s="453"/>
      <c r="BD19" s="453"/>
      <c r="BE19" s="453"/>
      <c r="BF19" s="453"/>
      <c r="BG19" s="453"/>
      <c r="BH19" s="453"/>
      <c r="BI19" s="453"/>
      <c r="BJ19" s="453"/>
      <c r="BK19" s="453"/>
      <c r="BL19" s="453"/>
      <c r="BM19" s="454"/>
      <c r="BN19" s="455">
        <v>4691039</v>
      </c>
      <c r="BO19" s="456"/>
      <c r="BP19" s="456"/>
      <c r="BQ19" s="456"/>
      <c r="BR19" s="456"/>
      <c r="BS19" s="456"/>
      <c r="BT19" s="456"/>
      <c r="BU19" s="457"/>
      <c r="BV19" s="455">
        <v>4736339</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230</v>
      </c>
      <c r="C20" s="403"/>
      <c r="D20" s="403"/>
      <c r="E20" s="472"/>
      <c r="F20" s="472"/>
      <c r="G20" s="472"/>
      <c r="H20" s="472"/>
      <c r="I20" s="472"/>
      <c r="J20" s="472"/>
      <c r="K20" s="472"/>
      <c r="L20" s="473">
        <v>3770</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232</v>
      </c>
      <c r="C22" s="351"/>
      <c r="D22" s="352"/>
      <c r="E22" s="330" t="s">
        <v>7</v>
      </c>
      <c r="F22" s="331"/>
      <c r="G22" s="331"/>
      <c r="H22" s="331"/>
      <c r="I22" s="331"/>
      <c r="J22" s="331"/>
      <c r="K22" s="332"/>
      <c r="L22" s="330" t="s">
        <v>234</v>
      </c>
      <c r="M22" s="331"/>
      <c r="N22" s="331"/>
      <c r="O22" s="331"/>
      <c r="P22" s="332"/>
      <c r="Q22" s="336" t="s">
        <v>236</v>
      </c>
      <c r="R22" s="337"/>
      <c r="S22" s="337"/>
      <c r="T22" s="337"/>
      <c r="U22" s="337"/>
      <c r="V22" s="338"/>
      <c r="W22" s="350" t="s">
        <v>57</v>
      </c>
      <c r="X22" s="351"/>
      <c r="Y22" s="352"/>
      <c r="Z22" s="330" t="s">
        <v>7</v>
      </c>
      <c r="AA22" s="331"/>
      <c r="AB22" s="331"/>
      <c r="AC22" s="331"/>
      <c r="AD22" s="331"/>
      <c r="AE22" s="331"/>
      <c r="AF22" s="331"/>
      <c r="AG22" s="332"/>
      <c r="AH22" s="342" t="s">
        <v>181</v>
      </c>
      <c r="AI22" s="331"/>
      <c r="AJ22" s="331"/>
      <c r="AK22" s="331"/>
      <c r="AL22" s="332"/>
      <c r="AM22" s="342" t="s">
        <v>237</v>
      </c>
      <c r="AN22" s="343"/>
      <c r="AO22" s="343"/>
      <c r="AP22" s="343"/>
      <c r="AQ22" s="343"/>
      <c r="AR22" s="344"/>
      <c r="AS22" s="336" t="s">
        <v>236</v>
      </c>
      <c r="AT22" s="337"/>
      <c r="AU22" s="337"/>
      <c r="AV22" s="337"/>
      <c r="AW22" s="337"/>
      <c r="AX22" s="348"/>
      <c r="AY22" s="458" t="s">
        <v>239</v>
      </c>
      <c r="AZ22" s="459"/>
      <c r="BA22" s="459"/>
      <c r="BB22" s="459"/>
      <c r="BC22" s="459"/>
      <c r="BD22" s="459"/>
      <c r="BE22" s="459"/>
      <c r="BF22" s="459"/>
      <c r="BG22" s="459"/>
      <c r="BH22" s="459"/>
      <c r="BI22" s="459"/>
      <c r="BJ22" s="459"/>
      <c r="BK22" s="459"/>
      <c r="BL22" s="459"/>
      <c r="BM22" s="460"/>
      <c r="BN22" s="442">
        <v>5650558</v>
      </c>
      <c r="BO22" s="443"/>
      <c r="BP22" s="443"/>
      <c r="BQ22" s="443"/>
      <c r="BR22" s="443"/>
      <c r="BS22" s="443"/>
      <c r="BT22" s="443"/>
      <c r="BU22" s="444"/>
      <c r="BV22" s="442">
        <v>5899748</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241</v>
      </c>
      <c r="AZ23" s="453"/>
      <c r="BA23" s="453"/>
      <c r="BB23" s="453"/>
      <c r="BC23" s="453"/>
      <c r="BD23" s="453"/>
      <c r="BE23" s="453"/>
      <c r="BF23" s="453"/>
      <c r="BG23" s="453"/>
      <c r="BH23" s="453"/>
      <c r="BI23" s="453"/>
      <c r="BJ23" s="453"/>
      <c r="BK23" s="453"/>
      <c r="BL23" s="453"/>
      <c r="BM23" s="454"/>
      <c r="BN23" s="455">
        <v>4319064</v>
      </c>
      <c r="BO23" s="456"/>
      <c r="BP23" s="456"/>
      <c r="BQ23" s="456"/>
      <c r="BR23" s="456"/>
      <c r="BS23" s="456"/>
      <c r="BT23" s="456"/>
      <c r="BU23" s="457"/>
      <c r="BV23" s="455">
        <v>4606319</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243</v>
      </c>
      <c r="F24" s="446"/>
      <c r="G24" s="446"/>
      <c r="H24" s="446"/>
      <c r="I24" s="446"/>
      <c r="J24" s="446"/>
      <c r="K24" s="447"/>
      <c r="L24" s="448">
        <v>1</v>
      </c>
      <c r="M24" s="449"/>
      <c r="N24" s="449"/>
      <c r="O24" s="449"/>
      <c r="P24" s="450"/>
      <c r="Q24" s="448">
        <v>5810</v>
      </c>
      <c r="R24" s="449"/>
      <c r="S24" s="449"/>
      <c r="T24" s="449"/>
      <c r="U24" s="449"/>
      <c r="V24" s="450"/>
      <c r="W24" s="353"/>
      <c r="X24" s="354"/>
      <c r="Y24" s="355"/>
      <c r="Z24" s="445" t="s">
        <v>244</v>
      </c>
      <c r="AA24" s="446"/>
      <c r="AB24" s="446"/>
      <c r="AC24" s="446"/>
      <c r="AD24" s="446"/>
      <c r="AE24" s="446"/>
      <c r="AF24" s="446"/>
      <c r="AG24" s="447"/>
      <c r="AH24" s="448">
        <v>121</v>
      </c>
      <c r="AI24" s="449"/>
      <c r="AJ24" s="449"/>
      <c r="AK24" s="449"/>
      <c r="AL24" s="450"/>
      <c r="AM24" s="448">
        <v>380666</v>
      </c>
      <c r="AN24" s="449"/>
      <c r="AO24" s="449"/>
      <c r="AP24" s="449"/>
      <c r="AQ24" s="449"/>
      <c r="AR24" s="450"/>
      <c r="AS24" s="448">
        <v>3146</v>
      </c>
      <c r="AT24" s="449"/>
      <c r="AU24" s="449"/>
      <c r="AV24" s="449"/>
      <c r="AW24" s="449"/>
      <c r="AX24" s="451"/>
      <c r="AY24" s="430" t="s">
        <v>246</v>
      </c>
      <c r="AZ24" s="431"/>
      <c r="BA24" s="431"/>
      <c r="BB24" s="431"/>
      <c r="BC24" s="431"/>
      <c r="BD24" s="431"/>
      <c r="BE24" s="431"/>
      <c r="BF24" s="431"/>
      <c r="BG24" s="431"/>
      <c r="BH24" s="431"/>
      <c r="BI24" s="431"/>
      <c r="BJ24" s="431"/>
      <c r="BK24" s="431"/>
      <c r="BL24" s="431"/>
      <c r="BM24" s="432"/>
      <c r="BN24" s="455">
        <v>3558011</v>
      </c>
      <c r="BO24" s="456"/>
      <c r="BP24" s="456"/>
      <c r="BQ24" s="456"/>
      <c r="BR24" s="456"/>
      <c r="BS24" s="456"/>
      <c r="BT24" s="456"/>
      <c r="BU24" s="457"/>
      <c r="BV24" s="455">
        <v>3587333</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249</v>
      </c>
      <c r="F25" s="446"/>
      <c r="G25" s="446"/>
      <c r="H25" s="446"/>
      <c r="I25" s="446"/>
      <c r="J25" s="446"/>
      <c r="K25" s="447"/>
      <c r="L25" s="448">
        <v>1</v>
      </c>
      <c r="M25" s="449"/>
      <c r="N25" s="449"/>
      <c r="O25" s="449"/>
      <c r="P25" s="450"/>
      <c r="Q25" s="448">
        <v>4790</v>
      </c>
      <c r="R25" s="449"/>
      <c r="S25" s="449"/>
      <c r="T25" s="449"/>
      <c r="U25" s="449"/>
      <c r="V25" s="450"/>
      <c r="W25" s="353"/>
      <c r="X25" s="354"/>
      <c r="Y25" s="355"/>
      <c r="Z25" s="445" t="s">
        <v>250</v>
      </c>
      <c r="AA25" s="446"/>
      <c r="AB25" s="446"/>
      <c r="AC25" s="446"/>
      <c r="AD25" s="446"/>
      <c r="AE25" s="446"/>
      <c r="AF25" s="446"/>
      <c r="AG25" s="447"/>
      <c r="AH25" s="448" t="s">
        <v>195</v>
      </c>
      <c r="AI25" s="449"/>
      <c r="AJ25" s="449"/>
      <c r="AK25" s="449"/>
      <c r="AL25" s="450"/>
      <c r="AM25" s="448" t="s">
        <v>195</v>
      </c>
      <c r="AN25" s="449"/>
      <c r="AO25" s="449"/>
      <c r="AP25" s="449"/>
      <c r="AQ25" s="449"/>
      <c r="AR25" s="450"/>
      <c r="AS25" s="448" t="s">
        <v>195</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v>61488</v>
      </c>
      <c r="BO25" s="443"/>
      <c r="BP25" s="443"/>
      <c r="BQ25" s="443"/>
      <c r="BR25" s="443"/>
      <c r="BS25" s="443"/>
      <c r="BT25" s="443"/>
      <c r="BU25" s="444"/>
      <c r="BV25" s="442">
        <v>100460</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251</v>
      </c>
      <c r="F26" s="446"/>
      <c r="G26" s="446"/>
      <c r="H26" s="446"/>
      <c r="I26" s="446"/>
      <c r="J26" s="446"/>
      <c r="K26" s="447"/>
      <c r="L26" s="448">
        <v>1</v>
      </c>
      <c r="M26" s="449"/>
      <c r="N26" s="449"/>
      <c r="O26" s="449"/>
      <c r="P26" s="450"/>
      <c r="Q26" s="448">
        <v>4506</v>
      </c>
      <c r="R26" s="449"/>
      <c r="S26" s="449"/>
      <c r="T26" s="449"/>
      <c r="U26" s="449"/>
      <c r="V26" s="450"/>
      <c r="W26" s="353"/>
      <c r="X26" s="354"/>
      <c r="Y26" s="355"/>
      <c r="Z26" s="445" t="s">
        <v>252</v>
      </c>
      <c r="AA26" s="464"/>
      <c r="AB26" s="464"/>
      <c r="AC26" s="464"/>
      <c r="AD26" s="464"/>
      <c r="AE26" s="464"/>
      <c r="AF26" s="464"/>
      <c r="AG26" s="465"/>
      <c r="AH26" s="448">
        <v>5</v>
      </c>
      <c r="AI26" s="449"/>
      <c r="AJ26" s="449"/>
      <c r="AK26" s="449"/>
      <c r="AL26" s="450"/>
      <c r="AM26" s="448">
        <v>12420</v>
      </c>
      <c r="AN26" s="449"/>
      <c r="AO26" s="449"/>
      <c r="AP26" s="449"/>
      <c r="AQ26" s="449"/>
      <c r="AR26" s="450"/>
      <c r="AS26" s="448">
        <v>2484</v>
      </c>
      <c r="AT26" s="449"/>
      <c r="AU26" s="449"/>
      <c r="AV26" s="449"/>
      <c r="AW26" s="449"/>
      <c r="AX26" s="451"/>
      <c r="AY26" s="466" t="s">
        <v>253</v>
      </c>
      <c r="AZ26" s="417"/>
      <c r="BA26" s="417"/>
      <c r="BB26" s="417"/>
      <c r="BC26" s="417"/>
      <c r="BD26" s="417"/>
      <c r="BE26" s="417"/>
      <c r="BF26" s="417"/>
      <c r="BG26" s="417"/>
      <c r="BH26" s="417"/>
      <c r="BI26" s="417"/>
      <c r="BJ26" s="417"/>
      <c r="BK26" s="417"/>
      <c r="BL26" s="417"/>
      <c r="BM26" s="467"/>
      <c r="BN26" s="455" t="s">
        <v>195</v>
      </c>
      <c r="BO26" s="456"/>
      <c r="BP26" s="456"/>
      <c r="BQ26" s="456"/>
      <c r="BR26" s="456"/>
      <c r="BS26" s="456"/>
      <c r="BT26" s="456"/>
      <c r="BU26" s="457"/>
      <c r="BV26" s="455" t="s">
        <v>195</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254</v>
      </c>
      <c r="F27" s="446"/>
      <c r="G27" s="446"/>
      <c r="H27" s="446"/>
      <c r="I27" s="446"/>
      <c r="J27" s="446"/>
      <c r="K27" s="447"/>
      <c r="L27" s="448">
        <v>1</v>
      </c>
      <c r="M27" s="449"/>
      <c r="N27" s="449"/>
      <c r="O27" s="449"/>
      <c r="P27" s="450"/>
      <c r="Q27" s="448">
        <v>3350</v>
      </c>
      <c r="R27" s="449"/>
      <c r="S27" s="449"/>
      <c r="T27" s="449"/>
      <c r="U27" s="449"/>
      <c r="V27" s="450"/>
      <c r="W27" s="353"/>
      <c r="X27" s="354"/>
      <c r="Y27" s="355"/>
      <c r="Z27" s="445" t="s">
        <v>256</v>
      </c>
      <c r="AA27" s="446"/>
      <c r="AB27" s="446"/>
      <c r="AC27" s="446"/>
      <c r="AD27" s="446"/>
      <c r="AE27" s="446"/>
      <c r="AF27" s="446"/>
      <c r="AG27" s="447"/>
      <c r="AH27" s="448">
        <v>6</v>
      </c>
      <c r="AI27" s="449"/>
      <c r="AJ27" s="449"/>
      <c r="AK27" s="449"/>
      <c r="AL27" s="450"/>
      <c r="AM27" s="448">
        <v>18208</v>
      </c>
      <c r="AN27" s="449"/>
      <c r="AO27" s="449"/>
      <c r="AP27" s="449"/>
      <c r="AQ27" s="449"/>
      <c r="AR27" s="450"/>
      <c r="AS27" s="448">
        <v>3035</v>
      </c>
      <c r="AT27" s="449"/>
      <c r="AU27" s="449"/>
      <c r="AV27" s="449"/>
      <c r="AW27" s="449"/>
      <c r="AX27" s="451"/>
      <c r="AY27" s="461" t="s">
        <v>258</v>
      </c>
      <c r="AZ27" s="462"/>
      <c r="BA27" s="462"/>
      <c r="BB27" s="462"/>
      <c r="BC27" s="462"/>
      <c r="BD27" s="462"/>
      <c r="BE27" s="462"/>
      <c r="BF27" s="462"/>
      <c r="BG27" s="462"/>
      <c r="BH27" s="462"/>
      <c r="BI27" s="462"/>
      <c r="BJ27" s="462"/>
      <c r="BK27" s="462"/>
      <c r="BL27" s="462"/>
      <c r="BM27" s="463"/>
      <c r="BN27" s="433">
        <v>185511</v>
      </c>
      <c r="BO27" s="434"/>
      <c r="BP27" s="434"/>
      <c r="BQ27" s="434"/>
      <c r="BR27" s="434"/>
      <c r="BS27" s="434"/>
      <c r="BT27" s="434"/>
      <c r="BU27" s="435"/>
      <c r="BV27" s="433">
        <v>185511</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259</v>
      </c>
      <c r="F28" s="446"/>
      <c r="G28" s="446"/>
      <c r="H28" s="446"/>
      <c r="I28" s="446"/>
      <c r="J28" s="446"/>
      <c r="K28" s="447"/>
      <c r="L28" s="448">
        <v>1</v>
      </c>
      <c r="M28" s="449"/>
      <c r="N28" s="449"/>
      <c r="O28" s="449"/>
      <c r="P28" s="450"/>
      <c r="Q28" s="448">
        <v>2870</v>
      </c>
      <c r="R28" s="449"/>
      <c r="S28" s="449"/>
      <c r="T28" s="449"/>
      <c r="U28" s="449"/>
      <c r="V28" s="450"/>
      <c r="W28" s="353"/>
      <c r="X28" s="354"/>
      <c r="Y28" s="355"/>
      <c r="Z28" s="445" t="s">
        <v>37</v>
      </c>
      <c r="AA28" s="446"/>
      <c r="AB28" s="446"/>
      <c r="AC28" s="446"/>
      <c r="AD28" s="446"/>
      <c r="AE28" s="446"/>
      <c r="AF28" s="446"/>
      <c r="AG28" s="447"/>
      <c r="AH28" s="448" t="s">
        <v>195</v>
      </c>
      <c r="AI28" s="449"/>
      <c r="AJ28" s="449"/>
      <c r="AK28" s="449"/>
      <c r="AL28" s="450"/>
      <c r="AM28" s="448" t="s">
        <v>195</v>
      </c>
      <c r="AN28" s="449"/>
      <c r="AO28" s="449"/>
      <c r="AP28" s="449"/>
      <c r="AQ28" s="449"/>
      <c r="AR28" s="450"/>
      <c r="AS28" s="448" t="s">
        <v>195</v>
      </c>
      <c r="AT28" s="449"/>
      <c r="AU28" s="449"/>
      <c r="AV28" s="449"/>
      <c r="AW28" s="449"/>
      <c r="AX28" s="451"/>
      <c r="AY28" s="321" t="s">
        <v>263</v>
      </c>
      <c r="AZ28" s="322"/>
      <c r="BA28" s="322"/>
      <c r="BB28" s="323"/>
      <c r="BC28" s="458" t="s">
        <v>101</v>
      </c>
      <c r="BD28" s="459"/>
      <c r="BE28" s="459"/>
      <c r="BF28" s="459"/>
      <c r="BG28" s="459"/>
      <c r="BH28" s="459"/>
      <c r="BI28" s="459"/>
      <c r="BJ28" s="459"/>
      <c r="BK28" s="459"/>
      <c r="BL28" s="459"/>
      <c r="BM28" s="460"/>
      <c r="BN28" s="442">
        <v>754134</v>
      </c>
      <c r="BO28" s="443"/>
      <c r="BP28" s="443"/>
      <c r="BQ28" s="443"/>
      <c r="BR28" s="443"/>
      <c r="BS28" s="443"/>
      <c r="BT28" s="443"/>
      <c r="BU28" s="444"/>
      <c r="BV28" s="442">
        <v>616921</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264</v>
      </c>
      <c r="F29" s="446"/>
      <c r="G29" s="446"/>
      <c r="H29" s="446"/>
      <c r="I29" s="446"/>
      <c r="J29" s="446"/>
      <c r="K29" s="447"/>
      <c r="L29" s="448">
        <v>12</v>
      </c>
      <c r="M29" s="449"/>
      <c r="N29" s="449"/>
      <c r="O29" s="449"/>
      <c r="P29" s="450"/>
      <c r="Q29" s="448">
        <v>2770</v>
      </c>
      <c r="R29" s="449"/>
      <c r="S29" s="449"/>
      <c r="T29" s="449"/>
      <c r="U29" s="449"/>
      <c r="V29" s="450"/>
      <c r="W29" s="356"/>
      <c r="X29" s="357"/>
      <c r="Y29" s="358"/>
      <c r="Z29" s="445" t="s">
        <v>266</v>
      </c>
      <c r="AA29" s="446"/>
      <c r="AB29" s="446"/>
      <c r="AC29" s="446"/>
      <c r="AD29" s="446"/>
      <c r="AE29" s="446"/>
      <c r="AF29" s="446"/>
      <c r="AG29" s="447"/>
      <c r="AH29" s="448">
        <v>127</v>
      </c>
      <c r="AI29" s="449"/>
      <c r="AJ29" s="449"/>
      <c r="AK29" s="449"/>
      <c r="AL29" s="450"/>
      <c r="AM29" s="448">
        <v>398874</v>
      </c>
      <c r="AN29" s="449"/>
      <c r="AO29" s="449"/>
      <c r="AP29" s="449"/>
      <c r="AQ29" s="449"/>
      <c r="AR29" s="450"/>
      <c r="AS29" s="448">
        <v>3141</v>
      </c>
      <c r="AT29" s="449"/>
      <c r="AU29" s="449"/>
      <c r="AV29" s="449"/>
      <c r="AW29" s="449"/>
      <c r="AX29" s="451"/>
      <c r="AY29" s="324"/>
      <c r="AZ29" s="325"/>
      <c r="BA29" s="325"/>
      <c r="BB29" s="326"/>
      <c r="BC29" s="452" t="s">
        <v>267</v>
      </c>
      <c r="BD29" s="453"/>
      <c r="BE29" s="453"/>
      <c r="BF29" s="453"/>
      <c r="BG29" s="453"/>
      <c r="BH29" s="453"/>
      <c r="BI29" s="453"/>
      <c r="BJ29" s="453"/>
      <c r="BK29" s="453"/>
      <c r="BL29" s="453"/>
      <c r="BM29" s="454"/>
      <c r="BN29" s="455">
        <v>169416</v>
      </c>
      <c r="BO29" s="456"/>
      <c r="BP29" s="456"/>
      <c r="BQ29" s="456"/>
      <c r="BR29" s="456"/>
      <c r="BS29" s="456"/>
      <c r="BT29" s="456"/>
      <c r="BU29" s="457"/>
      <c r="BV29" s="455">
        <v>152703</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269</v>
      </c>
      <c r="X30" s="425"/>
      <c r="Y30" s="425"/>
      <c r="Z30" s="425"/>
      <c r="AA30" s="425"/>
      <c r="AB30" s="425"/>
      <c r="AC30" s="425"/>
      <c r="AD30" s="425"/>
      <c r="AE30" s="425"/>
      <c r="AF30" s="425"/>
      <c r="AG30" s="426"/>
      <c r="AH30" s="427">
        <v>95.6</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68</v>
      </c>
      <c r="BD30" s="431"/>
      <c r="BE30" s="431"/>
      <c r="BF30" s="431"/>
      <c r="BG30" s="431"/>
      <c r="BH30" s="431"/>
      <c r="BI30" s="431"/>
      <c r="BJ30" s="431"/>
      <c r="BK30" s="431"/>
      <c r="BL30" s="431"/>
      <c r="BM30" s="432"/>
      <c r="BN30" s="433">
        <v>486177</v>
      </c>
      <c r="BO30" s="434"/>
      <c r="BP30" s="434"/>
      <c r="BQ30" s="434"/>
      <c r="BR30" s="434"/>
      <c r="BS30" s="434"/>
      <c r="BT30" s="434"/>
      <c r="BU30" s="435"/>
      <c r="BV30" s="433">
        <v>383259</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185</v>
      </c>
      <c r="D32" s="436"/>
      <c r="E32" s="436"/>
      <c r="F32" s="436"/>
      <c r="G32" s="436"/>
      <c r="H32" s="436"/>
      <c r="I32" s="436"/>
      <c r="J32" s="436"/>
      <c r="K32" s="436"/>
      <c r="L32" s="436"/>
      <c r="M32" s="436"/>
      <c r="N32" s="436"/>
      <c r="O32" s="436"/>
      <c r="P32" s="436"/>
      <c r="Q32" s="436"/>
      <c r="R32" s="436"/>
      <c r="S32" s="436"/>
      <c r="U32" s="417" t="s">
        <v>91</v>
      </c>
      <c r="V32" s="417"/>
      <c r="W32" s="417"/>
      <c r="X32" s="417"/>
      <c r="Y32" s="417"/>
      <c r="Z32" s="417"/>
      <c r="AA32" s="417"/>
      <c r="AB32" s="417"/>
      <c r="AC32" s="417"/>
      <c r="AD32" s="417"/>
      <c r="AE32" s="417"/>
      <c r="AF32" s="417"/>
      <c r="AG32" s="417"/>
      <c r="AH32" s="417"/>
      <c r="AI32" s="417"/>
      <c r="AJ32" s="417"/>
      <c r="AK32" s="417"/>
      <c r="AM32" s="417" t="s">
        <v>271</v>
      </c>
      <c r="AN32" s="417"/>
      <c r="AO32" s="417"/>
      <c r="AP32" s="417"/>
      <c r="AQ32" s="417"/>
      <c r="AR32" s="417"/>
      <c r="AS32" s="417"/>
      <c r="AT32" s="417"/>
      <c r="AU32" s="417"/>
      <c r="AV32" s="417"/>
      <c r="AW32" s="417"/>
      <c r="AX32" s="417"/>
      <c r="AY32" s="417"/>
      <c r="AZ32" s="417"/>
      <c r="BA32" s="417"/>
      <c r="BB32" s="417"/>
      <c r="BC32" s="417"/>
      <c r="BE32" s="417" t="s">
        <v>272</v>
      </c>
      <c r="BF32" s="417"/>
      <c r="BG32" s="417"/>
      <c r="BH32" s="417"/>
      <c r="BI32" s="417"/>
      <c r="BJ32" s="417"/>
      <c r="BK32" s="417"/>
      <c r="BL32" s="417"/>
      <c r="BM32" s="417"/>
      <c r="BN32" s="417"/>
      <c r="BO32" s="417"/>
      <c r="BP32" s="417"/>
      <c r="BQ32" s="417"/>
      <c r="BR32" s="417"/>
      <c r="BS32" s="417"/>
      <c r="BT32" s="417"/>
      <c r="BU32" s="417"/>
      <c r="BW32" s="417" t="s">
        <v>274</v>
      </c>
      <c r="BX32" s="417"/>
      <c r="BY32" s="417"/>
      <c r="BZ32" s="417"/>
      <c r="CA32" s="417"/>
      <c r="CB32" s="417"/>
      <c r="CC32" s="417"/>
      <c r="CD32" s="417"/>
      <c r="CE32" s="417"/>
      <c r="CF32" s="417"/>
      <c r="CG32" s="417"/>
      <c r="CH32" s="417"/>
      <c r="CI32" s="417"/>
      <c r="CJ32" s="417"/>
      <c r="CK32" s="417"/>
      <c r="CL32" s="417"/>
      <c r="CM32" s="417"/>
      <c r="CO32" s="417" t="s">
        <v>275</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118</v>
      </c>
      <c r="D33" s="396"/>
      <c r="E33" s="376" t="s">
        <v>276</v>
      </c>
      <c r="F33" s="376"/>
      <c r="G33" s="376"/>
      <c r="H33" s="376"/>
      <c r="I33" s="376"/>
      <c r="J33" s="376"/>
      <c r="K33" s="376"/>
      <c r="L33" s="376"/>
      <c r="M33" s="376"/>
      <c r="N33" s="376"/>
      <c r="O33" s="376"/>
      <c r="P33" s="376"/>
      <c r="Q33" s="376"/>
      <c r="R33" s="376"/>
      <c r="S33" s="376"/>
      <c r="T33" s="12"/>
      <c r="U33" s="396" t="s">
        <v>118</v>
      </c>
      <c r="V33" s="396"/>
      <c r="W33" s="376" t="s">
        <v>276</v>
      </c>
      <c r="X33" s="376"/>
      <c r="Y33" s="376"/>
      <c r="Z33" s="376"/>
      <c r="AA33" s="376"/>
      <c r="AB33" s="376"/>
      <c r="AC33" s="376"/>
      <c r="AD33" s="376"/>
      <c r="AE33" s="376"/>
      <c r="AF33" s="376"/>
      <c r="AG33" s="376"/>
      <c r="AH33" s="376"/>
      <c r="AI33" s="376"/>
      <c r="AJ33" s="376"/>
      <c r="AK33" s="376"/>
      <c r="AL33" s="12"/>
      <c r="AM33" s="396" t="s">
        <v>118</v>
      </c>
      <c r="AN33" s="396"/>
      <c r="AO33" s="376" t="s">
        <v>276</v>
      </c>
      <c r="AP33" s="376"/>
      <c r="AQ33" s="376"/>
      <c r="AR33" s="376"/>
      <c r="AS33" s="376"/>
      <c r="AT33" s="376"/>
      <c r="AU33" s="376"/>
      <c r="AV33" s="376"/>
      <c r="AW33" s="376"/>
      <c r="AX33" s="376"/>
      <c r="AY33" s="376"/>
      <c r="AZ33" s="376"/>
      <c r="BA33" s="376"/>
      <c r="BB33" s="376"/>
      <c r="BC33" s="376"/>
      <c r="BD33" s="8"/>
      <c r="BE33" s="376" t="s">
        <v>278</v>
      </c>
      <c r="BF33" s="376"/>
      <c r="BG33" s="376" t="s">
        <v>167</v>
      </c>
      <c r="BH33" s="376"/>
      <c r="BI33" s="376"/>
      <c r="BJ33" s="376"/>
      <c r="BK33" s="376"/>
      <c r="BL33" s="376"/>
      <c r="BM33" s="376"/>
      <c r="BN33" s="376"/>
      <c r="BO33" s="376"/>
      <c r="BP33" s="376"/>
      <c r="BQ33" s="376"/>
      <c r="BR33" s="376"/>
      <c r="BS33" s="376"/>
      <c r="BT33" s="376"/>
      <c r="BU33" s="376"/>
      <c r="BV33" s="8"/>
      <c r="BW33" s="396" t="s">
        <v>278</v>
      </c>
      <c r="BX33" s="396"/>
      <c r="BY33" s="376" t="s">
        <v>108</v>
      </c>
      <c r="BZ33" s="376"/>
      <c r="CA33" s="376"/>
      <c r="CB33" s="376"/>
      <c r="CC33" s="376"/>
      <c r="CD33" s="376"/>
      <c r="CE33" s="376"/>
      <c r="CF33" s="376"/>
      <c r="CG33" s="376"/>
      <c r="CH33" s="376"/>
      <c r="CI33" s="376"/>
      <c r="CJ33" s="376"/>
      <c r="CK33" s="376"/>
      <c r="CL33" s="376"/>
      <c r="CM33" s="376"/>
      <c r="CN33" s="12"/>
      <c r="CO33" s="396" t="s">
        <v>118</v>
      </c>
      <c r="CP33" s="396"/>
      <c r="CQ33" s="376" t="s">
        <v>279</v>
      </c>
      <c r="CR33" s="376"/>
      <c r="CS33" s="376"/>
      <c r="CT33" s="376"/>
      <c r="CU33" s="376"/>
      <c r="CV33" s="376"/>
      <c r="CW33" s="376"/>
      <c r="CX33" s="376"/>
      <c r="CY33" s="376"/>
      <c r="CZ33" s="376"/>
      <c r="DA33" s="376"/>
      <c r="DB33" s="376"/>
      <c r="DC33" s="376"/>
      <c r="DD33" s="376"/>
      <c r="DE33" s="376"/>
      <c r="DF33" s="12"/>
      <c r="DG33" s="416" t="s">
        <v>79</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2</v>
      </c>
      <c r="V34" s="414"/>
      <c r="W34" s="413" t="str">
        <f>IF('各会計、関係団体の財政状況及び健全化判断比率'!B28="","",'各会計、関係団体の財政状況及び健全化判断比率'!B28)</f>
        <v>村田町国民健康保険事業特別会計</v>
      </c>
      <c r="X34" s="413"/>
      <c r="Y34" s="413"/>
      <c r="Z34" s="413"/>
      <c r="AA34" s="413"/>
      <c r="AB34" s="413"/>
      <c r="AC34" s="413"/>
      <c r="AD34" s="413"/>
      <c r="AE34" s="413"/>
      <c r="AF34" s="413"/>
      <c r="AG34" s="413"/>
      <c r="AH34" s="413"/>
      <c r="AI34" s="413"/>
      <c r="AJ34" s="413"/>
      <c r="AK34" s="413"/>
      <c r="AL34" s="2"/>
      <c r="AM34" s="414">
        <f>IF(AO34="","",MAX(C34:D43,U34:V43)+1)</f>
        <v>5</v>
      </c>
      <c r="AN34" s="414"/>
      <c r="AO34" s="413" t="str">
        <f>IF('各会計、関係団体の財政状況及び健全化判断比率'!B31="","",'各会計、関係団体の財政状況及び健全化判断比率'!B31)</f>
        <v>村田町上水道事業会計</v>
      </c>
      <c r="AP34" s="413"/>
      <c r="AQ34" s="413"/>
      <c r="AR34" s="413"/>
      <c r="AS34" s="413"/>
      <c r="AT34" s="413"/>
      <c r="AU34" s="413"/>
      <c r="AV34" s="413"/>
      <c r="AW34" s="413"/>
      <c r="AX34" s="413"/>
      <c r="AY34" s="413"/>
      <c r="AZ34" s="413"/>
      <c r="BA34" s="413"/>
      <c r="BB34" s="413"/>
      <c r="BC34" s="413"/>
      <c r="BD34" s="2"/>
      <c r="BE34" s="414">
        <f>IF(BG34="","",MAX(C34:D43,U34:V43,AM34:AN43)+1)</f>
        <v>8</v>
      </c>
      <c r="BF34" s="414"/>
      <c r="BG34" s="413" t="str">
        <f>IF('各会計、関係団体の財政状況及び健全化判断比率'!B34="","",'各会計、関係団体の財政状況及び健全化判断比率'!B34)</f>
        <v>村田町宅地造成事業特別会計</v>
      </c>
      <c r="BH34" s="413"/>
      <c r="BI34" s="413"/>
      <c r="BJ34" s="413"/>
      <c r="BK34" s="413"/>
      <c r="BL34" s="413"/>
      <c r="BM34" s="413"/>
      <c r="BN34" s="413"/>
      <c r="BO34" s="413"/>
      <c r="BP34" s="413"/>
      <c r="BQ34" s="413"/>
      <c r="BR34" s="413"/>
      <c r="BS34" s="413"/>
      <c r="BT34" s="413"/>
      <c r="BU34" s="413"/>
      <c r="BV34" s="2"/>
      <c r="BW34" s="414">
        <f>IF(BY34="","",MAX(C34:D43,U34:V43,AM34:AN43,BE34:BF43)+1)</f>
        <v>9</v>
      </c>
      <c r="BX34" s="414"/>
      <c r="BY34" s="413" t="str">
        <f>IF('各会計、関係団体の財政状況及び健全化判断比率'!B68="","",'各会計、関係団体の財政状況及び健全化判断比率'!B68)</f>
        <v>宮城県市町村職員退職手当組合</v>
      </c>
      <c r="BZ34" s="413"/>
      <c r="CA34" s="413"/>
      <c r="CB34" s="413"/>
      <c r="CC34" s="413"/>
      <c r="CD34" s="413"/>
      <c r="CE34" s="413"/>
      <c r="CF34" s="413"/>
      <c r="CG34" s="413"/>
      <c r="CH34" s="413"/>
      <c r="CI34" s="413"/>
      <c r="CJ34" s="413"/>
      <c r="CK34" s="413"/>
      <c r="CL34" s="413"/>
      <c r="CM34" s="413"/>
      <c r="CN34" s="2"/>
      <c r="CO34" s="414">
        <f>IF(CQ34="","",MAX(C34:D43,U34:V43,AM34:AN43,BE34:BF43,BW34:BX43)+1)</f>
        <v>16</v>
      </c>
      <c r="CP34" s="414"/>
      <c r="CQ34" s="413" t="str">
        <f>IF('各会計、関係団体の財政状況及び健全化判断比率'!BS7="","",'各会計、関係団体の財政状況及び健全化判断比率'!BS7)</f>
        <v>一般財団法人村田町ふるさとリフレッシュセンター</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t="str">
        <f t="shared" ref="C35:C43" si="0">IF(E35="","",C34+1)</f>
        <v/>
      </c>
      <c r="D35" s="414"/>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2"/>
      <c r="U35" s="414">
        <f t="shared" ref="U35:U43" si="1">IF(W35="","",U34+1)</f>
        <v>3</v>
      </c>
      <c r="V35" s="414"/>
      <c r="W35" s="413" t="str">
        <f>IF('各会計、関係団体の財政状況及び健全化判断比率'!B29="","",'各会計、関係団体の財政状況及び健全化判断比率'!B29)</f>
        <v>村田町介護保険事業特別会計</v>
      </c>
      <c r="X35" s="413"/>
      <c r="Y35" s="413"/>
      <c r="Z35" s="413"/>
      <c r="AA35" s="413"/>
      <c r="AB35" s="413"/>
      <c r="AC35" s="413"/>
      <c r="AD35" s="413"/>
      <c r="AE35" s="413"/>
      <c r="AF35" s="413"/>
      <c r="AG35" s="413"/>
      <c r="AH35" s="413"/>
      <c r="AI35" s="413"/>
      <c r="AJ35" s="413"/>
      <c r="AK35" s="413"/>
      <c r="AL35" s="2"/>
      <c r="AM35" s="414">
        <f t="shared" ref="AM35:AM43" si="2">IF(AO35="","",AM34+1)</f>
        <v>6</v>
      </c>
      <c r="AN35" s="414"/>
      <c r="AO35" s="413" t="str">
        <f>IF('各会計、関係団体の財政状況及び健全化判断比率'!B32="","",'各会計、関係団体の財政状況及び健全化判断比率'!B32)</f>
        <v>村田町工業用水道事業会計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10</v>
      </c>
      <c r="BX35" s="414"/>
      <c r="BY35" s="413" t="str">
        <f>IF('各会計、関係団体の財政状況及び健全化判断比率'!B69="","",'各会計、関係団体の財政状況及び健全化判断比率'!B69)</f>
        <v>宮城県市町村非常勤消防団員補償報償組合</v>
      </c>
      <c r="BZ35" s="413"/>
      <c r="CA35" s="413"/>
      <c r="CB35" s="413"/>
      <c r="CC35" s="413"/>
      <c r="CD35" s="413"/>
      <c r="CE35" s="413"/>
      <c r="CF35" s="413"/>
      <c r="CG35" s="413"/>
      <c r="CH35" s="413"/>
      <c r="CI35" s="413"/>
      <c r="CJ35" s="413"/>
      <c r="CK35" s="413"/>
      <c r="CL35" s="413"/>
      <c r="CM35" s="413"/>
      <c r="CN35" s="2"/>
      <c r="CO35" s="414">
        <f t="shared" ref="CO35:CO43" si="5">IF(CQ35="","",CO34+1)</f>
        <v>17</v>
      </c>
      <c r="CP35" s="414"/>
      <c r="CQ35" s="413" t="str">
        <f>IF('各会計、関係団体の財政状況及び健全化判断比率'!BS8="","",'各会計、関係団体の財政状況及び健全化判断比率'!BS8)</f>
        <v>株式会社まちづくり村田</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4</v>
      </c>
      <c r="V36" s="414"/>
      <c r="W36" s="413" t="str">
        <f>IF('各会計、関係団体の財政状況及び健全化判断比率'!B30="","",'各会計、関係団体の財政状況及び健全化判断比率'!B30)</f>
        <v>村田町後期高齢者医療特別会計</v>
      </c>
      <c r="X36" s="413"/>
      <c r="Y36" s="413"/>
      <c r="Z36" s="413"/>
      <c r="AA36" s="413"/>
      <c r="AB36" s="413"/>
      <c r="AC36" s="413"/>
      <c r="AD36" s="413"/>
      <c r="AE36" s="413"/>
      <c r="AF36" s="413"/>
      <c r="AG36" s="413"/>
      <c r="AH36" s="413"/>
      <c r="AI36" s="413"/>
      <c r="AJ36" s="413"/>
      <c r="AK36" s="413"/>
      <c r="AL36" s="2"/>
      <c r="AM36" s="414">
        <f t="shared" si="2"/>
        <v>7</v>
      </c>
      <c r="AN36" s="414"/>
      <c r="AO36" s="413" t="str">
        <f>IF('各会計、関係団体の財政状況及び健全化判断比率'!B33="","",'各会計、関係団体の財政状況及び健全化判断比率'!B33)</f>
        <v>村田町下水道事業会計</v>
      </c>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11</v>
      </c>
      <c r="BX36" s="414"/>
      <c r="BY36" s="413" t="str">
        <f>IF('各会計、関係団体の財政状況及び健全化判断比率'!B70="","",'各会計、関係団体の財政状況及び健全化判断比率'!B70)</f>
        <v>仙南地域広域行政事務組合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12</v>
      </c>
      <c r="BX37" s="414"/>
      <c r="BY37" s="413" t="str">
        <f>IF('各会計、関係団体の財政状況及び健全化判断比率'!B71="","",'各会計、関係団体の財政状況及び健全化判断比率'!B71)</f>
        <v>宮城県市町村自治振興センター</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13</v>
      </c>
      <c r="BX38" s="414"/>
      <c r="BY38" s="413" t="str">
        <f>IF('各会計、関係団体の財政状況及び健全化判断比率'!B72="","",'各会計、関係団体の財政状況及び健全化判断比率'!B72)</f>
        <v>みやぎ県南中核病院企業団</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14</v>
      </c>
      <c r="BX39" s="414"/>
      <c r="BY39" s="413" t="str">
        <f>IF('各会計、関係団体の財政状況及び健全化判断比率'!B73="","",'各会計、関係団体の財政状況及び健全化判断比率'!B73)</f>
        <v>宮城県後期高齢者医療広域連合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15</v>
      </c>
      <c r="BX40" s="414"/>
      <c r="BY40" s="413" t="str">
        <f>IF('各会計、関係団体の財政状況及び健全化判断比率'!B74="","",'各会計、関係団体の財政状況及び健全化判断比率'!B74)</f>
        <v>宮城県後期高齢者医療事業会計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t="str">
        <f t="shared" si="4"/>
        <v/>
      </c>
      <c r="BX41" s="414"/>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280</v>
      </c>
      <c r="E46" s="359" t="s">
        <v>281</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283</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285</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286</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192</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289</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291</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292</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wX9Kc5XEMrAMhG+sSSg7fUGIR5Hu5o9Eok9q4Ct0BNONNS+hQcUS0W+aS/XgMHeRU19XQQK8cAwCmNSsfeDW3A==" saltValue="Fns3Af5iaXRvWfJWz7Oqn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293</v>
      </c>
      <c r="DI1" s="648"/>
      <c r="DJ1" s="648"/>
      <c r="DK1" s="648"/>
      <c r="DL1" s="648"/>
      <c r="DM1" s="648"/>
      <c r="DN1" s="649"/>
      <c r="DO1" s="1"/>
      <c r="DP1" s="647" t="s">
        <v>294</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113</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298</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299</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7</v>
      </c>
      <c r="C4" s="486"/>
      <c r="D4" s="486"/>
      <c r="E4" s="486"/>
      <c r="F4" s="486"/>
      <c r="G4" s="486"/>
      <c r="H4" s="486"/>
      <c r="I4" s="486"/>
      <c r="J4" s="486"/>
      <c r="K4" s="486"/>
      <c r="L4" s="486"/>
      <c r="M4" s="486"/>
      <c r="N4" s="486"/>
      <c r="O4" s="486"/>
      <c r="P4" s="486"/>
      <c r="Q4" s="528"/>
      <c r="R4" s="485" t="s">
        <v>302</v>
      </c>
      <c r="S4" s="486"/>
      <c r="T4" s="486"/>
      <c r="U4" s="486"/>
      <c r="V4" s="486"/>
      <c r="W4" s="486"/>
      <c r="X4" s="486"/>
      <c r="Y4" s="528"/>
      <c r="Z4" s="485" t="s">
        <v>305</v>
      </c>
      <c r="AA4" s="486"/>
      <c r="AB4" s="486"/>
      <c r="AC4" s="528"/>
      <c r="AD4" s="485" t="s">
        <v>248</v>
      </c>
      <c r="AE4" s="486"/>
      <c r="AF4" s="486"/>
      <c r="AG4" s="486"/>
      <c r="AH4" s="486"/>
      <c r="AI4" s="486"/>
      <c r="AJ4" s="486"/>
      <c r="AK4" s="528"/>
      <c r="AL4" s="485" t="s">
        <v>305</v>
      </c>
      <c r="AM4" s="486"/>
      <c r="AN4" s="486"/>
      <c r="AO4" s="528"/>
      <c r="AP4" s="650" t="s">
        <v>308</v>
      </c>
      <c r="AQ4" s="650"/>
      <c r="AR4" s="650"/>
      <c r="AS4" s="650"/>
      <c r="AT4" s="650"/>
      <c r="AU4" s="650"/>
      <c r="AV4" s="650"/>
      <c r="AW4" s="650"/>
      <c r="AX4" s="650"/>
      <c r="AY4" s="650"/>
      <c r="AZ4" s="650"/>
      <c r="BA4" s="650"/>
      <c r="BB4" s="650"/>
      <c r="BC4" s="650"/>
      <c r="BD4" s="650"/>
      <c r="BE4" s="650"/>
      <c r="BF4" s="650"/>
      <c r="BG4" s="650" t="s">
        <v>282</v>
      </c>
      <c r="BH4" s="650"/>
      <c r="BI4" s="650"/>
      <c r="BJ4" s="650"/>
      <c r="BK4" s="650"/>
      <c r="BL4" s="650"/>
      <c r="BM4" s="650"/>
      <c r="BN4" s="650"/>
      <c r="BO4" s="650" t="s">
        <v>305</v>
      </c>
      <c r="BP4" s="650"/>
      <c r="BQ4" s="650"/>
      <c r="BR4" s="650"/>
      <c r="BS4" s="650" t="s">
        <v>309</v>
      </c>
      <c r="BT4" s="650"/>
      <c r="BU4" s="650"/>
      <c r="BV4" s="650"/>
      <c r="BW4" s="650"/>
      <c r="BX4" s="650"/>
      <c r="BY4" s="650"/>
      <c r="BZ4" s="650"/>
      <c r="CA4" s="650"/>
      <c r="CB4" s="650"/>
      <c r="CD4" s="485" t="s">
        <v>310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304</v>
      </c>
      <c r="C5" s="615"/>
      <c r="D5" s="615"/>
      <c r="E5" s="615"/>
      <c r="F5" s="615"/>
      <c r="G5" s="615"/>
      <c r="H5" s="615"/>
      <c r="I5" s="615"/>
      <c r="J5" s="615"/>
      <c r="K5" s="615"/>
      <c r="L5" s="615"/>
      <c r="M5" s="615"/>
      <c r="N5" s="615"/>
      <c r="O5" s="615"/>
      <c r="P5" s="615"/>
      <c r="Q5" s="616"/>
      <c r="R5" s="611">
        <v>1475230</v>
      </c>
      <c r="S5" s="612"/>
      <c r="T5" s="612"/>
      <c r="U5" s="612"/>
      <c r="V5" s="612"/>
      <c r="W5" s="612"/>
      <c r="X5" s="612"/>
      <c r="Y5" s="634"/>
      <c r="Z5" s="645">
        <v>23.7</v>
      </c>
      <c r="AA5" s="645"/>
      <c r="AB5" s="645"/>
      <c r="AC5" s="645"/>
      <c r="AD5" s="646">
        <v>1475230</v>
      </c>
      <c r="AE5" s="646"/>
      <c r="AF5" s="646"/>
      <c r="AG5" s="646"/>
      <c r="AH5" s="646"/>
      <c r="AI5" s="646"/>
      <c r="AJ5" s="646"/>
      <c r="AK5" s="646"/>
      <c r="AL5" s="635">
        <v>38.299999999999997</v>
      </c>
      <c r="AM5" s="618"/>
      <c r="AN5" s="618"/>
      <c r="AO5" s="638"/>
      <c r="AP5" s="614" t="s">
        <v>312</v>
      </c>
      <c r="AQ5" s="615"/>
      <c r="AR5" s="615"/>
      <c r="AS5" s="615"/>
      <c r="AT5" s="615"/>
      <c r="AU5" s="615"/>
      <c r="AV5" s="615"/>
      <c r="AW5" s="615"/>
      <c r="AX5" s="615"/>
      <c r="AY5" s="615"/>
      <c r="AZ5" s="615"/>
      <c r="BA5" s="615"/>
      <c r="BB5" s="615"/>
      <c r="BC5" s="615"/>
      <c r="BD5" s="615"/>
      <c r="BE5" s="615"/>
      <c r="BF5" s="616"/>
      <c r="BG5" s="572">
        <v>1475174</v>
      </c>
      <c r="BH5" s="456"/>
      <c r="BI5" s="456"/>
      <c r="BJ5" s="456"/>
      <c r="BK5" s="456"/>
      <c r="BL5" s="456"/>
      <c r="BM5" s="456"/>
      <c r="BN5" s="585"/>
      <c r="BO5" s="605">
        <v>100</v>
      </c>
      <c r="BP5" s="605"/>
      <c r="BQ5" s="605"/>
      <c r="BR5" s="605"/>
      <c r="BS5" s="606" t="s">
        <v>195</v>
      </c>
      <c r="BT5" s="606"/>
      <c r="BU5" s="606"/>
      <c r="BV5" s="606"/>
      <c r="BW5" s="606"/>
      <c r="BX5" s="606"/>
      <c r="BY5" s="606"/>
      <c r="BZ5" s="606"/>
      <c r="CA5" s="606"/>
      <c r="CB5" s="628"/>
      <c r="CD5" s="485" t="s">
        <v>308</v>
      </c>
      <c r="CE5" s="486"/>
      <c r="CF5" s="486"/>
      <c r="CG5" s="486"/>
      <c r="CH5" s="486"/>
      <c r="CI5" s="486"/>
      <c r="CJ5" s="486"/>
      <c r="CK5" s="486"/>
      <c r="CL5" s="486"/>
      <c r="CM5" s="486"/>
      <c r="CN5" s="486"/>
      <c r="CO5" s="486"/>
      <c r="CP5" s="486"/>
      <c r="CQ5" s="528"/>
      <c r="CR5" s="485" t="s">
        <v>315</v>
      </c>
      <c r="CS5" s="486"/>
      <c r="CT5" s="486"/>
      <c r="CU5" s="486"/>
      <c r="CV5" s="486"/>
      <c r="CW5" s="486"/>
      <c r="CX5" s="486"/>
      <c r="CY5" s="528"/>
      <c r="CZ5" s="485" t="s">
        <v>305</v>
      </c>
      <c r="DA5" s="486"/>
      <c r="DB5" s="486"/>
      <c r="DC5" s="528"/>
      <c r="DD5" s="485" t="s">
        <v>316</v>
      </c>
      <c r="DE5" s="486"/>
      <c r="DF5" s="486"/>
      <c r="DG5" s="486"/>
      <c r="DH5" s="486"/>
      <c r="DI5" s="486"/>
      <c r="DJ5" s="486"/>
      <c r="DK5" s="486"/>
      <c r="DL5" s="486"/>
      <c r="DM5" s="486"/>
      <c r="DN5" s="486"/>
      <c r="DO5" s="486"/>
      <c r="DP5" s="528"/>
      <c r="DQ5" s="485" t="s">
        <v>318</v>
      </c>
      <c r="DR5" s="486"/>
      <c r="DS5" s="486"/>
      <c r="DT5" s="486"/>
      <c r="DU5" s="486"/>
      <c r="DV5" s="486"/>
      <c r="DW5" s="486"/>
      <c r="DX5" s="486"/>
      <c r="DY5" s="486"/>
      <c r="DZ5" s="486"/>
      <c r="EA5" s="486"/>
      <c r="EB5" s="486"/>
      <c r="EC5" s="528"/>
    </row>
    <row r="6" spans="2:143" ht="11.25" customHeight="1" x14ac:dyDescent="0.15">
      <c r="B6" s="570" t="s">
        <v>319</v>
      </c>
      <c r="C6" s="359"/>
      <c r="D6" s="359"/>
      <c r="E6" s="359"/>
      <c r="F6" s="359"/>
      <c r="G6" s="359"/>
      <c r="H6" s="359"/>
      <c r="I6" s="359"/>
      <c r="J6" s="359"/>
      <c r="K6" s="359"/>
      <c r="L6" s="359"/>
      <c r="M6" s="359"/>
      <c r="N6" s="359"/>
      <c r="O6" s="359"/>
      <c r="P6" s="359"/>
      <c r="Q6" s="571"/>
      <c r="R6" s="572">
        <v>69928</v>
      </c>
      <c r="S6" s="456"/>
      <c r="T6" s="456"/>
      <c r="U6" s="456"/>
      <c r="V6" s="456"/>
      <c r="W6" s="456"/>
      <c r="X6" s="456"/>
      <c r="Y6" s="585"/>
      <c r="Z6" s="605">
        <v>1.1000000000000001</v>
      </c>
      <c r="AA6" s="605"/>
      <c r="AB6" s="605"/>
      <c r="AC6" s="605"/>
      <c r="AD6" s="606">
        <v>69928</v>
      </c>
      <c r="AE6" s="606"/>
      <c r="AF6" s="606"/>
      <c r="AG6" s="606"/>
      <c r="AH6" s="606"/>
      <c r="AI6" s="606"/>
      <c r="AJ6" s="606"/>
      <c r="AK6" s="606"/>
      <c r="AL6" s="575">
        <v>1.8</v>
      </c>
      <c r="AM6" s="319"/>
      <c r="AN6" s="319"/>
      <c r="AO6" s="607"/>
      <c r="AP6" s="570" t="s">
        <v>105</v>
      </c>
      <c r="AQ6" s="359"/>
      <c r="AR6" s="359"/>
      <c r="AS6" s="359"/>
      <c r="AT6" s="359"/>
      <c r="AU6" s="359"/>
      <c r="AV6" s="359"/>
      <c r="AW6" s="359"/>
      <c r="AX6" s="359"/>
      <c r="AY6" s="359"/>
      <c r="AZ6" s="359"/>
      <c r="BA6" s="359"/>
      <c r="BB6" s="359"/>
      <c r="BC6" s="359"/>
      <c r="BD6" s="359"/>
      <c r="BE6" s="359"/>
      <c r="BF6" s="571"/>
      <c r="BG6" s="572">
        <v>1475174</v>
      </c>
      <c r="BH6" s="456"/>
      <c r="BI6" s="456"/>
      <c r="BJ6" s="456"/>
      <c r="BK6" s="456"/>
      <c r="BL6" s="456"/>
      <c r="BM6" s="456"/>
      <c r="BN6" s="585"/>
      <c r="BO6" s="605">
        <v>100</v>
      </c>
      <c r="BP6" s="605"/>
      <c r="BQ6" s="605"/>
      <c r="BR6" s="605"/>
      <c r="BS6" s="606" t="s">
        <v>195</v>
      </c>
      <c r="BT6" s="606"/>
      <c r="BU6" s="606"/>
      <c r="BV6" s="606"/>
      <c r="BW6" s="606"/>
      <c r="BX6" s="606"/>
      <c r="BY6" s="606"/>
      <c r="BZ6" s="606"/>
      <c r="CA6" s="606"/>
      <c r="CB6" s="628"/>
      <c r="CD6" s="614" t="s">
        <v>320</v>
      </c>
      <c r="CE6" s="615"/>
      <c r="CF6" s="615"/>
      <c r="CG6" s="615"/>
      <c r="CH6" s="615"/>
      <c r="CI6" s="615"/>
      <c r="CJ6" s="615"/>
      <c r="CK6" s="615"/>
      <c r="CL6" s="615"/>
      <c r="CM6" s="615"/>
      <c r="CN6" s="615"/>
      <c r="CO6" s="615"/>
      <c r="CP6" s="615"/>
      <c r="CQ6" s="616"/>
      <c r="CR6" s="572">
        <v>86231</v>
      </c>
      <c r="CS6" s="456"/>
      <c r="CT6" s="456"/>
      <c r="CU6" s="456"/>
      <c r="CV6" s="456"/>
      <c r="CW6" s="456"/>
      <c r="CX6" s="456"/>
      <c r="CY6" s="585"/>
      <c r="CZ6" s="635">
        <v>1.4</v>
      </c>
      <c r="DA6" s="618"/>
      <c r="DB6" s="618"/>
      <c r="DC6" s="636"/>
      <c r="DD6" s="578" t="s">
        <v>195</v>
      </c>
      <c r="DE6" s="456"/>
      <c r="DF6" s="456"/>
      <c r="DG6" s="456"/>
      <c r="DH6" s="456"/>
      <c r="DI6" s="456"/>
      <c r="DJ6" s="456"/>
      <c r="DK6" s="456"/>
      <c r="DL6" s="456"/>
      <c r="DM6" s="456"/>
      <c r="DN6" s="456"/>
      <c r="DO6" s="456"/>
      <c r="DP6" s="585"/>
      <c r="DQ6" s="578">
        <v>86231</v>
      </c>
      <c r="DR6" s="456"/>
      <c r="DS6" s="456"/>
      <c r="DT6" s="456"/>
      <c r="DU6" s="456"/>
      <c r="DV6" s="456"/>
      <c r="DW6" s="456"/>
      <c r="DX6" s="456"/>
      <c r="DY6" s="456"/>
      <c r="DZ6" s="456"/>
      <c r="EA6" s="456"/>
      <c r="EB6" s="456"/>
      <c r="EC6" s="603"/>
    </row>
    <row r="7" spans="2:143" ht="11.25" customHeight="1" x14ac:dyDescent="0.15">
      <c r="B7" s="570" t="s">
        <v>44</v>
      </c>
      <c r="C7" s="359"/>
      <c r="D7" s="359"/>
      <c r="E7" s="359"/>
      <c r="F7" s="359"/>
      <c r="G7" s="359"/>
      <c r="H7" s="359"/>
      <c r="I7" s="359"/>
      <c r="J7" s="359"/>
      <c r="K7" s="359"/>
      <c r="L7" s="359"/>
      <c r="M7" s="359"/>
      <c r="N7" s="359"/>
      <c r="O7" s="359"/>
      <c r="P7" s="359"/>
      <c r="Q7" s="571"/>
      <c r="R7" s="572">
        <v>254</v>
      </c>
      <c r="S7" s="456"/>
      <c r="T7" s="456"/>
      <c r="U7" s="456"/>
      <c r="V7" s="456"/>
      <c r="W7" s="456"/>
      <c r="X7" s="456"/>
      <c r="Y7" s="585"/>
      <c r="Z7" s="605">
        <v>0</v>
      </c>
      <c r="AA7" s="605"/>
      <c r="AB7" s="605"/>
      <c r="AC7" s="605"/>
      <c r="AD7" s="606">
        <v>254</v>
      </c>
      <c r="AE7" s="606"/>
      <c r="AF7" s="606"/>
      <c r="AG7" s="606"/>
      <c r="AH7" s="606"/>
      <c r="AI7" s="606"/>
      <c r="AJ7" s="606"/>
      <c r="AK7" s="606"/>
      <c r="AL7" s="575">
        <v>0</v>
      </c>
      <c r="AM7" s="319"/>
      <c r="AN7" s="319"/>
      <c r="AO7" s="607"/>
      <c r="AP7" s="570" t="s">
        <v>321</v>
      </c>
      <c r="AQ7" s="359"/>
      <c r="AR7" s="359"/>
      <c r="AS7" s="359"/>
      <c r="AT7" s="359"/>
      <c r="AU7" s="359"/>
      <c r="AV7" s="359"/>
      <c r="AW7" s="359"/>
      <c r="AX7" s="359"/>
      <c r="AY7" s="359"/>
      <c r="AZ7" s="359"/>
      <c r="BA7" s="359"/>
      <c r="BB7" s="359"/>
      <c r="BC7" s="359"/>
      <c r="BD7" s="359"/>
      <c r="BE7" s="359"/>
      <c r="BF7" s="571"/>
      <c r="BG7" s="572">
        <v>478761</v>
      </c>
      <c r="BH7" s="456"/>
      <c r="BI7" s="456"/>
      <c r="BJ7" s="456"/>
      <c r="BK7" s="456"/>
      <c r="BL7" s="456"/>
      <c r="BM7" s="456"/>
      <c r="BN7" s="585"/>
      <c r="BO7" s="605">
        <v>32.5</v>
      </c>
      <c r="BP7" s="605"/>
      <c r="BQ7" s="605"/>
      <c r="BR7" s="605"/>
      <c r="BS7" s="606" t="s">
        <v>195</v>
      </c>
      <c r="BT7" s="606"/>
      <c r="BU7" s="606"/>
      <c r="BV7" s="606"/>
      <c r="BW7" s="606"/>
      <c r="BX7" s="606"/>
      <c r="BY7" s="606"/>
      <c r="BZ7" s="606"/>
      <c r="CA7" s="606"/>
      <c r="CB7" s="628"/>
      <c r="CD7" s="570" t="s">
        <v>323</v>
      </c>
      <c r="CE7" s="359"/>
      <c r="CF7" s="359"/>
      <c r="CG7" s="359"/>
      <c r="CH7" s="359"/>
      <c r="CI7" s="359"/>
      <c r="CJ7" s="359"/>
      <c r="CK7" s="359"/>
      <c r="CL7" s="359"/>
      <c r="CM7" s="359"/>
      <c r="CN7" s="359"/>
      <c r="CO7" s="359"/>
      <c r="CP7" s="359"/>
      <c r="CQ7" s="571"/>
      <c r="CR7" s="572">
        <v>976904</v>
      </c>
      <c r="CS7" s="456"/>
      <c r="CT7" s="456"/>
      <c r="CU7" s="456"/>
      <c r="CV7" s="456"/>
      <c r="CW7" s="456"/>
      <c r="CX7" s="456"/>
      <c r="CY7" s="585"/>
      <c r="CZ7" s="605">
        <v>16.3</v>
      </c>
      <c r="DA7" s="605"/>
      <c r="DB7" s="605"/>
      <c r="DC7" s="605"/>
      <c r="DD7" s="578">
        <v>34906</v>
      </c>
      <c r="DE7" s="456"/>
      <c r="DF7" s="456"/>
      <c r="DG7" s="456"/>
      <c r="DH7" s="456"/>
      <c r="DI7" s="456"/>
      <c r="DJ7" s="456"/>
      <c r="DK7" s="456"/>
      <c r="DL7" s="456"/>
      <c r="DM7" s="456"/>
      <c r="DN7" s="456"/>
      <c r="DO7" s="456"/>
      <c r="DP7" s="585"/>
      <c r="DQ7" s="578">
        <v>873324</v>
      </c>
      <c r="DR7" s="456"/>
      <c r="DS7" s="456"/>
      <c r="DT7" s="456"/>
      <c r="DU7" s="456"/>
      <c r="DV7" s="456"/>
      <c r="DW7" s="456"/>
      <c r="DX7" s="456"/>
      <c r="DY7" s="456"/>
      <c r="DZ7" s="456"/>
      <c r="EA7" s="456"/>
      <c r="EB7" s="456"/>
      <c r="EC7" s="603"/>
    </row>
    <row r="8" spans="2:143" ht="11.25" customHeight="1" x14ac:dyDescent="0.15">
      <c r="B8" s="570" t="s">
        <v>324</v>
      </c>
      <c r="C8" s="359"/>
      <c r="D8" s="359"/>
      <c r="E8" s="359"/>
      <c r="F8" s="359"/>
      <c r="G8" s="359"/>
      <c r="H8" s="359"/>
      <c r="I8" s="359"/>
      <c r="J8" s="359"/>
      <c r="K8" s="359"/>
      <c r="L8" s="359"/>
      <c r="M8" s="359"/>
      <c r="N8" s="359"/>
      <c r="O8" s="359"/>
      <c r="P8" s="359"/>
      <c r="Q8" s="571"/>
      <c r="R8" s="572">
        <v>3875</v>
      </c>
      <c r="S8" s="456"/>
      <c r="T8" s="456"/>
      <c r="U8" s="456"/>
      <c r="V8" s="456"/>
      <c r="W8" s="456"/>
      <c r="X8" s="456"/>
      <c r="Y8" s="585"/>
      <c r="Z8" s="605">
        <v>0.1</v>
      </c>
      <c r="AA8" s="605"/>
      <c r="AB8" s="605"/>
      <c r="AC8" s="605"/>
      <c r="AD8" s="606">
        <v>3875</v>
      </c>
      <c r="AE8" s="606"/>
      <c r="AF8" s="606"/>
      <c r="AG8" s="606"/>
      <c r="AH8" s="606"/>
      <c r="AI8" s="606"/>
      <c r="AJ8" s="606"/>
      <c r="AK8" s="606"/>
      <c r="AL8" s="575">
        <v>0.1</v>
      </c>
      <c r="AM8" s="319"/>
      <c r="AN8" s="319"/>
      <c r="AO8" s="607"/>
      <c r="AP8" s="570" t="s">
        <v>122</v>
      </c>
      <c r="AQ8" s="359"/>
      <c r="AR8" s="359"/>
      <c r="AS8" s="359"/>
      <c r="AT8" s="359"/>
      <c r="AU8" s="359"/>
      <c r="AV8" s="359"/>
      <c r="AW8" s="359"/>
      <c r="AX8" s="359"/>
      <c r="AY8" s="359"/>
      <c r="AZ8" s="359"/>
      <c r="BA8" s="359"/>
      <c r="BB8" s="359"/>
      <c r="BC8" s="359"/>
      <c r="BD8" s="359"/>
      <c r="BE8" s="359"/>
      <c r="BF8" s="571"/>
      <c r="BG8" s="572">
        <v>17289</v>
      </c>
      <c r="BH8" s="456"/>
      <c r="BI8" s="456"/>
      <c r="BJ8" s="456"/>
      <c r="BK8" s="456"/>
      <c r="BL8" s="456"/>
      <c r="BM8" s="456"/>
      <c r="BN8" s="585"/>
      <c r="BO8" s="605">
        <v>1.2</v>
      </c>
      <c r="BP8" s="605"/>
      <c r="BQ8" s="605"/>
      <c r="BR8" s="605"/>
      <c r="BS8" s="606" t="s">
        <v>195</v>
      </c>
      <c r="BT8" s="606"/>
      <c r="BU8" s="606"/>
      <c r="BV8" s="606"/>
      <c r="BW8" s="606"/>
      <c r="BX8" s="606"/>
      <c r="BY8" s="606"/>
      <c r="BZ8" s="606"/>
      <c r="CA8" s="606"/>
      <c r="CB8" s="628"/>
      <c r="CD8" s="570" t="s">
        <v>327</v>
      </c>
      <c r="CE8" s="359"/>
      <c r="CF8" s="359"/>
      <c r="CG8" s="359"/>
      <c r="CH8" s="359"/>
      <c r="CI8" s="359"/>
      <c r="CJ8" s="359"/>
      <c r="CK8" s="359"/>
      <c r="CL8" s="359"/>
      <c r="CM8" s="359"/>
      <c r="CN8" s="359"/>
      <c r="CO8" s="359"/>
      <c r="CP8" s="359"/>
      <c r="CQ8" s="571"/>
      <c r="CR8" s="572">
        <v>1439118</v>
      </c>
      <c r="CS8" s="456"/>
      <c r="CT8" s="456"/>
      <c r="CU8" s="456"/>
      <c r="CV8" s="456"/>
      <c r="CW8" s="456"/>
      <c r="CX8" s="456"/>
      <c r="CY8" s="585"/>
      <c r="CZ8" s="605">
        <v>24</v>
      </c>
      <c r="DA8" s="605"/>
      <c r="DB8" s="605"/>
      <c r="DC8" s="605"/>
      <c r="DD8" s="578" t="s">
        <v>195</v>
      </c>
      <c r="DE8" s="456"/>
      <c r="DF8" s="456"/>
      <c r="DG8" s="456"/>
      <c r="DH8" s="456"/>
      <c r="DI8" s="456"/>
      <c r="DJ8" s="456"/>
      <c r="DK8" s="456"/>
      <c r="DL8" s="456"/>
      <c r="DM8" s="456"/>
      <c r="DN8" s="456"/>
      <c r="DO8" s="456"/>
      <c r="DP8" s="585"/>
      <c r="DQ8" s="578">
        <v>968033</v>
      </c>
      <c r="DR8" s="456"/>
      <c r="DS8" s="456"/>
      <c r="DT8" s="456"/>
      <c r="DU8" s="456"/>
      <c r="DV8" s="456"/>
      <c r="DW8" s="456"/>
      <c r="DX8" s="456"/>
      <c r="DY8" s="456"/>
      <c r="DZ8" s="456"/>
      <c r="EA8" s="456"/>
      <c r="EB8" s="456"/>
      <c r="EC8" s="603"/>
    </row>
    <row r="9" spans="2:143" ht="11.25" customHeight="1" x14ac:dyDescent="0.15">
      <c r="B9" s="570" t="s">
        <v>326</v>
      </c>
      <c r="C9" s="359"/>
      <c r="D9" s="359"/>
      <c r="E9" s="359"/>
      <c r="F9" s="359"/>
      <c r="G9" s="359"/>
      <c r="H9" s="359"/>
      <c r="I9" s="359"/>
      <c r="J9" s="359"/>
      <c r="K9" s="359"/>
      <c r="L9" s="359"/>
      <c r="M9" s="359"/>
      <c r="N9" s="359"/>
      <c r="O9" s="359"/>
      <c r="P9" s="359"/>
      <c r="Q9" s="571"/>
      <c r="R9" s="572">
        <v>4483</v>
      </c>
      <c r="S9" s="456"/>
      <c r="T9" s="456"/>
      <c r="U9" s="456"/>
      <c r="V9" s="456"/>
      <c r="W9" s="456"/>
      <c r="X9" s="456"/>
      <c r="Y9" s="585"/>
      <c r="Z9" s="605">
        <v>0.1</v>
      </c>
      <c r="AA9" s="605"/>
      <c r="AB9" s="605"/>
      <c r="AC9" s="605"/>
      <c r="AD9" s="606">
        <v>4483</v>
      </c>
      <c r="AE9" s="606"/>
      <c r="AF9" s="606"/>
      <c r="AG9" s="606"/>
      <c r="AH9" s="606"/>
      <c r="AI9" s="606"/>
      <c r="AJ9" s="606"/>
      <c r="AK9" s="606"/>
      <c r="AL9" s="575">
        <v>0.1</v>
      </c>
      <c r="AM9" s="319"/>
      <c r="AN9" s="319"/>
      <c r="AO9" s="607"/>
      <c r="AP9" s="570" t="s">
        <v>328</v>
      </c>
      <c r="AQ9" s="359"/>
      <c r="AR9" s="359"/>
      <c r="AS9" s="359"/>
      <c r="AT9" s="359"/>
      <c r="AU9" s="359"/>
      <c r="AV9" s="359"/>
      <c r="AW9" s="359"/>
      <c r="AX9" s="359"/>
      <c r="AY9" s="359"/>
      <c r="AZ9" s="359"/>
      <c r="BA9" s="359"/>
      <c r="BB9" s="359"/>
      <c r="BC9" s="359"/>
      <c r="BD9" s="359"/>
      <c r="BE9" s="359"/>
      <c r="BF9" s="571"/>
      <c r="BG9" s="572">
        <v>374920</v>
      </c>
      <c r="BH9" s="456"/>
      <c r="BI9" s="456"/>
      <c r="BJ9" s="456"/>
      <c r="BK9" s="456"/>
      <c r="BL9" s="456"/>
      <c r="BM9" s="456"/>
      <c r="BN9" s="585"/>
      <c r="BO9" s="605">
        <v>25.4</v>
      </c>
      <c r="BP9" s="605"/>
      <c r="BQ9" s="605"/>
      <c r="BR9" s="605"/>
      <c r="BS9" s="606" t="s">
        <v>195</v>
      </c>
      <c r="BT9" s="606"/>
      <c r="BU9" s="606"/>
      <c r="BV9" s="606"/>
      <c r="BW9" s="606"/>
      <c r="BX9" s="606"/>
      <c r="BY9" s="606"/>
      <c r="BZ9" s="606"/>
      <c r="CA9" s="606"/>
      <c r="CB9" s="628"/>
      <c r="CD9" s="570" t="s">
        <v>331</v>
      </c>
      <c r="CE9" s="359"/>
      <c r="CF9" s="359"/>
      <c r="CG9" s="359"/>
      <c r="CH9" s="359"/>
      <c r="CI9" s="359"/>
      <c r="CJ9" s="359"/>
      <c r="CK9" s="359"/>
      <c r="CL9" s="359"/>
      <c r="CM9" s="359"/>
      <c r="CN9" s="359"/>
      <c r="CO9" s="359"/>
      <c r="CP9" s="359"/>
      <c r="CQ9" s="571"/>
      <c r="CR9" s="572">
        <v>595884</v>
      </c>
      <c r="CS9" s="456"/>
      <c r="CT9" s="456"/>
      <c r="CU9" s="456"/>
      <c r="CV9" s="456"/>
      <c r="CW9" s="456"/>
      <c r="CX9" s="456"/>
      <c r="CY9" s="585"/>
      <c r="CZ9" s="605">
        <v>10</v>
      </c>
      <c r="DA9" s="605"/>
      <c r="DB9" s="605"/>
      <c r="DC9" s="605"/>
      <c r="DD9" s="578">
        <v>1492</v>
      </c>
      <c r="DE9" s="456"/>
      <c r="DF9" s="456"/>
      <c r="DG9" s="456"/>
      <c r="DH9" s="456"/>
      <c r="DI9" s="456"/>
      <c r="DJ9" s="456"/>
      <c r="DK9" s="456"/>
      <c r="DL9" s="456"/>
      <c r="DM9" s="456"/>
      <c r="DN9" s="456"/>
      <c r="DO9" s="456"/>
      <c r="DP9" s="585"/>
      <c r="DQ9" s="578">
        <v>525925</v>
      </c>
      <c r="DR9" s="456"/>
      <c r="DS9" s="456"/>
      <c r="DT9" s="456"/>
      <c r="DU9" s="456"/>
      <c r="DV9" s="456"/>
      <c r="DW9" s="456"/>
      <c r="DX9" s="456"/>
      <c r="DY9" s="456"/>
      <c r="DZ9" s="456"/>
      <c r="EA9" s="456"/>
      <c r="EB9" s="456"/>
      <c r="EC9" s="603"/>
    </row>
    <row r="10" spans="2:143" ht="11.25" customHeight="1" x14ac:dyDescent="0.15">
      <c r="B10" s="570" t="s">
        <v>130</v>
      </c>
      <c r="C10" s="359"/>
      <c r="D10" s="359"/>
      <c r="E10" s="359"/>
      <c r="F10" s="359"/>
      <c r="G10" s="359"/>
      <c r="H10" s="359"/>
      <c r="I10" s="359"/>
      <c r="J10" s="359"/>
      <c r="K10" s="359"/>
      <c r="L10" s="359"/>
      <c r="M10" s="359"/>
      <c r="N10" s="359"/>
      <c r="O10" s="359"/>
      <c r="P10" s="359"/>
      <c r="Q10" s="571"/>
      <c r="R10" s="572" t="s">
        <v>195</v>
      </c>
      <c r="S10" s="456"/>
      <c r="T10" s="456"/>
      <c r="U10" s="456"/>
      <c r="V10" s="456"/>
      <c r="W10" s="456"/>
      <c r="X10" s="456"/>
      <c r="Y10" s="585"/>
      <c r="Z10" s="605" t="s">
        <v>195</v>
      </c>
      <c r="AA10" s="605"/>
      <c r="AB10" s="605"/>
      <c r="AC10" s="605"/>
      <c r="AD10" s="606" t="s">
        <v>195</v>
      </c>
      <c r="AE10" s="606"/>
      <c r="AF10" s="606"/>
      <c r="AG10" s="606"/>
      <c r="AH10" s="606"/>
      <c r="AI10" s="606"/>
      <c r="AJ10" s="606"/>
      <c r="AK10" s="606"/>
      <c r="AL10" s="575" t="s">
        <v>195</v>
      </c>
      <c r="AM10" s="319"/>
      <c r="AN10" s="319"/>
      <c r="AO10" s="607"/>
      <c r="AP10" s="570" t="s">
        <v>188</v>
      </c>
      <c r="AQ10" s="359"/>
      <c r="AR10" s="359"/>
      <c r="AS10" s="359"/>
      <c r="AT10" s="359"/>
      <c r="AU10" s="359"/>
      <c r="AV10" s="359"/>
      <c r="AW10" s="359"/>
      <c r="AX10" s="359"/>
      <c r="AY10" s="359"/>
      <c r="AZ10" s="359"/>
      <c r="BA10" s="359"/>
      <c r="BB10" s="359"/>
      <c r="BC10" s="359"/>
      <c r="BD10" s="359"/>
      <c r="BE10" s="359"/>
      <c r="BF10" s="571"/>
      <c r="BG10" s="572">
        <v>36288</v>
      </c>
      <c r="BH10" s="456"/>
      <c r="BI10" s="456"/>
      <c r="BJ10" s="456"/>
      <c r="BK10" s="456"/>
      <c r="BL10" s="456"/>
      <c r="BM10" s="456"/>
      <c r="BN10" s="585"/>
      <c r="BO10" s="605">
        <v>2.5</v>
      </c>
      <c r="BP10" s="605"/>
      <c r="BQ10" s="605"/>
      <c r="BR10" s="605"/>
      <c r="BS10" s="606" t="s">
        <v>195</v>
      </c>
      <c r="BT10" s="606"/>
      <c r="BU10" s="606"/>
      <c r="BV10" s="606"/>
      <c r="BW10" s="606"/>
      <c r="BX10" s="606"/>
      <c r="BY10" s="606"/>
      <c r="BZ10" s="606"/>
      <c r="CA10" s="606"/>
      <c r="CB10" s="628"/>
      <c r="CD10" s="570" t="s">
        <v>222</v>
      </c>
      <c r="CE10" s="359"/>
      <c r="CF10" s="359"/>
      <c r="CG10" s="359"/>
      <c r="CH10" s="359"/>
      <c r="CI10" s="359"/>
      <c r="CJ10" s="359"/>
      <c r="CK10" s="359"/>
      <c r="CL10" s="359"/>
      <c r="CM10" s="359"/>
      <c r="CN10" s="359"/>
      <c r="CO10" s="359"/>
      <c r="CP10" s="359"/>
      <c r="CQ10" s="571"/>
      <c r="CR10" s="572">
        <v>7757</v>
      </c>
      <c r="CS10" s="456"/>
      <c r="CT10" s="456"/>
      <c r="CU10" s="456"/>
      <c r="CV10" s="456"/>
      <c r="CW10" s="456"/>
      <c r="CX10" s="456"/>
      <c r="CY10" s="585"/>
      <c r="CZ10" s="605">
        <v>0.1</v>
      </c>
      <c r="DA10" s="605"/>
      <c r="DB10" s="605"/>
      <c r="DC10" s="605"/>
      <c r="DD10" s="578" t="s">
        <v>195</v>
      </c>
      <c r="DE10" s="456"/>
      <c r="DF10" s="456"/>
      <c r="DG10" s="456"/>
      <c r="DH10" s="456"/>
      <c r="DI10" s="456"/>
      <c r="DJ10" s="456"/>
      <c r="DK10" s="456"/>
      <c r="DL10" s="456"/>
      <c r="DM10" s="456"/>
      <c r="DN10" s="456"/>
      <c r="DO10" s="456"/>
      <c r="DP10" s="585"/>
      <c r="DQ10" s="578">
        <v>1723</v>
      </c>
      <c r="DR10" s="456"/>
      <c r="DS10" s="456"/>
      <c r="DT10" s="456"/>
      <c r="DU10" s="456"/>
      <c r="DV10" s="456"/>
      <c r="DW10" s="456"/>
      <c r="DX10" s="456"/>
      <c r="DY10" s="456"/>
      <c r="DZ10" s="456"/>
      <c r="EA10" s="456"/>
      <c r="EB10" s="456"/>
      <c r="EC10" s="603"/>
    </row>
    <row r="11" spans="2:143" ht="11.25" customHeight="1" x14ac:dyDescent="0.15">
      <c r="B11" s="570" t="s">
        <v>103</v>
      </c>
      <c r="C11" s="359"/>
      <c r="D11" s="359"/>
      <c r="E11" s="359"/>
      <c r="F11" s="359"/>
      <c r="G11" s="359"/>
      <c r="H11" s="359"/>
      <c r="I11" s="359"/>
      <c r="J11" s="359"/>
      <c r="K11" s="359"/>
      <c r="L11" s="359"/>
      <c r="M11" s="359"/>
      <c r="N11" s="359"/>
      <c r="O11" s="359"/>
      <c r="P11" s="359"/>
      <c r="Q11" s="571"/>
      <c r="R11" s="572">
        <v>265676</v>
      </c>
      <c r="S11" s="456"/>
      <c r="T11" s="456"/>
      <c r="U11" s="456"/>
      <c r="V11" s="456"/>
      <c r="W11" s="456"/>
      <c r="X11" s="456"/>
      <c r="Y11" s="585"/>
      <c r="Z11" s="575">
        <v>4.3</v>
      </c>
      <c r="AA11" s="319"/>
      <c r="AB11" s="319"/>
      <c r="AC11" s="586"/>
      <c r="AD11" s="578">
        <v>265676</v>
      </c>
      <c r="AE11" s="456"/>
      <c r="AF11" s="456"/>
      <c r="AG11" s="456"/>
      <c r="AH11" s="456"/>
      <c r="AI11" s="456"/>
      <c r="AJ11" s="456"/>
      <c r="AK11" s="585"/>
      <c r="AL11" s="575">
        <v>6.9</v>
      </c>
      <c r="AM11" s="319"/>
      <c r="AN11" s="319"/>
      <c r="AO11" s="607"/>
      <c r="AP11" s="570" t="s">
        <v>333</v>
      </c>
      <c r="AQ11" s="359"/>
      <c r="AR11" s="359"/>
      <c r="AS11" s="359"/>
      <c r="AT11" s="359"/>
      <c r="AU11" s="359"/>
      <c r="AV11" s="359"/>
      <c r="AW11" s="359"/>
      <c r="AX11" s="359"/>
      <c r="AY11" s="359"/>
      <c r="AZ11" s="359"/>
      <c r="BA11" s="359"/>
      <c r="BB11" s="359"/>
      <c r="BC11" s="359"/>
      <c r="BD11" s="359"/>
      <c r="BE11" s="359"/>
      <c r="BF11" s="571"/>
      <c r="BG11" s="572">
        <v>50264</v>
      </c>
      <c r="BH11" s="456"/>
      <c r="BI11" s="456"/>
      <c r="BJ11" s="456"/>
      <c r="BK11" s="456"/>
      <c r="BL11" s="456"/>
      <c r="BM11" s="456"/>
      <c r="BN11" s="585"/>
      <c r="BO11" s="605">
        <v>3.4</v>
      </c>
      <c r="BP11" s="605"/>
      <c r="BQ11" s="605"/>
      <c r="BR11" s="605"/>
      <c r="BS11" s="606" t="s">
        <v>195</v>
      </c>
      <c r="BT11" s="606"/>
      <c r="BU11" s="606"/>
      <c r="BV11" s="606"/>
      <c r="BW11" s="606"/>
      <c r="BX11" s="606"/>
      <c r="BY11" s="606"/>
      <c r="BZ11" s="606"/>
      <c r="CA11" s="606"/>
      <c r="CB11" s="628"/>
      <c r="CD11" s="570" t="s">
        <v>336</v>
      </c>
      <c r="CE11" s="359"/>
      <c r="CF11" s="359"/>
      <c r="CG11" s="359"/>
      <c r="CH11" s="359"/>
      <c r="CI11" s="359"/>
      <c r="CJ11" s="359"/>
      <c r="CK11" s="359"/>
      <c r="CL11" s="359"/>
      <c r="CM11" s="359"/>
      <c r="CN11" s="359"/>
      <c r="CO11" s="359"/>
      <c r="CP11" s="359"/>
      <c r="CQ11" s="571"/>
      <c r="CR11" s="572">
        <v>298815</v>
      </c>
      <c r="CS11" s="456"/>
      <c r="CT11" s="456"/>
      <c r="CU11" s="456"/>
      <c r="CV11" s="456"/>
      <c r="CW11" s="456"/>
      <c r="CX11" s="456"/>
      <c r="CY11" s="585"/>
      <c r="CZ11" s="605">
        <v>5</v>
      </c>
      <c r="DA11" s="605"/>
      <c r="DB11" s="605"/>
      <c r="DC11" s="605"/>
      <c r="DD11" s="578">
        <v>21724</v>
      </c>
      <c r="DE11" s="456"/>
      <c r="DF11" s="456"/>
      <c r="DG11" s="456"/>
      <c r="DH11" s="456"/>
      <c r="DI11" s="456"/>
      <c r="DJ11" s="456"/>
      <c r="DK11" s="456"/>
      <c r="DL11" s="456"/>
      <c r="DM11" s="456"/>
      <c r="DN11" s="456"/>
      <c r="DO11" s="456"/>
      <c r="DP11" s="585"/>
      <c r="DQ11" s="578">
        <v>218291</v>
      </c>
      <c r="DR11" s="456"/>
      <c r="DS11" s="456"/>
      <c r="DT11" s="456"/>
      <c r="DU11" s="456"/>
      <c r="DV11" s="456"/>
      <c r="DW11" s="456"/>
      <c r="DX11" s="456"/>
      <c r="DY11" s="456"/>
      <c r="DZ11" s="456"/>
      <c r="EA11" s="456"/>
      <c r="EB11" s="456"/>
      <c r="EC11" s="603"/>
    </row>
    <row r="12" spans="2:143" ht="11.25" customHeight="1" x14ac:dyDescent="0.15">
      <c r="B12" s="570" t="s">
        <v>147</v>
      </c>
      <c r="C12" s="359"/>
      <c r="D12" s="359"/>
      <c r="E12" s="359"/>
      <c r="F12" s="359"/>
      <c r="G12" s="359"/>
      <c r="H12" s="359"/>
      <c r="I12" s="359"/>
      <c r="J12" s="359"/>
      <c r="K12" s="359"/>
      <c r="L12" s="359"/>
      <c r="M12" s="359"/>
      <c r="N12" s="359"/>
      <c r="O12" s="359"/>
      <c r="P12" s="359"/>
      <c r="Q12" s="571"/>
      <c r="R12" s="572">
        <v>10523</v>
      </c>
      <c r="S12" s="456"/>
      <c r="T12" s="456"/>
      <c r="U12" s="456"/>
      <c r="V12" s="456"/>
      <c r="W12" s="456"/>
      <c r="X12" s="456"/>
      <c r="Y12" s="585"/>
      <c r="Z12" s="605">
        <v>0.2</v>
      </c>
      <c r="AA12" s="605"/>
      <c r="AB12" s="605"/>
      <c r="AC12" s="605"/>
      <c r="AD12" s="606">
        <v>10523</v>
      </c>
      <c r="AE12" s="606"/>
      <c r="AF12" s="606"/>
      <c r="AG12" s="606"/>
      <c r="AH12" s="606"/>
      <c r="AI12" s="606"/>
      <c r="AJ12" s="606"/>
      <c r="AK12" s="606"/>
      <c r="AL12" s="575">
        <v>0.3</v>
      </c>
      <c r="AM12" s="319"/>
      <c r="AN12" s="319"/>
      <c r="AO12" s="607"/>
      <c r="AP12" s="570" t="s">
        <v>337</v>
      </c>
      <c r="AQ12" s="359"/>
      <c r="AR12" s="359"/>
      <c r="AS12" s="359"/>
      <c r="AT12" s="359"/>
      <c r="AU12" s="359"/>
      <c r="AV12" s="359"/>
      <c r="AW12" s="359"/>
      <c r="AX12" s="359"/>
      <c r="AY12" s="359"/>
      <c r="AZ12" s="359"/>
      <c r="BA12" s="359"/>
      <c r="BB12" s="359"/>
      <c r="BC12" s="359"/>
      <c r="BD12" s="359"/>
      <c r="BE12" s="359"/>
      <c r="BF12" s="571"/>
      <c r="BG12" s="572">
        <v>841050</v>
      </c>
      <c r="BH12" s="456"/>
      <c r="BI12" s="456"/>
      <c r="BJ12" s="456"/>
      <c r="BK12" s="456"/>
      <c r="BL12" s="456"/>
      <c r="BM12" s="456"/>
      <c r="BN12" s="585"/>
      <c r="BO12" s="605">
        <v>57</v>
      </c>
      <c r="BP12" s="605"/>
      <c r="BQ12" s="605"/>
      <c r="BR12" s="605"/>
      <c r="BS12" s="606" t="s">
        <v>195</v>
      </c>
      <c r="BT12" s="606"/>
      <c r="BU12" s="606"/>
      <c r="BV12" s="606"/>
      <c r="BW12" s="606"/>
      <c r="BX12" s="606"/>
      <c r="BY12" s="606"/>
      <c r="BZ12" s="606"/>
      <c r="CA12" s="606"/>
      <c r="CB12" s="628"/>
      <c r="CD12" s="570" t="s">
        <v>89</v>
      </c>
      <c r="CE12" s="359"/>
      <c r="CF12" s="359"/>
      <c r="CG12" s="359"/>
      <c r="CH12" s="359"/>
      <c r="CI12" s="359"/>
      <c r="CJ12" s="359"/>
      <c r="CK12" s="359"/>
      <c r="CL12" s="359"/>
      <c r="CM12" s="359"/>
      <c r="CN12" s="359"/>
      <c r="CO12" s="359"/>
      <c r="CP12" s="359"/>
      <c r="CQ12" s="571"/>
      <c r="CR12" s="572">
        <v>189764</v>
      </c>
      <c r="CS12" s="456"/>
      <c r="CT12" s="456"/>
      <c r="CU12" s="456"/>
      <c r="CV12" s="456"/>
      <c r="CW12" s="456"/>
      <c r="CX12" s="456"/>
      <c r="CY12" s="585"/>
      <c r="CZ12" s="605">
        <v>3.2</v>
      </c>
      <c r="DA12" s="605"/>
      <c r="DB12" s="605"/>
      <c r="DC12" s="605"/>
      <c r="DD12" s="578">
        <v>11393</v>
      </c>
      <c r="DE12" s="456"/>
      <c r="DF12" s="456"/>
      <c r="DG12" s="456"/>
      <c r="DH12" s="456"/>
      <c r="DI12" s="456"/>
      <c r="DJ12" s="456"/>
      <c r="DK12" s="456"/>
      <c r="DL12" s="456"/>
      <c r="DM12" s="456"/>
      <c r="DN12" s="456"/>
      <c r="DO12" s="456"/>
      <c r="DP12" s="585"/>
      <c r="DQ12" s="578">
        <v>123706</v>
      </c>
      <c r="DR12" s="456"/>
      <c r="DS12" s="456"/>
      <c r="DT12" s="456"/>
      <c r="DU12" s="456"/>
      <c r="DV12" s="456"/>
      <c r="DW12" s="456"/>
      <c r="DX12" s="456"/>
      <c r="DY12" s="456"/>
      <c r="DZ12" s="456"/>
      <c r="EA12" s="456"/>
      <c r="EB12" s="456"/>
      <c r="EC12" s="603"/>
    </row>
    <row r="13" spans="2:143" ht="11.25" customHeight="1" x14ac:dyDescent="0.15">
      <c r="B13" s="570" t="s">
        <v>338</v>
      </c>
      <c r="C13" s="359"/>
      <c r="D13" s="359"/>
      <c r="E13" s="359"/>
      <c r="F13" s="359"/>
      <c r="G13" s="359"/>
      <c r="H13" s="359"/>
      <c r="I13" s="359"/>
      <c r="J13" s="359"/>
      <c r="K13" s="359"/>
      <c r="L13" s="359"/>
      <c r="M13" s="359"/>
      <c r="N13" s="359"/>
      <c r="O13" s="359"/>
      <c r="P13" s="359"/>
      <c r="Q13" s="571"/>
      <c r="R13" s="572" t="s">
        <v>195</v>
      </c>
      <c r="S13" s="456"/>
      <c r="T13" s="456"/>
      <c r="U13" s="456"/>
      <c r="V13" s="456"/>
      <c r="W13" s="456"/>
      <c r="X13" s="456"/>
      <c r="Y13" s="585"/>
      <c r="Z13" s="605" t="s">
        <v>195</v>
      </c>
      <c r="AA13" s="605"/>
      <c r="AB13" s="605"/>
      <c r="AC13" s="605"/>
      <c r="AD13" s="606" t="s">
        <v>195</v>
      </c>
      <c r="AE13" s="606"/>
      <c r="AF13" s="606"/>
      <c r="AG13" s="606"/>
      <c r="AH13" s="606"/>
      <c r="AI13" s="606"/>
      <c r="AJ13" s="606"/>
      <c r="AK13" s="606"/>
      <c r="AL13" s="575" t="s">
        <v>195</v>
      </c>
      <c r="AM13" s="319"/>
      <c r="AN13" s="319"/>
      <c r="AO13" s="607"/>
      <c r="AP13" s="570" t="s">
        <v>340</v>
      </c>
      <c r="AQ13" s="359"/>
      <c r="AR13" s="359"/>
      <c r="AS13" s="359"/>
      <c r="AT13" s="359"/>
      <c r="AU13" s="359"/>
      <c r="AV13" s="359"/>
      <c r="AW13" s="359"/>
      <c r="AX13" s="359"/>
      <c r="AY13" s="359"/>
      <c r="AZ13" s="359"/>
      <c r="BA13" s="359"/>
      <c r="BB13" s="359"/>
      <c r="BC13" s="359"/>
      <c r="BD13" s="359"/>
      <c r="BE13" s="359"/>
      <c r="BF13" s="571"/>
      <c r="BG13" s="572">
        <v>840087</v>
      </c>
      <c r="BH13" s="456"/>
      <c r="BI13" s="456"/>
      <c r="BJ13" s="456"/>
      <c r="BK13" s="456"/>
      <c r="BL13" s="456"/>
      <c r="BM13" s="456"/>
      <c r="BN13" s="585"/>
      <c r="BO13" s="605">
        <v>56.9</v>
      </c>
      <c r="BP13" s="605"/>
      <c r="BQ13" s="605"/>
      <c r="BR13" s="605"/>
      <c r="BS13" s="606" t="s">
        <v>195</v>
      </c>
      <c r="BT13" s="606"/>
      <c r="BU13" s="606"/>
      <c r="BV13" s="606"/>
      <c r="BW13" s="606"/>
      <c r="BX13" s="606"/>
      <c r="BY13" s="606"/>
      <c r="BZ13" s="606"/>
      <c r="CA13" s="606"/>
      <c r="CB13" s="628"/>
      <c r="CD13" s="570" t="s">
        <v>341</v>
      </c>
      <c r="CE13" s="359"/>
      <c r="CF13" s="359"/>
      <c r="CG13" s="359"/>
      <c r="CH13" s="359"/>
      <c r="CI13" s="359"/>
      <c r="CJ13" s="359"/>
      <c r="CK13" s="359"/>
      <c r="CL13" s="359"/>
      <c r="CM13" s="359"/>
      <c r="CN13" s="359"/>
      <c r="CO13" s="359"/>
      <c r="CP13" s="359"/>
      <c r="CQ13" s="571"/>
      <c r="CR13" s="572">
        <v>785756</v>
      </c>
      <c r="CS13" s="456"/>
      <c r="CT13" s="456"/>
      <c r="CU13" s="456"/>
      <c r="CV13" s="456"/>
      <c r="CW13" s="456"/>
      <c r="CX13" s="456"/>
      <c r="CY13" s="585"/>
      <c r="CZ13" s="605">
        <v>13.1</v>
      </c>
      <c r="DA13" s="605"/>
      <c r="DB13" s="605"/>
      <c r="DC13" s="605"/>
      <c r="DD13" s="578">
        <v>568890</v>
      </c>
      <c r="DE13" s="456"/>
      <c r="DF13" s="456"/>
      <c r="DG13" s="456"/>
      <c r="DH13" s="456"/>
      <c r="DI13" s="456"/>
      <c r="DJ13" s="456"/>
      <c r="DK13" s="456"/>
      <c r="DL13" s="456"/>
      <c r="DM13" s="456"/>
      <c r="DN13" s="456"/>
      <c r="DO13" s="456"/>
      <c r="DP13" s="585"/>
      <c r="DQ13" s="578">
        <v>257698</v>
      </c>
      <c r="DR13" s="456"/>
      <c r="DS13" s="456"/>
      <c r="DT13" s="456"/>
      <c r="DU13" s="456"/>
      <c r="DV13" s="456"/>
      <c r="DW13" s="456"/>
      <c r="DX13" s="456"/>
      <c r="DY13" s="456"/>
      <c r="DZ13" s="456"/>
      <c r="EA13" s="456"/>
      <c r="EB13" s="456"/>
      <c r="EC13" s="603"/>
    </row>
    <row r="14" spans="2:143" ht="11.25" customHeight="1" x14ac:dyDescent="0.15">
      <c r="B14" s="570" t="s">
        <v>343</v>
      </c>
      <c r="C14" s="359"/>
      <c r="D14" s="359"/>
      <c r="E14" s="359"/>
      <c r="F14" s="359"/>
      <c r="G14" s="359"/>
      <c r="H14" s="359"/>
      <c r="I14" s="359"/>
      <c r="J14" s="359"/>
      <c r="K14" s="359"/>
      <c r="L14" s="359"/>
      <c r="M14" s="359"/>
      <c r="N14" s="359"/>
      <c r="O14" s="359"/>
      <c r="P14" s="359"/>
      <c r="Q14" s="571"/>
      <c r="R14" s="572">
        <v>725</v>
      </c>
      <c r="S14" s="456"/>
      <c r="T14" s="456"/>
      <c r="U14" s="456"/>
      <c r="V14" s="456"/>
      <c r="W14" s="456"/>
      <c r="X14" s="456"/>
      <c r="Y14" s="585"/>
      <c r="Z14" s="605">
        <v>0</v>
      </c>
      <c r="AA14" s="605"/>
      <c r="AB14" s="605"/>
      <c r="AC14" s="605"/>
      <c r="AD14" s="606">
        <v>725</v>
      </c>
      <c r="AE14" s="606"/>
      <c r="AF14" s="606"/>
      <c r="AG14" s="606"/>
      <c r="AH14" s="606"/>
      <c r="AI14" s="606"/>
      <c r="AJ14" s="606"/>
      <c r="AK14" s="606"/>
      <c r="AL14" s="575">
        <v>0</v>
      </c>
      <c r="AM14" s="319"/>
      <c r="AN14" s="319"/>
      <c r="AO14" s="607"/>
      <c r="AP14" s="570" t="s">
        <v>213</v>
      </c>
      <c r="AQ14" s="359"/>
      <c r="AR14" s="359"/>
      <c r="AS14" s="359"/>
      <c r="AT14" s="359"/>
      <c r="AU14" s="359"/>
      <c r="AV14" s="359"/>
      <c r="AW14" s="359"/>
      <c r="AX14" s="359"/>
      <c r="AY14" s="359"/>
      <c r="AZ14" s="359"/>
      <c r="BA14" s="359"/>
      <c r="BB14" s="359"/>
      <c r="BC14" s="359"/>
      <c r="BD14" s="359"/>
      <c r="BE14" s="359"/>
      <c r="BF14" s="571"/>
      <c r="BG14" s="572">
        <v>46181</v>
      </c>
      <c r="BH14" s="456"/>
      <c r="BI14" s="456"/>
      <c r="BJ14" s="456"/>
      <c r="BK14" s="456"/>
      <c r="BL14" s="456"/>
      <c r="BM14" s="456"/>
      <c r="BN14" s="585"/>
      <c r="BO14" s="605">
        <v>3.1</v>
      </c>
      <c r="BP14" s="605"/>
      <c r="BQ14" s="605"/>
      <c r="BR14" s="605"/>
      <c r="BS14" s="606" t="s">
        <v>195</v>
      </c>
      <c r="BT14" s="606"/>
      <c r="BU14" s="606"/>
      <c r="BV14" s="606"/>
      <c r="BW14" s="606"/>
      <c r="BX14" s="606"/>
      <c r="BY14" s="606"/>
      <c r="BZ14" s="606"/>
      <c r="CA14" s="606"/>
      <c r="CB14" s="628"/>
      <c r="CD14" s="570" t="s">
        <v>64</v>
      </c>
      <c r="CE14" s="359"/>
      <c r="CF14" s="359"/>
      <c r="CG14" s="359"/>
      <c r="CH14" s="359"/>
      <c r="CI14" s="359"/>
      <c r="CJ14" s="359"/>
      <c r="CK14" s="359"/>
      <c r="CL14" s="359"/>
      <c r="CM14" s="359"/>
      <c r="CN14" s="359"/>
      <c r="CO14" s="359"/>
      <c r="CP14" s="359"/>
      <c r="CQ14" s="571"/>
      <c r="CR14" s="572">
        <v>236724</v>
      </c>
      <c r="CS14" s="456"/>
      <c r="CT14" s="456"/>
      <c r="CU14" s="456"/>
      <c r="CV14" s="456"/>
      <c r="CW14" s="456"/>
      <c r="CX14" s="456"/>
      <c r="CY14" s="585"/>
      <c r="CZ14" s="605">
        <v>4</v>
      </c>
      <c r="DA14" s="605"/>
      <c r="DB14" s="605"/>
      <c r="DC14" s="605"/>
      <c r="DD14" s="578">
        <v>16337</v>
      </c>
      <c r="DE14" s="456"/>
      <c r="DF14" s="456"/>
      <c r="DG14" s="456"/>
      <c r="DH14" s="456"/>
      <c r="DI14" s="456"/>
      <c r="DJ14" s="456"/>
      <c r="DK14" s="456"/>
      <c r="DL14" s="456"/>
      <c r="DM14" s="456"/>
      <c r="DN14" s="456"/>
      <c r="DO14" s="456"/>
      <c r="DP14" s="585"/>
      <c r="DQ14" s="578">
        <v>231684</v>
      </c>
      <c r="DR14" s="456"/>
      <c r="DS14" s="456"/>
      <c r="DT14" s="456"/>
      <c r="DU14" s="456"/>
      <c r="DV14" s="456"/>
      <c r="DW14" s="456"/>
      <c r="DX14" s="456"/>
      <c r="DY14" s="456"/>
      <c r="DZ14" s="456"/>
      <c r="EA14" s="456"/>
      <c r="EB14" s="456"/>
      <c r="EC14" s="603"/>
    </row>
    <row r="15" spans="2:143" ht="11.25" customHeight="1" x14ac:dyDescent="0.15">
      <c r="B15" s="570" t="s">
        <v>313</v>
      </c>
      <c r="C15" s="359"/>
      <c r="D15" s="359"/>
      <c r="E15" s="359"/>
      <c r="F15" s="359"/>
      <c r="G15" s="359"/>
      <c r="H15" s="359"/>
      <c r="I15" s="359"/>
      <c r="J15" s="359"/>
      <c r="K15" s="359"/>
      <c r="L15" s="359"/>
      <c r="M15" s="359"/>
      <c r="N15" s="359"/>
      <c r="O15" s="359"/>
      <c r="P15" s="359"/>
      <c r="Q15" s="571"/>
      <c r="R15" s="572" t="s">
        <v>195</v>
      </c>
      <c r="S15" s="456"/>
      <c r="T15" s="456"/>
      <c r="U15" s="456"/>
      <c r="V15" s="456"/>
      <c r="W15" s="456"/>
      <c r="X15" s="456"/>
      <c r="Y15" s="585"/>
      <c r="Z15" s="605" t="s">
        <v>195</v>
      </c>
      <c r="AA15" s="605"/>
      <c r="AB15" s="605"/>
      <c r="AC15" s="605"/>
      <c r="AD15" s="606" t="s">
        <v>195</v>
      </c>
      <c r="AE15" s="606"/>
      <c r="AF15" s="606"/>
      <c r="AG15" s="606"/>
      <c r="AH15" s="606"/>
      <c r="AI15" s="606"/>
      <c r="AJ15" s="606"/>
      <c r="AK15" s="606"/>
      <c r="AL15" s="575" t="s">
        <v>195</v>
      </c>
      <c r="AM15" s="319"/>
      <c r="AN15" s="319"/>
      <c r="AO15" s="607"/>
      <c r="AP15" s="570" t="s">
        <v>344</v>
      </c>
      <c r="AQ15" s="359"/>
      <c r="AR15" s="359"/>
      <c r="AS15" s="359"/>
      <c r="AT15" s="359"/>
      <c r="AU15" s="359"/>
      <c r="AV15" s="359"/>
      <c r="AW15" s="359"/>
      <c r="AX15" s="359"/>
      <c r="AY15" s="359"/>
      <c r="AZ15" s="359"/>
      <c r="BA15" s="359"/>
      <c r="BB15" s="359"/>
      <c r="BC15" s="359"/>
      <c r="BD15" s="359"/>
      <c r="BE15" s="359"/>
      <c r="BF15" s="571"/>
      <c r="BG15" s="572">
        <v>109182</v>
      </c>
      <c r="BH15" s="456"/>
      <c r="BI15" s="456"/>
      <c r="BJ15" s="456"/>
      <c r="BK15" s="456"/>
      <c r="BL15" s="456"/>
      <c r="BM15" s="456"/>
      <c r="BN15" s="585"/>
      <c r="BO15" s="605">
        <v>7.4</v>
      </c>
      <c r="BP15" s="605"/>
      <c r="BQ15" s="605"/>
      <c r="BR15" s="605"/>
      <c r="BS15" s="606" t="s">
        <v>195</v>
      </c>
      <c r="BT15" s="606"/>
      <c r="BU15" s="606"/>
      <c r="BV15" s="606"/>
      <c r="BW15" s="606"/>
      <c r="BX15" s="606"/>
      <c r="BY15" s="606"/>
      <c r="BZ15" s="606"/>
      <c r="CA15" s="606"/>
      <c r="CB15" s="628"/>
      <c r="CD15" s="570" t="s">
        <v>345</v>
      </c>
      <c r="CE15" s="359"/>
      <c r="CF15" s="359"/>
      <c r="CG15" s="359"/>
      <c r="CH15" s="359"/>
      <c r="CI15" s="359"/>
      <c r="CJ15" s="359"/>
      <c r="CK15" s="359"/>
      <c r="CL15" s="359"/>
      <c r="CM15" s="359"/>
      <c r="CN15" s="359"/>
      <c r="CO15" s="359"/>
      <c r="CP15" s="359"/>
      <c r="CQ15" s="571"/>
      <c r="CR15" s="572">
        <v>587293</v>
      </c>
      <c r="CS15" s="456"/>
      <c r="CT15" s="456"/>
      <c r="CU15" s="456"/>
      <c r="CV15" s="456"/>
      <c r="CW15" s="456"/>
      <c r="CX15" s="456"/>
      <c r="CY15" s="585"/>
      <c r="CZ15" s="605">
        <v>9.8000000000000007</v>
      </c>
      <c r="DA15" s="605"/>
      <c r="DB15" s="605"/>
      <c r="DC15" s="605"/>
      <c r="DD15" s="578">
        <v>42225</v>
      </c>
      <c r="DE15" s="456"/>
      <c r="DF15" s="456"/>
      <c r="DG15" s="456"/>
      <c r="DH15" s="456"/>
      <c r="DI15" s="456"/>
      <c r="DJ15" s="456"/>
      <c r="DK15" s="456"/>
      <c r="DL15" s="456"/>
      <c r="DM15" s="456"/>
      <c r="DN15" s="456"/>
      <c r="DO15" s="456"/>
      <c r="DP15" s="585"/>
      <c r="DQ15" s="578">
        <v>496133</v>
      </c>
      <c r="DR15" s="456"/>
      <c r="DS15" s="456"/>
      <c r="DT15" s="456"/>
      <c r="DU15" s="456"/>
      <c r="DV15" s="456"/>
      <c r="DW15" s="456"/>
      <c r="DX15" s="456"/>
      <c r="DY15" s="456"/>
      <c r="DZ15" s="456"/>
      <c r="EA15" s="456"/>
      <c r="EB15" s="456"/>
      <c r="EC15" s="603"/>
    </row>
    <row r="16" spans="2:143" ht="11.25" customHeight="1" x14ac:dyDescent="0.15">
      <c r="B16" s="570" t="s">
        <v>346</v>
      </c>
      <c r="C16" s="359"/>
      <c r="D16" s="359"/>
      <c r="E16" s="359"/>
      <c r="F16" s="359"/>
      <c r="G16" s="359"/>
      <c r="H16" s="359"/>
      <c r="I16" s="359"/>
      <c r="J16" s="359"/>
      <c r="K16" s="359"/>
      <c r="L16" s="359"/>
      <c r="M16" s="359"/>
      <c r="N16" s="359"/>
      <c r="O16" s="359"/>
      <c r="P16" s="359"/>
      <c r="Q16" s="571"/>
      <c r="R16" s="572">
        <v>7430</v>
      </c>
      <c r="S16" s="456"/>
      <c r="T16" s="456"/>
      <c r="U16" s="456"/>
      <c r="V16" s="456"/>
      <c r="W16" s="456"/>
      <c r="X16" s="456"/>
      <c r="Y16" s="585"/>
      <c r="Z16" s="605">
        <v>0.1</v>
      </c>
      <c r="AA16" s="605"/>
      <c r="AB16" s="605"/>
      <c r="AC16" s="605"/>
      <c r="AD16" s="606">
        <v>7430</v>
      </c>
      <c r="AE16" s="606"/>
      <c r="AF16" s="606"/>
      <c r="AG16" s="606"/>
      <c r="AH16" s="606"/>
      <c r="AI16" s="606"/>
      <c r="AJ16" s="606"/>
      <c r="AK16" s="606"/>
      <c r="AL16" s="575">
        <v>0.2</v>
      </c>
      <c r="AM16" s="319"/>
      <c r="AN16" s="319"/>
      <c r="AO16" s="607"/>
      <c r="AP16" s="570" t="s">
        <v>347</v>
      </c>
      <c r="AQ16" s="359"/>
      <c r="AR16" s="359"/>
      <c r="AS16" s="359"/>
      <c r="AT16" s="359"/>
      <c r="AU16" s="359"/>
      <c r="AV16" s="359"/>
      <c r="AW16" s="359"/>
      <c r="AX16" s="359"/>
      <c r="AY16" s="359"/>
      <c r="AZ16" s="359"/>
      <c r="BA16" s="359"/>
      <c r="BB16" s="359"/>
      <c r="BC16" s="359"/>
      <c r="BD16" s="359"/>
      <c r="BE16" s="359"/>
      <c r="BF16" s="571"/>
      <c r="BG16" s="572" t="s">
        <v>195</v>
      </c>
      <c r="BH16" s="456"/>
      <c r="BI16" s="456"/>
      <c r="BJ16" s="456"/>
      <c r="BK16" s="456"/>
      <c r="BL16" s="456"/>
      <c r="BM16" s="456"/>
      <c r="BN16" s="585"/>
      <c r="BO16" s="605" t="s">
        <v>195</v>
      </c>
      <c r="BP16" s="605"/>
      <c r="BQ16" s="605"/>
      <c r="BR16" s="605"/>
      <c r="BS16" s="606" t="s">
        <v>195</v>
      </c>
      <c r="BT16" s="606"/>
      <c r="BU16" s="606"/>
      <c r="BV16" s="606"/>
      <c r="BW16" s="606"/>
      <c r="BX16" s="606"/>
      <c r="BY16" s="606"/>
      <c r="BZ16" s="606"/>
      <c r="CA16" s="606"/>
      <c r="CB16" s="628"/>
      <c r="CD16" s="570" t="s">
        <v>348</v>
      </c>
      <c r="CE16" s="359"/>
      <c r="CF16" s="359"/>
      <c r="CG16" s="359"/>
      <c r="CH16" s="359"/>
      <c r="CI16" s="359"/>
      <c r="CJ16" s="359"/>
      <c r="CK16" s="359"/>
      <c r="CL16" s="359"/>
      <c r="CM16" s="359"/>
      <c r="CN16" s="359"/>
      <c r="CO16" s="359"/>
      <c r="CP16" s="359"/>
      <c r="CQ16" s="571"/>
      <c r="CR16" s="572">
        <v>112730</v>
      </c>
      <c r="CS16" s="456"/>
      <c r="CT16" s="456"/>
      <c r="CU16" s="456"/>
      <c r="CV16" s="456"/>
      <c r="CW16" s="456"/>
      <c r="CX16" s="456"/>
      <c r="CY16" s="585"/>
      <c r="CZ16" s="605">
        <v>1.9</v>
      </c>
      <c r="DA16" s="605"/>
      <c r="DB16" s="605"/>
      <c r="DC16" s="605"/>
      <c r="DD16" s="578" t="s">
        <v>195</v>
      </c>
      <c r="DE16" s="456"/>
      <c r="DF16" s="456"/>
      <c r="DG16" s="456"/>
      <c r="DH16" s="456"/>
      <c r="DI16" s="456"/>
      <c r="DJ16" s="456"/>
      <c r="DK16" s="456"/>
      <c r="DL16" s="456"/>
      <c r="DM16" s="456"/>
      <c r="DN16" s="456"/>
      <c r="DO16" s="456"/>
      <c r="DP16" s="585"/>
      <c r="DQ16" s="578">
        <v>5809</v>
      </c>
      <c r="DR16" s="456"/>
      <c r="DS16" s="456"/>
      <c r="DT16" s="456"/>
      <c r="DU16" s="456"/>
      <c r="DV16" s="456"/>
      <c r="DW16" s="456"/>
      <c r="DX16" s="456"/>
      <c r="DY16" s="456"/>
      <c r="DZ16" s="456"/>
      <c r="EA16" s="456"/>
      <c r="EB16" s="456"/>
      <c r="EC16" s="603"/>
    </row>
    <row r="17" spans="2:133" ht="11.25" customHeight="1" x14ac:dyDescent="0.15">
      <c r="B17" s="570" t="s">
        <v>349</v>
      </c>
      <c r="C17" s="359"/>
      <c r="D17" s="359"/>
      <c r="E17" s="359"/>
      <c r="F17" s="359"/>
      <c r="G17" s="359"/>
      <c r="H17" s="359"/>
      <c r="I17" s="359"/>
      <c r="J17" s="359"/>
      <c r="K17" s="359"/>
      <c r="L17" s="359"/>
      <c r="M17" s="359"/>
      <c r="N17" s="359"/>
      <c r="O17" s="359"/>
      <c r="P17" s="359"/>
      <c r="Q17" s="571"/>
      <c r="R17" s="572">
        <v>24506</v>
      </c>
      <c r="S17" s="456"/>
      <c r="T17" s="456"/>
      <c r="U17" s="456"/>
      <c r="V17" s="456"/>
      <c r="W17" s="456"/>
      <c r="X17" s="456"/>
      <c r="Y17" s="585"/>
      <c r="Z17" s="605">
        <v>0.4</v>
      </c>
      <c r="AA17" s="605"/>
      <c r="AB17" s="605"/>
      <c r="AC17" s="605"/>
      <c r="AD17" s="606">
        <v>24506</v>
      </c>
      <c r="AE17" s="606"/>
      <c r="AF17" s="606"/>
      <c r="AG17" s="606"/>
      <c r="AH17" s="606"/>
      <c r="AI17" s="606"/>
      <c r="AJ17" s="606"/>
      <c r="AK17" s="606"/>
      <c r="AL17" s="575">
        <v>0.6</v>
      </c>
      <c r="AM17" s="319"/>
      <c r="AN17" s="319"/>
      <c r="AO17" s="607"/>
      <c r="AP17" s="570" t="s">
        <v>350</v>
      </c>
      <c r="AQ17" s="359"/>
      <c r="AR17" s="359"/>
      <c r="AS17" s="359"/>
      <c r="AT17" s="359"/>
      <c r="AU17" s="359"/>
      <c r="AV17" s="359"/>
      <c r="AW17" s="359"/>
      <c r="AX17" s="359"/>
      <c r="AY17" s="359"/>
      <c r="AZ17" s="359"/>
      <c r="BA17" s="359"/>
      <c r="BB17" s="359"/>
      <c r="BC17" s="359"/>
      <c r="BD17" s="359"/>
      <c r="BE17" s="359"/>
      <c r="BF17" s="571"/>
      <c r="BG17" s="572" t="s">
        <v>195</v>
      </c>
      <c r="BH17" s="456"/>
      <c r="BI17" s="456"/>
      <c r="BJ17" s="456"/>
      <c r="BK17" s="456"/>
      <c r="BL17" s="456"/>
      <c r="BM17" s="456"/>
      <c r="BN17" s="585"/>
      <c r="BO17" s="605" t="s">
        <v>195</v>
      </c>
      <c r="BP17" s="605"/>
      <c r="BQ17" s="605"/>
      <c r="BR17" s="605"/>
      <c r="BS17" s="606" t="s">
        <v>195</v>
      </c>
      <c r="BT17" s="606"/>
      <c r="BU17" s="606"/>
      <c r="BV17" s="606"/>
      <c r="BW17" s="606"/>
      <c r="BX17" s="606"/>
      <c r="BY17" s="606"/>
      <c r="BZ17" s="606"/>
      <c r="CA17" s="606"/>
      <c r="CB17" s="628"/>
      <c r="CD17" s="570" t="s">
        <v>352</v>
      </c>
      <c r="CE17" s="359"/>
      <c r="CF17" s="359"/>
      <c r="CG17" s="359"/>
      <c r="CH17" s="359"/>
      <c r="CI17" s="359"/>
      <c r="CJ17" s="359"/>
      <c r="CK17" s="359"/>
      <c r="CL17" s="359"/>
      <c r="CM17" s="359"/>
      <c r="CN17" s="359"/>
      <c r="CO17" s="359"/>
      <c r="CP17" s="359"/>
      <c r="CQ17" s="571"/>
      <c r="CR17" s="572">
        <v>671324</v>
      </c>
      <c r="CS17" s="456"/>
      <c r="CT17" s="456"/>
      <c r="CU17" s="456"/>
      <c r="CV17" s="456"/>
      <c r="CW17" s="456"/>
      <c r="CX17" s="456"/>
      <c r="CY17" s="585"/>
      <c r="CZ17" s="605">
        <v>11.2</v>
      </c>
      <c r="DA17" s="605"/>
      <c r="DB17" s="605"/>
      <c r="DC17" s="605"/>
      <c r="DD17" s="578" t="s">
        <v>195</v>
      </c>
      <c r="DE17" s="456"/>
      <c r="DF17" s="456"/>
      <c r="DG17" s="456"/>
      <c r="DH17" s="456"/>
      <c r="DI17" s="456"/>
      <c r="DJ17" s="456"/>
      <c r="DK17" s="456"/>
      <c r="DL17" s="456"/>
      <c r="DM17" s="456"/>
      <c r="DN17" s="456"/>
      <c r="DO17" s="456"/>
      <c r="DP17" s="585"/>
      <c r="DQ17" s="578">
        <v>661159</v>
      </c>
      <c r="DR17" s="456"/>
      <c r="DS17" s="456"/>
      <c r="DT17" s="456"/>
      <c r="DU17" s="456"/>
      <c r="DV17" s="456"/>
      <c r="DW17" s="456"/>
      <c r="DX17" s="456"/>
      <c r="DY17" s="456"/>
      <c r="DZ17" s="456"/>
      <c r="EA17" s="456"/>
      <c r="EB17" s="456"/>
      <c r="EC17" s="603"/>
    </row>
    <row r="18" spans="2:133" ht="11.25" customHeight="1" x14ac:dyDescent="0.15">
      <c r="B18" s="570" t="s">
        <v>353</v>
      </c>
      <c r="C18" s="359"/>
      <c r="D18" s="359"/>
      <c r="E18" s="359"/>
      <c r="F18" s="359"/>
      <c r="G18" s="359"/>
      <c r="H18" s="359"/>
      <c r="I18" s="359"/>
      <c r="J18" s="359"/>
      <c r="K18" s="359"/>
      <c r="L18" s="359"/>
      <c r="M18" s="359"/>
      <c r="N18" s="359"/>
      <c r="O18" s="359"/>
      <c r="P18" s="359"/>
      <c r="Q18" s="571"/>
      <c r="R18" s="572">
        <v>9583</v>
      </c>
      <c r="S18" s="456"/>
      <c r="T18" s="456"/>
      <c r="U18" s="456"/>
      <c r="V18" s="456"/>
      <c r="W18" s="456"/>
      <c r="X18" s="456"/>
      <c r="Y18" s="585"/>
      <c r="Z18" s="605">
        <v>0.2</v>
      </c>
      <c r="AA18" s="605"/>
      <c r="AB18" s="605"/>
      <c r="AC18" s="605"/>
      <c r="AD18" s="606">
        <v>9583</v>
      </c>
      <c r="AE18" s="606"/>
      <c r="AF18" s="606"/>
      <c r="AG18" s="606"/>
      <c r="AH18" s="606"/>
      <c r="AI18" s="606"/>
      <c r="AJ18" s="606"/>
      <c r="AK18" s="606"/>
      <c r="AL18" s="575">
        <v>0.2</v>
      </c>
      <c r="AM18" s="319"/>
      <c r="AN18" s="319"/>
      <c r="AO18" s="607"/>
      <c r="AP18" s="570" t="s">
        <v>100</v>
      </c>
      <c r="AQ18" s="359"/>
      <c r="AR18" s="359"/>
      <c r="AS18" s="359"/>
      <c r="AT18" s="359"/>
      <c r="AU18" s="359"/>
      <c r="AV18" s="359"/>
      <c r="AW18" s="359"/>
      <c r="AX18" s="359"/>
      <c r="AY18" s="359"/>
      <c r="AZ18" s="359"/>
      <c r="BA18" s="359"/>
      <c r="BB18" s="359"/>
      <c r="BC18" s="359"/>
      <c r="BD18" s="359"/>
      <c r="BE18" s="359"/>
      <c r="BF18" s="571"/>
      <c r="BG18" s="572" t="s">
        <v>195</v>
      </c>
      <c r="BH18" s="456"/>
      <c r="BI18" s="456"/>
      <c r="BJ18" s="456"/>
      <c r="BK18" s="456"/>
      <c r="BL18" s="456"/>
      <c r="BM18" s="456"/>
      <c r="BN18" s="585"/>
      <c r="BO18" s="605" t="s">
        <v>195</v>
      </c>
      <c r="BP18" s="605"/>
      <c r="BQ18" s="605"/>
      <c r="BR18" s="605"/>
      <c r="BS18" s="606" t="s">
        <v>195</v>
      </c>
      <c r="BT18" s="606"/>
      <c r="BU18" s="606"/>
      <c r="BV18" s="606"/>
      <c r="BW18" s="606"/>
      <c r="BX18" s="606"/>
      <c r="BY18" s="606"/>
      <c r="BZ18" s="606"/>
      <c r="CA18" s="606"/>
      <c r="CB18" s="628"/>
      <c r="CD18" s="570" t="s">
        <v>354</v>
      </c>
      <c r="CE18" s="359"/>
      <c r="CF18" s="359"/>
      <c r="CG18" s="359"/>
      <c r="CH18" s="359"/>
      <c r="CI18" s="359"/>
      <c r="CJ18" s="359"/>
      <c r="CK18" s="359"/>
      <c r="CL18" s="359"/>
      <c r="CM18" s="359"/>
      <c r="CN18" s="359"/>
      <c r="CO18" s="359"/>
      <c r="CP18" s="359"/>
      <c r="CQ18" s="571"/>
      <c r="CR18" s="572" t="s">
        <v>195</v>
      </c>
      <c r="CS18" s="456"/>
      <c r="CT18" s="456"/>
      <c r="CU18" s="456"/>
      <c r="CV18" s="456"/>
      <c r="CW18" s="456"/>
      <c r="CX18" s="456"/>
      <c r="CY18" s="585"/>
      <c r="CZ18" s="605" t="s">
        <v>195</v>
      </c>
      <c r="DA18" s="605"/>
      <c r="DB18" s="605"/>
      <c r="DC18" s="605"/>
      <c r="DD18" s="578" t="s">
        <v>195</v>
      </c>
      <c r="DE18" s="456"/>
      <c r="DF18" s="456"/>
      <c r="DG18" s="456"/>
      <c r="DH18" s="456"/>
      <c r="DI18" s="456"/>
      <c r="DJ18" s="456"/>
      <c r="DK18" s="456"/>
      <c r="DL18" s="456"/>
      <c r="DM18" s="456"/>
      <c r="DN18" s="456"/>
      <c r="DO18" s="456"/>
      <c r="DP18" s="585"/>
      <c r="DQ18" s="578" t="s">
        <v>195</v>
      </c>
      <c r="DR18" s="456"/>
      <c r="DS18" s="456"/>
      <c r="DT18" s="456"/>
      <c r="DU18" s="456"/>
      <c r="DV18" s="456"/>
      <c r="DW18" s="456"/>
      <c r="DX18" s="456"/>
      <c r="DY18" s="456"/>
      <c r="DZ18" s="456"/>
      <c r="EA18" s="456"/>
      <c r="EB18" s="456"/>
      <c r="EC18" s="603"/>
    </row>
    <row r="19" spans="2:133" ht="11.25" customHeight="1" x14ac:dyDescent="0.15">
      <c r="B19" s="570" t="s">
        <v>356</v>
      </c>
      <c r="C19" s="359"/>
      <c r="D19" s="359"/>
      <c r="E19" s="359"/>
      <c r="F19" s="359"/>
      <c r="G19" s="359"/>
      <c r="H19" s="359"/>
      <c r="I19" s="359"/>
      <c r="J19" s="359"/>
      <c r="K19" s="359"/>
      <c r="L19" s="359"/>
      <c r="M19" s="359"/>
      <c r="N19" s="359"/>
      <c r="O19" s="359"/>
      <c r="P19" s="359"/>
      <c r="Q19" s="571"/>
      <c r="R19" s="572">
        <v>8006</v>
      </c>
      <c r="S19" s="456"/>
      <c r="T19" s="456"/>
      <c r="U19" s="456"/>
      <c r="V19" s="456"/>
      <c r="W19" s="456"/>
      <c r="X19" s="456"/>
      <c r="Y19" s="585"/>
      <c r="Z19" s="605">
        <v>0.1</v>
      </c>
      <c r="AA19" s="605"/>
      <c r="AB19" s="605"/>
      <c r="AC19" s="605"/>
      <c r="AD19" s="606">
        <v>8006</v>
      </c>
      <c r="AE19" s="606"/>
      <c r="AF19" s="606"/>
      <c r="AG19" s="606"/>
      <c r="AH19" s="606"/>
      <c r="AI19" s="606"/>
      <c r="AJ19" s="606"/>
      <c r="AK19" s="606"/>
      <c r="AL19" s="575">
        <v>0.2</v>
      </c>
      <c r="AM19" s="319"/>
      <c r="AN19" s="319"/>
      <c r="AO19" s="607"/>
      <c r="AP19" s="570" t="s">
        <v>245</v>
      </c>
      <c r="AQ19" s="359"/>
      <c r="AR19" s="359"/>
      <c r="AS19" s="359"/>
      <c r="AT19" s="359"/>
      <c r="AU19" s="359"/>
      <c r="AV19" s="359"/>
      <c r="AW19" s="359"/>
      <c r="AX19" s="359"/>
      <c r="AY19" s="359"/>
      <c r="AZ19" s="359"/>
      <c r="BA19" s="359"/>
      <c r="BB19" s="359"/>
      <c r="BC19" s="359"/>
      <c r="BD19" s="359"/>
      <c r="BE19" s="359"/>
      <c r="BF19" s="571"/>
      <c r="BG19" s="572">
        <v>56</v>
      </c>
      <c r="BH19" s="456"/>
      <c r="BI19" s="456"/>
      <c r="BJ19" s="456"/>
      <c r="BK19" s="456"/>
      <c r="BL19" s="456"/>
      <c r="BM19" s="456"/>
      <c r="BN19" s="585"/>
      <c r="BO19" s="605">
        <v>0</v>
      </c>
      <c r="BP19" s="605"/>
      <c r="BQ19" s="605"/>
      <c r="BR19" s="605"/>
      <c r="BS19" s="606" t="s">
        <v>195</v>
      </c>
      <c r="BT19" s="606"/>
      <c r="BU19" s="606"/>
      <c r="BV19" s="606"/>
      <c r="BW19" s="606"/>
      <c r="BX19" s="606"/>
      <c r="BY19" s="606"/>
      <c r="BZ19" s="606"/>
      <c r="CA19" s="606"/>
      <c r="CB19" s="628"/>
      <c r="CD19" s="570" t="s">
        <v>357</v>
      </c>
      <c r="CE19" s="359"/>
      <c r="CF19" s="359"/>
      <c r="CG19" s="359"/>
      <c r="CH19" s="359"/>
      <c r="CI19" s="359"/>
      <c r="CJ19" s="359"/>
      <c r="CK19" s="359"/>
      <c r="CL19" s="359"/>
      <c r="CM19" s="359"/>
      <c r="CN19" s="359"/>
      <c r="CO19" s="359"/>
      <c r="CP19" s="359"/>
      <c r="CQ19" s="571"/>
      <c r="CR19" s="572" t="s">
        <v>195</v>
      </c>
      <c r="CS19" s="456"/>
      <c r="CT19" s="456"/>
      <c r="CU19" s="456"/>
      <c r="CV19" s="456"/>
      <c r="CW19" s="456"/>
      <c r="CX19" s="456"/>
      <c r="CY19" s="585"/>
      <c r="CZ19" s="605" t="s">
        <v>195</v>
      </c>
      <c r="DA19" s="605"/>
      <c r="DB19" s="605"/>
      <c r="DC19" s="605"/>
      <c r="DD19" s="578" t="s">
        <v>195</v>
      </c>
      <c r="DE19" s="456"/>
      <c r="DF19" s="456"/>
      <c r="DG19" s="456"/>
      <c r="DH19" s="456"/>
      <c r="DI19" s="456"/>
      <c r="DJ19" s="456"/>
      <c r="DK19" s="456"/>
      <c r="DL19" s="456"/>
      <c r="DM19" s="456"/>
      <c r="DN19" s="456"/>
      <c r="DO19" s="456"/>
      <c r="DP19" s="585"/>
      <c r="DQ19" s="578" t="s">
        <v>195</v>
      </c>
      <c r="DR19" s="456"/>
      <c r="DS19" s="456"/>
      <c r="DT19" s="456"/>
      <c r="DU19" s="456"/>
      <c r="DV19" s="456"/>
      <c r="DW19" s="456"/>
      <c r="DX19" s="456"/>
      <c r="DY19" s="456"/>
      <c r="DZ19" s="456"/>
      <c r="EA19" s="456"/>
      <c r="EB19" s="456"/>
      <c r="EC19" s="603"/>
    </row>
    <row r="20" spans="2:133" ht="11.25" customHeight="1" x14ac:dyDescent="0.15">
      <c r="B20" s="622" t="s">
        <v>358</v>
      </c>
      <c r="C20" s="623"/>
      <c r="D20" s="623"/>
      <c r="E20" s="623"/>
      <c r="F20" s="623"/>
      <c r="G20" s="623"/>
      <c r="H20" s="623"/>
      <c r="I20" s="623"/>
      <c r="J20" s="623"/>
      <c r="K20" s="623"/>
      <c r="L20" s="623"/>
      <c r="M20" s="623"/>
      <c r="N20" s="623"/>
      <c r="O20" s="623"/>
      <c r="P20" s="623"/>
      <c r="Q20" s="624"/>
      <c r="R20" s="572">
        <v>1577</v>
      </c>
      <c r="S20" s="456"/>
      <c r="T20" s="456"/>
      <c r="U20" s="456"/>
      <c r="V20" s="456"/>
      <c r="W20" s="456"/>
      <c r="X20" s="456"/>
      <c r="Y20" s="585"/>
      <c r="Z20" s="605">
        <v>0</v>
      </c>
      <c r="AA20" s="605"/>
      <c r="AB20" s="605"/>
      <c r="AC20" s="605"/>
      <c r="AD20" s="606">
        <v>1577</v>
      </c>
      <c r="AE20" s="606"/>
      <c r="AF20" s="606"/>
      <c r="AG20" s="606"/>
      <c r="AH20" s="606"/>
      <c r="AI20" s="606"/>
      <c r="AJ20" s="606"/>
      <c r="AK20" s="606"/>
      <c r="AL20" s="575">
        <v>0</v>
      </c>
      <c r="AM20" s="319"/>
      <c r="AN20" s="319"/>
      <c r="AO20" s="607"/>
      <c r="AP20" s="570" t="s">
        <v>359</v>
      </c>
      <c r="AQ20" s="359"/>
      <c r="AR20" s="359"/>
      <c r="AS20" s="359"/>
      <c r="AT20" s="359"/>
      <c r="AU20" s="359"/>
      <c r="AV20" s="359"/>
      <c r="AW20" s="359"/>
      <c r="AX20" s="359"/>
      <c r="AY20" s="359"/>
      <c r="AZ20" s="359"/>
      <c r="BA20" s="359"/>
      <c r="BB20" s="359"/>
      <c r="BC20" s="359"/>
      <c r="BD20" s="359"/>
      <c r="BE20" s="359"/>
      <c r="BF20" s="571"/>
      <c r="BG20" s="572">
        <v>56</v>
      </c>
      <c r="BH20" s="456"/>
      <c r="BI20" s="456"/>
      <c r="BJ20" s="456"/>
      <c r="BK20" s="456"/>
      <c r="BL20" s="456"/>
      <c r="BM20" s="456"/>
      <c r="BN20" s="585"/>
      <c r="BO20" s="605">
        <v>0</v>
      </c>
      <c r="BP20" s="605"/>
      <c r="BQ20" s="605"/>
      <c r="BR20" s="605"/>
      <c r="BS20" s="606" t="s">
        <v>195</v>
      </c>
      <c r="BT20" s="606"/>
      <c r="BU20" s="606"/>
      <c r="BV20" s="606"/>
      <c r="BW20" s="606"/>
      <c r="BX20" s="606"/>
      <c r="BY20" s="606"/>
      <c r="BZ20" s="606"/>
      <c r="CA20" s="606"/>
      <c r="CB20" s="628"/>
      <c r="CD20" s="570" t="s">
        <v>189</v>
      </c>
      <c r="CE20" s="359"/>
      <c r="CF20" s="359"/>
      <c r="CG20" s="359"/>
      <c r="CH20" s="359"/>
      <c r="CI20" s="359"/>
      <c r="CJ20" s="359"/>
      <c r="CK20" s="359"/>
      <c r="CL20" s="359"/>
      <c r="CM20" s="359"/>
      <c r="CN20" s="359"/>
      <c r="CO20" s="359"/>
      <c r="CP20" s="359"/>
      <c r="CQ20" s="571"/>
      <c r="CR20" s="572">
        <v>5988300</v>
      </c>
      <c r="CS20" s="456"/>
      <c r="CT20" s="456"/>
      <c r="CU20" s="456"/>
      <c r="CV20" s="456"/>
      <c r="CW20" s="456"/>
      <c r="CX20" s="456"/>
      <c r="CY20" s="585"/>
      <c r="CZ20" s="605">
        <v>100</v>
      </c>
      <c r="DA20" s="605"/>
      <c r="DB20" s="605"/>
      <c r="DC20" s="605"/>
      <c r="DD20" s="578">
        <v>696967</v>
      </c>
      <c r="DE20" s="456"/>
      <c r="DF20" s="456"/>
      <c r="DG20" s="456"/>
      <c r="DH20" s="456"/>
      <c r="DI20" s="456"/>
      <c r="DJ20" s="456"/>
      <c r="DK20" s="456"/>
      <c r="DL20" s="456"/>
      <c r="DM20" s="456"/>
      <c r="DN20" s="456"/>
      <c r="DO20" s="456"/>
      <c r="DP20" s="585"/>
      <c r="DQ20" s="578">
        <v>4449716</v>
      </c>
      <c r="DR20" s="456"/>
      <c r="DS20" s="456"/>
      <c r="DT20" s="456"/>
      <c r="DU20" s="456"/>
      <c r="DV20" s="456"/>
      <c r="DW20" s="456"/>
      <c r="DX20" s="456"/>
      <c r="DY20" s="456"/>
      <c r="DZ20" s="456"/>
      <c r="EA20" s="456"/>
      <c r="EB20" s="456"/>
      <c r="EC20" s="603"/>
    </row>
    <row r="21" spans="2:133" ht="11.25" customHeight="1" x14ac:dyDescent="0.15">
      <c r="B21" s="570" t="s">
        <v>334</v>
      </c>
      <c r="C21" s="359"/>
      <c r="D21" s="359"/>
      <c r="E21" s="359"/>
      <c r="F21" s="359"/>
      <c r="G21" s="359"/>
      <c r="H21" s="359"/>
      <c r="I21" s="359"/>
      <c r="J21" s="359"/>
      <c r="K21" s="359"/>
      <c r="L21" s="359"/>
      <c r="M21" s="359"/>
      <c r="N21" s="359"/>
      <c r="O21" s="359"/>
      <c r="P21" s="359"/>
      <c r="Q21" s="571"/>
      <c r="R21" s="572">
        <v>2222522</v>
      </c>
      <c r="S21" s="456"/>
      <c r="T21" s="456"/>
      <c r="U21" s="456"/>
      <c r="V21" s="456"/>
      <c r="W21" s="456"/>
      <c r="X21" s="456"/>
      <c r="Y21" s="585"/>
      <c r="Z21" s="605">
        <v>35.700000000000003</v>
      </c>
      <c r="AA21" s="605"/>
      <c r="AB21" s="605"/>
      <c r="AC21" s="605"/>
      <c r="AD21" s="606">
        <v>1974873</v>
      </c>
      <c r="AE21" s="606"/>
      <c r="AF21" s="606"/>
      <c r="AG21" s="606"/>
      <c r="AH21" s="606"/>
      <c r="AI21" s="606"/>
      <c r="AJ21" s="606"/>
      <c r="AK21" s="606"/>
      <c r="AL21" s="575">
        <v>51.2</v>
      </c>
      <c r="AM21" s="319"/>
      <c r="AN21" s="319"/>
      <c r="AO21" s="607"/>
      <c r="AP21" s="570" t="s">
        <v>361</v>
      </c>
      <c r="AQ21" s="629"/>
      <c r="AR21" s="629"/>
      <c r="AS21" s="629"/>
      <c r="AT21" s="629"/>
      <c r="AU21" s="629"/>
      <c r="AV21" s="629"/>
      <c r="AW21" s="629"/>
      <c r="AX21" s="629"/>
      <c r="AY21" s="629"/>
      <c r="AZ21" s="629"/>
      <c r="BA21" s="629"/>
      <c r="BB21" s="629"/>
      <c r="BC21" s="629"/>
      <c r="BD21" s="629"/>
      <c r="BE21" s="629"/>
      <c r="BF21" s="630"/>
      <c r="BG21" s="572">
        <v>56</v>
      </c>
      <c r="BH21" s="456"/>
      <c r="BI21" s="456"/>
      <c r="BJ21" s="456"/>
      <c r="BK21" s="456"/>
      <c r="BL21" s="456"/>
      <c r="BM21" s="456"/>
      <c r="BN21" s="585"/>
      <c r="BO21" s="605">
        <v>0</v>
      </c>
      <c r="BP21" s="605"/>
      <c r="BQ21" s="605"/>
      <c r="BR21" s="605"/>
      <c r="BS21" s="606" t="s">
        <v>195</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287</v>
      </c>
      <c r="C22" s="359"/>
      <c r="D22" s="359"/>
      <c r="E22" s="359"/>
      <c r="F22" s="359"/>
      <c r="G22" s="359"/>
      <c r="H22" s="359"/>
      <c r="I22" s="359"/>
      <c r="J22" s="359"/>
      <c r="K22" s="359"/>
      <c r="L22" s="359"/>
      <c r="M22" s="359"/>
      <c r="N22" s="359"/>
      <c r="O22" s="359"/>
      <c r="P22" s="359"/>
      <c r="Q22" s="571"/>
      <c r="R22" s="572">
        <v>1974873</v>
      </c>
      <c r="S22" s="456"/>
      <c r="T22" s="456"/>
      <c r="U22" s="456"/>
      <c r="V22" s="456"/>
      <c r="W22" s="456"/>
      <c r="X22" s="456"/>
      <c r="Y22" s="585"/>
      <c r="Z22" s="605">
        <v>31.7</v>
      </c>
      <c r="AA22" s="605"/>
      <c r="AB22" s="605"/>
      <c r="AC22" s="605"/>
      <c r="AD22" s="606">
        <v>1974873</v>
      </c>
      <c r="AE22" s="606"/>
      <c r="AF22" s="606"/>
      <c r="AG22" s="606"/>
      <c r="AH22" s="606"/>
      <c r="AI22" s="606"/>
      <c r="AJ22" s="606"/>
      <c r="AK22" s="606"/>
      <c r="AL22" s="575">
        <v>51.2</v>
      </c>
      <c r="AM22" s="319"/>
      <c r="AN22" s="319"/>
      <c r="AO22" s="607"/>
      <c r="AP22" s="570" t="s">
        <v>363</v>
      </c>
      <c r="AQ22" s="629"/>
      <c r="AR22" s="629"/>
      <c r="AS22" s="629"/>
      <c r="AT22" s="629"/>
      <c r="AU22" s="629"/>
      <c r="AV22" s="629"/>
      <c r="AW22" s="629"/>
      <c r="AX22" s="629"/>
      <c r="AY22" s="629"/>
      <c r="AZ22" s="629"/>
      <c r="BA22" s="629"/>
      <c r="BB22" s="629"/>
      <c r="BC22" s="629"/>
      <c r="BD22" s="629"/>
      <c r="BE22" s="629"/>
      <c r="BF22" s="630"/>
      <c r="BG22" s="572" t="s">
        <v>195</v>
      </c>
      <c r="BH22" s="456"/>
      <c r="BI22" s="456"/>
      <c r="BJ22" s="456"/>
      <c r="BK22" s="456"/>
      <c r="BL22" s="456"/>
      <c r="BM22" s="456"/>
      <c r="BN22" s="585"/>
      <c r="BO22" s="605" t="s">
        <v>195</v>
      </c>
      <c r="BP22" s="605"/>
      <c r="BQ22" s="605"/>
      <c r="BR22" s="605"/>
      <c r="BS22" s="606" t="s">
        <v>195</v>
      </c>
      <c r="BT22" s="606"/>
      <c r="BU22" s="606"/>
      <c r="BV22" s="606"/>
      <c r="BW22" s="606"/>
      <c r="BX22" s="606"/>
      <c r="BY22" s="606"/>
      <c r="BZ22" s="606"/>
      <c r="CA22" s="606"/>
      <c r="CB22" s="628"/>
      <c r="CD22" s="485" t="s">
        <v>364</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284</v>
      </c>
      <c r="C23" s="359"/>
      <c r="D23" s="359"/>
      <c r="E23" s="359"/>
      <c r="F23" s="359"/>
      <c r="G23" s="359"/>
      <c r="H23" s="359"/>
      <c r="I23" s="359"/>
      <c r="J23" s="359"/>
      <c r="K23" s="359"/>
      <c r="L23" s="359"/>
      <c r="M23" s="359"/>
      <c r="N23" s="359"/>
      <c r="O23" s="359"/>
      <c r="P23" s="359"/>
      <c r="Q23" s="571"/>
      <c r="R23" s="572">
        <v>220872</v>
      </c>
      <c r="S23" s="456"/>
      <c r="T23" s="456"/>
      <c r="U23" s="456"/>
      <c r="V23" s="456"/>
      <c r="W23" s="456"/>
      <c r="X23" s="456"/>
      <c r="Y23" s="585"/>
      <c r="Z23" s="605">
        <v>3.5</v>
      </c>
      <c r="AA23" s="605"/>
      <c r="AB23" s="605"/>
      <c r="AC23" s="605"/>
      <c r="AD23" s="606" t="s">
        <v>195</v>
      </c>
      <c r="AE23" s="606"/>
      <c r="AF23" s="606"/>
      <c r="AG23" s="606"/>
      <c r="AH23" s="606"/>
      <c r="AI23" s="606"/>
      <c r="AJ23" s="606"/>
      <c r="AK23" s="606"/>
      <c r="AL23" s="575" t="s">
        <v>195</v>
      </c>
      <c r="AM23" s="319"/>
      <c r="AN23" s="319"/>
      <c r="AO23" s="607"/>
      <c r="AP23" s="570" t="s">
        <v>120</v>
      </c>
      <c r="AQ23" s="629"/>
      <c r="AR23" s="629"/>
      <c r="AS23" s="629"/>
      <c r="AT23" s="629"/>
      <c r="AU23" s="629"/>
      <c r="AV23" s="629"/>
      <c r="AW23" s="629"/>
      <c r="AX23" s="629"/>
      <c r="AY23" s="629"/>
      <c r="AZ23" s="629"/>
      <c r="BA23" s="629"/>
      <c r="BB23" s="629"/>
      <c r="BC23" s="629"/>
      <c r="BD23" s="629"/>
      <c r="BE23" s="629"/>
      <c r="BF23" s="630"/>
      <c r="BG23" s="572" t="s">
        <v>195</v>
      </c>
      <c r="BH23" s="456"/>
      <c r="BI23" s="456"/>
      <c r="BJ23" s="456"/>
      <c r="BK23" s="456"/>
      <c r="BL23" s="456"/>
      <c r="BM23" s="456"/>
      <c r="BN23" s="585"/>
      <c r="BO23" s="605" t="s">
        <v>195</v>
      </c>
      <c r="BP23" s="605"/>
      <c r="BQ23" s="605"/>
      <c r="BR23" s="605"/>
      <c r="BS23" s="606" t="s">
        <v>195</v>
      </c>
      <c r="BT23" s="606"/>
      <c r="BU23" s="606"/>
      <c r="BV23" s="606"/>
      <c r="BW23" s="606"/>
      <c r="BX23" s="606"/>
      <c r="BY23" s="606"/>
      <c r="BZ23" s="606"/>
      <c r="CA23" s="606"/>
      <c r="CB23" s="628"/>
      <c r="CD23" s="485" t="s">
        <v>308</v>
      </c>
      <c r="CE23" s="486"/>
      <c r="CF23" s="486"/>
      <c r="CG23" s="486"/>
      <c r="CH23" s="486"/>
      <c r="CI23" s="486"/>
      <c r="CJ23" s="486"/>
      <c r="CK23" s="486"/>
      <c r="CL23" s="486"/>
      <c r="CM23" s="486"/>
      <c r="CN23" s="486"/>
      <c r="CO23" s="486"/>
      <c r="CP23" s="486"/>
      <c r="CQ23" s="528"/>
      <c r="CR23" s="485" t="s">
        <v>365</v>
      </c>
      <c r="CS23" s="486"/>
      <c r="CT23" s="486"/>
      <c r="CU23" s="486"/>
      <c r="CV23" s="486"/>
      <c r="CW23" s="486"/>
      <c r="CX23" s="486"/>
      <c r="CY23" s="528"/>
      <c r="CZ23" s="485" t="s">
        <v>369</v>
      </c>
      <c r="DA23" s="486"/>
      <c r="DB23" s="486"/>
      <c r="DC23" s="528"/>
      <c r="DD23" s="485" t="s">
        <v>290</v>
      </c>
      <c r="DE23" s="486"/>
      <c r="DF23" s="486"/>
      <c r="DG23" s="486"/>
      <c r="DH23" s="486"/>
      <c r="DI23" s="486"/>
      <c r="DJ23" s="486"/>
      <c r="DK23" s="528"/>
      <c r="DL23" s="631" t="s">
        <v>224</v>
      </c>
      <c r="DM23" s="632"/>
      <c r="DN23" s="632"/>
      <c r="DO23" s="632"/>
      <c r="DP23" s="632"/>
      <c r="DQ23" s="632"/>
      <c r="DR23" s="632"/>
      <c r="DS23" s="632"/>
      <c r="DT23" s="632"/>
      <c r="DU23" s="632"/>
      <c r="DV23" s="633"/>
      <c r="DW23" s="485" t="s">
        <v>371</v>
      </c>
      <c r="DX23" s="486"/>
      <c r="DY23" s="486"/>
      <c r="DZ23" s="486"/>
      <c r="EA23" s="486"/>
      <c r="EB23" s="486"/>
      <c r="EC23" s="528"/>
    </row>
    <row r="24" spans="2:133" ht="11.25" customHeight="1" x14ac:dyDescent="0.15">
      <c r="B24" s="570" t="s">
        <v>372</v>
      </c>
      <c r="C24" s="359"/>
      <c r="D24" s="359"/>
      <c r="E24" s="359"/>
      <c r="F24" s="359"/>
      <c r="G24" s="359"/>
      <c r="H24" s="359"/>
      <c r="I24" s="359"/>
      <c r="J24" s="359"/>
      <c r="K24" s="359"/>
      <c r="L24" s="359"/>
      <c r="M24" s="359"/>
      <c r="N24" s="359"/>
      <c r="O24" s="359"/>
      <c r="P24" s="359"/>
      <c r="Q24" s="571"/>
      <c r="R24" s="572">
        <v>26777</v>
      </c>
      <c r="S24" s="456"/>
      <c r="T24" s="456"/>
      <c r="U24" s="456"/>
      <c r="V24" s="456"/>
      <c r="W24" s="456"/>
      <c r="X24" s="456"/>
      <c r="Y24" s="585"/>
      <c r="Z24" s="605">
        <v>0.4</v>
      </c>
      <c r="AA24" s="605"/>
      <c r="AB24" s="605"/>
      <c r="AC24" s="605"/>
      <c r="AD24" s="606" t="s">
        <v>195</v>
      </c>
      <c r="AE24" s="606"/>
      <c r="AF24" s="606"/>
      <c r="AG24" s="606"/>
      <c r="AH24" s="606"/>
      <c r="AI24" s="606"/>
      <c r="AJ24" s="606"/>
      <c r="AK24" s="606"/>
      <c r="AL24" s="575" t="s">
        <v>195</v>
      </c>
      <c r="AM24" s="319"/>
      <c r="AN24" s="319"/>
      <c r="AO24" s="607"/>
      <c r="AP24" s="570" t="s">
        <v>374</v>
      </c>
      <c r="AQ24" s="629"/>
      <c r="AR24" s="629"/>
      <c r="AS24" s="629"/>
      <c r="AT24" s="629"/>
      <c r="AU24" s="629"/>
      <c r="AV24" s="629"/>
      <c r="AW24" s="629"/>
      <c r="AX24" s="629"/>
      <c r="AY24" s="629"/>
      <c r="AZ24" s="629"/>
      <c r="BA24" s="629"/>
      <c r="BB24" s="629"/>
      <c r="BC24" s="629"/>
      <c r="BD24" s="629"/>
      <c r="BE24" s="629"/>
      <c r="BF24" s="630"/>
      <c r="BG24" s="572" t="s">
        <v>195</v>
      </c>
      <c r="BH24" s="456"/>
      <c r="BI24" s="456"/>
      <c r="BJ24" s="456"/>
      <c r="BK24" s="456"/>
      <c r="BL24" s="456"/>
      <c r="BM24" s="456"/>
      <c r="BN24" s="585"/>
      <c r="BO24" s="605" t="s">
        <v>195</v>
      </c>
      <c r="BP24" s="605"/>
      <c r="BQ24" s="605"/>
      <c r="BR24" s="605"/>
      <c r="BS24" s="606" t="s">
        <v>195</v>
      </c>
      <c r="BT24" s="606"/>
      <c r="BU24" s="606"/>
      <c r="BV24" s="606"/>
      <c r="BW24" s="606"/>
      <c r="BX24" s="606"/>
      <c r="BY24" s="606"/>
      <c r="BZ24" s="606"/>
      <c r="CA24" s="606"/>
      <c r="CB24" s="628"/>
      <c r="CD24" s="614" t="s">
        <v>375</v>
      </c>
      <c r="CE24" s="615"/>
      <c r="CF24" s="615"/>
      <c r="CG24" s="615"/>
      <c r="CH24" s="615"/>
      <c r="CI24" s="615"/>
      <c r="CJ24" s="615"/>
      <c r="CK24" s="615"/>
      <c r="CL24" s="615"/>
      <c r="CM24" s="615"/>
      <c r="CN24" s="615"/>
      <c r="CO24" s="615"/>
      <c r="CP24" s="615"/>
      <c r="CQ24" s="616"/>
      <c r="CR24" s="611">
        <v>2517152</v>
      </c>
      <c r="CS24" s="612"/>
      <c r="CT24" s="612"/>
      <c r="CU24" s="612"/>
      <c r="CV24" s="612"/>
      <c r="CW24" s="612"/>
      <c r="CX24" s="612"/>
      <c r="CY24" s="634"/>
      <c r="CZ24" s="635">
        <v>42</v>
      </c>
      <c r="DA24" s="618"/>
      <c r="DB24" s="618"/>
      <c r="DC24" s="636"/>
      <c r="DD24" s="637">
        <v>2079600</v>
      </c>
      <c r="DE24" s="612"/>
      <c r="DF24" s="612"/>
      <c r="DG24" s="612"/>
      <c r="DH24" s="612"/>
      <c r="DI24" s="612"/>
      <c r="DJ24" s="612"/>
      <c r="DK24" s="634"/>
      <c r="DL24" s="637">
        <v>1983830</v>
      </c>
      <c r="DM24" s="612"/>
      <c r="DN24" s="612"/>
      <c r="DO24" s="612"/>
      <c r="DP24" s="612"/>
      <c r="DQ24" s="612"/>
      <c r="DR24" s="612"/>
      <c r="DS24" s="612"/>
      <c r="DT24" s="612"/>
      <c r="DU24" s="612"/>
      <c r="DV24" s="634"/>
      <c r="DW24" s="635">
        <v>51.2</v>
      </c>
      <c r="DX24" s="618"/>
      <c r="DY24" s="618"/>
      <c r="DZ24" s="618"/>
      <c r="EA24" s="618"/>
      <c r="EB24" s="618"/>
      <c r="EC24" s="638"/>
    </row>
    <row r="25" spans="2:133" ht="11.25" customHeight="1" x14ac:dyDescent="0.15">
      <c r="B25" s="570" t="s">
        <v>81</v>
      </c>
      <c r="C25" s="359"/>
      <c r="D25" s="359"/>
      <c r="E25" s="359"/>
      <c r="F25" s="359"/>
      <c r="G25" s="359"/>
      <c r="H25" s="359"/>
      <c r="I25" s="359"/>
      <c r="J25" s="359"/>
      <c r="K25" s="359"/>
      <c r="L25" s="359"/>
      <c r="M25" s="359"/>
      <c r="N25" s="359"/>
      <c r="O25" s="359"/>
      <c r="P25" s="359"/>
      <c r="Q25" s="571"/>
      <c r="R25" s="572">
        <v>4094735</v>
      </c>
      <c r="S25" s="456"/>
      <c r="T25" s="456"/>
      <c r="U25" s="456"/>
      <c r="V25" s="456"/>
      <c r="W25" s="456"/>
      <c r="X25" s="456"/>
      <c r="Y25" s="585"/>
      <c r="Z25" s="605">
        <v>65.7</v>
      </c>
      <c r="AA25" s="605"/>
      <c r="AB25" s="605"/>
      <c r="AC25" s="605"/>
      <c r="AD25" s="606">
        <v>3847086</v>
      </c>
      <c r="AE25" s="606"/>
      <c r="AF25" s="606"/>
      <c r="AG25" s="606"/>
      <c r="AH25" s="606"/>
      <c r="AI25" s="606"/>
      <c r="AJ25" s="606"/>
      <c r="AK25" s="606"/>
      <c r="AL25" s="575">
        <v>99.8</v>
      </c>
      <c r="AM25" s="319"/>
      <c r="AN25" s="319"/>
      <c r="AO25" s="607"/>
      <c r="AP25" s="570" t="s">
        <v>265</v>
      </c>
      <c r="AQ25" s="629"/>
      <c r="AR25" s="629"/>
      <c r="AS25" s="629"/>
      <c r="AT25" s="629"/>
      <c r="AU25" s="629"/>
      <c r="AV25" s="629"/>
      <c r="AW25" s="629"/>
      <c r="AX25" s="629"/>
      <c r="AY25" s="629"/>
      <c r="AZ25" s="629"/>
      <c r="BA25" s="629"/>
      <c r="BB25" s="629"/>
      <c r="BC25" s="629"/>
      <c r="BD25" s="629"/>
      <c r="BE25" s="629"/>
      <c r="BF25" s="630"/>
      <c r="BG25" s="572" t="s">
        <v>195</v>
      </c>
      <c r="BH25" s="456"/>
      <c r="BI25" s="456"/>
      <c r="BJ25" s="456"/>
      <c r="BK25" s="456"/>
      <c r="BL25" s="456"/>
      <c r="BM25" s="456"/>
      <c r="BN25" s="585"/>
      <c r="BO25" s="605" t="s">
        <v>195</v>
      </c>
      <c r="BP25" s="605"/>
      <c r="BQ25" s="605"/>
      <c r="BR25" s="605"/>
      <c r="BS25" s="606" t="s">
        <v>195</v>
      </c>
      <c r="BT25" s="606"/>
      <c r="BU25" s="606"/>
      <c r="BV25" s="606"/>
      <c r="BW25" s="606"/>
      <c r="BX25" s="606"/>
      <c r="BY25" s="606"/>
      <c r="BZ25" s="606"/>
      <c r="CA25" s="606"/>
      <c r="CB25" s="628"/>
      <c r="CD25" s="570" t="s">
        <v>193</v>
      </c>
      <c r="CE25" s="359"/>
      <c r="CF25" s="359"/>
      <c r="CG25" s="359"/>
      <c r="CH25" s="359"/>
      <c r="CI25" s="359"/>
      <c r="CJ25" s="359"/>
      <c r="CK25" s="359"/>
      <c r="CL25" s="359"/>
      <c r="CM25" s="359"/>
      <c r="CN25" s="359"/>
      <c r="CO25" s="359"/>
      <c r="CP25" s="359"/>
      <c r="CQ25" s="571"/>
      <c r="CR25" s="572">
        <v>1207724</v>
      </c>
      <c r="CS25" s="573"/>
      <c r="CT25" s="573"/>
      <c r="CU25" s="573"/>
      <c r="CV25" s="573"/>
      <c r="CW25" s="573"/>
      <c r="CX25" s="573"/>
      <c r="CY25" s="574"/>
      <c r="CZ25" s="575">
        <v>20.2</v>
      </c>
      <c r="DA25" s="576"/>
      <c r="DB25" s="576"/>
      <c r="DC25" s="577"/>
      <c r="DD25" s="578">
        <v>1131376</v>
      </c>
      <c r="DE25" s="573"/>
      <c r="DF25" s="573"/>
      <c r="DG25" s="573"/>
      <c r="DH25" s="573"/>
      <c r="DI25" s="573"/>
      <c r="DJ25" s="573"/>
      <c r="DK25" s="574"/>
      <c r="DL25" s="578">
        <v>1131376</v>
      </c>
      <c r="DM25" s="573"/>
      <c r="DN25" s="573"/>
      <c r="DO25" s="573"/>
      <c r="DP25" s="573"/>
      <c r="DQ25" s="573"/>
      <c r="DR25" s="573"/>
      <c r="DS25" s="573"/>
      <c r="DT25" s="573"/>
      <c r="DU25" s="573"/>
      <c r="DV25" s="574"/>
      <c r="DW25" s="575">
        <v>29.2</v>
      </c>
      <c r="DX25" s="576"/>
      <c r="DY25" s="576"/>
      <c r="DZ25" s="576"/>
      <c r="EA25" s="576"/>
      <c r="EB25" s="576"/>
      <c r="EC25" s="604"/>
    </row>
    <row r="26" spans="2:133" ht="11.25" customHeight="1" x14ac:dyDescent="0.15">
      <c r="B26" s="570" t="s">
        <v>378</v>
      </c>
      <c r="C26" s="359"/>
      <c r="D26" s="359"/>
      <c r="E26" s="359"/>
      <c r="F26" s="359"/>
      <c r="G26" s="359"/>
      <c r="H26" s="359"/>
      <c r="I26" s="359"/>
      <c r="J26" s="359"/>
      <c r="K26" s="359"/>
      <c r="L26" s="359"/>
      <c r="M26" s="359"/>
      <c r="N26" s="359"/>
      <c r="O26" s="359"/>
      <c r="P26" s="359"/>
      <c r="Q26" s="571"/>
      <c r="R26" s="572">
        <v>969</v>
      </c>
      <c r="S26" s="456"/>
      <c r="T26" s="456"/>
      <c r="U26" s="456"/>
      <c r="V26" s="456"/>
      <c r="W26" s="456"/>
      <c r="X26" s="456"/>
      <c r="Y26" s="585"/>
      <c r="Z26" s="605">
        <v>0</v>
      </c>
      <c r="AA26" s="605"/>
      <c r="AB26" s="605"/>
      <c r="AC26" s="605"/>
      <c r="AD26" s="606">
        <v>969</v>
      </c>
      <c r="AE26" s="606"/>
      <c r="AF26" s="606"/>
      <c r="AG26" s="606"/>
      <c r="AH26" s="606"/>
      <c r="AI26" s="606"/>
      <c r="AJ26" s="606"/>
      <c r="AK26" s="606"/>
      <c r="AL26" s="575">
        <v>0</v>
      </c>
      <c r="AM26" s="319"/>
      <c r="AN26" s="319"/>
      <c r="AO26" s="607"/>
      <c r="AP26" s="570" t="s">
        <v>381</v>
      </c>
      <c r="AQ26" s="629"/>
      <c r="AR26" s="629"/>
      <c r="AS26" s="629"/>
      <c r="AT26" s="629"/>
      <c r="AU26" s="629"/>
      <c r="AV26" s="629"/>
      <c r="AW26" s="629"/>
      <c r="AX26" s="629"/>
      <c r="AY26" s="629"/>
      <c r="AZ26" s="629"/>
      <c r="BA26" s="629"/>
      <c r="BB26" s="629"/>
      <c r="BC26" s="629"/>
      <c r="BD26" s="629"/>
      <c r="BE26" s="629"/>
      <c r="BF26" s="630"/>
      <c r="BG26" s="572" t="s">
        <v>195</v>
      </c>
      <c r="BH26" s="456"/>
      <c r="BI26" s="456"/>
      <c r="BJ26" s="456"/>
      <c r="BK26" s="456"/>
      <c r="BL26" s="456"/>
      <c r="BM26" s="456"/>
      <c r="BN26" s="585"/>
      <c r="BO26" s="605" t="s">
        <v>195</v>
      </c>
      <c r="BP26" s="605"/>
      <c r="BQ26" s="605"/>
      <c r="BR26" s="605"/>
      <c r="BS26" s="606" t="s">
        <v>195</v>
      </c>
      <c r="BT26" s="606"/>
      <c r="BU26" s="606"/>
      <c r="BV26" s="606"/>
      <c r="BW26" s="606"/>
      <c r="BX26" s="606"/>
      <c r="BY26" s="606"/>
      <c r="BZ26" s="606"/>
      <c r="CA26" s="606"/>
      <c r="CB26" s="628"/>
      <c r="CD26" s="570" t="s">
        <v>123</v>
      </c>
      <c r="CE26" s="359"/>
      <c r="CF26" s="359"/>
      <c r="CG26" s="359"/>
      <c r="CH26" s="359"/>
      <c r="CI26" s="359"/>
      <c r="CJ26" s="359"/>
      <c r="CK26" s="359"/>
      <c r="CL26" s="359"/>
      <c r="CM26" s="359"/>
      <c r="CN26" s="359"/>
      <c r="CO26" s="359"/>
      <c r="CP26" s="359"/>
      <c r="CQ26" s="571"/>
      <c r="CR26" s="572">
        <v>734877</v>
      </c>
      <c r="CS26" s="456"/>
      <c r="CT26" s="456"/>
      <c r="CU26" s="456"/>
      <c r="CV26" s="456"/>
      <c r="CW26" s="456"/>
      <c r="CX26" s="456"/>
      <c r="CY26" s="585"/>
      <c r="CZ26" s="575">
        <v>12.3</v>
      </c>
      <c r="DA26" s="576"/>
      <c r="DB26" s="576"/>
      <c r="DC26" s="577"/>
      <c r="DD26" s="578">
        <v>671106</v>
      </c>
      <c r="DE26" s="456"/>
      <c r="DF26" s="456"/>
      <c r="DG26" s="456"/>
      <c r="DH26" s="456"/>
      <c r="DI26" s="456"/>
      <c r="DJ26" s="456"/>
      <c r="DK26" s="585"/>
      <c r="DL26" s="578" t="s">
        <v>195</v>
      </c>
      <c r="DM26" s="456"/>
      <c r="DN26" s="456"/>
      <c r="DO26" s="456"/>
      <c r="DP26" s="456"/>
      <c r="DQ26" s="456"/>
      <c r="DR26" s="456"/>
      <c r="DS26" s="456"/>
      <c r="DT26" s="456"/>
      <c r="DU26" s="456"/>
      <c r="DV26" s="585"/>
      <c r="DW26" s="575" t="s">
        <v>195</v>
      </c>
      <c r="DX26" s="576"/>
      <c r="DY26" s="576"/>
      <c r="DZ26" s="576"/>
      <c r="EA26" s="576"/>
      <c r="EB26" s="576"/>
      <c r="EC26" s="604"/>
    </row>
    <row r="27" spans="2:133" ht="11.25" customHeight="1" x14ac:dyDescent="0.15">
      <c r="B27" s="570" t="s">
        <v>157</v>
      </c>
      <c r="C27" s="359"/>
      <c r="D27" s="359"/>
      <c r="E27" s="359"/>
      <c r="F27" s="359"/>
      <c r="G27" s="359"/>
      <c r="H27" s="359"/>
      <c r="I27" s="359"/>
      <c r="J27" s="359"/>
      <c r="K27" s="359"/>
      <c r="L27" s="359"/>
      <c r="M27" s="359"/>
      <c r="N27" s="359"/>
      <c r="O27" s="359"/>
      <c r="P27" s="359"/>
      <c r="Q27" s="571"/>
      <c r="R27" s="572">
        <v>522</v>
      </c>
      <c r="S27" s="456"/>
      <c r="T27" s="456"/>
      <c r="U27" s="456"/>
      <c r="V27" s="456"/>
      <c r="W27" s="456"/>
      <c r="X27" s="456"/>
      <c r="Y27" s="585"/>
      <c r="Z27" s="605">
        <v>0</v>
      </c>
      <c r="AA27" s="605"/>
      <c r="AB27" s="605"/>
      <c r="AC27" s="605"/>
      <c r="AD27" s="606" t="s">
        <v>195</v>
      </c>
      <c r="AE27" s="606"/>
      <c r="AF27" s="606"/>
      <c r="AG27" s="606"/>
      <c r="AH27" s="606"/>
      <c r="AI27" s="606"/>
      <c r="AJ27" s="606"/>
      <c r="AK27" s="606"/>
      <c r="AL27" s="575" t="s">
        <v>195</v>
      </c>
      <c r="AM27" s="319"/>
      <c r="AN27" s="319"/>
      <c r="AO27" s="607"/>
      <c r="AP27" s="570" t="s">
        <v>382</v>
      </c>
      <c r="AQ27" s="359"/>
      <c r="AR27" s="359"/>
      <c r="AS27" s="359"/>
      <c r="AT27" s="359"/>
      <c r="AU27" s="359"/>
      <c r="AV27" s="359"/>
      <c r="AW27" s="359"/>
      <c r="AX27" s="359"/>
      <c r="AY27" s="359"/>
      <c r="AZ27" s="359"/>
      <c r="BA27" s="359"/>
      <c r="BB27" s="359"/>
      <c r="BC27" s="359"/>
      <c r="BD27" s="359"/>
      <c r="BE27" s="359"/>
      <c r="BF27" s="571"/>
      <c r="BG27" s="572">
        <v>1475230</v>
      </c>
      <c r="BH27" s="456"/>
      <c r="BI27" s="456"/>
      <c r="BJ27" s="456"/>
      <c r="BK27" s="456"/>
      <c r="BL27" s="456"/>
      <c r="BM27" s="456"/>
      <c r="BN27" s="585"/>
      <c r="BO27" s="605">
        <v>100</v>
      </c>
      <c r="BP27" s="605"/>
      <c r="BQ27" s="605"/>
      <c r="BR27" s="605"/>
      <c r="BS27" s="606" t="s">
        <v>195</v>
      </c>
      <c r="BT27" s="606"/>
      <c r="BU27" s="606"/>
      <c r="BV27" s="606"/>
      <c r="BW27" s="606"/>
      <c r="BX27" s="606"/>
      <c r="BY27" s="606"/>
      <c r="BZ27" s="606"/>
      <c r="CA27" s="606"/>
      <c r="CB27" s="628"/>
      <c r="CD27" s="570" t="s">
        <v>218</v>
      </c>
      <c r="CE27" s="359"/>
      <c r="CF27" s="359"/>
      <c r="CG27" s="359"/>
      <c r="CH27" s="359"/>
      <c r="CI27" s="359"/>
      <c r="CJ27" s="359"/>
      <c r="CK27" s="359"/>
      <c r="CL27" s="359"/>
      <c r="CM27" s="359"/>
      <c r="CN27" s="359"/>
      <c r="CO27" s="359"/>
      <c r="CP27" s="359"/>
      <c r="CQ27" s="571"/>
      <c r="CR27" s="572">
        <v>638104</v>
      </c>
      <c r="CS27" s="573"/>
      <c r="CT27" s="573"/>
      <c r="CU27" s="573"/>
      <c r="CV27" s="573"/>
      <c r="CW27" s="573"/>
      <c r="CX27" s="573"/>
      <c r="CY27" s="574"/>
      <c r="CZ27" s="575">
        <v>10.7</v>
      </c>
      <c r="DA27" s="576"/>
      <c r="DB27" s="576"/>
      <c r="DC27" s="577"/>
      <c r="DD27" s="578">
        <v>287065</v>
      </c>
      <c r="DE27" s="573"/>
      <c r="DF27" s="573"/>
      <c r="DG27" s="573"/>
      <c r="DH27" s="573"/>
      <c r="DI27" s="573"/>
      <c r="DJ27" s="573"/>
      <c r="DK27" s="574"/>
      <c r="DL27" s="578">
        <v>191295</v>
      </c>
      <c r="DM27" s="573"/>
      <c r="DN27" s="573"/>
      <c r="DO27" s="573"/>
      <c r="DP27" s="573"/>
      <c r="DQ27" s="573"/>
      <c r="DR27" s="573"/>
      <c r="DS27" s="573"/>
      <c r="DT27" s="573"/>
      <c r="DU27" s="573"/>
      <c r="DV27" s="574"/>
      <c r="DW27" s="575">
        <v>4.9000000000000004</v>
      </c>
      <c r="DX27" s="576"/>
      <c r="DY27" s="576"/>
      <c r="DZ27" s="576"/>
      <c r="EA27" s="576"/>
      <c r="EB27" s="576"/>
      <c r="EC27" s="604"/>
    </row>
    <row r="28" spans="2:133" ht="11.25" customHeight="1" x14ac:dyDescent="0.15">
      <c r="B28" s="570" t="s">
        <v>306</v>
      </c>
      <c r="C28" s="359"/>
      <c r="D28" s="359"/>
      <c r="E28" s="359"/>
      <c r="F28" s="359"/>
      <c r="G28" s="359"/>
      <c r="H28" s="359"/>
      <c r="I28" s="359"/>
      <c r="J28" s="359"/>
      <c r="K28" s="359"/>
      <c r="L28" s="359"/>
      <c r="M28" s="359"/>
      <c r="N28" s="359"/>
      <c r="O28" s="359"/>
      <c r="P28" s="359"/>
      <c r="Q28" s="571"/>
      <c r="R28" s="572">
        <v>64633</v>
      </c>
      <c r="S28" s="456"/>
      <c r="T28" s="456"/>
      <c r="U28" s="456"/>
      <c r="V28" s="456"/>
      <c r="W28" s="456"/>
      <c r="X28" s="456"/>
      <c r="Y28" s="585"/>
      <c r="Z28" s="605">
        <v>1</v>
      </c>
      <c r="AA28" s="605"/>
      <c r="AB28" s="605"/>
      <c r="AC28" s="605"/>
      <c r="AD28" s="606">
        <v>4172</v>
      </c>
      <c r="AE28" s="606"/>
      <c r="AF28" s="606"/>
      <c r="AG28" s="606"/>
      <c r="AH28" s="606"/>
      <c r="AI28" s="606"/>
      <c r="AJ28" s="606"/>
      <c r="AK28" s="606"/>
      <c r="AL28" s="575">
        <v>0.1</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376</v>
      </c>
      <c r="CE28" s="359"/>
      <c r="CF28" s="359"/>
      <c r="CG28" s="359"/>
      <c r="CH28" s="359"/>
      <c r="CI28" s="359"/>
      <c r="CJ28" s="359"/>
      <c r="CK28" s="359"/>
      <c r="CL28" s="359"/>
      <c r="CM28" s="359"/>
      <c r="CN28" s="359"/>
      <c r="CO28" s="359"/>
      <c r="CP28" s="359"/>
      <c r="CQ28" s="571"/>
      <c r="CR28" s="572">
        <v>671324</v>
      </c>
      <c r="CS28" s="456"/>
      <c r="CT28" s="456"/>
      <c r="CU28" s="456"/>
      <c r="CV28" s="456"/>
      <c r="CW28" s="456"/>
      <c r="CX28" s="456"/>
      <c r="CY28" s="585"/>
      <c r="CZ28" s="575">
        <v>11.2</v>
      </c>
      <c r="DA28" s="576"/>
      <c r="DB28" s="576"/>
      <c r="DC28" s="577"/>
      <c r="DD28" s="578">
        <v>661159</v>
      </c>
      <c r="DE28" s="456"/>
      <c r="DF28" s="456"/>
      <c r="DG28" s="456"/>
      <c r="DH28" s="456"/>
      <c r="DI28" s="456"/>
      <c r="DJ28" s="456"/>
      <c r="DK28" s="585"/>
      <c r="DL28" s="578">
        <v>661159</v>
      </c>
      <c r="DM28" s="456"/>
      <c r="DN28" s="456"/>
      <c r="DO28" s="456"/>
      <c r="DP28" s="456"/>
      <c r="DQ28" s="456"/>
      <c r="DR28" s="456"/>
      <c r="DS28" s="456"/>
      <c r="DT28" s="456"/>
      <c r="DU28" s="456"/>
      <c r="DV28" s="585"/>
      <c r="DW28" s="575">
        <v>17.100000000000001</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5729</v>
      </c>
      <c r="S29" s="456"/>
      <c r="T29" s="456"/>
      <c r="U29" s="456"/>
      <c r="V29" s="456"/>
      <c r="W29" s="456"/>
      <c r="X29" s="456"/>
      <c r="Y29" s="585"/>
      <c r="Z29" s="605">
        <v>0.1</v>
      </c>
      <c r="AA29" s="605"/>
      <c r="AB29" s="605"/>
      <c r="AC29" s="605"/>
      <c r="AD29" s="606" t="s">
        <v>195</v>
      </c>
      <c r="AE29" s="606"/>
      <c r="AF29" s="606"/>
      <c r="AG29" s="606"/>
      <c r="AH29" s="606"/>
      <c r="AI29" s="606"/>
      <c r="AJ29" s="606"/>
      <c r="AK29" s="606"/>
      <c r="AL29" s="575" t="s">
        <v>195</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175</v>
      </c>
      <c r="CE29" s="352"/>
      <c r="CF29" s="570" t="s">
        <v>23</v>
      </c>
      <c r="CG29" s="359"/>
      <c r="CH29" s="359"/>
      <c r="CI29" s="359"/>
      <c r="CJ29" s="359"/>
      <c r="CK29" s="359"/>
      <c r="CL29" s="359"/>
      <c r="CM29" s="359"/>
      <c r="CN29" s="359"/>
      <c r="CO29" s="359"/>
      <c r="CP29" s="359"/>
      <c r="CQ29" s="571"/>
      <c r="CR29" s="572">
        <v>671324</v>
      </c>
      <c r="CS29" s="573"/>
      <c r="CT29" s="573"/>
      <c r="CU29" s="573"/>
      <c r="CV29" s="573"/>
      <c r="CW29" s="573"/>
      <c r="CX29" s="573"/>
      <c r="CY29" s="574"/>
      <c r="CZ29" s="575">
        <v>11.2</v>
      </c>
      <c r="DA29" s="576"/>
      <c r="DB29" s="576"/>
      <c r="DC29" s="577"/>
      <c r="DD29" s="578">
        <v>661159</v>
      </c>
      <c r="DE29" s="573"/>
      <c r="DF29" s="573"/>
      <c r="DG29" s="573"/>
      <c r="DH29" s="573"/>
      <c r="DI29" s="573"/>
      <c r="DJ29" s="573"/>
      <c r="DK29" s="574"/>
      <c r="DL29" s="578">
        <v>661159</v>
      </c>
      <c r="DM29" s="573"/>
      <c r="DN29" s="573"/>
      <c r="DO29" s="573"/>
      <c r="DP29" s="573"/>
      <c r="DQ29" s="573"/>
      <c r="DR29" s="573"/>
      <c r="DS29" s="573"/>
      <c r="DT29" s="573"/>
      <c r="DU29" s="573"/>
      <c r="DV29" s="574"/>
      <c r="DW29" s="575">
        <v>17.100000000000001</v>
      </c>
      <c r="DX29" s="576"/>
      <c r="DY29" s="576"/>
      <c r="DZ29" s="576"/>
      <c r="EA29" s="576"/>
      <c r="EB29" s="576"/>
      <c r="EC29" s="604"/>
    </row>
    <row r="30" spans="2:133" ht="11.25" customHeight="1" x14ac:dyDescent="0.15">
      <c r="B30" s="570" t="s">
        <v>335</v>
      </c>
      <c r="C30" s="359"/>
      <c r="D30" s="359"/>
      <c r="E30" s="359"/>
      <c r="F30" s="359"/>
      <c r="G30" s="359"/>
      <c r="H30" s="359"/>
      <c r="I30" s="359"/>
      <c r="J30" s="359"/>
      <c r="K30" s="359"/>
      <c r="L30" s="359"/>
      <c r="M30" s="359"/>
      <c r="N30" s="359"/>
      <c r="O30" s="359"/>
      <c r="P30" s="359"/>
      <c r="Q30" s="571"/>
      <c r="R30" s="572">
        <v>828582</v>
      </c>
      <c r="S30" s="456"/>
      <c r="T30" s="456"/>
      <c r="U30" s="456"/>
      <c r="V30" s="456"/>
      <c r="W30" s="456"/>
      <c r="X30" s="456"/>
      <c r="Y30" s="585"/>
      <c r="Z30" s="605">
        <v>13.3</v>
      </c>
      <c r="AA30" s="605"/>
      <c r="AB30" s="605"/>
      <c r="AC30" s="605"/>
      <c r="AD30" s="606" t="s">
        <v>195</v>
      </c>
      <c r="AE30" s="606"/>
      <c r="AF30" s="606"/>
      <c r="AG30" s="606"/>
      <c r="AH30" s="606"/>
      <c r="AI30" s="606"/>
      <c r="AJ30" s="606"/>
      <c r="AK30" s="606"/>
      <c r="AL30" s="575" t="s">
        <v>195</v>
      </c>
      <c r="AM30" s="319"/>
      <c r="AN30" s="319"/>
      <c r="AO30" s="607"/>
      <c r="AP30" s="485" t="s">
        <v>308</v>
      </c>
      <c r="AQ30" s="486"/>
      <c r="AR30" s="486"/>
      <c r="AS30" s="486"/>
      <c r="AT30" s="486"/>
      <c r="AU30" s="486"/>
      <c r="AV30" s="486"/>
      <c r="AW30" s="486"/>
      <c r="AX30" s="486"/>
      <c r="AY30" s="486"/>
      <c r="AZ30" s="486"/>
      <c r="BA30" s="486"/>
      <c r="BB30" s="486"/>
      <c r="BC30" s="486"/>
      <c r="BD30" s="486"/>
      <c r="BE30" s="486"/>
      <c r="BF30" s="528"/>
      <c r="BG30" s="485" t="s">
        <v>385</v>
      </c>
      <c r="BH30" s="626"/>
      <c r="BI30" s="626"/>
      <c r="BJ30" s="626"/>
      <c r="BK30" s="626"/>
      <c r="BL30" s="626"/>
      <c r="BM30" s="626"/>
      <c r="BN30" s="626"/>
      <c r="BO30" s="626"/>
      <c r="BP30" s="626"/>
      <c r="BQ30" s="627"/>
      <c r="BR30" s="485" t="s">
        <v>386</v>
      </c>
      <c r="BS30" s="626"/>
      <c r="BT30" s="626"/>
      <c r="BU30" s="626"/>
      <c r="BV30" s="626"/>
      <c r="BW30" s="626"/>
      <c r="BX30" s="626"/>
      <c r="BY30" s="626"/>
      <c r="BZ30" s="626"/>
      <c r="CA30" s="626"/>
      <c r="CB30" s="627"/>
      <c r="CD30" s="353"/>
      <c r="CE30" s="355"/>
      <c r="CF30" s="570" t="s">
        <v>387</v>
      </c>
      <c r="CG30" s="359"/>
      <c r="CH30" s="359"/>
      <c r="CI30" s="359"/>
      <c r="CJ30" s="359"/>
      <c r="CK30" s="359"/>
      <c r="CL30" s="359"/>
      <c r="CM30" s="359"/>
      <c r="CN30" s="359"/>
      <c r="CO30" s="359"/>
      <c r="CP30" s="359"/>
      <c r="CQ30" s="571"/>
      <c r="CR30" s="572">
        <v>638690</v>
      </c>
      <c r="CS30" s="456"/>
      <c r="CT30" s="456"/>
      <c r="CU30" s="456"/>
      <c r="CV30" s="456"/>
      <c r="CW30" s="456"/>
      <c r="CX30" s="456"/>
      <c r="CY30" s="585"/>
      <c r="CZ30" s="575">
        <v>10.7</v>
      </c>
      <c r="DA30" s="576"/>
      <c r="DB30" s="576"/>
      <c r="DC30" s="577"/>
      <c r="DD30" s="578">
        <v>628525</v>
      </c>
      <c r="DE30" s="456"/>
      <c r="DF30" s="456"/>
      <c r="DG30" s="456"/>
      <c r="DH30" s="456"/>
      <c r="DI30" s="456"/>
      <c r="DJ30" s="456"/>
      <c r="DK30" s="585"/>
      <c r="DL30" s="578">
        <v>628525</v>
      </c>
      <c r="DM30" s="456"/>
      <c r="DN30" s="456"/>
      <c r="DO30" s="456"/>
      <c r="DP30" s="456"/>
      <c r="DQ30" s="456"/>
      <c r="DR30" s="456"/>
      <c r="DS30" s="456"/>
      <c r="DT30" s="456"/>
      <c r="DU30" s="456"/>
      <c r="DV30" s="585"/>
      <c r="DW30" s="575">
        <v>16.2</v>
      </c>
      <c r="DX30" s="576"/>
      <c r="DY30" s="576"/>
      <c r="DZ30" s="576"/>
      <c r="EA30" s="576"/>
      <c r="EB30" s="576"/>
      <c r="EC30" s="604"/>
    </row>
    <row r="31" spans="2:133" ht="11.25" customHeight="1" x14ac:dyDescent="0.15">
      <c r="B31" s="622" t="s">
        <v>54</v>
      </c>
      <c r="C31" s="623"/>
      <c r="D31" s="623"/>
      <c r="E31" s="623"/>
      <c r="F31" s="623"/>
      <c r="G31" s="623"/>
      <c r="H31" s="623"/>
      <c r="I31" s="623"/>
      <c r="J31" s="623"/>
      <c r="K31" s="623"/>
      <c r="L31" s="623"/>
      <c r="M31" s="623"/>
      <c r="N31" s="623"/>
      <c r="O31" s="623"/>
      <c r="P31" s="623"/>
      <c r="Q31" s="624"/>
      <c r="R31" s="572" t="s">
        <v>195</v>
      </c>
      <c r="S31" s="456"/>
      <c r="T31" s="456"/>
      <c r="U31" s="456"/>
      <c r="V31" s="456"/>
      <c r="W31" s="456"/>
      <c r="X31" s="456"/>
      <c r="Y31" s="585"/>
      <c r="Z31" s="605" t="s">
        <v>195</v>
      </c>
      <c r="AA31" s="605"/>
      <c r="AB31" s="605"/>
      <c r="AC31" s="605"/>
      <c r="AD31" s="606" t="s">
        <v>195</v>
      </c>
      <c r="AE31" s="606"/>
      <c r="AF31" s="606"/>
      <c r="AG31" s="606"/>
      <c r="AH31" s="606"/>
      <c r="AI31" s="606"/>
      <c r="AJ31" s="606"/>
      <c r="AK31" s="606"/>
      <c r="AL31" s="575" t="s">
        <v>195</v>
      </c>
      <c r="AM31" s="319"/>
      <c r="AN31" s="319"/>
      <c r="AO31" s="607"/>
      <c r="AP31" s="342" t="s">
        <v>8</v>
      </c>
      <c r="AQ31" s="343"/>
      <c r="AR31" s="343"/>
      <c r="AS31" s="343"/>
      <c r="AT31" s="567" t="s">
        <v>389</v>
      </c>
      <c r="AU31" s="42"/>
      <c r="AV31" s="42"/>
      <c r="AW31" s="42"/>
      <c r="AX31" s="614" t="s">
        <v>266</v>
      </c>
      <c r="AY31" s="615"/>
      <c r="AZ31" s="615"/>
      <c r="BA31" s="615"/>
      <c r="BB31" s="615"/>
      <c r="BC31" s="615"/>
      <c r="BD31" s="615"/>
      <c r="BE31" s="615"/>
      <c r="BF31" s="616"/>
      <c r="BG31" s="625">
        <v>99.3</v>
      </c>
      <c r="BH31" s="619"/>
      <c r="BI31" s="619"/>
      <c r="BJ31" s="619"/>
      <c r="BK31" s="619"/>
      <c r="BL31" s="619"/>
      <c r="BM31" s="618">
        <v>97</v>
      </c>
      <c r="BN31" s="619"/>
      <c r="BO31" s="619"/>
      <c r="BP31" s="619"/>
      <c r="BQ31" s="620"/>
      <c r="BR31" s="625">
        <v>99.4</v>
      </c>
      <c r="BS31" s="619"/>
      <c r="BT31" s="619"/>
      <c r="BU31" s="619"/>
      <c r="BV31" s="619"/>
      <c r="BW31" s="619"/>
      <c r="BX31" s="618">
        <v>97</v>
      </c>
      <c r="BY31" s="619"/>
      <c r="BZ31" s="619"/>
      <c r="CA31" s="619"/>
      <c r="CB31" s="620"/>
      <c r="CD31" s="353"/>
      <c r="CE31" s="355"/>
      <c r="CF31" s="570" t="s">
        <v>307</v>
      </c>
      <c r="CG31" s="359"/>
      <c r="CH31" s="359"/>
      <c r="CI31" s="359"/>
      <c r="CJ31" s="359"/>
      <c r="CK31" s="359"/>
      <c r="CL31" s="359"/>
      <c r="CM31" s="359"/>
      <c r="CN31" s="359"/>
      <c r="CO31" s="359"/>
      <c r="CP31" s="359"/>
      <c r="CQ31" s="571"/>
      <c r="CR31" s="572">
        <v>32634</v>
      </c>
      <c r="CS31" s="573"/>
      <c r="CT31" s="573"/>
      <c r="CU31" s="573"/>
      <c r="CV31" s="573"/>
      <c r="CW31" s="573"/>
      <c r="CX31" s="573"/>
      <c r="CY31" s="574"/>
      <c r="CZ31" s="575">
        <v>0.5</v>
      </c>
      <c r="DA31" s="576"/>
      <c r="DB31" s="576"/>
      <c r="DC31" s="577"/>
      <c r="DD31" s="578">
        <v>32634</v>
      </c>
      <c r="DE31" s="573"/>
      <c r="DF31" s="573"/>
      <c r="DG31" s="573"/>
      <c r="DH31" s="573"/>
      <c r="DI31" s="573"/>
      <c r="DJ31" s="573"/>
      <c r="DK31" s="574"/>
      <c r="DL31" s="578">
        <v>32634</v>
      </c>
      <c r="DM31" s="573"/>
      <c r="DN31" s="573"/>
      <c r="DO31" s="573"/>
      <c r="DP31" s="573"/>
      <c r="DQ31" s="573"/>
      <c r="DR31" s="573"/>
      <c r="DS31" s="573"/>
      <c r="DT31" s="573"/>
      <c r="DU31" s="573"/>
      <c r="DV31" s="574"/>
      <c r="DW31" s="575">
        <v>0.8</v>
      </c>
      <c r="DX31" s="576"/>
      <c r="DY31" s="576"/>
      <c r="DZ31" s="576"/>
      <c r="EA31" s="576"/>
      <c r="EB31" s="576"/>
      <c r="EC31" s="604"/>
    </row>
    <row r="32" spans="2:133" ht="11.25" customHeight="1" x14ac:dyDescent="0.15">
      <c r="B32" s="570" t="s">
        <v>390</v>
      </c>
      <c r="C32" s="359"/>
      <c r="D32" s="359"/>
      <c r="E32" s="359"/>
      <c r="F32" s="359"/>
      <c r="G32" s="359"/>
      <c r="H32" s="359"/>
      <c r="I32" s="359"/>
      <c r="J32" s="359"/>
      <c r="K32" s="359"/>
      <c r="L32" s="359"/>
      <c r="M32" s="359"/>
      <c r="N32" s="359"/>
      <c r="O32" s="359"/>
      <c r="P32" s="359"/>
      <c r="Q32" s="571"/>
      <c r="R32" s="572">
        <v>328867</v>
      </c>
      <c r="S32" s="456"/>
      <c r="T32" s="456"/>
      <c r="U32" s="456"/>
      <c r="V32" s="456"/>
      <c r="W32" s="456"/>
      <c r="X32" s="456"/>
      <c r="Y32" s="585"/>
      <c r="Z32" s="605">
        <v>5.3</v>
      </c>
      <c r="AA32" s="605"/>
      <c r="AB32" s="605"/>
      <c r="AC32" s="605"/>
      <c r="AD32" s="606" t="s">
        <v>195</v>
      </c>
      <c r="AE32" s="606"/>
      <c r="AF32" s="606"/>
      <c r="AG32" s="606"/>
      <c r="AH32" s="606"/>
      <c r="AI32" s="606"/>
      <c r="AJ32" s="606"/>
      <c r="AK32" s="606"/>
      <c r="AL32" s="575" t="s">
        <v>195</v>
      </c>
      <c r="AM32" s="319"/>
      <c r="AN32" s="319"/>
      <c r="AO32" s="607"/>
      <c r="AP32" s="566"/>
      <c r="AQ32" s="408"/>
      <c r="AR32" s="408"/>
      <c r="AS32" s="408"/>
      <c r="AT32" s="568"/>
      <c r="AU32" s="1" t="s">
        <v>240</v>
      </c>
      <c r="AX32" s="570" t="s">
        <v>366</v>
      </c>
      <c r="AY32" s="359"/>
      <c r="AZ32" s="359"/>
      <c r="BA32" s="359"/>
      <c r="BB32" s="359"/>
      <c r="BC32" s="359"/>
      <c r="BD32" s="359"/>
      <c r="BE32" s="359"/>
      <c r="BF32" s="571"/>
      <c r="BG32" s="621">
        <v>99</v>
      </c>
      <c r="BH32" s="573"/>
      <c r="BI32" s="573"/>
      <c r="BJ32" s="573"/>
      <c r="BK32" s="573"/>
      <c r="BL32" s="573"/>
      <c r="BM32" s="319">
        <v>95.8</v>
      </c>
      <c r="BN32" s="573"/>
      <c r="BO32" s="573"/>
      <c r="BP32" s="573"/>
      <c r="BQ32" s="602"/>
      <c r="BR32" s="621">
        <v>99.3</v>
      </c>
      <c r="BS32" s="573"/>
      <c r="BT32" s="573"/>
      <c r="BU32" s="573"/>
      <c r="BV32" s="573"/>
      <c r="BW32" s="573"/>
      <c r="BX32" s="319">
        <v>96.2</v>
      </c>
      <c r="BY32" s="573"/>
      <c r="BZ32" s="573"/>
      <c r="CA32" s="573"/>
      <c r="CB32" s="602"/>
      <c r="CD32" s="356"/>
      <c r="CE32" s="358"/>
      <c r="CF32" s="570" t="s">
        <v>392</v>
      </c>
      <c r="CG32" s="359"/>
      <c r="CH32" s="359"/>
      <c r="CI32" s="359"/>
      <c r="CJ32" s="359"/>
      <c r="CK32" s="359"/>
      <c r="CL32" s="359"/>
      <c r="CM32" s="359"/>
      <c r="CN32" s="359"/>
      <c r="CO32" s="359"/>
      <c r="CP32" s="359"/>
      <c r="CQ32" s="571"/>
      <c r="CR32" s="572" t="s">
        <v>195</v>
      </c>
      <c r="CS32" s="456"/>
      <c r="CT32" s="456"/>
      <c r="CU32" s="456"/>
      <c r="CV32" s="456"/>
      <c r="CW32" s="456"/>
      <c r="CX32" s="456"/>
      <c r="CY32" s="585"/>
      <c r="CZ32" s="575" t="s">
        <v>195</v>
      </c>
      <c r="DA32" s="576"/>
      <c r="DB32" s="576"/>
      <c r="DC32" s="577"/>
      <c r="DD32" s="578" t="s">
        <v>195</v>
      </c>
      <c r="DE32" s="456"/>
      <c r="DF32" s="456"/>
      <c r="DG32" s="456"/>
      <c r="DH32" s="456"/>
      <c r="DI32" s="456"/>
      <c r="DJ32" s="456"/>
      <c r="DK32" s="585"/>
      <c r="DL32" s="578" t="s">
        <v>195</v>
      </c>
      <c r="DM32" s="456"/>
      <c r="DN32" s="456"/>
      <c r="DO32" s="456"/>
      <c r="DP32" s="456"/>
      <c r="DQ32" s="456"/>
      <c r="DR32" s="456"/>
      <c r="DS32" s="456"/>
      <c r="DT32" s="456"/>
      <c r="DU32" s="456"/>
      <c r="DV32" s="585"/>
      <c r="DW32" s="575" t="s">
        <v>195</v>
      </c>
      <c r="DX32" s="576"/>
      <c r="DY32" s="576"/>
      <c r="DZ32" s="576"/>
      <c r="EA32" s="576"/>
      <c r="EB32" s="576"/>
      <c r="EC32" s="604"/>
    </row>
    <row r="33" spans="2:133" ht="11.25" customHeight="1" x14ac:dyDescent="0.15">
      <c r="B33" s="570" t="s">
        <v>133</v>
      </c>
      <c r="C33" s="359"/>
      <c r="D33" s="359"/>
      <c r="E33" s="359"/>
      <c r="F33" s="359"/>
      <c r="G33" s="359"/>
      <c r="H33" s="359"/>
      <c r="I33" s="359"/>
      <c r="J33" s="359"/>
      <c r="K33" s="359"/>
      <c r="L33" s="359"/>
      <c r="M33" s="359"/>
      <c r="N33" s="359"/>
      <c r="O33" s="359"/>
      <c r="P33" s="359"/>
      <c r="Q33" s="571"/>
      <c r="R33" s="572">
        <v>10951</v>
      </c>
      <c r="S33" s="456"/>
      <c r="T33" s="456"/>
      <c r="U33" s="456"/>
      <c r="V33" s="456"/>
      <c r="W33" s="456"/>
      <c r="X33" s="456"/>
      <c r="Y33" s="585"/>
      <c r="Z33" s="605">
        <v>0.2</v>
      </c>
      <c r="AA33" s="605"/>
      <c r="AB33" s="605"/>
      <c r="AC33" s="605"/>
      <c r="AD33" s="606">
        <v>1339</v>
      </c>
      <c r="AE33" s="606"/>
      <c r="AF33" s="606"/>
      <c r="AG33" s="606"/>
      <c r="AH33" s="606"/>
      <c r="AI33" s="606"/>
      <c r="AJ33" s="606"/>
      <c r="AK33" s="606"/>
      <c r="AL33" s="575">
        <v>0</v>
      </c>
      <c r="AM33" s="319"/>
      <c r="AN33" s="319"/>
      <c r="AO33" s="607"/>
      <c r="AP33" s="345"/>
      <c r="AQ33" s="346"/>
      <c r="AR33" s="346"/>
      <c r="AS33" s="346"/>
      <c r="AT33" s="569"/>
      <c r="AU33" s="43"/>
      <c r="AV33" s="43"/>
      <c r="AW33" s="43"/>
      <c r="AX33" s="550" t="s">
        <v>161</v>
      </c>
      <c r="AY33" s="551"/>
      <c r="AZ33" s="551"/>
      <c r="BA33" s="551"/>
      <c r="BB33" s="551"/>
      <c r="BC33" s="551"/>
      <c r="BD33" s="551"/>
      <c r="BE33" s="551"/>
      <c r="BF33" s="552"/>
      <c r="BG33" s="617">
        <v>99.5</v>
      </c>
      <c r="BH33" s="554"/>
      <c r="BI33" s="554"/>
      <c r="BJ33" s="554"/>
      <c r="BK33" s="554"/>
      <c r="BL33" s="554"/>
      <c r="BM33" s="598">
        <v>97.6</v>
      </c>
      <c r="BN33" s="554"/>
      <c r="BO33" s="554"/>
      <c r="BP33" s="554"/>
      <c r="BQ33" s="593"/>
      <c r="BR33" s="617">
        <v>99.4</v>
      </c>
      <c r="BS33" s="554"/>
      <c r="BT33" s="554"/>
      <c r="BU33" s="554"/>
      <c r="BV33" s="554"/>
      <c r="BW33" s="554"/>
      <c r="BX33" s="598">
        <v>97.2</v>
      </c>
      <c r="BY33" s="554"/>
      <c r="BZ33" s="554"/>
      <c r="CA33" s="554"/>
      <c r="CB33" s="593"/>
      <c r="CD33" s="570" t="s">
        <v>393</v>
      </c>
      <c r="CE33" s="359"/>
      <c r="CF33" s="359"/>
      <c r="CG33" s="359"/>
      <c r="CH33" s="359"/>
      <c r="CI33" s="359"/>
      <c r="CJ33" s="359"/>
      <c r="CK33" s="359"/>
      <c r="CL33" s="359"/>
      <c r="CM33" s="359"/>
      <c r="CN33" s="359"/>
      <c r="CO33" s="359"/>
      <c r="CP33" s="359"/>
      <c r="CQ33" s="571"/>
      <c r="CR33" s="572">
        <v>2661451</v>
      </c>
      <c r="CS33" s="573"/>
      <c r="CT33" s="573"/>
      <c r="CU33" s="573"/>
      <c r="CV33" s="573"/>
      <c r="CW33" s="573"/>
      <c r="CX33" s="573"/>
      <c r="CY33" s="574"/>
      <c r="CZ33" s="575">
        <v>44.4</v>
      </c>
      <c r="DA33" s="576"/>
      <c r="DB33" s="576"/>
      <c r="DC33" s="577"/>
      <c r="DD33" s="578">
        <v>2260450</v>
      </c>
      <c r="DE33" s="573"/>
      <c r="DF33" s="573"/>
      <c r="DG33" s="573"/>
      <c r="DH33" s="573"/>
      <c r="DI33" s="573"/>
      <c r="DJ33" s="573"/>
      <c r="DK33" s="574"/>
      <c r="DL33" s="578">
        <v>1558740</v>
      </c>
      <c r="DM33" s="573"/>
      <c r="DN33" s="573"/>
      <c r="DO33" s="573"/>
      <c r="DP33" s="573"/>
      <c r="DQ33" s="573"/>
      <c r="DR33" s="573"/>
      <c r="DS33" s="573"/>
      <c r="DT33" s="573"/>
      <c r="DU33" s="573"/>
      <c r="DV33" s="574"/>
      <c r="DW33" s="575">
        <v>40.200000000000003</v>
      </c>
      <c r="DX33" s="576"/>
      <c r="DY33" s="576"/>
      <c r="DZ33" s="576"/>
      <c r="EA33" s="576"/>
      <c r="EB33" s="576"/>
      <c r="EC33" s="604"/>
    </row>
    <row r="34" spans="2:133" ht="11.25" customHeight="1" x14ac:dyDescent="0.15">
      <c r="B34" s="570" t="s">
        <v>148</v>
      </c>
      <c r="C34" s="359"/>
      <c r="D34" s="359"/>
      <c r="E34" s="359"/>
      <c r="F34" s="359"/>
      <c r="G34" s="359"/>
      <c r="H34" s="359"/>
      <c r="I34" s="359"/>
      <c r="J34" s="359"/>
      <c r="K34" s="359"/>
      <c r="L34" s="359"/>
      <c r="M34" s="359"/>
      <c r="N34" s="359"/>
      <c r="O34" s="359"/>
      <c r="P34" s="359"/>
      <c r="Q34" s="571"/>
      <c r="R34" s="572">
        <v>235894</v>
      </c>
      <c r="S34" s="456"/>
      <c r="T34" s="456"/>
      <c r="U34" s="456"/>
      <c r="V34" s="456"/>
      <c r="W34" s="456"/>
      <c r="X34" s="456"/>
      <c r="Y34" s="585"/>
      <c r="Z34" s="605">
        <v>3.8</v>
      </c>
      <c r="AA34" s="605"/>
      <c r="AB34" s="605"/>
      <c r="AC34" s="605"/>
      <c r="AD34" s="606" t="s">
        <v>195</v>
      </c>
      <c r="AE34" s="606"/>
      <c r="AF34" s="606"/>
      <c r="AG34" s="606"/>
      <c r="AH34" s="606"/>
      <c r="AI34" s="606"/>
      <c r="AJ34" s="606"/>
      <c r="AK34" s="606"/>
      <c r="AL34" s="575" t="s">
        <v>195</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396</v>
      </c>
      <c r="CE34" s="359"/>
      <c r="CF34" s="359"/>
      <c r="CG34" s="359"/>
      <c r="CH34" s="359"/>
      <c r="CI34" s="359"/>
      <c r="CJ34" s="359"/>
      <c r="CK34" s="359"/>
      <c r="CL34" s="359"/>
      <c r="CM34" s="359"/>
      <c r="CN34" s="359"/>
      <c r="CO34" s="359"/>
      <c r="CP34" s="359"/>
      <c r="CQ34" s="571"/>
      <c r="CR34" s="572">
        <v>1016185</v>
      </c>
      <c r="CS34" s="456"/>
      <c r="CT34" s="456"/>
      <c r="CU34" s="456"/>
      <c r="CV34" s="456"/>
      <c r="CW34" s="456"/>
      <c r="CX34" s="456"/>
      <c r="CY34" s="585"/>
      <c r="CZ34" s="575">
        <v>17</v>
      </c>
      <c r="DA34" s="576"/>
      <c r="DB34" s="576"/>
      <c r="DC34" s="577"/>
      <c r="DD34" s="578">
        <v>817194</v>
      </c>
      <c r="DE34" s="456"/>
      <c r="DF34" s="456"/>
      <c r="DG34" s="456"/>
      <c r="DH34" s="456"/>
      <c r="DI34" s="456"/>
      <c r="DJ34" s="456"/>
      <c r="DK34" s="585"/>
      <c r="DL34" s="578">
        <v>565543</v>
      </c>
      <c r="DM34" s="456"/>
      <c r="DN34" s="456"/>
      <c r="DO34" s="456"/>
      <c r="DP34" s="456"/>
      <c r="DQ34" s="456"/>
      <c r="DR34" s="456"/>
      <c r="DS34" s="456"/>
      <c r="DT34" s="456"/>
      <c r="DU34" s="456"/>
      <c r="DV34" s="585"/>
      <c r="DW34" s="575">
        <v>14.6</v>
      </c>
      <c r="DX34" s="576"/>
      <c r="DY34" s="576"/>
      <c r="DZ34" s="576"/>
      <c r="EA34" s="576"/>
      <c r="EB34" s="576"/>
      <c r="EC34" s="604"/>
    </row>
    <row r="35" spans="2:133" ht="11.25" customHeight="1" x14ac:dyDescent="0.15">
      <c r="B35" s="570" t="s">
        <v>398</v>
      </c>
      <c r="C35" s="359"/>
      <c r="D35" s="359"/>
      <c r="E35" s="359"/>
      <c r="F35" s="359"/>
      <c r="G35" s="359"/>
      <c r="H35" s="359"/>
      <c r="I35" s="359"/>
      <c r="J35" s="359"/>
      <c r="K35" s="359"/>
      <c r="L35" s="359"/>
      <c r="M35" s="359"/>
      <c r="N35" s="359"/>
      <c r="O35" s="359"/>
      <c r="P35" s="359"/>
      <c r="Q35" s="571"/>
      <c r="R35" s="572">
        <v>134</v>
      </c>
      <c r="S35" s="456"/>
      <c r="T35" s="456"/>
      <c r="U35" s="456"/>
      <c r="V35" s="456"/>
      <c r="W35" s="456"/>
      <c r="X35" s="456"/>
      <c r="Y35" s="585"/>
      <c r="Z35" s="605">
        <v>0</v>
      </c>
      <c r="AA35" s="605"/>
      <c r="AB35" s="605"/>
      <c r="AC35" s="605"/>
      <c r="AD35" s="606" t="s">
        <v>195</v>
      </c>
      <c r="AE35" s="606"/>
      <c r="AF35" s="606"/>
      <c r="AG35" s="606"/>
      <c r="AH35" s="606"/>
      <c r="AI35" s="606"/>
      <c r="AJ35" s="606"/>
      <c r="AK35" s="606"/>
      <c r="AL35" s="575" t="s">
        <v>195</v>
      </c>
      <c r="AM35" s="319"/>
      <c r="AN35" s="319"/>
      <c r="AO35" s="607"/>
      <c r="AP35" s="16"/>
      <c r="AQ35" s="485" t="s">
        <v>399</v>
      </c>
      <c r="AR35" s="486"/>
      <c r="AS35" s="486"/>
      <c r="AT35" s="486"/>
      <c r="AU35" s="486"/>
      <c r="AV35" s="486"/>
      <c r="AW35" s="486"/>
      <c r="AX35" s="486"/>
      <c r="AY35" s="486"/>
      <c r="AZ35" s="486"/>
      <c r="BA35" s="486"/>
      <c r="BB35" s="486"/>
      <c r="BC35" s="486"/>
      <c r="BD35" s="486"/>
      <c r="BE35" s="486"/>
      <c r="BF35" s="528"/>
      <c r="BG35" s="485" t="s">
        <v>205</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400</v>
      </c>
      <c r="CE35" s="359"/>
      <c r="CF35" s="359"/>
      <c r="CG35" s="359"/>
      <c r="CH35" s="359"/>
      <c r="CI35" s="359"/>
      <c r="CJ35" s="359"/>
      <c r="CK35" s="359"/>
      <c r="CL35" s="359"/>
      <c r="CM35" s="359"/>
      <c r="CN35" s="359"/>
      <c r="CO35" s="359"/>
      <c r="CP35" s="359"/>
      <c r="CQ35" s="571"/>
      <c r="CR35" s="572">
        <v>24087</v>
      </c>
      <c r="CS35" s="573"/>
      <c r="CT35" s="573"/>
      <c r="CU35" s="573"/>
      <c r="CV35" s="573"/>
      <c r="CW35" s="573"/>
      <c r="CX35" s="573"/>
      <c r="CY35" s="574"/>
      <c r="CZ35" s="575">
        <v>0.4</v>
      </c>
      <c r="DA35" s="576"/>
      <c r="DB35" s="576"/>
      <c r="DC35" s="577"/>
      <c r="DD35" s="578">
        <v>23473</v>
      </c>
      <c r="DE35" s="573"/>
      <c r="DF35" s="573"/>
      <c r="DG35" s="573"/>
      <c r="DH35" s="573"/>
      <c r="DI35" s="573"/>
      <c r="DJ35" s="573"/>
      <c r="DK35" s="574"/>
      <c r="DL35" s="578">
        <v>23473</v>
      </c>
      <c r="DM35" s="573"/>
      <c r="DN35" s="573"/>
      <c r="DO35" s="573"/>
      <c r="DP35" s="573"/>
      <c r="DQ35" s="573"/>
      <c r="DR35" s="573"/>
      <c r="DS35" s="573"/>
      <c r="DT35" s="573"/>
      <c r="DU35" s="573"/>
      <c r="DV35" s="574"/>
      <c r="DW35" s="575">
        <v>0.6</v>
      </c>
      <c r="DX35" s="576"/>
      <c r="DY35" s="576"/>
      <c r="DZ35" s="576"/>
      <c r="EA35" s="576"/>
      <c r="EB35" s="576"/>
      <c r="EC35" s="604"/>
    </row>
    <row r="36" spans="2:133" ht="11.25" customHeight="1" x14ac:dyDescent="0.15">
      <c r="B36" s="570" t="s">
        <v>367</v>
      </c>
      <c r="C36" s="359"/>
      <c r="D36" s="359"/>
      <c r="E36" s="359"/>
      <c r="F36" s="359"/>
      <c r="G36" s="359"/>
      <c r="H36" s="359"/>
      <c r="I36" s="359"/>
      <c r="J36" s="359"/>
      <c r="K36" s="359"/>
      <c r="L36" s="359"/>
      <c r="M36" s="359"/>
      <c r="N36" s="359"/>
      <c r="O36" s="359"/>
      <c r="P36" s="359"/>
      <c r="Q36" s="571"/>
      <c r="R36" s="572">
        <v>159294</v>
      </c>
      <c r="S36" s="456"/>
      <c r="T36" s="456"/>
      <c r="U36" s="456"/>
      <c r="V36" s="456"/>
      <c r="W36" s="456"/>
      <c r="X36" s="456"/>
      <c r="Y36" s="585"/>
      <c r="Z36" s="605">
        <v>2.6</v>
      </c>
      <c r="AA36" s="605"/>
      <c r="AB36" s="605"/>
      <c r="AC36" s="605"/>
      <c r="AD36" s="606" t="s">
        <v>195</v>
      </c>
      <c r="AE36" s="606"/>
      <c r="AF36" s="606"/>
      <c r="AG36" s="606"/>
      <c r="AH36" s="606"/>
      <c r="AI36" s="606"/>
      <c r="AJ36" s="606"/>
      <c r="AK36" s="606"/>
      <c r="AL36" s="575" t="s">
        <v>195</v>
      </c>
      <c r="AM36" s="319"/>
      <c r="AN36" s="319"/>
      <c r="AO36" s="607"/>
      <c r="AP36" s="16"/>
      <c r="AQ36" s="608" t="s">
        <v>382</v>
      </c>
      <c r="AR36" s="609"/>
      <c r="AS36" s="609"/>
      <c r="AT36" s="609"/>
      <c r="AU36" s="609"/>
      <c r="AV36" s="609"/>
      <c r="AW36" s="609"/>
      <c r="AX36" s="609"/>
      <c r="AY36" s="610"/>
      <c r="AZ36" s="611">
        <v>847329</v>
      </c>
      <c r="BA36" s="612"/>
      <c r="BB36" s="612"/>
      <c r="BC36" s="612"/>
      <c r="BD36" s="612"/>
      <c r="BE36" s="612"/>
      <c r="BF36" s="613"/>
      <c r="BG36" s="614" t="s">
        <v>403</v>
      </c>
      <c r="BH36" s="615"/>
      <c r="BI36" s="615"/>
      <c r="BJ36" s="615"/>
      <c r="BK36" s="615"/>
      <c r="BL36" s="615"/>
      <c r="BM36" s="615"/>
      <c r="BN36" s="615"/>
      <c r="BO36" s="615"/>
      <c r="BP36" s="615"/>
      <c r="BQ36" s="615"/>
      <c r="BR36" s="615"/>
      <c r="BS36" s="615"/>
      <c r="BT36" s="615"/>
      <c r="BU36" s="616"/>
      <c r="BV36" s="611">
        <v>11804</v>
      </c>
      <c r="BW36" s="612"/>
      <c r="BX36" s="612"/>
      <c r="BY36" s="612"/>
      <c r="BZ36" s="612"/>
      <c r="CA36" s="612"/>
      <c r="CB36" s="613"/>
      <c r="CD36" s="570" t="s">
        <v>30</v>
      </c>
      <c r="CE36" s="359"/>
      <c r="CF36" s="359"/>
      <c r="CG36" s="359"/>
      <c r="CH36" s="359"/>
      <c r="CI36" s="359"/>
      <c r="CJ36" s="359"/>
      <c r="CK36" s="359"/>
      <c r="CL36" s="359"/>
      <c r="CM36" s="359"/>
      <c r="CN36" s="359"/>
      <c r="CO36" s="359"/>
      <c r="CP36" s="359"/>
      <c r="CQ36" s="571"/>
      <c r="CR36" s="572">
        <v>781076</v>
      </c>
      <c r="CS36" s="456"/>
      <c r="CT36" s="456"/>
      <c r="CU36" s="456"/>
      <c r="CV36" s="456"/>
      <c r="CW36" s="456"/>
      <c r="CX36" s="456"/>
      <c r="CY36" s="585"/>
      <c r="CZ36" s="575">
        <v>13</v>
      </c>
      <c r="DA36" s="576"/>
      <c r="DB36" s="576"/>
      <c r="DC36" s="577"/>
      <c r="DD36" s="578">
        <v>685458</v>
      </c>
      <c r="DE36" s="456"/>
      <c r="DF36" s="456"/>
      <c r="DG36" s="456"/>
      <c r="DH36" s="456"/>
      <c r="DI36" s="456"/>
      <c r="DJ36" s="456"/>
      <c r="DK36" s="585"/>
      <c r="DL36" s="578">
        <v>544990</v>
      </c>
      <c r="DM36" s="456"/>
      <c r="DN36" s="456"/>
      <c r="DO36" s="456"/>
      <c r="DP36" s="456"/>
      <c r="DQ36" s="456"/>
      <c r="DR36" s="456"/>
      <c r="DS36" s="456"/>
      <c r="DT36" s="456"/>
      <c r="DU36" s="456"/>
      <c r="DV36" s="585"/>
      <c r="DW36" s="575">
        <v>14.1</v>
      </c>
      <c r="DX36" s="576"/>
      <c r="DY36" s="576"/>
      <c r="DZ36" s="576"/>
      <c r="EA36" s="576"/>
      <c r="EB36" s="576"/>
      <c r="EC36" s="604"/>
    </row>
    <row r="37" spans="2:133" ht="11.25" customHeight="1" x14ac:dyDescent="0.15">
      <c r="B37" s="570" t="s">
        <v>394</v>
      </c>
      <c r="C37" s="359"/>
      <c r="D37" s="359"/>
      <c r="E37" s="359"/>
      <c r="F37" s="359"/>
      <c r="G37" s="359"/>
      <c r="H37" s="359"/>
      <c r="I37" s="359"/>
      <c r="J37" s="359"/>
      <c r="K37" s="359"/>
      <c r="L37" s="359"/>
      <c r="M37" s="359"/>
      <c r="N37" s="359"/>
      <c r="O37" s="359"/>
      <c r="P37" s="359"/>
      <c r="Q37" s="571"/>
      <c r="R37" s="572">
        <v>109813</v>
      </c>
      <c r="S37" s="456"/>
      <c r="T37" s="456"/>
      <c r="U37" s="456"/>
      <c r="V37" s="456"/>
      <c r="W37" s="456"/>
      <c r="X37" s="456"/>
      <c r="Y37" s="585"/>
      <c r="Z37" s="605">
        <v>1.8</v>
      </c>
      <c r="AA37" s="605"/>
      <c r="AB37" s="605"/>
      <c r="AC37" s="605"/>
      <c r="AD37" s="606">
        <v>1</v>
      </c>
      <c r="AE37" s="606"/>
      <c r="AF37" s="606"/>
      <c r="AG37" s="606"/>
      <c r="AH37" s="606"/>
      <c r="AI37" s="606"/>
      <c r="AJ37" s="606"/>
      <c r="AK37" s="606"/>
      <c r="AL37" s="575">
        <v>0</v>
      </c>
      <c r="AM37" s="319"/>
      <c r="AN37" s="319"/>
      <c r="AO37" s="607"/>
      <c r="AQ37" s="600" t="s">
        <v>404</v>
      </c>
      <c r="AR37" s="417"/>
      <c r="AS37" s="417"/>
      <c r="AT37" s="417"/>
      <c r="AU37" s="417"/>
      <c r="AV37" s="417"/>
      <c r="AW37" s="417"/>
      <c r="AX37" s="417"/>
      <c r="AY37" s="601"/>
      <c r="AZ37" s="572">
        <v>222835</v>
      </c>
      <c r="BA37" s="456"/>
      <c r="BB37" s="456"/>
      <c r="BC37" s="456"/>
      <c r="BD37" s="573"/>
      <c r="BE37" s="573"/>
      <c r="BF37" s="602"/>
      <c r="BG37" s="570" t="s">
        <v>409</v>
      </c>
      <c r="BH37" s="359"/>
      <c r="BI37" s="359"/>
      <c r="BJ37" s="359"/>
      <c r="BK37" s="359"/>
      <c r="BL37" s="359"/>
      <c r="BM37" s="359"/>
      <c r="BN37" s="359"/>
      <c r="BO37" s="359"/>
      <c r="BP37" s="359"/>
      <c r="BQ37" s="359"/>
      <c r="BR37" s="359"/>
      <c r="BS37" s="359"/>
      <c r="BT37" s="359"/>
      <c r="BU37" s="571"/>
      <c r="BV37" s="572">
        <v>-5821</v>
      </c>
      <c r="BW37" s="456"/>
      <c r="BX37" s="456"/>
      <c r="BY37" s="456"/>
      <c r="BZ37" s="456"/>
      <c r="CA37" s="456"/>
      <c r="CB37" s="603"/>
      <c r="CD37" s="570" t="s">
        <v>160</v>
      </c>
      <c r="CE37" s="359"/>
      <c r="CF37" s="359"/>
      <c r="CG37" s="359"/>
      <c r="CH37" s="359"/>
      <c r="CI37" s="359"/>
      <c r="CJ37" s="359"/>
      <c r="CK37" s="359"/>
      <c r="CL37" s="359"/>
      <c r="CM37" s="359"/>
      <c r="CN37" s="359"/>
      <c r="CO37" s="359"/>
      <c r="CP37" s="359"/>
      <c r="CQ37" s="571"/>
      <c r="CR37" s="572">
        <v>293083</v>
      </c>
      <c r="CS37" s="573"/>
      <c r="CT37" s="573"/>
      <c r="CU37" s="573"/>
      <c r="CV37" s="573"/>
      <c r="CW37" s="573"/>
      <c r="CX37" s="573"/>
      <c r="CY37" s="574"/>
      <c r="CZ37" s="575">
        <v>4.9000000000000004</v>
      </c>
      <c r="DA37" s="576"/>
      <c r="DB37" s="576"/>
      <c r="DC37" s="577"/>
      <c r="DD37" s="578">
        <v>293083</v>
      </c>
      <c r="DE37" s="573"/>
      <c r="DF37" s="573"/>
      <c r="DG37" s="573"/>
      <c r="DH37" s="573"/>
      <c r="DI37" s="573"/>
      <c r="DJ37" s="573"/>
      <c r="DK37" s="574"/>
      <c r="DL37" s="578">
        <v>271853</v>
      </c>
      <c r="DM37" s="573"/>
      <c r="DN37" s="573"/>
      <c r="DO37" s="573"/>
      <c r="DP37" s="573"/>
      <c r="DQ37" s="573"/>
      <c r="DR37" s="573"/>
      <c r="DS37" s="573"/>
      <c r="DT37" s="573"/>
      <c r="DU37" s="573"/>
      <c r="DV37" s="574"/>
      <c r="DW37" s="575">
        <v>7</v>
      </c>
      <c r="DX37" s="576"/>
      <c r="DY37" s="576"/>
      <c r="DZ37" s="576"/>
      <c r="EA37" s="576"/>
      <c r="EB37" s="576"/>
      <c r="EC37" s="604"/>
    </row>
    <row r="38" spans="2:133" ht="11.25" customHeight="1" x14ac:dyDescent="0.15">
      <c r="B38" s="570" t="s">
        <v>410</v>
      </c>
      <c r="C38" s="359"/>
      <c r="D38" s="359"/>
      <c r="E38" s="359"/>
      <c r="F38" s="359"/>
      <c r="G38" s="359"/>
      <c r="H38" s="359"/>
      <c r="I38" s="359"/>
      <c r="J38" s="359"/>
      <c r="K38" s="359"/>
      <c r="L38" s="359"/>
      <c r="M38" s="359"/>
      <c r="N38" s="359"/>
      <c r="O38" s="359"/>
      <c r="P38" s="359"/>
      <c r="Q38" s="571"/>
      <c r="R38" s="572">
        <v>389500</v>
      </c>
      <c r="S38" s="456"/>
      <c r="T38" s="456"/>
      <c r="U38" s="456"/>
      <c r="V38" s="456"/>
      <c r="W38" s="456"/>
      <c r="X38" s="456"/>
      <c r="Y38" s="585"/>
      <c r="Z38" s="605">
        <v>6.3</v>
      </c>
      <c r="AA38" s="605"/>
      <c r="AB38" s="605"/>
      <c r="AC38" s="605"/>
      <c r="AD38" s="606" t="s">
        <v>195</v>
      </c>
      <c r="AE38" s="606"/>
      <c r="AF38" s="606"/>
      <c r="AG38" s="606"/>
      <c r="AH38" s="606"/>
      <c r="AI38" s="606"/>
      <c r="AJ38" s="606"/>
      <c r="AK38" s="606"/>
      <c r="AL38" s="575" t="s">
        <v>195</v>
      </c>
      <c r="AM38" s="319"/>
      <c r="AN38" s="319"/>
      <c r="AO38" s="607"/>
      <c r="AQ38" s="600" t="s">
        <v>411</v>
      </c>
      <c r="AR38" s="417"/>
      <c r="AS38" s="417"/>
      <c r="AT38" s="417"/>
      <c r="AU38" s="417"/>
      <c r="AV38" s="417"/>
      <c r="AW38" s="417"/>
      <c r="AX38" s="417"/>
      <c r="AY38" s="601"/>
      <c r="AZ38" s="572">
        <v>138723</v>
      </c>
      <c r="BA38" s="456"/>
      <c r="BB38" s="456"/>
      <c r="BC38" s="456"/>
      <c r="BD38" s="573"/>
      <c r="BE38" s="573"/>
      <c r="BF38" s="602"/>
      <c r="BG38" s="570" t="s">
        <v>412</v>
      </c>
      <c r="BH38" s="359"/>
      <c r="BI38" s="359"/>
      <c r="BJ38" s="359"/>
      <c r="BK38" s="359"/>
      <c r="BL38" s="359"/>
      <c r="BM38" s="359"/>
      <c r="BN38" s="359"/>
      <c r="BO38" s="359"/>
      <c r="BP38" s="359"/>
      <c r="BQ38" s="359"/>
      <c r="BR38" s="359"/>
      <c r="BS38" s="359"/>
      <c r="BT38" s="359"/>
      <c r="BU38" s="571"/>
      <c r="BV38" s="572">
        <v>1463</v>
      </c>
      <c r="BW38" s="456"/>
      <c r="BX38" s="456"/>
      <c r="BY38" s="456"/>
      <c r="BZ38" s="456"/>
      <c r="CA38" s="456"/>
      <c r="CB38" s="603"/>
      <c r="CD38" s="570" t="s">
        <v>413</v>
      </c>
      <c r="CE38" s="359"/>
      <c r="CF38" s="359"/>
      <c r="CG38" s="359"/>
      <c r="CH38" s="359"/>
      <c r="CI38" s="359"/>
      <c r="CJ38" s="359"/>
      <c r="CK38" s="359"/>
      <c r="CL38" s="359"/>
      <c r="CM38" s="359"/>
      <c r="CN38" s="359"/>
      <c r="CO38" s="359"/>
      <c r="CP38" s="359"/>
      <c r="CQ38" s="571"/>
      <c r="CR38" s="572">
        <v>456065</v>
      </c>
      <c r="CS38" s="456"/>
      <c r="CT38" s="456"/>
      <c r="CU38" s="456"/>
      <c r="CV38" s="456"/>
      <c r="CW38" s="456"/>
      <c r="CX38" s="456"/>
      <c r="CY38" s="585"/>
      <c r="CZ38" s="575">
        <v>7.6</v>
      </c>
      <c r="DA38" s="576"/>
      <c r="DB38" s="576"/>
      <c r="DC38" s="577"/>
      <c r="DD38" s="578">
        <v>376309</v>
      </c>
      <c r="DE38" s="456"/>
      <c r="DF38" s="456"/>
      <c r="DG38" s="456"/>
      <c r="DH38" s="456"/>
      <c r="DI38" s="456"/>
      <c r="DJ38" s="456"/>
      <c r="DK38" s="585"/>
      <c r="DL38" s="578">
        <v>352672</v>
      </c>
      <c r="DM38" s="456"/>
      <c r="DN38" s="456"/>
      <c r="DO38" s="456"/>
      <c r="DP38" s="456"/>
      <c r="DQ38" s="456"/>
      <c r="DR38" s="456"/>
      <c r="DS38" s="456"/>
      <c r="DT38" s="456"/>
      <c r="DU38" s="456"/>
      <c r="DV38" s="585"/>
      <c r="DW38" s="575">
        <v>9.1</v>
      </c>
      <c r="DX38" s="576"/>
      <c r="DY38" s="576"/>
      <c r="DZ38" s="576"/>
      <c r="EA38" s="576"/>
      <c r="EB38" s="576"/>
      <c r="EC38" s="604"/>
    </row>
    <row r="39" spans="2:133" ht="11.25" customHeight="1" x14ac:dyDescent="0.15">
      <c r="B39" s="570" t="s">
        <v>414</v>
      </c>
      <c r="C39" s="359"/>
      <c r="D39" s="359"/>
      <c r="E39" s="359"/>
      <c r="F39" s="359"/>
      <c r="G39" s="359"/>
      <c r="H39" s="359"/>
      <c r="I39" s="359"/>
      <c r="J39" s="359"/>
      <c r="K39" s="359"/>
      <c r="L39" s="359"/>
      <c r="M39" s="359"/>
      <c r="N39" s="359"/>
      <c r="O39" s="359"/>
      <c r="P39" s="359"/>
      <c r="Q39" s="571"/>
      <c r="R39" s="572" t="s">
        <v>195</v>
      </c>
      <c r="S39" s="456"/>
      <c r="T39" s="456"/>
      <c r="U39" s="456"/>
      <c r="V39" s="456"/>
      <c r="W39" s="456"/>
      <c r="X39" s="456"/>
      <c r="Y39" s="585"/>
      <c r="Z39" s="605" t="s">
        <v>195</v>
      </c>
      <c r="AA39" s="605"/>
      <c r="AB39" s="605"/>
      <c r="AC39" s="605"/>
      <c r="AD39" s="606" t="s">
        <v>195</v>
      </c>
      <c r="AE39" s="606"/>
      <c r="AF39" s="606"/>
      <c r="AG39" s="606"/>
      <c r="AH39" s="606"/>
      <c r="AI39" s="606"/>
      <c r="AJ39" s="606"/>
      <c r="AK39" s="606"/>
      <c r="AL39" s="575" t="s">
        <v>195</v>
      </c>
      <c r="AM39" s="319"/>
      <c r="AN39" s="319"/>
      <c r="AO39" s="607"/>
      <c r="AQ39" s="600" t="s">
        <v>300</v>
      </c>
      <c r="AR39" s="417"/>
      <c r="AS39" s="417"/>
      <c r="AT39" s="417"/>
      <c r="AU39" s="417"/>
      <c r="AV39" s="417"/>
      <c r="AW39" s="417"/>
      <c r="AX39" s="417"/>
      <c r="AY39" s="601"/>
      <c r="AZ39" s="572">
        <v>29706</v>
      </c>
      <c r="BA39" s="456"/>
      <c r="BB39" s="456"/>
      <c r="BC39" s="456"/>
      <c r="BD39" s="573"/>
      <c r="BE39" s="573"/>
      <c r="BF39" s="602"/>
      <c r="BG39" s="570" t="s">
        <v>330</v>
      </c>
      <c r="BH39" s="359"/>
      <c r="BI39" s="359"/>
      <c r="BJ39" s="359"/>
      <c r="BK39" s="359"/>
      <c r="BL39" s="359"/>
      <c r="BM39" s="359"/>
      <c r="BN39" s="359"/>
      <c r="BO39" s="359"/>
      <c r="BP39" s="359"/>
      <c r="BQ39" s="359"/>
      <c r="BR39" s="359"/>
      <c r="BS39" s="359"/>
      <c r="BT39" s="359"/>
      <c r="BU39" s="571"/>
      <c r="BV39" s="572">
        <v>2253</v>
      </c>
      <c r="BW39" s="456"/>
      <c r="BX39" s="456"/>
      <c r="BY39" s="456"/>
      <c r="BZ39" s="456"/>
      <c r="CA39" s="456"/>
      <c r="CB39" s="603"/>
      <c r="CD39" s="570" t="s">
        <v>418</v>
      </c>
      <c r="CE39" s="359"/>
      <c r="CF39" s="359"/>
      <c r="CG39" s="359"/>
      <c r="CH39" s="359"/>
      <c r="CI39" s="359"/>
      <c r="CJ39" s="359"/>
      <c r="CK39" s="359"/>
      <c r="CL39" s="359"/>
      <c r="CM39" s="359"/>
      <c r="CN39" s="359"/>
      <c r="CO39" s="359"/>
      <c r="CP39" s="359"/>
      <c r="CQ39" s="571"/>
      <c r="CR39" s="572">
        <v>152947</v>
      </c>
      <c r="CS39" s="573"/>
      <c r="CT39" s="573"/>
      <c r="CU39" s="573"/>
      <c r="CV39" s="573"/>
      <c r="CW39" s="573"/>
      <c r="CX39" s="573"/>
      <c r="CY39" s="574"/>
      <c r="CZ39" s="575">
        <v>2.6</v>
      </c>
      <c r="DA39" s="576"/>
      <c r="DB39" s="576"/>
      <c r="DC39" s="577"/>
      <c r="DD39" s="578">
        <v>152925</v>
      </c>
      <c r="DE39" s="573"/>
      <c r="DF39" s="573"/>
      <c r="DG39" s="573"/>
      <c r="DH39" s="573"/>
      <c r="DI39" s="573"/>
      <c r="DJ39" s="573"/>
      <c r="DK39" s="574"/>
      <c r="DL39" s="578" t="s">
        <v>195</v>
      </c>
      <c r="DM39" s="573"/>
      <c r="DN39" s="573"/>
      <c r="DO39" s="573"/>
      <c r="DP39" s="573"/>
      <c r="DQ39" s="573"/>
      <c r="DR39" s="573"/>
      <c r="DS39" s="573"/>
      <c r="DT39" s="573"/>
      <c r="DU39" s="573"/>
      <c r="DV39" s="574"/>
      <c r="DW39" s="575" t="s">
        <v>195</v>
      </c>
      <c r="DX39" s="576"/>
      <c r="DY39" s="576"/>
      <c r="DZ39" s="576"/>
      <c r="EA39" s="576"/>
      <c r="EB39" s="576"/>
      <c r="EC39" s="604"/>
    </row>
    <row r="40" spans="2:133" ht="11.25" customHeight="1" x14ac:dyDescent="0.15">
      <c r="B40" s="570" t="s">
        <v>419</v>
      </c>
      <c r="C40" s="359"/>
      <c r="D40" s="359"/>
      <c r="E40" s="359"/>
      <c r="F40" s="359"/>
      <c r="G40" s="359"/>
      <c r="H40" s="359"/>
      <c r="I40" s="359"/>
      <c r="J40" s="359"/>
      <c r="K40" s="359"/>
      <c r="L40" s="359"/>
      <c r="M40" s="359"/>
      <c r="N40" s="359"/>
      <c r="O40" s="359"/>
      <c r="P40" s="359"/>
      <c r="Q40" s="571"/>
      <c r="R40" s="572">
        <v>22000</v>
      </c>
      <c r="S40" s="456"/>
      <c r="T40" s="456"/>
      <c r="U40" s="456"/>
      <c r="V40" s="456"/>
      <c r="W40" s="456"/>
      <c r="X40" s="456"/>
      <c r="Y40" s="585"/>
      <c r="Z40" s="605">
        <v>0.4</v>
      </c>
      <c r="AA40" s="605"/>
      <c r="AB40" s="605"/>
      <c r="AC40" s="605"/>
      <c r="AD40" s="606" t="s">
        <v>195</v>
      </c>
      <c r="AE40" s="606"/>
      <c r="AF40" s="606"/>
      <c r="AG40" s="606"/>
      <c r="AH40" s="606"/>
      <c r="AI40" s="606"/>
      <c r="AJ40" s="606"/>
      <c r="AK40" s="606"/>
      <c r="AL40" s="575" t="s">
        <v>195</v>
      </c>
      <c r="AM40" s="319"/>
      <c r="AN40" s="319"/>
      <c r="AO40" s="607"/>
      <c r="AQ40" s="600" t="s">
        <v>421</v>
      </c>
      <c r="AR40" s="417"/>
      <c r="AS40" s="417"/>
      <c r="AT40" s="417"/>
      <c r="AU40" s="417"/>
      <c r="AV40" s="417"/>
      <c r="AW40" s="417"/>
      <c r="AX40" s="417"/>
      <c r="AY40" s="601"/>
      <c r="AZ40" s="572" t="s">
        <v>195</v>
      </c>
      <c r="BA40" s="456"/>
      <c r="BB40" s="456"/>
      <c r="BC40" s="456"/>
      <c r="BD40" s="573"/>
      <c r="BE40" s="573"/>
      <c r="BF40" s="602"/>
      <c r="BG40" s="566" t="s">
        <v>422</v>
      </c>
      <c r="BH40" s="408"/>
      <c r="BI40" s="408"/>
      <c r="BJ40" s="408"/>
      <c r="BK40" s="408"/>
      <c r="BL40" s="7"/>
      <c r="BM40" s="359" t="s">
        <v>423</v>
      </c>
      <c r="BN40" s="359"/>
      <c r="BO40" s="359"/>
      <c r="BP40" s="359"/>
      <c r="BQ40" s="359"/>
      <c r="BR40" s="359"/>
      <c r="BS40" s="359"/>
      <c r="BT40" s="359"/>
      <c r="BU40" s="571"/>
      <c r="BV40" s="572">
        <v>79</v>
      </c>
      <c r="BW40" s="456"/>
      <c r="BX40" s="456"/>
      <c r="BY40" s="456"/>
      <c r="BZ40" s="456"/>
      <c r="CA40" s="456"/>
      <c r="CB40" s="603"/>
      <c r="CD40" s="570" t="s">
        <v>362</v>
      </c>
      <c r="CE40" s="359"/>
      <c r="CF40" s="359"/>
      <c r="CG40" s="359"/>
      <c r="CH40" s="359"/>
      <c r="CI40" s="359"/>
      <c r="CJ40" s="359"/>
      <c r="CK40" s="359"/>
      <c r="CL40" s="359"/>
      <c r="CM40" s="359"/>
      <c r="CN40" s="359"/>
      <c r="CO40" s="359"/>
      <c r="CP40" s="359"/>
      <c r="CQ40" s="571"/>
      <c r="CR40" s="572">
        <v>231091</v>
      </c>
      <c r="CS40" s="456"/>
      <c r="CT40" s="456"/>
      <c r="CU40" s="456"/>
      <c r="CV40" s="456"/>
      <c r="CW40" s="456"/>
      <c r="CX40" s="456"/>
      <c r="CY40" s="585"/>
      <c r="CZ40" s="575">
        <v>3.9</v>
      </c>
      <c r="DA40" s="576"/>
      <c r="DB40" s="576"/>
      <c r="DC40" s="577"/>
      <c r="DD40" s="578">
        <v>205091</v>
      </c>
      <c r="DE40" s="456"/>
      <c r="DF40" s="456"/>
      <c r="DG40" s="456"/>
      <c r="DH40" s="456"/>
      <c r="DI40" s="456"/>
      <c r="DJ40" s="456"/>
      <c r="DK40" s="585"/>
      <c r="DL40" s="578">
        <v>72062</v>
      </c>
      <c r="DM40" s="456"/>
      <c r="DN40" s="456"/>
      <c r="DO40" s="456"/>
      <c r="DP40" s="456"/>
      <c r="DQ40" s="456"/>
      <c r="DR40" s="456"/>
      <c r="DS40" s="456"/>
      <c r="DT40" s="456"/>
      <c r="DU40" s="456"/>
      <c r="DV40" s="585"/>
      <c r="DW40" s="575">
        <v>1.9</v>
      </c>
      <c r="DX40" s="576"/>
      <c r="DY40" s="576"/>
      <c r="DZ40" s="576"/>
      <c r="EA40" s="576"/>
      <c r="EB40" s="576"/>
      <c r="EC40" s="604"/>
    </row>
    <row r="41" spans="2:133" ht="11.25" customHeight="1" x14ac:dyDescent="0.15">
      <c r="B41" s="550" t="s">
        <v>420</v>
      </c>
      <c r="C41" s="551"/>
      <c r="D41" s="551"/>
      <c r="E41" s="551"/>
      <c r="F41" s="551"/>
      <c r="G41" s="551"/>
      <c r="H41" s="551"/>
      <c r="I41" s="551"/>
      <c r="J41" s="551"/>
      <c r="K41" s="551"/>
      <c r="L41" s="551"/>
      <c r="M41" s="551"/>
      <c r="N41" s="551"/>
      <c r="O41" s="551"/>
      <c r="P41" s="551"/>
      <c r="Q41" s="552"/>
      <c r="R41" s="553">
        <v>6229623</v>
      </c>
      <c r="S41" s="592"/>
      <c r="T41" s="592"/>
      <c r="U41" s="592"/>
      <c r="V41" s="592"/>
      <c r="W41" s="592"/>
      <c r="X41" s="592"/>
      <c r="Y41" s="595"/>
      <c r="Z41" s="596">
        <v>100</v>
      </c>
      <c r="AA41" s="596"/>
      <c r="AB41" s="596"/>
      <c r="AC41" s="596"/>
      <c r="AD41" s="597">
        <v>3853567</v>
      </c>
      <c r="AE41" s="597"/>
      <c r="AF41" s="597"/>
      <c r="AG41" s="597"/>
      <c r="AH41" s="597"/>
      <c r="AI41" s="597"/>
      <c r="AJ41" s="597"/>
      <c r="AK41" s="597"/>
      <c r="AL41" s="556">
        <v>100</v>
      </c>
      <c r="AM41" s="598"/>
      <c r="AN41" s="598"/>
      <c r="AO41" s="599"/>
      <c r="AQ41" s="600" t="s">
        <v>424</v>
      </c>
      <c r="AR41" s="417"/>
      <c r="AS41" s="417"/>
      <c r="AT41" s="417"/>
      <c r="AU41" s="417"/>
      <c r="AV41" s="417"/>
      <c r="AW41" s="417"/>
      <c r="AX41" s="417"/>
      <c r="AY41" s="601"/>
      <c r="AZ41" s="572">
        <v>97013</v>
      </c>
      <c r="BA41" s="456"/>
      <c r="BB41" s="456"/>
      <c r="BC41" s="456"/>
      <c r="BD41" s="573"/>
      <c r="BE41" s="573"/>
      <c r="BF41" s="602"/>
      <c r="BG41" s="566"/>
      <c r="BH41" s="408"/>
      <c r="BI41" s="408"/>
      <c r="BJ41" s="408"/>
      <c r="BK41" s="408"/>
      <c r="BL41" s="7"/>
      <c r="BM41" s="359" t="s">
        <v>335</v>
      </c>
      <c r="BN41" s="359"/>
      <c r="BO41" s="359"/>
      <c r="BP41" s="359"/>
      <c r="BQ41" s="359"/>
      <c r="BR41" s="359"/>
      <c r="BS41" s="359"/>
      <c r="BT41" s="359"/>
      <c r="BU41" s="571"/>
      <c r="BV41" s="572" t="s">
        <v>195</v>
      </c>
      <c r="BW41" s="456"/>
      <c r="BX41" s="456"/>
      <c r="BY41" s="456"/>
      <c r="BZ41" s="456"/>
      <c r="CA41" s="456"/>
      <c r="CB41" s="603"/>
      <c r="CD41" s="570" t="s">
        <v>277</v>
      </c>
      <c r="CE41" s="359"/>
      <c r="CF41" s="359"/>
      <c r="CG41" s="359"/>
      <c r="CH41" s="359"/>
      <c r="CI41" s="359"/>
      <c r="CJ41" s="359"/>
      <c r="CK41" s="359"/>
      <c r="CL41" s="359"/>
      <c r="CM41" s="359"/>
      <c r="CN41" s="359"/>
      <c r="CO41" s="359"/>
      <c r="CP41" s="359"/>
      <c r="CQ41" s="571"/>
      <c r="CR41" s="572" t="s">
        <v>195</v>
      </c>
      <c r="CS41" s="573"/>
      <c r="CT41" s="573"/>
      <c r="CU41" s="573"/>
      <c r="CV41" s="573"/>
      <c r="CW41" s="573"/>
      <c r="CX41" s="573"/>
      <c r="CY41" s="574"/>
      <c r="CZ41" s="575" t="s">
        <v>195</v>
      </c>
      <c r="DA41" s="576"/>
      <c r="DB41" s="576"/>
      <c r="DC41" s="577"/>
      <c r="DD41" s="578" t="s">
        <v>195</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425</v>
      </c>
      <c r="AR42" s="590"/>
      <c r="AS42" s="590"/>
      <c r="AT42" s="590"/>
      <c r="AU42" s="590"/>
      <c r="AV42" s="590"/>
      <c r="AW42" s="590"/>
      <c r="AX42" s="590"/>
      <c r="AY42" s="591"/>
      <c r="AZ42" s="553">
        <v>359052</v>
      </c>
      <c r="BA42" s="592"/>
      <c r="BB42" s="592"/>
      <c r="BC42" s="592"/>
      <c r="BD42" s="554"/>
      <c r="BE42" s="554"/>
      <c r="BF42" s="593"/>
      <c r="BG42" s="345"/>
      <c r="BH42" s="346"/>
      <c r="BI42" s="346"/>
      <c r="BJ42" s="346"/>
      <c r="BK42" s="346"/>
      <c r="BL42" s="20"/>
      <c r="BM42" s="551" t="s">
        <v>426</v>
      </c>
      <c r="BN42" s="551"/>
      <c r="BO42" s="551"/>
      <c r="BP42" s="551"/>
      <c r="BQ42" s="551"/>
      <c r="BR42" s="551"/>
      <c r="BS42" s="551"/>
      <c r="BT42" s="551"/>
      <c r="BU42" s="552"/>
      <c r="BV42" s="553">
        <v>452</v>
      </c>
      <c r="BW42" s="592"/>
      <c r="BX42" s="592"/>
      <c r="BY42" s="592"/>
      <c r="BZ42" s="592"/>
      <c r="CA42" s="592"/>
      <c r="CB42" s="594"/>
      <c r="CD42" s="570" t="s">
        <v>270</v>
      </c>
      <c r="CE42" s="359"/>
      <c r="CF42" s="359"/>
      <c r="CG42" s="359"/>
      <c r="CH42" s="359"/>
      <c r="CI42" s="359"/>
      <c r="CJ42" s="359"/>
      <c r="CK42" s="359"/>
      <c r="CL42" s="359"/>
      <c r="CM42" s="359"/>
      <c r="CN42" s="359"/>
      <c r="CO42" s="359"/>
      <c r="CP42" s="359"/>
      <c r="CQ42" s="571"/>
      <c r="CR42" s="572">
        <v>809697</v>
      </c>
      <c r="CS42" s="573"/>
      <c r="CT42" s="573"/>
      <c r="CU42" s="573"/>
      <c r="CV42" s="573"/>
      <c r="CW42" s="573"/>
      <c r="CX42" s="573"/>
      <c r="CY42" s="574"/>
      <c r="CZ42" s="575">
        <v>13.5</v>
      </c>
      <c r="DA42" s="576"/>
      <c r="DB42" s="576"/>
      <c r="DC42" s="577"/>
      <c r="DD42" s="578">
        <v>109666</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51</v>
      </c>
      <c r="CD43" s="570" t="s">
        <v>84</v>
      </c>
      <c r="CE43" s="359"/>
      <c r="CF43" s="359"/>
      <c r="CG43" s="359"/>
      <c r="CH43" s="359"/>
      <c r="CI43" s="359"/>
      <c r="CJ43" s="359"/>
      <c r="CK43" s="359"/>
      <c r="CL43" s="359"/>
      <c r="CM43" s="359"/>
      <c r="CN43" s="359"/>
      <c r="CO43" s="359"/>
      <c r="CP43" s="359"/>
      <c r="CQ43" s="571"/>
      <c r="CR43" s="572">
        <v>30000</v>
      </c>
      <c r="CS43" s="573"/>
      <c r="CT43" s="573"/>
      <c r="CU43" s="573"/>
      <c r="CV43" s="573"/>
      <c r="CW43" s="573"/>
      <c r="CX43" s="573"/>
      <c r="CY43" s="574"/>
      <c r="CZ43" s="575">
        <v>0.5</v>
      </c>
      <c r="DA43" s="576"/>
      <c r="DB43" s="576"/>
      <c r="DC43" s="577"/>
      <c r="DD43" s="578">
        <v>30000</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402</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175</v>
      </c>
      <c r="CE44" s="352"/>
      <c r="CF44" s="570" t="s">
        <v>427</v>
      </c>
      <c r="CG44" s="359"/>
      <c r="CH44" s="359"/>
      <c r="CI44" s="359"/>
      <c r="CJ44" s="359"/>
      <c r="CK44" s="359"/>
      <c r="CL44" s="359"/>
      <c r="CM44" s="359"/>
      <c r="CN44" s="359"/>
      <c r="CO44" s="359"/>
      <c r="CP44" s="359"/>
      <c r="CQ44" s="571"/>
      <c r="CR44" s="572">
        <v>696967</v>
      </c>
      <c r="CS44" s="456"/>
      <c r="CT44" s="456"/>
      <c r="CU44" s="456"/>
      <c r="CV44" s="456"/>
      <c r="CW44" s="456"/>
      <c r="CX44" s="456"/>
      <c r="CY44" s="585"/>
      <c r="CZ44" s="575">
        <v>11.6</v>
      </c>
      <c r="DA44" s="319"/>
      <c r="DB44" s="319"/>
      <c r="DC44" s="586"/>
      <c r="DD44" s="578">
        <v>103857</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257</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428</v>
      </c>
      <c r="CG45" s="359"/>
      <c r="CH45" s="359"/>
      <c r="CI45" s="359"/>
      <c r="CJ45" s="359"/>
      <c r="CK45" s="359"/>
      <c r="CL45" s="359"/>
      <c r="CM45" s="359"/>
      <c r="CN45" s="359"/>
      <c r="CO45" s="359"/>
      <c r="CP45" s="359"/>
      <c r="CQ45" s="571"/>
      <c r="CR45" s="572">
        <v>357295</v>
      </c>
      <c r="CS45" s="573"/>
      <c r="CT45" s="573"/>
      <c r="CU45" s="573"/>
      <c r="CV45" s="573"/>
      <c r="CW45" s="573"/>
      <c r="CX45" s="573"/>
      <c r="CY45" s="574"/>
      <c r="CZ45" s="575">
        <v>6</v>
      </c>
      <c r="DA45" s="576"/>
      <c r="DB45" s="576"/>
      <c r="DC45" s="577"/>
      <c r="DD45" s="578">
        <v>11746</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429</v>
      </c>
      <c r="CG46" s="359"/>
      <c r="CH46" s="359"/>
      <c r="CI46" s="359"/>
      <c r="CJ46" s="359"/>
      <c r="CK46" s="359"/>
      <c r="CL46" s="359"/>
      <c r="CM46" s="359"/>
      <c r="CN46" s="359"/>
      <c r="CO46" s="359"/>
      <c r="CP46" s="359"/>
      <c r="CQ46" s="571"/>
      <c r="CR46" s="572">
        <v>298503</v>
      </c>
      <c r="CS46" s="456"/>
      <c r="CT46" s="456"/>
      <c r="CU46" s="456"/>
      <c r="CV46" s="456"/>
      <c r="CW46" s="456"/>
      <c r="CX46" s="456"/>
      <c r="CY46" s="585"/>
      <c r="CZ46" s="575">
        <v>5</v>
      </c>
      <c r="DA46" s="319"/>
      <c r="DB46" s="319"/>
      <c r="DC46" s="586"/>
      <c r="DD46" s="578">
        <v>87041</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431</v>
      </c>
      <c r="CG47" s="359"/>
      <c r="CH47" s="359"/>
      <c r="CI47" s="359"/>
      <c r="CJ47" s="359"/>
      <c r="CK47" s="359"/>
      <c r="CL47" s="359"/>
      <c r="CM47" s="359"/>
      <c r="CN47" s="359"/>
      <c r="CO47" s="359"/>
      <c r="CP47" s="359"/>
      <c r="CQ47" s="571"/>
      <c r="CR47" s="572">
        <v>112730</v>
      </c>
      <c r="CS47" s="573"/>
      <c r="CT47" s="573"/>
      <c r="CU47" s="573"/>
      <c r="CV47" s="573"/>
      <c r="CW47" s="573"/>
      <c r="CX47" s="573"/>
      <c r="CY47" s="574"/>
      <c r="CZ47" s="575">
        <v>1.9</v>
      </c>
      <c r="DA47" s="576"/>
      <c r="DB47" s="576"/>
      <c r="DC47" s="577"/>
      <c r="DD47" s="578">
        <v>5809</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433</v>
      </c>
      <c r="CG48" s="359"/>
      <c r="CH48" s="359"/>
      <c r="CI48" s="359"/>
      <c r="CJ48" s="359"/>
      <c r="CK48" s="359"/>
      <c r="CL48" s="359"/>
      <c r="CM48" s="359"/>
      <c r="CN48" s="359"/>
      <c r="CO48" s="359"/>
      <c r="CP48" s="359"/>
      <c r="CQ48" s="571"/>
      <c r="CR48" s="572" t="s">
        <v>195</v>
      </c>
      <c r="CS48" s="456"/>
      <c r="CT48" s="456"/>
      <c r="CU48" s="456"/>
      <c r="CV48" s="456"/>
      <c r="CW48" s="456"/>
      <c r="CX48" s="456"/>
      <c r="CY48" s="585"/>
      <c r="CZ48" s="575" t="s">
        <v>195</v>
      </c>
      <c r="DA48" s="319"/>
      <c r="DB48" s="319"/>
      <c r="DC48" s="586"/>
      <c r="DD48" s="578" t="s">
        <v>195</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189</v>
      </c>
      <c r="CE49" s="551"/>
      <c r="CF49" s="551"/>
      <c r="CG49" s="551"/>
      <c r="CH49" s="551"/>
      <c r="CI49" s="551"/>
      <c r="CJ49" s="551"/>
      <c r="CK49" s="551"/>
      <c r="CL49" s="551"/>
      <c r="CM49" s="551"/>
      <c r="CN49" s="551"/>
      <c r="CO49" s="551"/>
      <c r="CP49" s="551"/>
      <c r="CQ49" s="552"/>
      <c r="CR49" s="553">
        <v>5988300</v>
      </c>
      <c r="CS49" s="554"/>
      <c r="CT49" s="554"/>
      <c r="CU49" s="554"/>
      <c r="CV49" s="554"/>
      <c r="CW49" s="554"/>
      <c r="CX49" s="554"/>
      <c r="CY49" s="555"/>
      <c r="CZ49" s="556">
        <v>100</v>
      </c>
      <c r="DA49" s="557"/>
      <c r="DB49" s="557"/>
      <c r="DC49" s="558"/>
      <c r="DD49" s="559">
        <v>4449716</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D09SP40xRjmO/j0PF7BoBjrOACshBiIiHoNjqEcTsh5QI+MZhM9cr2ph1wh9PksEc3i0eJkwkWmCLi+QTGO5Xw==" saltValue="5G+39NoWT37pM+1EZl1/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288</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293</v>
      </c>
      <c r="DK2" s="972"/>
      <c r="DL2" s="972"/>
      <c r="DM2" s="972"/>
      <c r="DN2" s="972"/>
      <c r="DO2" s="973"/>
      <c r="DP2" s="50"/>
      <c r="DQ2" s="971" t="s">
        <v>294</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434</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436</v>
      </c>
      <c r="B5" s="660"/>
      <c r="C5" s="660"/>
      <c r="D5" s="660"/>
      <c r="E5" s="660"/>
      <c r="F5" s="660"/>
      <c r="G5" s="660"/>
      <c r="H5" s="660"/>
      <c r="I5" s="660"/>
      <c r="J5" s="660"/>
      <c r="K5" s="660"/>
      <c r="L5" s="660"/>
      <c r="M5" s="660"/>
      <c r="N5" s="660"/>
      <c r="O5" s="660"/>
      <c r="P5" s="661"/>
      <c r="Q5" s="651" t="s">
        <v>178</v>
      </c>
      <c r="R5" s="652"/>
      <c r="S5" s="652"/>
      <c r="T5" s="652"/>
      <c r="U5" s="653"/>
      <c r="V5" s="651" t="s">
        <v>437</v>
      </c>
      <c r="W5" s="652"/>
      <c r="X5" s="652"/>
      <c r="Y5" s="652"/>
      <c r="Z5" s="653"/>
      <c r="AA5" s="651" t="s">
        <v>438</v>
      </c>
      <c r="AB5" s="652"/>
      <c r="AC5" s="652"/>
      <c r="AD5" s="652"/>
      <c r="AE5" s="652"/>
      <c r="AF5" s="693" t="s">
        <v>176</v>
      </c>
      <c r="AG5" s="652"/>
      <c r="AH5" s="652"/>
      <c r="AI5" s="652"/>
      <c r="AJ5" s="657"/>
      <c r="AK5" s="652" t="s">
        <v>439</v>
      </c>
      <c r="AL5" s="652"/>
      <c r="AM5" s="652"/>
      <c r="AN5" s="652"/>
      <c r="AO5" s="653"/>
      <c r="AP5" s="651" t="s">
        <v>440</v>
      </c>
      <c r="AQ5" s="652"/>
      <c r="AR5" s="652"/>
      <c r="AS5" s="652"/>
      <c r="AT5" s="653"/>
      <c r="AU5" s="651" t="s">
        <v>443</v>
      </c>
      <c r="AV5" s="652"/>
      <c r="AW5" s="652"/>
      <c r="AX5" s="652"/>
      <c r="AY5" s="657"/>
      <c r="AZ5" s="56"/>
      <c r="BA5" s="56"/>
      <c r="BB5" s="56"/>
      <c r="BC5" s="56"/>
      <c r="BD5" s="56"/>
      <c r="BE5" s="67"/>
      <c r="BF5" s="67"/>
      <c r="BG5" s="67"/>
      <c r="BH5" s="67"/>
      <c r="BI5" s="67"/>
      <c r="BJ5" s="67"/>
      <c r="BK5" s="67"/>
      <c r="BL5" s="67"/>
      <c r="BM5" s="67"/>
      <c r="BN5" s="67"/>
      <c r="BO5" s="67"/>
      <c r="BP5" s="67"/>
      <c r="BQ5" s="659" t="s">
        <v>444</v>
      </c>
      <c r="BR5" s="660"/>
      <c r="BS5" s="660"/>
      <c r="BT5" s="660"/>
      <c r="BU5" s="660"/>
      <c r="BV5" s="660"/>
      <c r="BW5" s="660"/>
      <c r="BX5" s="660"/>
      <c r="BY5" s="660"/>
      <c r="BZ5" s="660"/>
      <c r="CA5" s="660"/>
      <c r="CB5" s="660"/>
      <c r="CC5" s="660"/>
      <c r="CD5" s="660"/>
      <c r="CE5" s="660"/>
      <c r="CF5" s="660"/>
      <c r="CG5" s="661"/>
      <c r="CH5" s="651" t="s">
        <v>360</v>
      </c>
      <c r="CI5" s="652"/>
      <c r="CJ5" s="652"/>
      <c r="CK5" s="652"/>
      <c r="CL5" s="653"/>
      <c r="CM5" s="651" t="s">
        <v>314</v>
      </c>
      <c r="CN5" s="652"/>
      <c r="CO5" s="652"/>
      <c r="CP5" s="652"/>
      <c r="CQ5" s="653"/>
      <c r="CR5" s="651" t="s">
        <v>235</v>
      </c>
      <c r="CS5" s="652"/>
      <c r="CT5" s="652"/>
      <c r="CU5" s="652"/>
      <c r="CV5" s="653"/>
      <c r="CW5" s="651" t="s">
        <v>52</v>
      </c>
      <c r="CX5" s="652"/>
      <c r="CY5" s="652"/>
      <c r="CZ5" s="652"/>
      <c r="DA5" s="653"/>
      <c r="DB5" s="651" t="s">
        <v>406</v>
      </c>
      <c r="DC5" s="652"/>
      <c r="DD5" s="652"/>
      <c r="DE5" s="652"/>
      <c r="DF5" s="653"/>
      <c r="DG5" s="983" t="s">
        <v>233</v>
      </c>
      <c r="DH5" s="984"/>
      <c r="DI5" s="984"/>
      <c r="DJ5" s="984"/>
      <c r="DK5" s="985"/>
      <c r="DL5" s="983" t="s">
        <v>445</v>
      </c>
      <c r="DM5" s="984"/>
      <c r="DN5" s="984"/>
      <c r="DO5" s="984"/>
      <c r="DP5" s="985"/>
      <c r="DQ5" s="651" t="s">
        <v>447</v>
      </c>
      <c r="DR5" s="652"/>
      <c r="DS5" s="652"/>
      <c r="DT5" s="652"/>
      <c r="DU5" s="653"/>
      <c r="DV5" s="651" t="s">
        <v>443</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448</v>
      </c>
      <c r="C7" s="925"/>
      <c r="D7" s="925"/>
      <c r="E7" s="925"/>
      <c r="F7" s="925"/>
      <c r="G7" s="925"/>
      <c r="H7" s="925"/>
      <c r="I7" s="925"/>
      <c r="J7" s="925"/>
      <c r="K7" s="925"/>
      <c r="L7" s="925"/>
      <c r="M7" s="925"/>
      <c r="N7" s="925"/>
      <c r="O7" s="925"/>
      <c r="P7" s="926"/>
      <c r="Q7" s="927">
        <v>6230</v>
      </c>
      <c r="R7" s="928"/>
      <c r="S7" s="928"/>
      <c r="T7" s="928"/>
      <c r="U7" s="928"/>
      <c r="V7" s="928">
        <v>5988</v>
      </c>
      <c r="W7" s="928"/>
      <c r="X7" s="928"/>
      <c r="Y7" s="928"/>
      <c r="Z7" s="928"/>
      <c r="AA7" s="928">
        <v>241</v>
      </c>
      <c r="AB7" s="928"/>
      <c r="AC7" s="928"/>
      <c r="AD7" s="928"/>
      <c r="AE7" s="974"/>
      <c r="AF7" s="975">
        <v>188</v>
      </c>
      <c r="AG7" s="976"/>
      <c r="AH7" s="976"/>
      <c r="AI7" s="976"/>
      <c r="AJ7" s="977"/>
      <c r="AK7" s="978"/>
      <c r="AL7" s="928"/>
      <c r="AM7" s="928"/>
      <c r="AN7" s="928"/>
      <c r="AO7" s="928"/>
      <c r="AP7" s="928">
        <v>5651</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531</v>
      </c>
      <c r="BT7" s="925"/>
      <c r="BU7" s="925"/>
      <c r="BV7" s="925"/>
      <c r="BW7" s="925"/>
      <c r="BX7" s="925"/>
      <c r="BY7" s="925"/>
      <c r="BZ7" s="925"/>
      <c r="CA7" s="925"/>
      <c r="CB7" s="925"/>
      <c r="CC7" s="925"/>
      <c r="CD7" s="925"/>
      <c r="CE7" s="925"/>
      <c r="CF7" s="925"/>
      <c r="CG7" s="926"/>
      <c r="CH7" s="979">
        <v>9</v>
      </c>
      <c r="CI7" s="980"/>
      <c r="CJ7" s="980"/>
      <c r="CK7" s="980"/>
      <c r="CL7" s="981"/>
      <c r="CM7" s="979">
        <v>12</v>
      </c>
      <c r="CN7" s="980"/>
      <c r="CO7" s="980"/>
      <c r="CP7" s="980"/>
      <c r="CQ7" s="981"/>
      <c r="CR7" s="979">
        <v>30</v>
      </c>
      <c r="CS7" s="980"/>
      <c r="CT7" s="980"/>
      <c r="CU7" s="980"/>
      <c r="CV7" s="981"/>
      <c r="CW7" s="979">
        <v>1</v>
      </c>
      <c r="CX7" s="980"/>
      <c r="CY7" s="980"/>
      <c r="CZ7" s="980"/>
      <c r="DA7" s="981"/>
      <c r="DB7" s="979" t="s">
        <v>195</v>
      </c>
      <c r="DC7" s="980"/>
      <c r="DD7" s="980"/>
      <c r="DE7" s="980"/>
      <c r="DF7" s="981"/>
      <c r="DG7" s="979" t="s">
        <v>195</v>
      </c>
      <c r="DH7" s="980"/>
      <c r="DI7" s="980"/>
      <c r="DJ7" s="980"/>
      <c r="DK7" s="981"/>
      <c r="DL7" s="979" t="s">
        <v>195</v>
      </c>
      <c r="DM7" s="980"/>
      <c r="DN7" s="980"/>
      <c r="DO7" s="980"/>
      <c r="DP7" s="981"/>
      <c r="DQ7" s="979" t="s">
        <v>195</v>
      </c>
      <c r="DR7" s="980"/>
      <c r="DS7" s="980"/>
      <c r="DT7" s="980"/>
      <c r="DU7" s="981"/>
      <c r="DV7" s="924"/>
      <c r="DW7" s="925"/>
      <c r="DX7" s="925"/>
      <c r="DY7" s="925"/>
      <c r="DZ7" s="982"/>
      <c r="EA7" s="67"/>
    </row>
    <row r="8" spans="1:131" s="47" customFormat="1" ht="26.25" customHeight="1" x14ac:dyDescent="0.15">
      <c r="A8" s="52">
        <v>2</v>
      </c>
      <c r="B8" s="913"/>
      <c r="C8" s="914"/>
      <c r="D8" s="914"/>
      <c r="E8" s="914"/>
      <c r="F8" s="914"/>
      <c r="G8" s="914"/>
      <c r="H8" s="914"/>
      <c r="I8" s="914"/>
      <c r="J8" s="914"/>
      <c r="K8" s="914"/>
      <c r="L8" s="914"/>
      <c r="M8" s="914"/>
      <c r="N8" s="914"/>
      <c r="O8" s="914"/>
      <c r="P8" s="915"/>
      <c r="Q8" s="916"/>
      <c r="R8" s="917"/>
      <c r="S8" s="917"/>
      <c r="T8" s="917"/>
      <c r="U8" s="917"/>
      <c r="V8" s="917"/>
      <c r="W8" s="917"/>
      <c r="X8" s="917"/>
      <c r="Y8" s="917"/>
      <c r="Z8" s="917"/>
      <c r="AA8" s="917"/>
      <c r="AB8" s="917"/>
      <c r="AC8" s="917"/>
      <c r="AD8" s="917"/>
      <c r="AE8" s="923"/>
      <c r="AF8" s="943"/>
      <c r="AG8" s="921"/>
      <c r="AH8" s="921"/>
      <c r="AI8" s="921"/>
      <c r="AJ8" s="944"/>
      <c r="AK8" s="922"/>
      <c r="AL8" s="917"/>
      <c r="AM8" s="917"/>
      <c r="AN8" s="917"/>
      <c r="AO8" s="917"/>
      <c r="AP8" s="917"/>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532</v>
      </c>
      <c r="BT8" s="914"/>
      <c r="BU8" s="914"/>
      <c r="BV8" s="914"/>
      <c r="BW8" s="914"/>
      <c r="BX8" s="914"/>
      <c r="BY8" s="914"/>
      <c r="BZ8" s="914"/>
      <c r="CA8" s="914"/>
      <c r="CB8" s="914"/>
      <c r="CC8" s="914"/>
      <c r="CD8" s="914"/>
      <c r="CE8" s="914"/>
      <c r="CF8" s="914"/>
      <c r="CG8" s="915"/>
      <c r="CH8" s="920">
        <v>2</v>
      </c>
      <c r="CI8" s="921"/>
      <c r="CJ8" s="921"/>
      <c r="CK8" s="921"/>
      <c r="CL8" s="931"/>
      <c r="CM8" s="920">
        <v>4</v>
      </c>
      <c r="CN8" s="921"/>
      <c r="CO8" s="921"/>
      <c r="CP8" s="921"/>
      <c r="CQ8" s="931"/>
      <c r="CR8" s="920">
        <v>2</v>
      </c>
      <c r="CS8" s="921"/>
      <c r="CT8" s="921"/>
      <c r="CU8" s="921"/>
      <c r="CV8" s="931"/>
      <c r="CW8" s="920" t="s">
        <v>195</v>
      </c>
      <c r="CX8" s="921"/>
      <c r="CY8" s="921"/>
      <c r="CZ8" s="921"/>
      <c r="DA8" s="931"/>
      <c r="DB8" s="920" t="s">
        <v>195</v>
      </c>
      <c r="DC8" s="921"/>
      <c r="DD8" s="921"/>
      <c r="DE8" s="921"/>
      <c r="DF8" s="931"/>
      <c r="DG8" s="920" t="s">
        <v>195</v>
      </c>
      <c r="DH8" s="921"/>
      <c r="DI8" s="921"/>
      <c r="DJ8" s="921"/>
      <c r="DK8" s="931"/>
      <c r="DL8" s="920" t="s">
        <v>195</v>
      </c>
      <c r="DM8" s="921"/>
      <c r="DN8" s="921"/>
      <c r="DO8" s="921"/>
      <c r="DP8" s="931"/>
      <c r="DQ8" s="920" t="s">
        <v>195</v>
      </c>
      <c r="DR8" s="921"/>
      <c r="DS8" s="921"/>
      <c r="DT8" s="921"/>
      <c r="DU8" s="931"/>
      <c r="DV8" s="913"/>
      <c r="DW8" s="914"/>
      <c r="DX8" s="914"/>
      <c r="DY8" s="914"/>
      <c r="DZ8" s="932"/>
      <c r="EA8" s="67"/>
    </row>
    <row r="9" spans="1:131" s="47" customFormat="1" ht="26.25" customHeight="1" x14ac:dyDescent="0.15">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450</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242</v>
      </c>
      <c r="B23" s="891" t="s">
        <v>296</v>
      </c>
      <c r="C23" s="892"/>
      <c r="D23" s="892"/>
      <c r="E23" s="892"/>
      <c r="F23" s="892"/>
      <c r="G23" s="892"/>
      <c r="H23" s="892"/>
      <c r="I23" s="892"/>
      <c r="J23" s="892"/>
      <c r="K23" s="892"/>
      <c r="L23" s="892"/>
      <c r="M23" s="892"/>
      <c r="N23" s="892"/>
      <c r="O23" s="892"/>
      <c r="P23" s="893"/>
      <c r="Q23" s="962">
        <v>6230</v>
      </c>
      <c r="R23" s="903"/>
      <c r="S23" s="903"/>
      <c r="T23" s="903"/>
      <c r="U23" s="903"/>
      <c r="V23" s="903">
        <v>5988</v>
      </c>
      <c r="W23" s="903"/>
      <c r="X23" s="903"/>
      <c r="Y23" s="903"/>
      <c r="Z23" s="903"/>
      <c r="AA23" s="903">
        <v>241</v>
      </c>
      <c r="AB23" s="903"/>
      <c r="AC23" s="903"/>
      <c r="AD23" s="903"/>
      <c r="AE23" s="963"/>
      <c r="AF23" s="934">
        <v>188</v>
      </c>
      <c r="AG23" s="903"/>
      <c r="AH23" s="903"/>
      <c r="AI23" s="903"/>
      <c r="AJ23" s="935"/>
      <c r="AK23" s="936"/>
      <c r="AL23" s="902"/>
      <c r="AM23" s="902"/>
      <c r="AN23" s="902"/>
      <c r="AO23" s="902"/>
      <c r="AP23" s="903">
        <v>5651</v>
      </c>
      <c r="AQ23" s="903"/>
      <c r="AR23" s="903"/>
      <c r="AS23" s="903"/>
      <c r="AT23" s="903"/>
      <c r="AU23" s="904"/>
      <c r="AV23" s="904"/>
      <c r="AW23" s="904"/>
      <c r="AX23" s="904"/>
      <c r="AY23" s="905"/>
      <c r="AZ23" s="938" t="s">
        <v>195</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379</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415</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436</v>
      </c>
      <c r="B26" s="660"/>
      <c r="C26" s="660"/>
      <c r="D26" s="660"/>
      <c r="E26" s="660"/>
      <c r="F26" s="660"/>
      <c r="G26" s="660"/>
      <c r="H26" s="660"/>
      <c r="I26" s="660"/>
      <c r="J26" s="660"/>
      <c r="K26" s="660"/>
      <c r="L26" s="660"/>
      <c r="M26" s="660"/>
      <c r="N26" s="660"/>
      <c r="O26" s="660"/>
      <c r="P26" s="661"/>
      <c r="Q26" s="651" t="s">
        <v>452</v>
      </c>
      <c r="R26" s="652"/>
      <c r="S26" s="652"/>
      <c r="T26" s="652"/>
      <c r="U26" s="653"/>
      <c r="V26" s="651" t="s">
        <v>453</v>
      </c>
      <c r="W26" s="652"/>
      <c r="X26" s="652"/>
      <c r="Y26" s="652"/>
      <c r="Z26" s="653"/>
      <c r="AA26" s="651" t="s">
        <v>454</v>
      </c>
      <c r="AB26" s="652"/>
      <c r="AC26" s="652"/>
      <c r="AD26" s="652"/>
      <c r="AE26" s="652"/>
      <c r="AF26" s="665" t="s">
        <v>238</v>
      </c>
      <c r="AG26" s="666"/>
      <c r="AH26" s="666"/>
      <c r="AI26" s="666"/>
      <c r="AJ26" s="667"/>
      <c r="AK26" s="652" t="s">
        <v>383</v>
      </c>
      <c r="AL26" s="652"/>
      <c r="AM26" s="652"/>
      <c r="AN26" s="652"/>
      <c r="AO26" s="653"/>
      <c r="AP26" s="651" t="s">
        <v>351</v>
      </c>
      <c r="AQ26" s="652"/>
      <c r="AR26" s="652"/>
      <c r="AS26" s="652"/>
      <c r="AT26" s="653"/>
      <c r="AU26" s="651" t="s">
        <v>455</v>
      </c>
      <c r="AV26" s="652"/>
      <c r="AW26" s="652"/>
      <c r="AX26" s="652"/>
      <c r="AY26" s="653"/>
      <c r="AZ26" s="651" t="s">
        <v>456</v>
      </c>
      <c r="BA26" s="652"/>
      <c r="BB26" s="652"/>
      <c r="BC26" s="652"/>
      <c r="BD26" s="653"/>
      <c r="BE26" s="651" t="s">
        <v>443</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373</v>
      </c>
      <c r="C28" s="925"/>
      <c r="D28" s="925"/>
      <c r="E28" s="925"/>
      <c r="F28" s="925"/>
      <c r="G28" s="925"/>
      <c r="H28" s="925"/>
      <c r="I28" s="925"/>
      <c r="J28" s="925"/>
      <c r="K28" s="925"/>
      <c r="L28" s="925"/>
      <c r="M28" s="925"/>
      <c r="N28" s="925"/>
      <c r="O28" s="925"/>
      <c r="P28" s="926"/>
      <c r="Q28" s="951">
        <v>1389</v>
      </c>
      <c r="R28" s="952"/>
      <c r="S28" s="952"/>
      <c r="T28" s="952"/>
      <c r="U28" s="952"/>
      <c r="V28" s="952">
        <v>1377</v>
      </c>
      <c r="W28" s="952"/>
      <c r="X28" s="952"/>
      <c r="Y28" s="952"/>
      <c r="Z28" s="952"/>
      <c r="AA28" s="952">
        <v>12</v>
      </c>
      <c r="AB28" s="952"/>
      <c r="AC28" s="952"/>
      <c r="AD28" s="952"/>
      <c r="AE28" s="953"/>
      <c r="AF28" s="954">
        <v>12</v>
      </c>
      <c r="AG28" s="952"/>
      <c r="AH28" s="952"/>
      <c r="AI28" s="952"/>
      <c r="AJ28" s="955"/>
      <c r="AK28" s="956">
        <v>75</v>
      </c>
      <c r="AL28" s="952"/>
      <c r="AM28" s="952"/>
      <c r="AN28" s="952"/>
      <c r="AO28" s="952"/>
      <c r="AP28" s="952"/>
      <c r="AQ28" s="952"/>
      <c r="AR28" s="952"/>
      <c r="AS28" s="952"/>
      <c r="AT28" s="952"/>
      <c r="AU28" s="952"/>
      <c r="AV28" s="952"/>
      <c r="AW28" s="952"/>
      <c r="AX28" s="952"/>
      <c r="AY28" s="952"/>
      <c r="AZ28" s="957"/>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125</v>
      </c>
      <c r="C29" s="914"/>
      <c r="D29" s="914"/>
      <c r="E29" s="914"/>
      <c r="F29" s="914"/>
      <c r="G29" s="914"/>
      <c r="H29" s="914"/>
      <c r="I29" s="914"/>
      <c r="J29" s="914"/>
      <c r="K29" s="914"/>
      <c r="L29" s="914"/>
      <c r="M29" s="914"/>
      <c r="N29" s="914"/>
      <c r="O29" s="914"/>
      <c r="P29" s="915"/>
      <c r="Q29" s="916">
        <v>1363</v>
      </c>
      <c r="R29" s="917"/>
      <c r="S29" s="917"/>
      <c r="T29" s="917"/>
      <c r="U29" s="917"/>
      <c r="V29" s="917">
        <v>1344</v>
      </c>
      <c r="W29" s="917"/>
      <c r="X29" s="917"/>
      <c r="Y29" s="917"/>
      <c r="Z29" s="917"/>
      <c r="AA29" s="917">
        <v>19</v>
      </c>
      <c r="AB29" s="917"/>
      <c r="AC29" s="917"/>
      <c r="AD29" s="917"/>
      <c r="AE29" s="923"/>
      <c r="AF29" s="943">
        <v>19</v>
      </c>
      <c r="AG29" s="921"/>
      <c r="AH29" s="921"/>
      <c r="AI29" s="921"/>
      <c r="AJ29" s="944"/>
      <c r="AK29" s="922">
        <v>188</v>
      </c>
      <c r="AL29" s="917"/>
      <c r="AM29" s="917"/>
      <c r="AN29" s="917"/>
      <c r="AO29" s="917"/>
      <c r="AP29" s="917"/>
      <c r="AQ29" s="917"/>
      <c r="AR29" s="917"/>
      <c r="AS29" s="917"/>
      <c r="AT29" s="917"/>
      <c r="AU29" s="917"/>
      <c r="AV29" s="917"/>
      <c r="AW29" s="917"/>
      <c r="AX29" s="917"/>
      <c r="AY29" s="917"/>
      <c r="AZ29" s="950"/>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457</v>
      </c>
      <c r="C30" s="914"/>
      <c r="D30" s="914"/>
      <c r="E30" s="914"/>
      <c r="F30" s="914"/>
      <c r="G30" s="914"/>
      <c r="H30" s="914"/>
      <c r="I30" s="914"/>
      <c r="J30" s="914"/>
      <c r="K30" s="914"/>
      <c r="L30" s="914"/>
      <c r="M30" s="914"/>
      <c r="N30" s="914"/>
      <c r="O30" s="914"/>
      <c r="P30" s="915"/>
      <c r="Q30" s="916">
        <v>150</v>
      </c>
      <c r="R30" s="917"/>
      <c r="S30" s="917"/>
      <c r="T30" s="917"/>
      <c r="U30" s="917"/>
      <c r="V30" s="917">
        <v>147</v>
      </c>
      <c r="W30" s="917"/>
      <c r="X30" s="917"/>
      <c r="Y30" s="917"/>
      <c r="Z30" s="917"/>
      <c r="AA30" s="917">
        <v>3</v>
      </c>
      <c r="AB30" s="917"/>
      <c r="AC30" s="917"/>
      <c r="AD30" s="917"/>
      <c r="AE30" s="923"/>
      <c r="AF30" s="943">
        <v>3</v>
      </c>
      <c r="AG30" s="921"/>
      <c r="AH30" s="921"/>
      <c r="AI30" s="921"/>
      <c r="AJ30" s="944"/>
      <c r="AK30" s="922">
        <v>37</v>
      </c>
      <c r="AL30" s="917"/>
      <c r="AM30" s="917"/>
      <c r="AN30" s="917"/>
      <c r="AO30" s="917"/>
      <c r="AP30" s="917"/>
      <c r="AQ30" s="917"/>
      <c r="AR30" s="917"/>
      <c r="AS30" s="917"/>
      <c r="AT30" s="917"/>
      <c r="AU30" s="917"/>
      <c r="AV30" s="917"/>
      <c r="AW30" s="917"/>
      <c r="AX30" s="917"/>
      <c r="AY30" s="917"/>
      <c r="AZ30" s="950"/>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458</v>
      </c>
      <c r="C31" s="914"/>
      <c r="D31" s="914"/>
      <c r="E31" s="914"/>
      <c r="F31" s="914"/>
      <c r="G31" s="914"/>
      <c r="H31" s="914"/>
      <c r="I31" s="914"/>
      <c r="J31" s="914"/>
      <c r="K31" s="914"/>
      <c r="L31" s="914"/>
      <c r="M31" s="914"/>
      <c r="N31" s="914"/>
      <c r="O31" s="914"/>
      <c r="P31" s="915"/>
      <c r="Q31" s="916">
        <v>363</v>
      </c>
      <c r="R31" s="917"/>
      <c r="S31" s="917"/>
      <c r="T31" s="917"/>
      <c r="U31" s="917"/>
      <c r="V31" s="917">
        <v>334</v>
      </c>
      <c r="W31" s="917"/>
      <c r="X31" s="917"/>
      <c r="Y31" s="917"/>
      <c r="Z31" s="917"/>
      <c r="AA31" s="917">
        <v>29</v>
      </c>
      <c r="AB31" s="917"/>
      <c r="AC31" s="917"/>
      <c r="AD31" s="917"/>
      <c r="AE31" s="923"/>
      <c r="AF31" s="943">
        <v>664</v>
      </c>
      <c r="AG31" s="921"/>
      <c r="AH31" s="921"/>
      <c r="AI31" s="921"/>
      <c r="AJ31" s="944"/>
      <c r="AK31" s="922">
        <v>30</v>
      </c>
      <c r="AL31" s="917"/>
      <c r="AM31" s="917"/>
      <c r="AN31" s="917"/>
      <c r="AO31" s="917"/>
      <c r="AP31" s="917">
        <v>507</v>
      </c>
      <c r="AQ31" s="917"/>
      <c r="AR31" s="917"/>
      <c r="AS31" s="917"/>
      <c r="AT31" s="917"/>
      <c r="AU31" s="917">
        <v>265</v>
      </c>
      <c r="AV31" s="917"/>
      <c r="AW31" s="917"/>
      <c r="AX31" s="917"/>
      <c r="AY31" s="917"/>
      <c r="AZ31" s="950"/>
      <c r="BA31" s="950"/>
      <c r="BB31" s="950"/>
      <c r="BC31" s="950"/>
      <c r="BD31" s="950"/>
      <c r="BE31" s="918" t="s">
        <v>459</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460</v>
      </c>
      <c r="C32" s="914"/>
      <c r="D32" s="914"/>
      <c r="E32" s="914"/>
      <c r="F32" s="914"/>
      <c r="G32" s="914"/>
      <c r="H32" s="914"/>
      <c r="I32" s="914"/>
      <c r="J32" s="914"/>
      <c r="K32" s="914"/>
      <c r="L32" s="914"/>
      <c r="M32" s="914"/>
      <c r="N32" s="914"/>
      <c r="O32" s="914"/>
      <c r="P32" s="915"/>
      <c r="Q32" s="916">
        <v>7</v>
      </c>
      <c r="R32" s="917"/>
      <c r="S32" s="917"/>
      <c r="T32" s="917"/>
      <c r="U32" s="917"/>
      <c r="V32" s="917">
        <v>7</v>
      </c>
      <c r="W32" s="917"/>
      <c r="X32" s="917"/>
      <c r="Y32" s="917"/>
      <c r="Z32" s="917"/>
      <c r="AA32" s="917"/>
      <c r="AB32" s="917"/>
      <c r="AC32" s="917"/>
      <c r="AD32" s="917"/>
      <c r="AE32" s="923"/>
      <c r="AF32" s="943">
        <v>93</v>
      </c>
      <c r="AG32" s="921"/>
      <c r="AH32" s="921"/>
      <c r="AI32" s="921"/>
      <c r="AJ32" s="944"/>
      <c r="AK32" s="922">
        <v>93</v>
      </c>
      <c r="AL32" s="917"/>
      <c r="AM32" s="917"/>
      <c r="AN32" s="917"/>
      <c r="AO32" s="917"/>
      <c r="AP32" s="917"/>
      <c r="AQ32" s="917"/>
      <c r="AR32" s="917"/>
      <c r="AS32" s="917"/>
      <c r="AT32" s="917"/>
      <c r="AU32" s="917"/>
      <c r="AV32" s="917"/>
      <c r="AW32" s="917"/>
      <c r="AX32" s="917"/>
      <c r="AY32" s="917"/>
      <c r="AZ32" s="950"/>
      <c r="BA32" s="950"/>
      <c r="BB32" s="950"/>
      <c r="BC32" s="950"/>
      <c r="BD32" s="950"/>
      <c r="BE32" s="918" t="s">
        <v>459</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t="s">
        <v>260</v>
      </c>
      <c r="C33" s="914"/>
      <c r="D33" s="914"/>
      <c r="E33" s="914"/>
      <c r="F33" s="914"/>
      <c r="G33" s="914"/>
      <c r="H33" s="914"/>
      <c r="I33" s="914"/>
      <c r="J33" s="914"/>
      <c r="K33" s="914"/>
      <c r="L33" s="914"/>
      <c r="M33" s="914"/>
      <c r="N33" s="914"/>
      <c r="O33" s="914"/>
      <c r="P33" s="915"/>
      <c r="Q33" s="916">
        <v>299</v>
      </c>
      <c r="R33" s="917"/>
      <c r="S33" s="917"/>
      <c r="T33" s="917"/>
      <c r="U33" s="917"/>
      <c r="V33" s="917">
        <v>283</v>
      </c>
      <c r="W33" s="917"/>
      <c r="X33" s="917"/>
      <c r="Y33" s="917"/>
      <c r="Z33" s="917"/>
      <c r="AA33" s="917">
        <v>16</v>
      </c>
      <c r="AB33" s="917"/>
      <c r="AC33" s="917"/>
      <c r="AD33" s="917"/>
      <c r="AE33" s="923"/>
      <c r="AF33" s="943">
        <v>128</v>
      </c>
      <c r="AG33" s="921"/>
      <c r="AH33" s="921"/>
      <c r="AI33" s="921"/>
      <c r="AJ33" s="944"/>
      <c r="AK33" s="922">
        <v>139</v>
      </c>
      <c r="AL33" s="917"/>
      <c r="AM33" s="917"/>
      <c r="AN33" s="917"/>
      <c r="AO33" s="917"/>
      <c r="AP33" s="917">
        <v>1583</v>
      </c>
      <c r="AQ33" s="917"/>
      <c r="AR33" s="917"/>
      <c r="AS33" s="917"/>
      <c r="AT33" s="917"/>
      <c r="AU33" s="917">
        <v>230</v>
      </c>
      <c r="AV33" s="917"/>
      <c r="AW33" s="917"/>
      <c r="AX33" s="917"/>
      <c r="AY33" s="917"/>
      <c r="AZ33" s="950"/>
      <c r="BA33" s="950"/>
      <c r="BB33" s="950"/>
      <c r="BC33" s="950"/>
      <c r="BD33" s="950"/>
      <c r="BE33" s="918" t="s">
        <v>459</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t="s">
        <v>462</v>
      </c>
      <c r="C34" s="914"/>
      <c r="D34" s="914"/>
      <c r="E34" s="914"/>
      <c r="F34" s="914"/>
      <c r="G34" s="914"/>
      <c r="H34" s="914"/>
      <c r="I34" s="914"/>
      <c r="J34" s="914"/>
      <c r="K34" s="914"/>
      <c r="L34" s="914"/>
      <c r="M34" s="914"/>
      <c r="N34" s="914"/>
      <c r="O34" s="914"/>
      <c r="P34" s="915"/>
      <c r="Q34" s="916">
        <v>43</v>
      </c>
      <c r="R34" s="917"/>
      <c r="S34" s="917"/>
      <c r="T34" s="917"/>
      <c r="U34" s="917"/>
      <c r="V34" s="917">
        <v>39</v>
      </c>
      <c r="W34" s="917"/>
      <c r="X34" s="917"/>
      <c r="Y34" s="917"/>
      <c r="Z34" s="917"/>
      <c r="AA34" s="917">
        <v>4</v>
      </c>
      <c r="AB34" s="917"/>
      <c r="AC34" s="917"/>
      <c r="AD34" s="917"/>
      <c r="AE34" s="923"/>
      <c r="AF34" s="943">
        <v>0</v>
      </c>
      <c r="AG34" s="921"/>
      <c r="AH34" s="921"/>
      <c r="AI34" s="921"/>
      <c r="AJ34" s="944"/>
      <c r="AK34" s="922"/>
      <c r="AL34" s="917"/>
      <c r="AM34" s="917"/>
      <c r="AN34" s="917"/>
      <c r="AO34" s="917"/>
      <c r="AP34" s="917">
        <v>20</v>
      </c>
      <c r="AQ34" s="917"/>
      <c r="AR34" s="917"/>
      <c r="AS34" s="917"/>
      <c r="AT34" s="917"/>
      <c r="AU34" s="917">
        <v>17</v>
      </c>
      <c r="AV34" s="917"/>
      <c r="AW34" s="917"/>
      <c r="AX34" s="917"/>
      <c r="AY34" s="917"/>
      <c r="AZ34" s="950"/>
      <c r="BA34" s="950"/>
      <c r="BB34" s="950"/>
      <c r="BC34" s="950"/>
      <c r="BD34" s="950"/>
      <c r="BE34" s="918" t="s">
        <v>22</v>
      </c>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463</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242</v>
      </c>
      <c r="B63" s="891" t="s">
        <v>370</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f>SUM(AF28:AJ62)</f>
        <v>919</v>
      </c>
      <c r="AG63" s="903"/>
      <c r="AH63" s="903"/>
      <c r="AI63" s="903"/>
      <c r="AJ63" s="935"/>
      <c r="AK63" s="936"/>
      <c r="AL63" s="902"/>
      <c r="AM63" s="902"/>
      <c r="AN63" s="902"/>
      <c r="AO63" s="902"/>
      <c r="AP63" s="903">
        <f>SUM(AP28:AT62)</f>
        <v>2110</v>
      </c>
      <c r="AQ63" s="903"/>
      <c r="AR63" s="903"/>
      <c r="AS63" s="903"/>
      <c r="AT63" s="903"/>
      <c r="AU63" s="903">
        <f>SUM(AU28:AY62)</f>
        <v>512</v>
      </c>
      <c r="AV63" s="903"/>
      <c r="AW63" s="903"/>
      <c r="AX63" s="903"/>
      <c r="AY63" s="903"/>
      <c r="AZ63" s="937"/>
      <c r="BA63" s="937"/>
      <c r="BB63" s="937"/>
      <c r="BC63" s="937"/>
      <c r="BD63" s="937"/>
      <c r="BE63" s="904"/>
      <c r="BF63" s="904"/>
      <c r="BG63" s="904"/>
      <c r="BH63" s="904"/>
      <c r="BI63" s="905"/>
      <c r="BJ63" s="938" t="s">
        <v>195</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449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407</v>
      </c>
      <c r="B66" s="660"/>
      <c r="C66" s="660"/>
      <c r="D66" s="660"/>
      <c r="E66" s="660"/>
      <c r="F66" s="660"/>
      <c r="G66" s="660"/>
      <c r="H66" s="660"/>
      <c r="I66" s="660"/>
      <c r="J66" s="660"/>
      <c r="K66" s="660"/>
      <c r="L66" s="660"/>
      <c r="M66" s="660"/>
      <c r="N66" s="660"/>
      <c r="O66" s="660"/>
      <c r="P66" s="661"/>
      <c r="Q66" s="651" t="s">
        <v>452</v>
      </c>
      <c r="R66" s="652"/>
      <c r="S66" s="652"/>
      <c r="T66" s="652"/>
      <c r="U66" s="653"/>
      <c r="V66" s="651" t="s">
        <v>453</v>
      </c>
      <c r="W66" s="652"/>
      <c r="X66" s="652"/>
      <c r="Y66" s="652"/>
      <c r="Z66" s="653"/>
      <c r="AA66" s="651" t="s">
        <v>454</v>
      </c>
      <c r="AB66" s="652"/>
      <c r="AC66" s="652"/>
      <c r="AD66" s="652"/>
      <c r="AE66" s="653"/>
      <c r="AF66" s="671" t="s">
        <v>238</v>
      </c>
      <c r="AG66" s="666"/>
      <c r="AH66" s="666"/>
      <c r="AI66" s="666"/>
      <c r="AJ66" s="672"/>
      <c r="AK66" s="651" t="s">
        <v>383</v>
      </c>
      <c r="AL66" s="660"/>
      <c r="AM66" s="660"/>
      <c r="AN66" s="660"/>
      <c r="AO66" s="661"/>
      <c r="AP66" s="651" t="s">
        <v>351</v>
      </c>
      <c r="AQ66" s="652"/>
      <c r="AR66" s="652"/>
      <c r="AS66" s="652"/>
      <c r="AT66" s="653"/>
      <c r="AU66" s="651" t="s">
        <v>464</v>
      </c>
      <c r="AV66" s="652"/>
      <c r="AW66" s="652"/>
      <c r="AX66" s="652"/>
      <c r="AY66" s="653"/>
      <c r="AZ66" s="651" t="s">
        <v>443</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128</v>
      </c>
      <c r="C68" s="925"/>
      <c r="D68" s="925"/>
      <c r="E68" s="925"/>
      <c r="F68" s="925"/>
      <c r="G68" s="925"/>
      <c r="H68" s="925"/>
      <c r="I68" s="925"/>
      <c r="J68" s="925"/>
      <c r="K68" s="925"/>
      <c r="L68" s="925"/>
      <c r="M68" s="925"/>
      <c r="N68" s="925"/>
      <c r="O68" s="925"/>
      <c r="P68" s="926"/>
      <c r="Q68" s="927">
        <v>10136</v>
      </c>
      <c r="R68" s="928"/>
      <c r="S68" s="928"/>
      <c r="T68" s="928"/>
      <c r="U68" s="928"/>
      <c r="V68" s="928">
        <v>9277</v>
      </c>
      <c r="W68" s="928"/>
      <c r="X68" s="928"/>
      <c r="Y68" s="928"/>
      <c r="Z68" s="928"/>
      <c r="AA68" s="928">
        <v>859</v>
      </c>
      <c r="AB68" s="928"/>
      <c r="AC68" s="928"/>
      <c r="AD68" s="928"/>
      <c r="AE68" s="928"/>
      <c r="AF68" s="928">
        <v>859</v>
      </c>
      <c r="AG68" s="928"/>
      <c r="AH68" s="928"/>
      <c r="AI68" s="928"/>
      <c r="AJ68" s="928"/>
      <c r="AK68" s="928">
        <v>110</v>
      </c>
      <c r="AL68" s="928"/>
      <c r="AM68" s="928"/>
      <c r="AN68" s="928"/>
      <c r="AO68" s="928"/>
      <c r="AP68" s="928" t="s">
        <v>195</v>
      </c>
      <c r="AQ68" s="928"/>
      <c r="AR68" s="928"/>
      <c r="AS68" s="928"/>
      <c r="AT68" s="928"/>
      <c r="AU68" s="928" t="s">
        <v>195</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527</v>
      </c>
      <c r="C69" s="914"/>
      <c r="D69" s="914"/>
      <c r="E69" s="914"/>
      <c r="F69" s="914"/>
      <c r="G69" s="914"/>
      <c r="H69" s="914"/>
      <c r="I69" s="914"/>
      <c r="J69" s="914"/>
      <c r="K69" s="914"/>
      <c r="L69" s="914"/>
      <c r="M69" s="914"/>
      <c r="N69" s="914"/>
      <c r="O69" s="914"/>
      <c r="P69" s="915"/>
      <c r="Q69" s="916">
        <v>879</v>
      </c>
      <c r="R69" s="917"/>
      <c r="S69" s="917"/>
      <c r="T69" s="917"/>
      <c r="U69" s="917"/>
      <c r="V69" s="917">
        <v>876</v>
      </c>
      <c r="W69" s="917"/>
      <c r="X69" s="917"/>
      <c r="Y69" s="917"/>
      <c r="Z69" s="917"/>
      <c r="AA69" s="917">
        <v>2</v>
      </c>
      <c r="AB69" s="917"/>
      <c r="AC69" s="917"/>
      <c r="AD69" s="917"/>
      <c r="AE69" s="917"/>
      <c r="AF69" s="917">
        <v>2</v>
      </c>
      <c r="AG69" s="917"/>
      <c r="AH69" s="917"/>
      <c r="AI69" s="917"/>
      <c r="AJ69" s="917"/>
      <c r="AK69" s="917">
        <v>3</v>
      </c>
      <c r="AL69" s="917"/>
      <c r="AM69" s="917"/>
      <c r="AN69" s="917"/>
      <c r="AO69" s="917"/>
      <c r="AP69" s="917" t="s">
        <v>195</v>
      </c>
      <c r="AQ69" s="917"/>
      <c r="AR69" s="917"/>
      <c r="AS69" s="917"/>
      <c r="AT69" s="917"/>
      <c r="AU69" s="917" t="s">
        <v>195</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528</v>
      </c>
      <c r="C70" s="914"/>
      <c r="D70" s="914"/>
      <c r="E70" s="914"/>
      <c r="F70" s="914"/>
      <c r="G70" s="914"/>
      <c r="H70" s="914"/>
      <c r="I70" s="914"/>
      <c r="J70" s="914"/>
      <c r="K70" s="914"/>
      <c r="L70" s="914"/>
      <c r="M70" s="914"/>
      <c r="N70" s="914"/>
      <c r="O70" s="914"/>
      <c r="P70" s="915"/>
      <c r="Q70" s="916">
        <v>4875</v>
      </c>
      <c r="R70" s="917"/>
      <c r="S70" s="917"/>
      <c r="T70" s="917"/>
      <c r="U70" s="917"/>
      <c r="V70" s="917">
        <v>4699</v>
      </c>
      <c r="W70" s="917"/>
      <c r="X70" s="917"/>
      <c r="Y70" s="917"/>
      <c r="Z70" s="917"/>
      <c r="AA70" s="917">
        <v>176</v>
      </c>
      <c r="AB70" s="917"/>
      <c r="AC70" s="917"/>
      <c r="AD70" s="917"/>
      <c r="AE70" s="917"/>
      <c r="AF70" s="917">
        <v>121</v>
      </c>
      <c r="AG70" s="917"/>
      <c r="AH70" s="917"/>
      <c r="AI70" s="917"/>
      <c r="AJ70" s="917"/>
      <c r="AK70" s="917">
        <v>82</v>
      </c>
      <c r="AL70" s="917"/>
      <c r="AM70" s="917"/>
      <c r="AN70" s="917"/>
      <c r="AO70" s="917"/>
      <c r="AP70" s="917">
        <v>4009</v>
      </c>
      <c r="AQ70" s="917"/>
      <c r="AR70" s="917"/>
      <c r="AS70" s="917"/>
      <c r="AT70" s="917"/>
      <c r="AU70" s="917">
        <v>318</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529</v>
      </c>
      <c r="C71" s="914"/>
      <c r="D71" s="914"/>
      <c r="E71" s="914"/>
      <c r="F71" s="914"/>
      <c r="G71" s="914"/>
      <c r="H71" s="914"/>
      <c r="I71" s="914"/>
      <c r="J71" s="914"/>
      <c r="K71" s="914"/>
      <c r="L71" s="914"/>
      <c r="M71" s="914"/>
      <c r="N71" s="914"/>
      <c r="O71" s="914"/>
      <c r="P71" s="915"/>
      <c r="Q71" s="916">
        <v>247</v>
      </c>
      <c r="R71" s="917"/>
      <c r="S71" s="917"/>
      <c r="T71" s="917"/>
      <c r="U71" s="917"/>
      <c r="V71" s="917">
        <v>242</v>
      </c>
      <c r="W71" s="917"/>
      <c r="X71" s="917"/>
      <c r="Y71" s="917"/>
      <c r="Z71" s="917"/>
      <c r="AA71" s="917">
        <v>5</v>
      </c>
      <c r="AB71" s="917"/>
      <c r="AC71" s="917"/>
      <c r="AD71" s="917"/>
      <c r="AE71" s="917"/>
      <c r="AF71" s="917">
        <v>5</v>
      </c>
      <c r="AG71" s="917"/>
      <c r="AH71" s="917"/>
      <c r="AI71" s="917"/>
      <c r="AJ71" s="917"/>
      <c r="AK71" s="917">
        <v>4</v>
      </c>
      <c r="AL71" s="917"/>
      <c r="AM71" s="917"/>
      <c r="AN71" s="917"/>
      <c r="AO71" s="917"/>
      <c r="AP71" s="917" t="s">
        <v>195</v>
      </c>
      <c r="AQ71" s="917"/>
      <c r="AR71" s="917"/>
      <c r="AS71" s="917"/>
      <c r="AT71" s="917"/>
      <c r="AU71" s="917" t="s">
        <v>195</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530</v>
      </c>
      <c r="C72" s="914"/>
      <c r="D72" s="914"/>
      <c r="E72" s="914"/>
      <c r="F72" s="914"/>
      <c r="G72" s="914"/>
      <c r="H72" s="914"/>
      <c r="I72" s="914"/>
      <c r="J72" s="914"/>
      <c r="K72" s="914"/>
      <c r="L72" s="914"/>
      <c r="M72" s="914"/>
      <c r="N72" s="914"/>
      <c r="O72" s="914"/>
      <c r="P72" s="915"/>
      <c r="Q72" s="916">
        <v>11209</v>
      </c>
      <c r="R72" s="917"/>
      <c r="S72" s="917"/>
      <c r="T72" s="917"/>
      <c r="U72" s="917"/>
      <c r="V72" s="917">
        <v>11800</v>
      </c>
      <c r="W72" s="917"/>
      <c r="X72" s="917"/>
      <c r="Y72" s="917"/>
      <c r="Z72" s="917"/>
      <c r="AA72" s="917">
        <v>-591</v>
      </c>
      <c r="AB72" s="917"/>
      <c r="AC72" s="917"/>
      <c r="AD72" s="917"/>
      <c r="AE72" s="917"/>
      <c r="AF72" s="917">
        <v>371</v>
      </c>
      <c r="AG72" s="917"/>
      <c r="AH72" s="917"/>
      <c r="AI72" s="917"/>
      <c r="AJ72" s="917"/>
      <c r="AK72" s="917">
        <v>1709</v>
      </c>
      <c r="AL72" s="917"/>
      <c r="AM72" s="917"/>
      <c r="AN72" s="917"/>
      <c r="AO72" s="917"/>
      <c r="AP72" s="917">
        <v>6308</v>
      </c>
      <c r="AQ72" s="917"/>
      <c r="AR72" s="917"/>
      <c r="AS72" s="917"/>
      <c r="AT72" s="917"/>
      <c r="AU72" s="917">
        <v>661</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432</v>
      </c>
      <c r="C73" s="914"/>
      <c r="D73" s="914"/>
      <c r="E73" s="914"/>
      <c r="F73" s="914"/>
      <c r="G73" s="914"/>
      <c r="H73" s="914"/>
      <c r="I73" s="914"/>
      <c r="J73" s="914"/>
      <c r="K73" s="914"/>
      <c r="L73" s="914"/>
      <c r="M73" s="914"/>
      <c r="N73" s="914"/>
      <c r="O73" s="914"/>
      <c r="P73" s="915"/>
      <c r="Q73" s="916">
        <v>756</v>
      </c>
      <c r="R73" s="917"/>
      <c r="S73" s="917"/>
      <c r="T73" s="917"/>
      <c r="U73" s="917"/>
      <c r="V73" s="917">
        <v>659</v>
      </c>
      <c r="W73" s="917"/>
      <c r="X73" s="917"/>
      <c r="Y73" s="917"/>
      <c r="Z73" s="917"/>
      <c r="AA73" s="917">
        <v>97</v>
      </c>
      <c r="AB73" s="917"/>
      <c r="AC73" s="917"/>
      <c r="AD73" s="917"/>
      <c r="AE73" s="917"/>
      <c r="AF73" s="917">
        <v>97</v>
      </c>
      <c r="AG73" s="917"/>
      <c r="AH73" s="917"/>
      <c r="AI73" s="917"/>
      <c r="AJ73" s="917"/>
      <c r="AK73" s="917">
        <v>536</v>
      </c>
      <c r="AL73" s="917"/>
      <c r="AM73" s="917"/>
      <c r="AN73" s="917"/>
      <c r="AO73" s="917"/>
      <c r="AP73" s="917" t="s">
        <v>195</v>
      </c>
      <c r="AQ73" s="917"/>
      <c r="AR73" s="917"/>
      <c r="AS73" s="917"/>
      <c r="AT73" s="917"/>
      <c r="AU73" s="917" t="s">
        <v>195</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473</v>
      </c>
      <c r="C74" s="914"/>
      <c r="D74" s="914"/>
      <c r="E74" s="914"/>
      <c r="F74" s="914"/>
      <c r="G74" s="914"/>
      <c r="H74" s="914"/>
      <c r="I74" s="914"/>
      <c r="J74" s="914"/>
      <c r="K74" s="914"/>
      <c r="L74" s="914"/>
      <c r="M74" s="914"/>
      <c r="N74" s="914"/>
      <c r="O74" s="914"/>
      <c r="P74" s="915"/>
      <c r="Q74" s="916">
        <v>284221</v>
      </c>
      <c r="R74" s="917"/>
      <c r="S74" s="917"/>
      <c r="T74" s="917"/>
      <c r="U74" s="917"/>
      <c r="V74" s="917">
        <v>278602</v>
      </c>
      <c r="W74" s="917"/>
      <c r="X74" s="917"/>
      <c r="Y74" s="917"/>
      <c r="Z74" s="917"/>
      <c r="AA74" s="917">
        <v>5619</v>
      </c>
      <c r="AB74" s="917"/>
      <c r="AC74" s="917"/>
      <c r="AD74" s="917"/>
      <c r="AE74" s="917"/>
      <c r="AF74" s="917">
        <v>5619</v>
      </c>
      <c r="AG74" s="917"/>
      <c r="AH74" s="917"/>
      <c r="AI74" s="917"/>
      <c r="AJ74" s="917"/>
      <c r="AK74" s="917">
        <v>6621</v>
      </c>
      <c r="AL74" s="917"/>
      <c r="AM74" s="917"/>
      <c r="AN74" s="917"/>
      <c r="AO74" s="917"/>
      <c r="AP74" s="917" t="s">
        <v>195</v>
      </c>
      <c r="AQ74" s="917"/>
      <c r="AR74" s="917"/>
      <c r="AS74" s="917"/>
      <c r="AT74" s="917"/>
      <c r="AU74" s="917" t="s">
        <v>195</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c r="C75" s="914"/>
      <c r="D75" s="914"/>
      <c r="E75" s="914"/>
      <c r="F75" s="914"/>
      <c r="G75" s="914"/>
      <c r="H75" s="914"/>
      <c r="I75" s="914"/>
      <c r="J75" s="914"/>
      <c r="K75" s="914"/>
      <c r="L75" s="914"/>
      <c r="M75" s="914"/>
      <c r="N75" s="914"/>
      <c r="O75" s="914"/>
      <c r="P75" s="915"/>
      <c r="Q75" s="920"/>
      <c r="R75" s="921"/>
      <c r="S75" s="921"/>
      <c r="T75" s="921"/>
      <c r="U75" s="922"/>
      <c r="V75" s="923"/>
      <c r="W75" s="921"/>
      <c r="X75" s="921"/>
      <c r="Y75" s="921"/>
      <c r="Z75" s="922"/>
      <c r="AA75" s="923"/>
      <c r="AB75" s="921"/>
      <c r="AC75" s="921"/>
      <c r="AD75" s="921"/>
      <c r="AE75" s="922"/>
      <c r="AF75" s="923"/>
      <c r="AG75" s="921"/>
      <c r="AH75" s="921"/>
      <c r="AI75" s="921"/>
      <c r="AJ75" s="922"/>
      <c r="AK75" s="923"/>
      <c r="AL75" s="921"/>
      <c r="AM75" s="921"/>
      <c r="AN75" s="921"/>
      <c r="AO75" s="922"/>
      <c r="AP75" s="923"/>
      <c r="AQ75" s="921"/>
      <c r="AR75" s="921"/>
      <c r="AS75" s="921"/>
      <c r="AT75" s="922"/>
      <c r="AU75" s="923"/>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242</v>
      </c>
      <c r="B88" s="891" t="s">
        <v>182</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7074</v>
      </c>
      <c r="AG88" s="903"/>
      <c r="AH88" s="903"/>
      <c r="AI88" s="903"/>
      <c r="AJ88" s="903"/>
      <c r="AK88" s="902"/>
      <c r="AL88" s="902"/>
      <c r="AM88" s="902"/>
      <c r="AN88" s="902"/>
      <c r="AO88" s="902"/>
      <c r="AP88" s="903">
        <v>10317</v>
      </c>
      <c r="AQ88" s="903"/>
      <c r="AR88" s="903"/>
      <c r="AS88" s="903"/>
      <c r="AT88" s="903"/>
      <c r="AU88" s="903">
        <v>979</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242</v>
      </c>
      <c r="BR102" s="891" t="s">
        <v>446</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32</v>
      </c>
      <c r="CS102" s="898"/>
      <c r="CT102" s="898"/>
      <c r="CU102" s="898"/>
      <c r="CV102" s="899"/>
      <c r="CW102" s="897">
        <v>1</v>
      </c>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465</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466</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468</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196</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469</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470</v>
      </c>
      <c r="AB109" s="852"/>
      <c r="AC109" s="852"/>
      <c r="AD109" s="852"/>
      <c r="AE109" s="853"/>
      <c r="AF109" s="854" t="s">
        <v>471</v>
      </c>
      <c r="AG109" s="852"/>
      <c r="AH109" s="852"/>
      <c r="AI109" s="852"/>
      <c r="AJ109" s="853"/>
      <c r="AK109" s="854" t="s">
        <v>385</v>
      </c>
      <c r="AL109" s="852"/>
      <c r="AM109" s="852"/>
      <c r="AN109" s="852"/>
      <c r="AO109" s="853"/>
      <c r="AP109" s="854" t="s">
        <v>472</v>
      </c>
      <c r="AQ109" s="852"/>
      <c r="AR109" s="852"/>
      <c r="AS109" s="852"/>
      <c r="AT109" s="855"/>
      <c r="AU109" s="851" t="s">
        <v>469</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470</v>
      </c>
      <c r="BR109" s="852"/>
      <c r="BS109" s="852"/>
      <c r="BT109" s="852"/>
      <c r="BU109" s="853"/>
      <c r="BV109" s="854" t="s">
        <v>471</v>
      </c>
      <c r="BW109" s="852"/>
      <c r="BX109" s="852"/>
      <c r="BY109" s="852"/>
      <c r="BZ109" s="853"/>
      <c r="CA109" s="854" t="s">
        <v>385</v>
      </c>
      <c r="CB109" s="852"/>
      <c r="CC109" s="852"/>
      <c r="CD109" s="852"/>
      <c r="CE109" s="853"/>
      <c r="CF109" s="883" t="s">
        <v>472</v>
      </c>
      <c r="CG109" s="883"/>
      <c r="CH109" s="883"/>
      <c r="CI109" s="883"/>
      <c r="CJ109" s="883"/>
      <c r="CK109" s="854" t="s">
        <v>94</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470</v>
      </c>
      <c r="DH109" s="852"/>
      <c r="DI109" s="852"/>
      <c r="DJ109" s="852"/>
      <c r="DK109" s="853"/>
      <c r="DL109" s="854" t="s">
        <v>471</v>
      </c>
      <c r="DM109" s="852"/>
      <c r="DN109" s="852"/>
      <c r="DO109" s="852"/>
      <c r="DP109" s="853"/>
      <c r="DQ109" s="854" t="s">
        <v>385</v>
      </c>
      <c r="DR109" s="852"/>
      <c r="DS109" s="852"/>
      <c r="DT109" s="852"/>
      <c r="DU109" s="853"/>
      <c r="DV109" s="854" t="s">
        <v>472</v>
      </c>
      <c r="DW109" s="852"/>
      <c r="DX109" s="852"/>
      <c r="DY109" s="852"/>
      <c r="DZ109" s="855"/>
    </row>
    <row r="110" spans="1:131" s="48" customFormat="1" ht="26.25" customHeight="1" x14ac:dyDescent="0.15">
      <c r="A110" s="762" t="s">
        <v>322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716312</v>
      </c>
      <c r="AB110" s="756"/>
      <c r="AC110" s="756"/>
      <c r="AD110" s="756"/>
      <c r="AE110" s="757"/>
      <c r="AF110" s="758">
        <v>719695</v>
      </c>
      <c r="AG110" s="756"/>
      <c r="AH110" s="756"/>
      <c r="AI110" s="756"/>
      <c r="AJ110" s="757"/>
      <c r="AK110" s="758">
        <v>671324</v>
      </c>
      <c r="AL110" s="756"/>
      <c r="AM110" s="756"/>
      <c r="AN110" s="756"/>
      <c r="AO110" s="757"/>
      <c r="AP110" s="856">
        <v>19.7</v>
      </c>
      <c r="AQ110" s="857"/>
      <c r="AR110" s="857"/>
      <c r="AS110" s="857"/>
      <c r="AT110" s="858"/>
      <c r="AU110" s="859" t="s">
        <v>121</v>
      </c>
      <c r="AV110" s="860"/>
      <c r="AW110" s="860"/>
      <c r="AX110" s="860"/>
      <c r="AY110" s="860"/>
      <c r="AZ110" s="815" t="s">
        <v>474</v>
      </c>
      <c r="BA110" s="763"/>
      <c r="BB110" s="763"/>
      <c r="BC110" s="763"/>
      <c r="BD110" s="763"/>
      <c r="BE110" s="763"/>
      <c r="BF110" s="763"/>
      <c r="BG110" s="763"/>
      <c r="BH110" s="763"/>
      <c r="BI110" s="763"/>
      <c r="BJ110" s="763"/>
      <c r="BK110" s="763"/>
      <c r="BL110" s="763"/>
      <c r="BM110" s="763"/>
      <c r="BN110" s="763"/>
      <c r="BO110" s="763"/>
      <c r="BP110" s="764"/>
      <c r="BQ110" s="816">
        <v>6169372</v>
      </c>
      <c r="BR110" s="817"/>
      <c r="BS110" s="817"/>
      <c r="BT110" s="817"/>
      <c r="BU110" s="817"/>
      <c r="BV110" s="817">
        <v>5867148</v>
      </c>
      <c r="BW110" s="817"/>
      <c r="BX110" s="817"/>
      <c r="BY110" s="817"/>
      <c r="BZ110" s="817"/>
      <c r="CA110" s="817">
        <v>5650558</v>
      </c>
      <c r="CB110" s="817"/>
      <c r="CC110" s="817"/>
      <c r="CD110" s="817"/>
      <c r="CE110" s="817"/>
      <c r="CF110" s="841">
        <v>166</v>
      </c>
      <c r="CG110" s="842"/>
      <c r="CH110" s="842"/>
      <c r="CI110" s="842"/>
      <c r="CJ110" s="842"/>
      <c r="CK110" s="865" t="s">
        <v>380</v>
      </c>
      <c r="CL110" s="706"/>
      <c r="CM110" s="815" t="s">
        <v>61</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195</v>
      </c>
      <c r="DH110" s="817"/>
      <c r="DI110" s="817"/>
      <c r="DJ110" s="817"/>
      <c r="DK110" s="817"/>
      <c r="DL110" s="817" t="s">
        <v>195</v>
      </c>
      <c r="DM110" s="817"/>
      <c r="DN110" s="817"/>
      <c r="DO110" s="817"/>
      <c r="DP110" s="817"/>
      <c r="DQ110" s="817" t="s">
        <v>195</v>
      </c>
      <c r="DR110" s="817"/>
      <c r="DS110" s="817"/>
      <c r="DT110" s="817"/>
      <c r="DU110" s="817"/>
      <c r="DV110" s="818" t="s">
        <v>195</v>
      </c>
      <c r="DW110" s="818"/>
      <c r="DX110" s="818"/>
      <c r="DY110" s="818"/>
      <c r="DZ110" s="819"/>
    </row>
    <row r="111" spans="1:131" s="48" customFormat="1" ht="26.25" customHeight="1" x14ac:dyDescent="0.15">
      <c r="A111" s="711" t="s">
        <v>451</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195</v>
      </c>
      <c r="AB111" s="717"/>
      <c r="AC111" s="717"/>
      <c r="AD111" s="717"/>
      <c r="AE111" s="718"/>
      <c r="AF111" s="719" t="s">
        <v>195</v>
      </c>
      <c r="AG111" s="717"/>
      <c r="AH111" s="717"/>
      <c r="AI111" s="717"/>
      <c r="AJ111" s="718"/>
      <c r="AK111" s="719" t="s">
        <v>195</v>
      </c>
      <c r="AL111" s="717"/>
      <c r="AM111" s="717"/>
      <c r="AN111" s="717"/>
      <c r="AO111" s="718"/>
      <c r="AP111" s="788" t="s">
        <v>195</v>
      </c>
      <c r="AQ111" s="789"/>
      <c r="AR111" s="789"/>
      <c r="AS111" s="789"/>
      <c r="AT111" s="790"/>
      <c r="AU111" s="861"/>
      <c r="AV111" s="862"/>
      <c r="AW111" s="862"/>
      <c r="AX111" s="862"/>
      <c r="AY111" s="862"/>
      <c r="AZ111" s="787" t="s">
        <v>475</v>
      </c>
      <c r="BA111" s="724"/>
      <c r="BB111" s="724"/>
      <c r="BC111" s="724"/>
      <c r="BD111" s="724"/>
      <c r="BE111" s="724"/>
      <c r="BF111" s="724"/>
      <c r="BG111" s="724"/>
      <c r="BH111" s="724"/>
      <c r="BI111" s="724"/>
      <c r="BJ111" s="724"/>
      <c r="BK111" s="724"/>
      <c r="BL111" s="724"/>
      <c r="BM111" s="724"/>
      <c r="BN111" s="724"/>
      <c r="BO111" s="724"/>
      <c r="BP111" s="725"/>
      <c r="BQ111" s="791" t="s">
        <v>195</v>
      </c>
      <c r="BR111" s="792"/>
      <c r="BS111" s="792"/>
      <c r="BT111" s="792"/>
      <c r="BU111" s="792"/>
      <c r="BV111" s="792" t="s">
        <v>195</v>
      </c>
      <c r="BW111" s="792"/>
      <c r="BX111" s="792"/>
      <c r="BY111" s="792"/>
      <c r="BZ111" s="792"/>
      <c r="CA111" s="792" t="s">
        <v>195</v>
      </c>
      <c r="CB111" s="792"/>
      <c r="CC111" s="792"/>
      <c r="CD111" s="792"/>
      <c r="CE111" s="792"/>
      <c r="CF111" s="849" t="s">
        <v>195</v>
      </c>
      <c r="CG111" s="850"/>
      <c r="CH111" s="850"/>
      <c r="CI111" s="850"/>
      <c r="CJ111" s="850"/>
      <c r="CK111" s="866"/>
      <c r="CL111" s="708"/>
      <c r="CM111" s="787" t="s">
        <v>140</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195</v>
      </c>
      <c r="DH111" s="792"/>
      <c r="DI111" s="792"/>
      <c r="DJ111" s="792"/>
      <c r="DK111" s="792"/>
      <c r="DL111" s="792" t="s">
        <v>195</v>
      </c>
      <c r="DM111" s="792"/>
      <c r="DN111" s="792"/>
      <c r="DO111" s="792"/>
      <c r="DP111" s="792"/>
      <c r="DQ111" s="792" t="s">
        <v>195</v>
      </c>
      <c r="DR111" s="792"/>
      <c r="DS111" s="792"/>
      <c r="DT111" s="792"/>
      <c r="DU111" s="792"/>
      <c r="DV111" s="793" t="s">
        <v>195</v>
      </c>
      <c r="DW111" s="793"/>
      <c r="DX111" s="793"/>
      <c r="DY111" s="793"/>
      <c r="DZ111" s="794"/>
    </row>
    <row r="112" spans="1:131" s="48" customFormat="1" ht="26.25" customHeight="1" x14ac:dyDescent="0.15">
      <c r="A112" s="695" t="s">
        <v>154</v>
      </c>
      <c r="B112" s="696"/>
      <c r="C112" s="724" t="s">
        <v>477</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195</v>
      </c>
      <c r="AB112" s="717"/>
      <c r="AC112" s="717"/>
      <c r="AD112" s="717"/>
      <c r="AE112" s="718"/>
      <c r="AF112" s="719" t="s">
        <v>195</v>
      </c>
      <c r="AG112" s="717"/>
      <c r="AH112" s="717"/>
      <c r="AI112" s="717"/>
      <c r="AJ112" s="718"/>
      <c r="AK112" s="719" t="s">
        <v>195</v>
      </c>
      <c r="AL112" s="717"/>
      <c r="AM112" s="717"/>
      <c r="AN112" s="717"/>
      <c r="AO112" s="718"/>
      <c r="AP112" s="788" t="s">
        <v>195</v>
      </c>
      <c r="AQ112" s="789"/>
      <c r="AR112" s="789"/>
      <c r="AS112" s="789"/>
      <c r="AT112" s="790"/>
      <c r="AU112" s="861"/>
      <c r="AV112" s="862"/>
      <c r="AW112" s="862"/>
      <c r="AX112" s="862"/>
      <c r="AY112" s="862"/>
      <c r="AZ112" s="787" t="s">
        <v>261</v>
      </c>
      <c r="BA112" s="724"/>
      <c r="BB112" s="724"/>
      <c r="BC112" s="724"/>
      <c r="BD112" s="724"/>
      <c r="BE112" s="724"/>
      <c r="BF112" s="724"/>
      <c r="BG112" s="724"/>
      <c r="BH112" s="724"/>
      <c r="BI112" s="724"/>
      <c r="BJ112" s="724"/>
      <c r="BK112" s="724"/>
      <c r="BL112" s="724"/>
      <c r="BM112" s="724"/>
      <c r="BN112" s="724"/>
      <c r="BO112" s="724"/>
      <c r="BP112" s="725"/>
      <c r="BQ112" s="791">
        <v>838154</v>
      </c>
      <c r="BR112" s="792"/>
      <c r="BS112" s="792"/>
      <c r="BT112" s="792"/>
      <c r="BU112" s="792"/>
      <c r="BV112" s="792">
        <v>589959</v>
      </c>
      <c r="BW112" s="792"/>
      <c r="BX112" s="792"/>
      <c r="BY112" s="792"/>
      <c r="BZ112" s="792"/>
      <c r="CA112" s="792">
        <v>511410</v>
      </c>
      <c r="CB112" s="792"/>
      <c r="CC112" s="792"/>
      <c r="CD112" s="792"/>
      <c r="CE112" s="792"/>
      <c r="CF112" s="849">
        <v>15</v>
      </c>
      <c r="CG112" s="850"/>
      <c r="CH112" s="850"/>
      <c r="CI112" s="850"/>
      <c r="CJ112" s="850"/>
      <c r="CK112" s="866"/>
      <c r="CL112" s="708"/>
      <c r="CM112" s="787" t="s">
        <v>391</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195</v>
      </c>
      <c r="DH112" s="792"/>
      <c r="DI112" s="792"/>
      <c r="DJ112" s="792"/>
      <c r="DK112" s="792"/>
      <c r="DL112" s="792" t="s">
        <v>195</v>
      </c>
      <c r="DM112" s="792"/>
      <c r="DN112" s="792"/>
      <c r="DO112" s="792"/>
      <c r="DP112" s="792"/>
      <c r="DQ112" s="792" t="s">
        <v>195</v>
      </c>
      <c r="DR112" s="792"/>
      <c r="DS112" s="792"/>
      <c r="DT112" s="792"/>
      <c r="DU112" s="792"/>
      <c r="DV112" s="793" t="s">
        <v>195</v>
      </c>
      <c r="DW112" s="793"/>
      <c r="DX112" s="793"/>
      <c r="DY112" s="793"/>
      <c r="DZ112" s="794"/>
    </row>
    <row r="113" spans="1:130" s="48" customFormat="1" ht="26.25" customHeight="1" x14ac:dyDescent="0.15">
      <c r="A113" s="697"/>
      <c r="B113" s="698"/>
      <c r="C113" s="724" t="s">
        <v>478</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87503</v>
      </c>
      <c r="AB113" s="717"/>
      <c r="AC113" s="717"/>
      <c r="AD113" s="717"/>
      <c r="AE113" s="718"/>
      <c r="AF113" s="719">
        <v>67894</v>
      </c>
      <c r="AG113" s="717"/>
      <c r="AH113" s="717"/>
      <c r="AI113" s="717"/>
      <c r="AJ113" s="718"/>
      <c r="AK113" s="719">
        <v>50420</v>
      </c>
      <c r="AL113" s="717"/>
      <c r="AM113" s="717"/>
      <c r="AN113" s="717"/>
      <c r="AO113" s="718"/>
      <c r="AP113" s="788">
        <v>1.5</v>
      </c>
      <c r="AQ113" s="789"/>
      <c r="AR113" s="789"/>
      <c r="AS113" s="789"/>
      <c r="AT113" s="790"/>
      <c r="AU113" s="861"/>
      <c r="AV113" s="862"/>
      <c r="AW113" s="862"/>
      <c r="AX113" s="862"/>
      <c r="AY113" s="862"/>
      <c r="AZ113" s="787" t="s">
        <v>199</v>
      </c>
      <c r="BA113" s="724"/>
      <c r="BB113" s="724"/>
      <c r="BC113" s="724"/>
      <c r="BD113" s="724"/>
      <c r="BE113" s="724"/>
      <c r="BF113" s="724"/>
      <c r="BG113" s="724"/>
      <c r="BH113" s="724"/>
      <c r="BI113" s="724"/>
      <c r="BJ113" s="724"/>
      <c r="BK113" s="724"/>
      <c r="BL113" s="724"/>
      <c r="BM113" s="724"/>
      <c r="BN113" s="724"/>
      <c r="BO113" s="724"/>
      <c r="BP113" s="725"/>
      <c r="BQ113" s="791">
        <v>1124707</v>
      </c>
      <c r="BR113" s="792"/>
      <c r="BS113" s="792"/>
      <c r="BT113" s="792"/>
      <c r="BU113" s="792"/>
      <c r="BV113" s="792">
        <v>1031676</v>
      </c>
      <c r="BW113" s="792"/>
      <c r="BX113" s="792"/>
      <c r="BY113" s="792"/>
      <c r="BZ113" s="792"/>
      <c r="CA113" s="792">
        <v>978926</v>
      </c>
      <c r="CB113" s="792"/>
      <c r="CC113" s="792"/>
      <c r="CD113" s="792"/>
      <c r="CE113" s="792"/>
      <c r="CF113" s="849">
        <v>28.8</v>
      </c>
      <c r="CG113" s="850"/>
      <c r="CH113" s="850"/>
      <c r="CI113" s="850"/>
      <c r="CJ113" s="850"/>
      <c r="CK113" s="866"/>
      <c r="CL113" s="708"/>
      <c r="CM113" s="787" t="s">
        <v>401</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195</v>
      </c>
      <c r="DH113" s="717"/>
      <c r="DI113" s="717"/>
      <c r="DJ113" s="717"/>
      <c r="DK113" s="718"/>
      <c r="DL113" s="719" t="s">
        <v>195</v>
      </c>
      <c r="DM113" s="717"/>
      <c r="DN113" s="717"/>
      <c r="DO113" s="717"/>
      <c r="DP113" s="718"/>
      <c r="DQ113" s="719" t="s">
        <v>195</v>
      </c>
      <c r="DR113" s="717"/>
      <c r="DS113" s="717"/>
      <c r="DT113" s="717"/>
      <c r="DU113" s="718"/>
      <c r="DV113" s="788" t="s">
        <v>195</v>
      </c>
      <c r="DW113" s="789"/>
      <c r="DX113" s="789"/>
      <c r="DY113" s="789"/>
      <c r="DZ113" s="790"/>
    </row>
    <row r="114" spans="1:130" s="48" customFormat="1" ht="26.25" customHeight="1" x14ac:dyDescent="0.15">
      <c r="A114" s="697"/>
      <c r="B114" s="698"/>
      <c r="C114" s="724" t="s">
        <v>480</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99352</v>
      </c>
      <c r="AB114" s="717"/>
      <c r="AC114" s="717"/>
      <c r="AD114" s="717"/>
      <c r="AE114" s="718"/>
      <c r="AF114" s="719">
        <v>109970</v>
      </c>
      <c r="AG114" s="717"/>
      <c r="AH114" s="717"/>
      <c r="AI114" s="717"/>
      <c r="AJ114" s="718"/>
      <c r="AK114" s="719">
        <v>111718</v>
      </c>
      <c r="AL114" s="717"/>
      <c r="AM114" s="717"/>
      <c r="AN114" s="717"/>
      <c r="AO114" s="718"/>
      <c r="AP114" s="788">
        <v>3.3</v>
      </c>
      <c r="AQ114" s="789"/>
      <c r="AR114" s="789"/>
      <c r="AS114" s="789"/>
      <c r="AT114" s="790"/>
      <c r="AU114" s="861"/>
      <c r="AV114" s="862"/>
      <c r="AW114" s="862"/>
      <c r="AX114" s="862"/>
      <c r="AY114" s="862"/>
      <c r="AZ114" s="787" t="s">
        <v>481</v>
      </c>
      <c r="BA114" s="724"/>
      <c r="BB114" s="724"/>
      <c r="BC114" s="724"/>
      <c r="BD114" s="724"/>
      <c r="BE114" s="724"/>
      <c r="BF114" s="724"/>
      <c r="BG114" s="724"/>
      <c r="BH114" s="724"/>
      <c r="BI114" s="724"/>
      <c r="BJ114" s="724"/>
      <c r="BK114" s="724"/>
      <c r="BL114" s="724"/>
      <c r="BM114" s="724"/>
      <c r="BN114" s="724"/>
      <c r="BO114" s="724"/>
      <c r="BP114" s="725"/>
      <c r="BQ114" s="791">
        <v>671024</v>
      </c>
      <c r="BR114" s="792"/>
      <c r="BS114" s="792"/>
      <c r="BT114" s="792"/>
      <c r="BU114" s="792"/>
      <c r="BV114" s="792">
        <v>701397</v>
      </c>
      <c r="BW114" s="792"/>
      <c r="BX114" s="792"/>
      <c r="BY114" s="792"/>
      <c r="BZ114" s="792"/>
      <c r="CA114" s="792">
        <v>714921</v>
      </c>
      <c r="CB114" s="792"/>
      <c r="CC114" s="792"/>
      <c r="CD114" s="792"/>
      <c r="CE114" s="792"/>
      <c r="CF114" s="849">
        <v>21</v>
      </c>
      <c r="CG114" s="850"/>
      <c r="CH114" s="850"/>
      <c r="CI114" s="850"/>
      <c r="CJ114" s="850"/>
      <c r="CK114" s="866"/>
      <c r="CL114" s="708"/>
      <c r="CM114" s="787" t="s">
        <v>151</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195</v>
      </c>
      <c r="DH114" s="717"/>
      <c r="DI114" s="717"/>
      <c r="DJ114" s="717"/>
      <c r="DK114" s="718"/>
      <c r="DL114" s="719" t="s">
        <v>195</v>
      </c>
      <c r="DM114" s="717"/>
      <c r="DN114" s="717"/>
      <c r="DO114" s="717"/>
      <c r="DP114" s="718"/>
      <c r="DQ114" s="719" t="s">
        <v>195</v>
      </c>
      <c r="DR114" s="717"/>
      <c r="DS114" s="717"/>
      <c r="DT114" s="717"/>
      <c r="DU114" s="718"/>
      <c r="DV114" s="788" t="s">
        <v>195</v>
      </c>
      <c r="DW114" s="789"/>
      <c r="DX114" s="789"/>
      <c r="DY114" s="789"/>
      <c r="DZ114" s="790"/>
    </row>
    <row r="115" spans="1:130" s="48" customFormat="1" ht="26.25" customHeight="1" x14ac:dyDescent="0.15">
      <c r="A115" s="697"/>
      <c r="B115" s="698"/>
      <c r="C115" s="724" t="s">
        <v>368</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v>8</v>
      </c>
      <c r="AB115" s="717"/>
      <c r="AC115" s="717"/>
      <c r="AD115" s="717"/>
      <c r="AE115" s="718"/>
      <c r="AF115" s="719">
        <v>5</v>
      </c>
      <c r="AG115" s="717"/>
      <c r="AH115" s="717"/>
      <c r="AI115" s="717"/>
      <c r="AJ115" s="718"/>
      <c r="AK115" s="719">
        <v>2</v>
      </c>
      <c r="AL115" s="717"/>
      <c r="AM115" s="717"/>
      <c r="AN115" s="717"/>
      <c r="AO115" s="718"/>
      <c r="AP115" s="788">
        <v>0</v>
      </c>
      <c r="AQ115" s="789"/>
      <c r="AR115" s="789"/>
      <c r="AS115" s="789"/>
      <c r="AT115" s="790"/>
      <c r="AU115" s="861"/>
      <c r="AV115" s="862"/>
      <c r="AW115" s="862"/>
      <c r="AX115" s="862"/>
      <c r="AY115" s="862"/>
      <c r="AZ115" s="787" t="s">
        <v>339</v>
      </c>
      <c r="BA115" s="724"/>
      <c r="BB115" s="724"/>
      <c r="BC115" s="724"/>
      <c r="BD115" s="724"/>
      <c r="BE115" s="724"/>
      <c r="BF115" s="724"/>
      <c r="BG115" s="724"/>
      <c r="BH115" s="724"/>
      <c r="BI115" s="724"/>
      <c r="BJ115" s="724"/>
      <c r="BK115" s="724"/>
      <c r="BL115" s="724"/>
      <c r="BM115" s="724"/>
      <c r="BN115" s="724"/>
      <c r="BO115" s="724"/>
      <c r="BP115" s="725"/>
      <c r="BQ115" s="791" t="s">
        <v>195</v>
      </c>
      <c r="BR115" s="792"/>
      <c r="BS115" s="792"/>
      <c r="BT115" s="792"/>
      <c r="BU115" s="792"/>
      <c r="BV115" s="792" t="s">
        <v>195</v>
      </c>
      <c r="BW115" s="792"/>
      <c r="BX115" s="792"/>
      <c r="BY115" s="792"/>
      <c r="BZ115" s="792"/>
      <c r="CA115" s="792" t="s">
        <v>195</v>
      </c>
      <c r="CB115" s="792"/>
      <c r="CC115" s="792"/>
      <c r="CD115" s="792"/>
      <c r="CE115" s="792"/>
      <c r="CF115" s="849" t="s">
        <v>195</v>
      </c>
      <c r="CG115" s="850"/>
      <c r="CH115" s="850"/>
      <c r="CI115" s="850"/>
      <c r="CJ115" s="850"/>
      <c r="CK115" s="866"/>
      <c r="CL115" s="708"/>
      <c r="CM115" s="787" t="s">
        <v>32</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195</v>
      </c>
      <c r="DH115" s="717"/>
      <c r="DI115" s="717"/>
      <c r="DJ115" s="717"/>
      <c r="DK115" s="718"/>
      <c r="DL115" s="719" t="s">
        <v>195</v>
      </c>
      <c r="DM115" s="717"/>
      <c r="DN115" s="717"/>
      <c r="DO115" s="717"/>
      <c r="DP115" s="718"/>
      <c r="DQ115" s="719" t="s">
        <v>195</v>
      </c>
      <c r="DR115" s="717"/>
      <c r="DS115" s="717"/>
      <c r="DT115" s="717"/>
      <c r="DU115" s="718"/>
      <c r="DV115" s="788" t="s">
        <v>195</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195</v>
      </c>
      <c r="AB116" s="717"/>
      <c r="AC116" s="717"/>
      <c r="AD116" s="717"/>
      <c r="AE116" s="718"/>
      <c r="AF116" s="719" t="s">
        <v>195</v>
      </c>
      <c r="AG116" s="717"/>
      <c r="AH116" s="717"/>
      <c r="AI116" s="717"/>
      <c r="AJ116" s="718"/>
      <c r="AK116" s="719" t="s">
        <v>195</v>
      </c>
      <c r="AL116" s="717"/>
      <c r="AM116" s="717"/>
      <c r="AN116" s="717"/>
      <c r="AO116" s="718"/>
      <c r="AP116" s="788" t="s">
        <v>195</v>
      </c>
      <c r="AQ116" s="789"/>
      <c r="AR116" s="789"/>
      <c r="AS116" s="789"/>
      <c r="AT116" s="790"/>
      <c r="AU116" s="861"/>
      <c r="AV116" s="862"/>
      <c r="AW116" s="862"/>
      <c r="AX116" s="862"/>
      <c r="AY116" s="862"/>
      <c r="AZ116" s="868" t="s">
        <v>219</v>
      </c>
      <c r="BA116" s="869"/>
      <c r="BB116" s="869"/>
      <c r="BC116" s="869"/>
      <c r="BD116" s="869"/>
      <c r="BE116" s="869"/>
      <c r="BF116" s="869"/>
      <c r="BG116" s="869"/>
      <c r="BH116" s="869"/>
      <c r="BI116" s="869"/>
      <c r="BJ116" s="869"/>
      <c r="BK116" s="869"/>
      <c r="BL116" s="869"/>
      <c r="BM116" s="869"/>
      <c r="BN116" s="869"/>
      <c r="BO116" s="869"/>
      <c r="BP116" s="870"/>
      <c r="BQ116" s="791" t="s">
        <v>195</v>
      </c>
      <c r="BR116" s="792"/>
      <c r="BS116" s="792"/>
      <c r="BT116" s="792"/>
      <c r="BU116" s="792"/>
      <c r="BV116" s="792" t="s">
        <v>195</v>
      </c>
      <c r="BW116" s="792"/>
      <c r="BX116" s="792"/>
      <c r="BY116" s="792"/>
      <c r="BZ116" s="792"/>
      <c r="CA116" s="792" t="s">
        <v>195</v>
      </c>
      <c r="CB116" s="792"/>
      <c r="CC116" s="792"/>
      <c r="CD116" s="792"/>
      <c r="CE116" s="792"/>
      <c r="CF116" s="849" t="s">
        <v>195</v>
      </c>
      <c r="CG116" s="850"/>
      <c r="CH116" s="850"/>
      <c r="CI116" s="850"/>
      <c r="CJ116" s="850"/>
      <c r="CK116" s="866"/>
      <c r="CL116" s="708"/>
      <c r="CM116" s="787" t="s">
        <v>11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195</v>
      </c>
      <c r="DH116" s="717"/>
      <c r="DI116" s="717"/>
      <c r="DJ116" s="717"/>
      <c r="DK116" s="718"/>
      <c r="DL116" s="719" t="s">
        <v>195</v>
      </c>
      <c r="DM116" s="717"/>
      <c r="DN116" s="717"/>
      <c r="DO116" s="717"/>
      <c r="DP116" s="718"/>
      <c r="DQ116" s="719" t="s">
        <v>195</v>
      </c>
      <c r="DR116" s="717"/>
      <c r="DS116" s="717"/>
      <c r="DT116" s="717"/>
      <c r="DU116" s="718"/>
      <c r="DV116" s="788" t="s">
        <v>195</v>
      </c>
      <c r="DW116" s="789"/>
      <c r="DX116" s="789"/>
      <c r="DY116" s="789"/>
      <c r="DZ116" s="790"/>
    </row>
    <row r="117" spans="1:130" s="48" customFormat="1" ht="26.25" customHeight="1" x14ac:dyDescent="0.15">
      <c r="A117" s="851" t="s">
        <v>266</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317</v>
      </c>
      <c r="Z117" s="853"/>
      <c r="AA117" s="871">
        <v>903175</v>
      </c>
      <c r="AB117" s="872"/>
      <c r="AC117" s="872"/>
      <c r="AD117" s="872"/>
      <c r="AE117" s="873"/>
      <c r="AF117" s="874">
        <v>897564</v>
      </c>
      <c r="AG117" s="872"/>
      <c r="AH117" s="872"/>
      <c r="AI117" s="872"/>
      <c r="AJ117" s="873"/>
      <c r="AK117" s="874">
        <v>833464</v>
      </c>
      <c r="AL117" s="872"/>
      <c r="AM117" s="872"/>
      <c r="AN117" s="872"/>
      <c r="AO117" s="873"/>
      <c r="AP117" s="875"/>
      <c r="AQ117" s="876"/>
      <c r="AR117" s="876"/>
      <c r="AS117" s="876"/>
      <c r="AT117" s="877"/>
      <c r="AU117" s="861"/>
      <c r="AV117" s="862"/>
      <c r="AW117" s="862"/>
      <c r="AX117" s="862"/>
      <c r="AY117" s="862"/>
      <c r="AZ117" s="846" t="s">
        <v>355</v>
      </c>
      <c r="BA117" s="847"/>
      <c r="BB117" s="847"/>
      <c r="BC117" s="847"/>
      <c r="BD117" s="847"/>
      <c r="BE117" s="847"/>
      <c r="BF117" s="847"/>
      <c r="BG117" s="847"/>
      <c r="BH117" s="847"/>
      <c r="BI117" s="847"/>
      <c r="BJ117" s="847"/>
      <c r="BK117" s="847"/>
      <c r="BL117" s="847"/>
      <c r="BM117" s="847"/>
      <c r="BN117" s="847"/>
      <c r="BO117" s="847"/>
      <c r="BP117" s="848"/>
      <c r="BQ117" s="791" t="s">
        <v>195</v>
      </c>
      <c r="BR117" s="792"/>
      <c r="BS117" s="792"/>
      <c r="BT117" s="792"/>
      <c r="BU117" s="792"/>
      <c r="BV117" s="792" t="s">
        <v>195</v>
      </c>
      <c r="BW117" s="792"/>
      <c r="BX117" s="792"/>
      <c r="BY117" s="792"/>
      <c r="BZ117" s="792"/>
      <c r="CA117" s="792" t="s">
        <v>195</v>
      </c>
      <c r="CB117" s="792"/>
      <c r="CC117" s="792"/>
      <c r="CD117" s="792"/>
      <c r="CE117" s="792"/>
      <c r="CF117" s="849" t="s">
        <v>195</v>
      </c>
      <c r="CG117" s="850"/>
      <c r="CH117" s="850"/>
      <c r="CI117" s="850"/>
      <c r="CJ117" s="850"/>
      <c r="CK117" s="866"/>
      <c r="CL117" s="708"/>
      <c r="CM117" s="787" t="s">
        <v>332</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195</v>
      </c>
      <c r="DH117" s="717"/>
      <c r="DI117" s="717"/>
      <c r="DJ117" s="717"/>
      <c r="DK117" s="718"/>
      <c r="DL117" s="719" t="s">
        <v>195</v>
      </c>
      <c r="DM117" s="717"/>
      <c r="DN117" s="717"/>
      <c r="DO117" s="717"/>
      <c r="DP117" s="718"/>
      <c r="DQ117" s="719" t="s">
        <v>195</v>
      </c>
      <c r="DR117" s="717"/>
      <c r="DS117" s="717"/>
      <c r="DT117" s="717"/>
      <c r="DU117" s="718"/>
      <c r="DV117" s="788" t="s">
        <v>195</v>
      </c>
      <c r="DW117" s="789"/>
      <c r="DX117" s="789"/>
      <c r="DY117" s="789"/>
      <c r="DZ117" s="790"/>
    </row>
    <row r="118" spans="1:130" s="48" customFormat="1" ht="26.25" customHeight="1" x14ac:dyDescent="0.15">
      <c r="A118" s="851" t="s">
        <v>94</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470</v>
      </c>
      <c r="AB118" s="852"/>
      <c r="AC118" s="852"/>
      <c r="AD118" s="852"/>
      <c r="AE118" s="853"/>
      <c r="AF118" s="854" t="s">
        <v>471</v>
      </c>
      <c r="AG118" s="852"/>
      <c r="AH118" s="852"/>
      <c r="AI118" s="852"/>
      <c r="AJ118" s="853"/>
      <c r="AK118" s="854" t="s">
        <v>385</v>
      </c>
      <c r="AL118" s="852"/>
      <c r="AM118" s="852"/>
      <c r="AN118" s="852"/>
      <c r="AO118" s="853"/>
      <c r="AP118" s="854" t="s">
        <v>472</v>
      </c>
      <c r="AQ118" s="852"/>
      <c r="AR118" s="852"/>
      <c r="AS118" s="852"/>
      <c r="AT118" s="855"/>
      <c r="AU118" s="861"/>
      <c r="AV118" s="862"/>
      <c r="AW118" s="862"/>
      <c r="AX118" s="862"/>
      <c r="AY118" s="862"/>
      <c r="AZ118" s="795" t="s">
        <v>482</v>
      </c>
      <c r="BA118" s="796"/>
      <c r="BB118" s="796"/>
      <c r="BC118" s="796"/>
      <c r="BD118" s="796"/>
      <c r="BE118" s="796"/>
      <c r="BF118" s="796"/>
      <c r="BG118" s="796"/>
      <c r="BH118" s="796"/>
      <c r="BI118" s="796"/>
      <c r="BJ118" s="796"/>
      <c r="BK118" s="796"/>
      <c r="BL118" s="796"/>
      <c r="BM118" s="796"/>
      <c r="BN118" s="796"/>
      <c r="BO118" s="796"/>
      <c r="BP118" s="797"/>
      <c r="BQ118" s="824" t="s">
        <v>195</v>
      </c>
      <c r="BR118" s="825"/>
      <c r="BS118" s="825"/>
      <c r="BT118" s="825"/>
      <c r="BU118" s="825"/>
      <c r="BV118" s="825" t="s">
        <v>195</v>
      </c>
      <c r="BW118" s="825"/>
      <c r="BX118" s="825"/>
      <c r="BY118" s="825"/>
      <c r="BZ118" s="825"/>
      <c r="CA118" s="825" t="s">
        <v>195</v>
      </c>
      <c r="CB118" s="825"/>
      <c r="CC118" s="825"/>
      <c r="CD118" s="825"/>
      <c r="CE118" s="825"/>
      <c r="CF118" s="849" t="s">
        <v>195</v>
      </c>
      <c r="CG118" s="850"/>
      <c r="CH118" s="850"/>
      <c r="CI118" s="850"/>
      <c r="CJ118" s="850"/>
      <c r="CK118" s="866"/>
      <c r="CL118" s="708"/>
      <c r="CM118" s="787" t="s">
        <v>483</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195</v>
      </c>
      <c r="DH118" s="717"/>
      <c r="DI118" s="717"/>
      <c r="DJ118" s="717"/>
      <c r="DK118" s="718"/>
      <c r="DL118" s="719" t="s">
        <v>195</v>
      </c>
      <c r="DM118" s="717"/>
      <c r="DN118" s="717"/>
      <c r="DO118" s="717"/>
      <c r="DP118" s="718"/>
      <c r="DQ118" s="719" t="s">
        <v>195</v>
      </c>
      <c r="DR118" s="717"/>
      <c r="DS118" s="717"/>
      <c r="DT118" s="717"/>
      <c r="DU118" s="718"/>
      <c r="DV118" s="788" t="s">
        <v>195</v>
      </c>
      <c r="DW118" s="789"/>
      <c r="DX118" s="789"/>
      <c r="DY118" s="789"/>
      <c r="DZ118" s="790"/>
    </row>
    <row r="119" spans="1:130" s="48" customFormat="1" ht="26.25" customHeight="1" x14ac:dyDescent="0.15">
      <c r="A119" s="705" t="s">
        <v>380</v>
      </c>
      <c r="B119" s="706"/>
      <c r="C119" s="815" t="s">
        <v>61</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195</v>
      </c>
      <c r="AB119" s="756"/>
      <c r="AC119" s="756"/>
      <c r="AD119" s="756"/>
      <c r="AE119" s="757"/>
      <c r="AF119" s="758" t="s">
        <v>195</v>
      </c>
      <c r="AG119" s="756"/>
      <c r="AH119" s="756"/>
      <c r="AI119" s="756"/>
      <c r="AJ119" s="757"/>
      <c r="AK119" s="758" t="s">
        <v>195</v>
      </c>
      <c r="AL119" s="756"/>
      <c r="AM119" s="756"/>
      <c r="AN119" s="756"/>
      <c r="AO119" s="757"/>
      <c r="AP119" s="856" t="s">
        <v>195</v>
      </c>
      <c r="AQ119" s="857"/>
      <c r="AR119" s="857"/>
      <c r="AS119" s="857"/>
      <c r="AT119" s="858"/>
      <c r="AU119" s="863"/>
      <c r="AV119" s="864"/>
      <c r="AW119" s="864"/>
      <c r="AX119" s="864"/>
      <c r="AY119" s="864"/>
      <c r="AZ119" s="69" t="s">
        <v>266</v>
      </c>
      <c r="BA119" s="69"/>
      <c r="BB119" s="69"/>
      <c r="BC119" s="69"/>
      <c r="BD119" s="69"/>
      <c r="BE119" s="69"/>
      <c r="BF119" s="69"/>
      <c r="BG119" s="69"/>
      <c r="BH119" s="69"/>
      <c r="BI119" s="69"/>
      <c r="BJ119" s="69"/>
      <c r="BK119" s="69"/>
      <c r="BL119" s="69"/>
      <c r="BM119" s="69"/>
      <c r="BN119" s="69"/>
      <c r="BO119" s="828" t="s">
        <v>168</v>
      </c>
      <c r="BP119" s="829"/>
      <c r="BQ119" s="824">
        <v>8803257</v>
      </c>
      <c r="BR119" s="825"/>
      <c r="BS119" s="825"/>
      <c r="BT119" s="825"/>
      <c r="BU119" s="825"/>
      <c r="BV119" s="825">
        <v>8190180</v>
      </c>
      <c r="BW119" s="825"/>
      <c r="BX119" s="825"/>
      <c r="BY119" s="825"/>
      <c r="BZ119" s="825"/>
      <c r="CA119" s="825">
        <v>7855815</v>
      </c>
      <c r="CB119" s="825"/>
      <c r="CC119" s="825"/>
      <c r="CD119" s="825"/>
      <c r="CE119" s="825"/>
      <c r="CF119" s="682"/>
      <c r="CG119" s="683"/>
      <c r="CH119" s="683"/>
      <c r="CI119" s="683"/>
      <c r="CJ119" s="832"/>
      <c r="CK119" s="867"/>
      <c r="CL119" s="710"/>
      <c r="CM119" s="795" t="s">
        <v>484</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195</v>
      </c>
      <c r="DH119" s="736"/>
      <c r="DI119" s="736"/>
      <c r="DJ119" s="736"/>
      <c r="DK119" s="737"/>
      <c r="DL119" s="738" t="s">
        <v>195</v>
      </c>
      <c r="DM119" s="736"/>
      <c r="DN119" s="736"/>
      <c r="DO119" s="736"/>
      <c r="DP119" s="737"/>
      <c r="DQ119" s="738" t="s">
        <v>195</v>
      </c>
      <c r="DR119" s="736"/>
      <c r="DS119" s="736"/>
      <c r="DT119" s="736"/>
      <c r="DU119" s="737"/>
      <c r="DV119" s="812" t="s">
        <v>195</v>
      </c>
      <c r="DW119" s="813"/>
      <c r="DX119" s="813"/>
      <c r="DY119" s="813"/>
      <c r="DZ119" s="814"/>
    </row>
    <row r="120" spans="1:130" s="48" customFormat="1" ht="26.25" customHeight="1" x14ac:dyDescent="0.15">
      <c r="A120" s="707"/>
      <c r="B120" s="708"/>
      <c r="C120" s="787" t="s">
        <v>140</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195</v>
      </c>
      <c r="AB120" s="717"/>
      <c r="AC120" s="717"/>
      <c r="AD120" s="717"/>
      <c r="AE120" s="718"/>
      <c r="AF120" s="719" t="s">
        <v>195</v>
      </c>
      <c r="AG120" s="717"/>
      <c r="AH120" s="717"/>
      <c r="AI120" s="717"/>
      <c r="AJ120" s="718"/>
      <c r="AK120" s="719" t="s">
        <v>195</v>
      </c>
      <c r="AL120" s="717"/>
      <c r="AM120" s="717"/>
      <c r="AN120" s="717"/>
      <c r="AO120" s="718"/>
      <c r="AP120" s="788" t="s">
        <v>195</v>
      </c>
      <c r="AQ120" s="789"/>
      <c r="AR120" s="789"/>
      <c r="AS120" s="789"/>
      <c r="AT120" s="790"/>
      <c r="AU120" s="833" t="s">
        <v>476</v>
      </c>
      <c r="AV120" s="834"/>
      <c r="AW120" s="834"/>
      <c r="AX120" s="834"/>
      <c r="AY120" s="835"/>
      <c r="AZ120" s="815" t="s">
        <v>211</v>
      </c>
      <c r="BA120" s="763"/>
      <c r="BB120" s="763"/>
      <c r="BC120" s="763"/>
      <c r="BD120" s="763"/>
      <c r="BE120" s="763"/>
      <c r="BF120" s="763"/>
      <c r="BG120" s="763"/>
      <c r="BH120" s="763"/>
      <c r="BI120" s="763"/>
      <c r="BJ120" s="763"/>
      <c r="BK120" s="763"/>
      <c r="BL120" s="763"/>
      <c r="BM120" s="763"/>
      <c r="BN120" s="763"/>
      <c r="BO120" s="763"/>
      <c r="BP120" s="764"/>
      <c r="BQ120" s="816">
        <v>1324816</v>
      </c>
      <c r="BR120" s="817"/>
      <c r="BS120" s="817"/>
      <c r="BT120" s="817"/>
      <c r="BU120" s="817"/>
      <c r="BV120" s="817">
        <v>1530763</v>
      </c>
      <c r="BW120" s="817"/>
      <c r="BX120" s="817"/>
      <c r="BY120" s="817"/>
      <c r="BZ120" s="817"/>
      <c r="CA120" s="817">
        <v>1772366</v>
      </c>
      <c r="CB120" s="817"/>
      <c r="CC120" s="817"/>
      <c r="CD120" s="817"/>
      <c r="CE120" s="817"/>
      <c r="CF120" s="841">
        <v>52.1</v>
      </c>
      <c r="CG120" s="842"/>
      <c r="CH120" s="842"/>
      <c r="CI120" s="842"/>
      <c r="CJ120" s="842"/>
      <c r="CK120" s="820" t="s">
        <v>262</v>
      </c>
      <c r="CL120" s="779"/>
      <c r="CM120" s="779"/>
      <c r="CN120" s="779"/>
      <c r="CO120" s="780"/>
      <c r="CP120" s="843" t="s">
        <v>458</v>
      </c>
      <c r="CQ120" s="844"/>
      <c r="CR120" s="844"/>
      <c r="CS120" s="844"/>
      <c r="CT120" s="844"/>
      <c r="CU120" s="844"/>
      <c r="CV120" s="844"/>
      <c r="CW120" s="844"/>
      <c r="CX120" s="844"/>
      <c r="CY120" s="844"/>
      <c r="CZ120" s="844"/>
      <c r="DA120" s="844"/>
      <c r="DB120" s="844"/>
      <c r="DC120" s="844"/>
      <c r="DD120" s="844"/>
      <c r="DE120" s="844"/>
      <c r="DF120" s="845"/>
      <c r="DG120" s="816">
        <v>278669</v>
      </c>
      <c r="DH120" s="817"/>
      <c r="DI120" s="817"/>
      <c r="DJ120" s="817"/>
      <c r="DK120" s="817"/>
      <c r="DL120" s="817">
        <v>309201</v>
      </c>
      <c r="DM120" s="817"/>
      <c r="DN120" s="817"/>
      <c r="DO120" s="817"/>
      <c r="DP120" s="817"/>
      <c r="DQ120" s="817">
        <v>265218</v>
      </c>
      <c r="DR120" s="817"/>
      <c r="DS120" s="817"/>
      <c r="DT120" s="817"/>
      <c r="DU120" s="817"/>
      <c r="DV120" s="818">
        <v>7.8</v>
      </c>
      <c r="DW120" s="818"/>
      <c r="DX120" s="818"/>
      <c r="DY120" s="818"/>
      <c r="DZ120" s="819"/>
    </row>
    <row r="121" spans="1:130" s="48" customFormat="1" ht="26.25" customHeight="1" x14ac:dyDescent="0.15">
      <c r="A121" s="707"/>
      <c r="B121" s="708"/>
      <c r="C121" s="846" t="s">
        <v>138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195</v>
      </c>
      <c r="AB121" s="717"/>
      <c r="AC121" s="717"/>
      <c r="AD121" s="717"/>
      <c r="AE121" s="718"/>
      <c r="AF121" s="719" t="s">
        <v>195</v>
      </c>
      <c r="AG121" s="717"/>
      <c r="AH121" s="717"/>
      <c r="AI121" s="717"/>
      <c r="AJ121" s="718"/>
      <c r="AK121" s="719" t="s">
        <v>195</v>
      </c>
      <c r="AL121" s="717"/>
      <c r="AM121" s="717"/>
      <c r="AN121" s="717"/>
      <c r="AO121" s="718"/>
      <c r="AP121" s="788" t="s">
        <v>195</v>
      </c>
      <c r="AQ121" s="789"/>
      <c r="AR121" s="789"/>
      <c r="AS121" s="789"/>
      <c r="AT121" s="790"/>
      <c r="AU121" s="836"/>
      <c r="AV121" s="837"/>
      <c r="AW121" s="837"/>
      <c r="AX121" s="837"/>
      <c r="AY121" s="838"/>
      <c r="AZ121" s="787" t="s">
        <v>384</v>
      </c>
      <c r="BA121" s="724"/>
      <c r="BB121" s="724"/>
      <c r="BC121" s="724"/>
      <c r="BD121" s="724"/>
      <c r="BE121" s="724"/>
      <c r="BF121" s="724"/>
      <c r="BG121" s="724"/>
      <c r="BH121" s="724"/>
      <c r="BI121" s="724"/>
      <c r="BJ121" s="724"/>
      <c r="BK121" s="724"/>
      <c r="BL121" s="724"/>
      <c r="BM121" s="724"/>
      <c r="BN121" s="724"/>
      <c r="BO121" s="724"/>
      <c r="BP121" s="725"/>
      <c r="BQ121" s="791">
        <v>71370</v>
      </c>
      <c r="BR121" s="792"/>
      <c r="BS121" s="792"/>
      <c r="BT121" s="792"/>
      <c r="BU121" s="792"/>
      <c r="BV121" s="792">
        <v>59562</v>
      </c>
      <c r="BW121" s="792"/>
      <c r="BX121" s="792"/>
      <c r="BY121" s="792"/>
      <c r="BZ121" s="792"/>
      <c r="CA121" s="792">
        <v>48513</v>
      </c>
      <c r="CB121" s="792"/>
      <c r="CC121" s="792"/>
      <c r="CD121" s="792"/>
      <c r="CE121" s="792"/>
      <c r="CF121" s="849">
        <v>1.4</v>
      </c>
      <c r="CG121" s="850"/>
      <c r="CH121" s="850"/>
      <c r="CI121" s="850"/>
      <c r="CJ121" s="850"/>
      <c r="CK121" s="821"/>
      <c r="CL121" s="782"/>
      <c r="CM121" s="782"/>
      <c r="CN121" s="782"/>
      <c r="CO121" s="783"/>
      <c r="CP121" s="809" t="s">
        <v>260</v>
      </c>
      <c r="CQ121" s="810"/>
      <c r="CR121" s="810"/>
      <c r="CS121" s="810"/>
      <c r="CT121" s="810"/>
      <c r="CU121" s="810"/>
      <c r="CV121" s="810"/>
      <c r="CW121" s="810"/>
      <c r="CX121" s="810"/>
      <c r="CY121" s="810"/>
      <c r="CZ121" s="810"/>
      <c r="DA121" s="810"/>
      <c r="DB121" s="810"/>
      <c r="DC121" s="810"/>
      <c r="DD121" s="810"/>
      <c r="DE121" s="810"/>
      <c r="DF121" s="811"/>
      <c r="DG121" s="791">
        <v>559485</v>
      </c>
      <c r="DH121" s="792"/>
      <c r="DI121" s="792"/>
      <c r="DJ121" s="792"/>
      <c r="DK121" s="792"/>
      <c r="DL121" s="792">
        <v>265058</v>
      </c>
      <c r="DM121" s="792"/>
      <c r="DN121" s="792"/>
      <c r="DO121" s="792"/>
      <c r="DP121" s="792"/>
      <c r="DQ121" s="792">
        <v>229561</v>
      </c>
      <c r="DR121" s="792"/>
      <c r="DS121" s="792"/>
      <c r="DT121" s="792"/>
      <c r="DU121" s="792"/>
      <c r="DV121" s="793">
        <v>6.7</v>
      </c>
      <c r="DW121" s="793"/>
      <c r="DX121" s="793"/>
      <c r="DY121" s="793"/>
      <c r="DZ121" s="794"/>
    </row>
    <row r="122" spans="1:130" s="48" customFormat="1" ht="26.25" customHeight="1" x14ac:dyDescent="0.15">
      <c r="A122" s="707"/>
      <c r="B122" s="708"/>
      <c r="C122" s="787" t="s">
        <v>151</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195</v>
      </c>
      <c r="AB122" s="717"/>
      <c r="AC122" s="717"/>
      <c r="AD122" s="717"/>
      <c r="AE122" s="718"/>
      <c r="AF122" s="719" t="s">
        <v>195</v>
      </c>
      <c r="AG122" s="717"/>
      <c r="AH122" s="717"/>
      <c r="AI122" s="717"/>
      <c r="AJ122" s="718"/>
      <c r="AK122" s="719" t="s">
        <v>195</v>
      </c>
      <c r="AL122" s="717"/>
      <c r="AM122" s="717"/>
      <c r="AN122" s="717"/>
      <c r="AO122" s="718"/>
      <c r="AP122" s="788" t="s">
        <v>195</v>
      </c>
      <c r="AQ122" s="789"/>
      <c r="AR122" s="789"/>
      <c r="AS122" s="789"/>
      <c r="AT122" s="790"/>
      <c r="AU122" s="836"/>
      <c r="AV122" s="837"/>
      <c r="AW122" s="837"/>
      <c r="AX122" s="837"/>
      <c r="AY122" s="838"/>
      <c r="AZ122" s="795" t="s">
        <v>486</v>
      </c>
      <c r="BA122" s="796"/>
      <c r="BB122" s="796"/>
      <c r="BC122" s="796"/>
      <c r="BD122" s="796"/>
      <c r="BE122" s="796"/>
      <c r="BF122" s="796"/>
      <c r="BG122" s="796"/>
      <c r="BH122" s="796"/>
      <c r="BI122" s="796"/>
      <c r="BJ122" s="796"/>
      <c r="BK122" s="796"/>
      <c r="BL122" s="796"/>
      <c r="BM122" s="796"/>
      <c r="BN122" s="796"/>
      <c r="BO122" s="796"/>
      <c r="BP122" s="797"/>
      <c r="BQ122" s="824">
        <v>4885317</v>
      </c>
      <c r="BR122" s="825"/>
      <c r="BS122" s="825"/>
      <c r="BT122" s="825"/>
      <c r="BU122" s="825"/>
      <c r="BV122" s="825">
        <v>4632339</v>
      </c>
      <c r="BW122" s="825"/>
      <c r="BX122" s="825"/>
      <c r="BY122" s="825"/>
      <c r="BZ122" s="825"/>
      <c r="CA122" s="825">
        <v>4425319</v>
      </c>
      <c r="CB122" s="825"/>
      <c r="CC122" s="825"/>
      <c r="CD122" s="825"/>
      <c r="CE122" s="825"/>
      <c r="CF122" s="826">
        <v>130</v>
      </c>
      <c r="CG122" s="827"/>
      <c r="CH122" s="827"/>
      <c r="CI122" s="827"/>
      <c r="CJ122" s="827"/>
      <c r="CK122" s="821"/>
      <c r="CL122" s="782"/>
      <c r="CM122" s="782"/>
      <c r="CN122" s="782"/>
      <c r="CO122" s="783"/>
      <c r="CP122" s="809" t="s">
        <v>462</v>
      </c>
      <c r="CQ122" s="810"/>
      <c r="CR122" s="810"/>
      <c r="CS122" s="810"/>
      <c r="CT122" s="810"/>
      <c r="CU122" s="810"/>
      <c r="CV122" s="810"/>
      <c r="CW122" s="810"/>
      <c r="CX122" s="810"/>
      <c r="CY122" s="810"/>
      <c r="CZ122" s="810"/>
      <c r="DA122" s="810"/>
      <c r="DB122" s="810"/>
      <c r="DC122" s="810"/>
      <c r="DD122" s="810"/>
      <c r="DE122" s="810"/>
      <c r="DF122" s="811"/>
      <c r="DG122" s="791" t="s">
        <v>195</v>
      </c>
      <c r="DH122" s="792"/>
      <c r="DI122" s="792"/>
      <c r="DJ122" s="792"/>
      <c r="DK122" s="792"/>
      <c r="DL122" s="792">
        <v>15700</v>
      </c>
      <c r="DM122" s="792"/>
      <c r="DN122" s="792"/>
      <c r="DO122" s="792"/>
      <c r="DP122" s="792"/>
      <c r="DQ122" s="792">
        <v>16631</v>
      </c>
      <c r="DR122" s="792"/>
      <c r="DS122" s="792"/>
      <c r="DT122" s="792"/>
      <c r="DU122" s="792"/>
      <c r="DV122" s="793">
        <v>0.5</v>
      </c>
      <c r="DW122" s="793"/>
      <c r="DX122" s="793"/>
      <c r="DY122" s="793"/>
      <c r="DZ122" s="794"/>
    </row>
    <row r="123" spans="1:130" s="48" customFormat="1" ht="26.25" customHeight="1" x14ac:dyDescent="0.15">
      <c r="A123" s="707"/>
      <c r="B123" s="708"/>
      <c r="C123" s="787" t="s">
        <v>11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195</v>
      </c>
      <c r="AB123" s="717"/>
      <c r="AC123" s="717"/>
      <c r="AD123" s="717"/>
      <c r="AE123" s="718"/>
      <c r="AF123" s="719" t="s">
        <v>195</v>
      </c>
      <c r="AG123" s="717"/>
      <c r="AH123" s="717"/>
      <c r="AI123" s="717"/>
      <c r="AJ123" s="718"/>
      <c r="AK123" s="719" t="s">
        <v>195</v>
      </c>
      <c r="AL123" s="717"/>
      <c r="AM123" s="717"/>
      <c r="AN123" s="717"/>
      <c r="AO123" s="718"/>
      <c r="AP123" s="788" t="s">
        <v>195</v>
      </c>
      <c r="AQ123" s="789"/>
      <c r="AR123" s="789"/>
      <c r="AS123" s="789"/>
      <c r="AT123" s="790"/>
      <c r="AU123" s="839"/>
      <c r="AV123" s="840"/>
      <c r="AW123" s="840"/>
      <c r="AX123" s="840"/>
      <c r="AY123" s="840"/>
      <c r="AZ123" s="69" t="s">
        <v>266</v>
      </c>
      <c r="BA123" s="69"/>
      <c r="BB123" s="69"/>
      <c r="BC123" s="69"/>
      <c r="BD123" s="69"/>
      <c r="BE123" s="69"/>
      <c r="BF123" s="69"/>
      <c r="BG123" s="69"/>
      <c r="BH123" s="69"/>
      <c r="BI123" s="69"/>
      <c r="BJ123" s="69"/>
      <c r="BK123" s="69"/>
      <c r="BL123" s="69"/>
      <c r="BM123" s="69"/>
      <c r="BN123" s="69"/>
      <c r="BO123" s="828" t="s">
        <v>217</v>
      </c>
      <c r="BP123" s="829"/>
      <c r="BQ123" s="830">
        <v>6281503</v>
      </c>
      <c r="BR123" s="831"/>
      <c r="BS123" s="831"/>
      <c r="BT123" s="831"/>
      <c r="BU123" s="831"/>
      <c r="BV123" s="831">
        <v>6222664</v>
      </c>
      <c r="BW123" s="831"/>
      <c r="BX123" s="831"/>
      <c r="BY123" s="831"/>
      <c r="BZ123" s="831"/>
      <c r="CA123" s="831">
        <v>6246198</v>
      </c>
      <c r="CB123" s="831"/>
      <c r="CC123" s="831"/>
      <c r="CD123" s="831"/>
      <c r="CE123" s="831"/>
      <c r="CF123" s="682"/>
      <c r="CG123" s="683"/>
      <c r="CH123" s="683"/>
      <c r="CI123" s="683"/>
      <c r="CJ123" s="832"/>
      <c r="CK123" s="821"/>
      <c r="CL123" s="782"/>
      <c r="CM123" s="782"/>
      <c r="CN123" s="782"/>
      <c r="CO123" s="783"/>
      <c r="CP123" s="809" t="s">
        <v>125</v>
      </c>
      <c r="CQ123" s="810"/>
      <c r="CR123" s="810"/>
      <c r="CS123" s="810"/>
      <c r="CT123" s="810"/>
      <c r="CU123" s="810"/>
      <c r="CV123" s="810"/>
      <c r="CW123" s="810"/>
      <c r="CX123" s="810"/>
      <c r="CY123" s="810"/>
      <c r="CZ123" s="810"/>
      <c r="DA123" s="810"/>
      <c r="DB123" s="810"/>
      <c r="DC123" s="810"/>
      <c r="DD123" s="810"/>
      <c r="DE123" s="810"/>
      <c r="DF123" s="811"/>
      <c r="DG123" s="716" t="s">
        <v>195</v>
      </c>
      <c r="DH123" s="717"/>
      <c r="DI123" s="717"/>
      <c r="DJ123" s="717"/>
      <c r="DK123" s="718"/>
      <c r="DL123" s="719" t="s">
        <v>195</v>
      </c>
      <c r="DM123" s="717"/>
      <c r="DN123" s="717"/>
      <c r="DO123" s="717"/>
      <c r="DP123" s="718"/>
      <c r="DQ123" s="719" t="s">
        <v>195</v>
      </c>
      <c r="DR123" s="717"/>
      <c r="DS123" s="717"/>
      <c r="DT123" s="717"/>
      <c r="DU123" s="718"/>
      <c r="DV123" s="788" t="s">
        <v>195</v>
      </c>
      <c r="DW123" s="789"/>
      <c r="DX123" s="789"/>
      <c r="DY123" s="789"/>
      <c r="DZ123" s="790"/>
    </row>
    <row r="124" spans="1:130" s="48" customFormat="1" ht="26.25" customHeight="1" x14ac:dyDescent="0.15">
      <c r="A124" s="707"/>
      <c r="B124" s="708"/>
      <c r="C124" s="787" t="s">
        <v>332</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195</v>
      </c>
      <c r="AB124" s="717"/>
      <c r="AC124" s="717"/>
      <c r="AD124" s="717"/>
      <c r="AE124" s="718"/>
      <c r="AF124" s="719" t="s">
        <v>195</v>
      </c>
      <c r="AG124" s="717"/>
      <c r="AH124" s="717"/>
      <c r="AI124" s="717"/>
      <c r="AJ124" s="718"/>
      <c r="AK124" s="719" t="s">
        <v>195</v>
      </c>
      <c r="AL124" s="717"/>
      <c r="AM124" s="717"/>
      <c r="AN124" s="717"/>
      <c r="AO124" s="718"/>
      <c r="AP124" s="788" t="s">
        <v>195</v>
      </c>
      <c r="AQ124" s="789"/>
      <c r="AR124" s="789"/>
      <c r="AS124" s="789"/>
      <c r="AT124" s="790"/>
      <c r="AU124" s="803" t="s">
        <v>487</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72.400000000000006</v>
      </c>
      <c r="BR124" s="807"/>
      <c r="BS124" s="807"/>
      <c r="BT124" s="807"/>
      <c r="BU124" s="807"/>
      <c r="BV124" s="807">
        <v>59.4</v>
      </c>
      <c r="BW124" s="807"/>
      <c r="BX124" s="807"/>
      <c r="BY124" s="807"/>
      <c r="BZ124" s="807"/>
      <c r="CA124" s="807">
        <v>47.2</v>
      </c>
      <c r="CB124" s="807"/>
      <c r="CC124" s="807"/>
      <c r="CD124" s="807"/>
      <c r="CE124" s="807"/>
      <c r="CF124" s="690"/>
      <c r="CG124" s="691"/>
      <c r="CH124" s="691"/>
      <c r="CI124" s="691"/>
      <c r="CJ124" s="808"/>
      <c r="CK124" s="822"/>
      <c r="CL124" s="822"/>
      <c r="CM124" s="822"/>
      <c r="CN124" s="822"/>
      <c r="CO124" s="823"/>
      <c r="CP124" s="809" t="s">
        <v>489</v>
      </c>
      <c r="CQ124" s="810"/>
      <c r="CR124" s="810"/>
      <c r="CS124" s="810"/>
      <c r="CT124" s="810"/>
      <c r="CU124" s="810"/>
      <c r="CV124" s="810"/>
      <c r="CW124" s="810"/>
      <c r="CX124" s="810"/>
      <c r="CY124" s="810"/>
      <c r="CZ124" s="810"/>
      <c r="DA124" s="810"/>
      <c r="DB124" s="810"/>
      <c r="DC124" s="810"/>
      <c r="DD124" s="810"/>
      <c r="DE124" s="810"/>
      <c r="DF124" s="811"/>
      <c r="DG124" s="735" t="s">
        <v>195</v>
      </c>
      <c r="DH124" s="736"/>
      <c r="DI124" s="736"/>
      <c r="DJ124" s="736"/>
      <c r="DK124" s="737"/>
      <c r="DL124" s="738" t="s">
        <v>195</v>
      </c>
      <c r="DM124" s="736"/>
      <c r="DN124" s="736"/>
      <c r="DO124" s="736"/>
      <c r="DP124" s="737"/>
      <c r="DQ124" s="738" t="s">
        <v>195</v>
      </c>
      <c r="DR124" s="736"/>
      <c r="DS124" s="736"/>
      <c r="DT124" s="736"/>
      <c r="DU124" s="737"/>
      <c r="DV124" s="812" t="s">
        <v>195</v>
      </c>
      <c r="DW124" s="813"/>
      <c r="DX124" s="813"/>
      <c r="DY124" s="813"/>
      <c r="DZ124" s="814"/>
    </row>
    <row r="125" spans="1:130" s="48" customFormat="1" ht="26.25" customHeight="1" x14ac:dyDescent="0.15">
      <c r="A125" s="707"/>
      <c r="B125" s="708"/>
      <c r="C125" s="787" t="s">
        <v>483</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195</v>
      </c>
      <c r="AB125" s="717"/>
      <c r="AC125" s="717"/>
      <c r="AD125" s="717"/>
      <c r="AE125" s="718"/>
      <c r="AF125" s="719" t="s">
        <v>195</v>
      </c>
      <c r="AG125" s="717"/>
      <c r="AH125" s="717"/>
      <c r="AI125" s="717"/>
      <c r="AJ125" s="718"/>
      <c r="AK125" s="719" t="s">
        <v>195</v>
      </c>
      <c r="AL125" s="717"/>
      <c r="AM125" s="717"/>
      <c r="AN125" s="717"/>
      <c r="AO125" s="718"/>
      <c r="AP125" s="788" t="s">
        <v>195</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492</v>
      </c>
      <c r="CL125" s="779"/>
      <c r="CM125" s="779"/>
      <c r="CN125" s="779"/>
      <c r="CO125" s="780"/>
      <c r="CP125" s="815" t="s">
        <v>141</v>
      </c>
      <c r="CQ125" s="763"/>
      <c r="CR125" s="763"/>
      <c r="CS125" s="763"/>
      <c r="CT125" s="763"/>
      <c r="CU125" s="763"/>
      <c r="CV125" s="763"/>
      <c r="CW125" s="763"/>
      <c r="CX125" s="763"/>
      <c r="CY125" s="763"/>
      <c r="CZ125" s="763"/>
      <c r="DA125" s="763"/>
      <c r="DB125" s="763"/>
      <c r="DC125" s="763"/>
      <c r="DD125" s="763"/>
      <c r="DE125" s="763"/>
      <c r="DF125" s="764"/>
      <c r="DG125" s="816" t="s">
        <v>195</v>
      </c>
      <c r="DH125" s="817"/>
      <c r="DI125" s="817"/>
      <c r="DJ125" s="817"/>
      <c r="DK125" s="817"/>
      <c r="DL125" s="817" t="s">
        <v>195</v>
      </c>
      <c r="DM125" s="817"/>
      <c r="DN125" s="817"/>
      <c r="DO125" s="817"/>
      <c r="DP125" s="817"/>
      <c r="DQ125" s="817" t="s">
        <v>195</v>
      </c>
      <c r="DR125" s="817"/>
      <c r="DS125" s="817"/>
      <c r="DT125" s="817"/>
      <c r="DU125" s="817"/>
      <c r="DV125" s="818" t="s">
        <v>195</v>
      </c>
      <c r="DW125" s="818"/>
      <c r="DX125" s="818"/>
      <c r="DY125" s="818"/>
      <c r="DZ125" s="819"/>
    </row>
    <row r="126" spans="1:130" s="48" customFormat="1" ht="26.25" customHeight="1" x14ac:dyDescent="0.15">
      <c r="A126" s="707"/>
      <c r="B126" s="708"/>
      <c r="C126" s="787" t="s">
        <v>484</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195</v>
      </c>
      <c r="AB126" s="717"/>
      <c r="AC126" s="717"/>
      <c r="AD126" s="717"/>
      <c r="AE126" s="718"/>
      <c r="AF126" s="719" t="s">
        <v>195</v>
      </c>
      <c r="AG126" s="717"/>
      <c r="AH126" s="717"/>
      <c r="AI126" s="717"/>
      <c r="AJ126" s="718"/>
      <c r="AK126" s="719" t="s">
        <v>195</v>
      </c>
      <c r="AL126" s="717"/>
      <c r="AM126" s="717"/>
      <c r="AN126" s="717"/>
      <c r="AO126" s="718"/>
      <c r="AP126" s="788" t="s">
        <v>195</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416</v>
      </c>
      <c r="CQ126" s="724"/>
      <c r="CR126" s="724"/>
      <c r="CS126" s="724"/>
      <c r="CT126" s="724"/>
      <c r="CU126" s="724"/>
      <c r="CV126" s="724"/>
      <c r="CW126" s="724"/>
      <c r="CX126" s="724"/>
      <c r="CY126" s="724"/>
      <c r="CZ126" s="724"/>
      <c r="DA126" s="724"/>
      <c r="DB126" s="724"/>
      <c r="DC126" s="724"/>
      <c r="DD126" s="724"/>
      <c r="DE126" s="724"/>
      <c r="DF126" s="725"/>
      <c r="DG126" s="791" t="s">
        <v>195</v>
      </c>
      <c r="DH126" s="792"/>
      <c r="DI126" s="792"/>
      <c r="DJ126" s="792"/>
      <c r="DK126" s="792"/>
      <c r="DL126" s="792" t="s">
        <v>195</v>
      </c>
      <c r="DM126" s="792"/>
      <c r="DN126" s="792"/>
      <c r="DO126" s="792"/>
      <c r="DP126" s="792"/>
      <c r="DQ126" s="792" t="s">
        <v>195</v>
      </c>
      <c r="DR126" s="792"/>
      <c r="DS126" s="792"/>
      <c r="DT126" s="792"/>
      <c r="DU126" s="792"/>
      <c r="DV126" s="793" t="s">
        <v>195</v>
      </c>
      <c r="DW126" s="793"/>
      <c r="DX126" s="793"/>
      <c r="DY126" s="793"/>
      <c r="DZ126" s="794"/>
    </row>
    <row r="127" spans="1:130" s="48" customFormat="1" ht="26.25" customHeight="1" x14ac:dyDescent="0.15">
      <c r="A127" s="709"/>
      <c r="B127" s="710"/>
      <c r="C127" s="795" t="s">
        <v>77</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v>8</v>
      </c>
      <c r="AB127" s="717"/>
      <c r="AC127" s="717"/>
      <c r="AD127" s="717"/>
      <c r="AE127" s="718"/>
      <c r="AF127" s="719">
        <v>5</v>
      </c>
      <c r="AG127" s="717"/>
      <c r="AH127" s="717"/>
      <c r="AI127" s="717"/>
      <c r="AJ127" s="718"/>
      <c r="AK127" s="719">
        <v>2</v>
      </c>
      <c r="AL127" s="717"/>
      <c r="AM127" s="717"/>
      <c r="AN127" s="717"/>
      <c r="AO127" s="718"/>
      <c r="AP127" s="788">
        <v>0</v>
      </c>
      <c r="AQ127" s="789"/>
      <c r="AR127" s="789"/>
      <c r="AS127" s="789"/>
      <c r="AT127" s="790"/>
      <c r="AU127" s="56"/>
      <c r="AV127" s="56"/>
      <c r="AW127" s="56"/>
      <c r="AX127" s="798" t="s">
        <v>493</v>
      </c>
      <c r="AY127" s="799"/>
      <c r="AZ127" s="799"/>
      <c r="BA127" s="799"/>
      <c r="BB127" s="799"/>
      <c r="BC127" s="799"/>
      <c r="BD127" s="799"/>
      <c r="BE127" s="800"/>
      <c r="BF127" s="801" t="s">
        <v>441</v>
      </c>
      <c r="BG127" s="799"/>
      <c r="BH127" s="799"/>
      <c r="BI127" s="799"/>
      <c r="BJ127" s="799"/>
      <c r="BK127" s="799"/>
      <c r="BL127" s="800"/>
      <c r="BM127" s="801" t="s">
        <v>417</v>
      </c>
      <c r="BN127" s="799"/>
      <c r="BO127" s="799"/>
      <c r="BP127" s="799"/>
      <c r="BQ127" s="799"/>
      <c r="BR127" s="799"/>
      <c r="BS127" s="800"/>
      <c r="BT127" s="801" t="s">
        <v>408</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405</v>
      </c>
      <c r="CQ127" s="724"/>
      <c r="CR127" s="724"/>
      <c r="CS127" s="724"/>
      <c r="CT127" s="724"/>
      <c r="CU127" s="724"/>
      <c r="CV127" s="724"/>
      <c r="CW127" s="724"/>
      <c r="CX127" s="724"/>
      <c r="CY127" s="724"/>
      <c r="CZ127" s="724"/>
      <c r="DA127" s="724"/>
      <c r="DB127" s="724"/>
      <c r="DC127" s="724"/>
      <c r="DD127" s="724"/>
      <c r="DE127" s="724"/>
      <c r="DF127" s="725"/>
      <c r="DG127" s="791" t="s">
        <v>195</v>
      </c>
      <c r="DH127" s="792"/>
      <c r="DI127" s="792"/>
      <c r="DJ127" s="792"/>
      <c r="DK127" s="792"/>
      <c r="DL127" s="792" t="s">
        <v>195</v>
      </c>
      <c r="DM127" s="792"/>
      <c r="DN127" s="792"/>
      <c r="DO127" s="792"/>
      <c r="DP127" s="792"/>
      <c r="DQ127" s="792" t="s">
        <v>195</v>
      </c>
      <c r="DR127" s="792"/>
      <c r="DS127" s="792"/>
      <c r="DT127" s="792"/>
      <c r="DU127" s="792"/>
      <c r="DV127" s="793" t="s">
        <v>195</v>
      </c>
      <c r="DW127" s="793"/>
      <c r="DX127" s="793"/>
      <c r="DY127" s="793"/>
      <c r="DZ127" s="794"/>
    </row>
    <row r="128" spans="1:130" s="48" customFormat="1" ht="26.25" customHeight="1" x14ac:dyDescent="0.15">
      <c r="A128" s="751" t="s">
        <v>494</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5</v>
      </c>
      <c r="X128" s="753"/>
      <c r="Y128" s="753"/>
      <c r="Z128" s="754"/>
      <c r="AA128" s="755">
        <v>16069</v>
      </c>
      <c r="AB128" s="756"/>
      <c r="AC128" s="756"/>
      <c r="AD128" s="756"/>
      <c r="AE128" s="757"/>
      <c r="AF128" s="758">
        <v>9853</v>
      </c>
      <c r="AG128" s="756"/>
      <c r="AH128" s="756"/>
      <c r="AI128" s="756"/>
      <c r="AJ128" s="757"/>
      <c r="AK128" s="758">
        <v>10165</v>
      </c>
      <c r="AL128" s="756"/>
      <c r="AM128" s="756"/>
      <c r="AN128" s="756"/>
      <c r="AO128" s="757"/>
      <c r="AP128" s="759"/>
      <c r="AQ128" s="760"/>
      <c r="AR128" s="760"/>
      <c r="AS128" s="760"/>
      <c r="AT128" s="761"/>
      <c r="AU128" s="56"/>
      <c r="AV128" s="56"/>
      <c r="AW128" s="56"/>
      <c r="AX128" s="762" t="s">
        <v>301</v>
      </c>
      <c r="AY128" s="763"/>
      <c r="AZ128" s="763"/>
      <c r="BA128" s="763"/>
      <c r="BB128" s="763"/>
      <c r="BC128" s="763"/>
      <c r="BD128" s="763"/>
      <c r="BE128" s="764"/>
      <c r="BF128" s="765" t="s">
        <v>195</v>
      </c>
      <c r="BG128" s="766"/>
      <c r="BH128" s="766"/>
      <c r="BI128" s="766"/>
      <c r="BJ128" s="766"/>
      <c r="BK128" s="766"/>
      <c r="BL128" s="767"/>
      <c r="BM128" s="765">
        <v>15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397</v>
      </c>
      <c r="CQ128" s="743"/>
      <c r="CR128" s="743"/>
      <c r="CS128" s="743"/>
      <c r="CT128" s="743"/>
      <c r="CU128" s="743"/>
      <c r="CV128" s="743"/>
      <c r="CW128" s="743"/>
      <c r="CX128" s="743"/>
      <c r="CY128" s="743"/>
      <c r="CZ128" s="743"/>
      <c r="DA128" s="743"/>
      <c r="DB128" s="743"/>
      <c r="DC128" s="743"/>
      <c r="DD128" s="743"/>
      <c r="DE128" s="743"/>
      <c r="DF128" s="744"/>
      <c r="DG128" s="770" t="s">
        <v>195</v>
      </c>
      <c r="DH128" s="771"/>
      <c r="DI128" s="771"/>
      <c r="DJ128" s="771"/>
      <c r="DK128" s="771"/>
      <c r="DL128" s="771" t="s">
        <v>195</v>
      </c>
      <c r="DM128" s="771"/>
      <c r="DN128" s="771"/>
      <c r="DO128" s="771"/>
      <c r="DP128" s="771"/>
      <c r="DQ128" s="771" t="s">
        <v>195</v>
      </c>
      <c r="DR128" s="771"/>
      <c r="DS128" s="771"/>
      <c r="DT128" s="771"/>
      <c r="DU128" s="771"/>
      <c r="DV128" s="772" t="s">
        <v>195</v>
      </c>
      <c r="DW128" s="772"/>
      <c r="DX128" s="772"/>
      <c r="DY128" s="772"/>
      <c r="DZ128" s="773"/>
    </row>
    <row r="129" spans="1:131" s="48" customFormat="1" ht="26.25" customHeight="1" x14ac:dyDescent="0.15">
      <c r="A129" s="711" t="s">
        <v>172</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229</v>
      </c>
      <c r="X129" s="714"/>
      <c r="Y129" s="714"/>
      <c r="Z129" s="715"/>
      <c r="AA129" s="716">
        <v>3981810</v>
      </c>
      <c r="AB129" s="717"/>
      <c r="AC129" s="717"/>
      <c r="AD129" s="717"/>
      <c r="AE129" s="718"/>
      <c r="AF129" s="719">
        <v>3795077</v>
      </c>
      <c r="AG129" s="717"/>
      <c r="AH129" s="717"/>
      <c r="AI129" s="717"/>
      <c r="AJ129" s="718"/>
      <c r="AK129" s="719">
        <v>3873034</v>
      </c>
      <c r="AL129" s="717"/>
      <c r="AM129" s="717"/>
      <c r="AN129" s="717"/>
      <c r="AO129" s="718"/>
      <c r="AP129" s="720"/>
      <c r="AQ129" s="721"/>
      <c r="AR129" s="721"/>
      <c r="AS129" s="721"/>
      <c r="AT129" s="722"/>
      <c r="AU129" s="67"/>
      <c r="AV129" s="67"/>
      <c r="AW129" s="67"/>
      <c r="AX129" s="723" t="s">
        <v>115</v>
      </c>
      <c r="AY129" s="724"/>
      <c r="AZ129" s="724"/>
      <c r="BA129" s="724"/>
      <c r="BB129" s="724"/>
      <c r="BC129" s="724"/>
      <c r="BD129" s="724"/>
      <c r="BE129" s="725"/>
      <c r="BF129" s="774" t="s">
        <v>195</v>
      </c>
      <c r="BG129" s="775"/>
      <c r="BH129" s="775"/>
      <c r="BI129" s="775"/>
      <c r="BJ129" s="775"/>
      <c r="BK129" s="775"/>
      <c r="BL129" s="776"/>
      <c r="BM129" s="774">
        <v>20</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495</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496</v>
      </c>
      <c r="X130" s="714"/>
      <c r="Y130" s="714"/>
      <c r="Z130" s="715"/>
      <c r="AA130" s="716">
        <v>501094</v>
      </c>
      <c r="AB130" s="717"/>
      <c r="AC130" s="717"/>
      <c r="AD130" s="717"/>
      <c r="AE130" s="718"/>
      <c r="AF130" s="719">
        <v>486160</v>
      </c>
      <c r="AG130" s="717"/>
      <c r="AH130" s="717"/>
      <c r="AI130" s="717"/>
      <c r="AJ130" s="718"/>
      <c r="AK130" s="719">
        <v>468193</v>
      </c>
      <c r="AL130" s="717"/>
      <c r="AM130" s="717"/>
      <c r="AN130" s="717"/>
      <c r="AO130" s="718"/>
      <c r="AP130" s="720"/>
      <c r="AQ130" s="721"/>
      <c r="AR130" s="721"/>
      <c r="AS130" s="721"/>
      <c r="AT130" s="722"/>
      <c r="AU130" s="67"/>
      <c r="AV130" s="67"/>
      <c r="AW130" s="67"/>
      <c r="AX130" s="723" t="s">
        <v>430</v>
      </c>
      <c r="AY130" s="724"/>
      <c r="AZ130" s="724"/>
      <c r="BA130" s="724"/>
      <c r="BB130" s="724"/>
      <c r="BC130" s="724"/>
      <c r="BD130" s="724"/>
      <c r="BE130" s="725"/>
      <c r="BF130" s="726">
        <v>11.2</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174</v>
      </c>
      <c r="X131" s="733"/>
      <c r="Y131" s="733"/>
      <c r="Z131" s="734"/>
      <c r="AA131" s="735">
        <v>3480716</v>
      </c>
      <c r="AB131" s="736"/>
      <c r="AC131" s="736"/>
      <c r="AD131" s="736"/>
      <c r="AE131" s="737"/>
      <c r="AF131" s="738">
        <v>3308917</v>
      </c>
      <c r="AG131" s="736"/>
      <c r="AH131" s="736"/>
      <c r="AI131" s="736"/>
      <c r="AJ131" s="737"/>
      <c r="AK131" s="738">
        <v>3404841</v>
      </c>
      <c r="AL131" s="736"/>
      <c r="AM131" s="736"/>
      <c r="AN131" s="736"/>
      <c r="AO131" s="737"/>
      <c r="AP131" s="739"/>
      <c r="AQ131" s="740"/>
      <c r="AR131" s="740"/>
      <c r="AS131" s="740"/>
      <c r="AT131" s="741"/>
      <c r="AU131" s="67"/>
      <c r="AV131" s="67"/>
      <c r="AW131" s="67"/>
      <c r="AX131" s="742" t="s">
        <v>60</v>
      </c>
      <c r="AY131" s="743"/>
      <c r="AZ131" s="743"/>
      <c r="BA131" s="743"/>
      <c r="BB131" s="743"/>
      <c r="BC131" s="743"/>
      <c r="BD131" s="743"/>
      <c r="BE131" s="744"/>
      <c r="BF131" s="745">
        <v>47.2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28</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497</v>
      </c>
      <c r="W132" s="676"/>
      <c r="X132" s="676"/>
      <c r="Y132" s="676"/>
      <c r="Z132" s="677"/>
      <c r="AA132" s="678">
        <v>11.09001711</v>
      </c>
      <c r="AB132" s="679"/>
      <c r="AC132" s="679"/>
      <c r="AD132" s="679"/>
      <c r="AE132" s="680"/>
      <c r="AF132" s="681">
        <v>12.135420740000001</v>
      </c>
      <c r="AG132" s="679"/>
      <c r="AH132" s="679"/>
      <c r="AI132" s="679"/>
      <c r="AJ132" s="680"/>
      <c r="AK132" s="681">
        <v>10.42944443</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85</v>
      </c>
      <c r="W133" s="685"/>
      <c r="X133" s="685"/>
      <c r="Y133" s="685"/>
      <c r="Z133" s="686"/>
      <c r="AA133" s="687">
        <v>11.8</v>
      </c>
      <c r="AB133" s="688"/>
      <c r="AC133" s="688"/>
      <c r="AD133" s="688"/>
      <c r="AE133" s="689"/>
      <c r="AF133" s="687">
        <v>11.3</v>
      </c>
      <c r="AG133" s="688"/>
      <c r="AH133" s="688"/>
      <c r="AI133" s="688"/>
      <c r="AJ133" s="689"/>
      <c r="AK133" s="687">
        <v>11.2</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IAVw9g8q6enxCBKCv+4syEpCkBL6xlIGZ2KBmCJqxuRrUY8y8C3obcNpoAmMkoPESZxjLxI98l3SLr69Z+hrg==" saltValue="a37mv9oSawPcPH2iDzw6u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ZdoPwgblPtJazhNI8s7f5wcKnHqwI8WrTFWLiOtyxkPINPEAI5I4pFCmi/ZJtnZsmFZTCjtzlbMMy5kJsLouHA==" saltValue="xIbj/fCOsrxI0G8zTANOuA==" spinCount="100000" sheet="1" objects="1" scenarios="1"/>
  <phoneticPr fontId="5"/>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8y0tGLlptzK2GUs5t5phiD43IDsbyvA2XbYG7dtSg7jPHGmwJnNUmHTXxsVkdhofeERhcvfhRJ8WPcgvPvhYg==" saltValue="Po9fUB9W/mlA6qZqaOjhtg=="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86</v>
      </c>
      <c r="AP7" s="127"/>
      <c r="AQ7" s="138" t="s">
        <v>461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499</v>
      </c>
      <c r="AQ8" s="139" t="s">
        <v>500</v>
      </c>
      <c r="AR8" s="153" t="s">
        <v>501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502</v>
      </c>
      <c r="AL9" s="1007"/>
      <c r="AM9" s="1007"/>
      <c r="AN9" s="1008"/>
      <c r="AO9" s="117">
        <v>1207724</v>
      </c>
      <c r="AP9" s="117">
        <v>120040</v>
      </c>
      <c r="AQ9" s="140">
        <v>109056</v>
      </c>
      <c r="AR9" s="154">
        <v>10.1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202</v>
      </c>
      <c r="AL10" s="1007"/>
      <c r="AM10" s="1007"/>
      <c r="AN10" s="1008"/>
      <c r="AO10" s="118">
        <v>158945</v>
      </c>
      <c r="AP10" s="118">
        <v>15798</v>
      </c>
      <c r="AQ10" s="141">
        <v>18467</v>
      </c>
      <c r="AR10" s="155">
        <v>-14.5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395</v>
      </c>
      <c r="AL11" s="1007"/>
      <c r="AM11" s="1007"/>
      <c r="AN11" s="1008"/>
      <c r="AO11" s="118">
        <v>918</v>
      </c>
      <c r="AP11" s="118">
        <v>91</v>
      </c>
      <c r="AQ11" s="141">
        <v>875</v>
      </c>
      <c r="AR11" s="155">
        <v>-89.6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134</v>
      </c>
      <c r="AL12" s="1007"/>
      <c r="AM12" s="1007"/>
      <c r="AN12" s="1008"/>
      <c r="AO12" s="118" t="s">
        <v>195</v>
      </c>
      <c r="AP12" s="118" t="s">
        <v>195</v>
      </c>
      <c r="AQ12" s="141" t="s">
        <v>195</v>
      </c>
      <c r="AR12" s="155" t="s">
        <v>195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503</v>
      </c>
      <c r="AL13" s="1007"/>
      <c r="AM13" s="1007"/>
      <c r="AN13" s="1008"/>
      <c r="AO13" s="118">
        <v>49113</v>
      </c>
      <c r="AP13" s="118">
        <v>4882</v>
      </c>
      <c r="AQ13" s="141">
        <v>4658</v>
      </c>
      <c r="AR13" s="155">
        <v>4.8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504</v>
      </c>
      <c r="AL14" s="1007"/>
      <c r="AM14" s="1007"/>
      <c r="AN14" s="1008"/>
      <c r="AO14" s="118">
        <v>30000</v>
      </c>
      <c r="AP14" s="118">
        <v>2982</v>
      </c>
      <c r="AQ14" s="141">
        <v>1950</v>
      </c>
      <c r="AR14" s="155">
        <v>52.9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303</v>
      </c>
      <c r="AL15" s="1010"/>
      <c r="AM15" s="1010"/>
      <c r="AN15" s="1011"/>
      <c r="AO15" s="118">
        <v>-57246</v>
      </c>
      <c r="AP15" s="118">
        <v>-5690</v>
      </c>
      <c r="AQ15" s="141">
        <v>-7086</v>
      </c>
      <c r="AR15" s="155">
        <v>-19.7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266</v>
      </c>
      <c r="AL16" s="1010"/>
      <c r="AM16" s="1010"/>
      <c r="AN16" s="1011"/>
      <c r="AO16" s="118">
        <v>1389454</v>
      </c>
      <c r="AP16" s="118">
        <v>138103</v>
      </c>
      <c r="AQ16" s="141">
        <v>127919</v>
      </c>
      <c r="AR16" s="155">
        <v>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203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329</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506</v>
      </c>
      <c r="AL21" s="1013"/>
      <c r="AM21" s="1013"/>
      <c r="AN21" s="1014"/>
      <c r="AO21" s="120">
        <v>12.62</v>
      </c>
      <c r="AP21" s="130">
        <v>10.82</v>
      </c>
      <c r="AQ21" s="143">
        <v>1.8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507</v>
      </c>
      <c r="AL22" s="1013"/>
      <c r="AM22" s="1013"/>
      <c r="AN22" s="1014"/>
      <c r="AO22" s="121">
        <v>95.6</v>
      </c>
      <c r="AP22" s="131">
        <v>96.9</v>
      </c>
      <c r="AQ22" s="144">
        <v>-1.3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508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255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86</v>
      </c>
      <c r="AP30" s="127"/>
      <c r="AQ30" s="138" t="s">
        <v>461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499</v>
      </c>
      <c r="AQ31" s="139" t="s">
        <v>500</v>
      </c>
      <c r="AR31" s="153" t="s">
        <v>501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671324</v>
      </c>
      <c r="AP32" s="118">
        <v>66725</v>
      </c>
      <c r="AQ32" s="145">
        <v>61308</v>
      </c>
      <c r="AR32" s="155">
        <v>8.8000000000000007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295</v>
      </c>
      <c r="AL33" s="1000"/>
      <c r="AM33" s="1000"/>
      <c r="AN33" s="1001"/>
      <c r="AO33" s="118" t="s">
        <v>195</v>
      </c>
      <c r="AP33" s="118" t="s">
        <v>195</v>
      </c>
      <c r="AQ33" s="145" t="s">
        <v>195</v>
      </c>
      <c r="AR33" s="155" t="s">
        <v>195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510</v>
      </c>
      <c r="AL34" s="1000"/>
      <c r="AM34" s="1000"/>
      <c r="AN34" s="1001"/>
      <c r="AO34" s="118" t="s">
        <v>195</v>
      </c>
      <c r="AP34" s="118" t="s">
        <v>195</v>
      </c>
      <c r="AQ34" s="145" t="s">
        <v>195</v>
      </c>
      <c r="AR34" s="155" t="s">
        <v>195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511</v>
      </c>
      <c r="AL35" s="1000"/>
      <c r="AM35" s="1000"/>
      <c r="AN35" s="1001"/>
      <c r="AO35" s="118">
        <v>50420</v>
      </c>
      <c r="AP35" s="118">
        <v>5011</v>
      </c>
      <c r="AQ35" s="145">
        <v>22520</v>
      </c>
      <c r="AR35" s="155">
        <v>-77.7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111718</v>
      </c>
      <c r="AP36" s="118">
        <v>11104</v>
      </c>
      <c r="AQ36" s="145">
        <v>5045</v>
      </c>
      <c r="AR36" s="155">
        <v>120.1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342</v>
      </c>
      <c r="AL37" s="1000"/>
      <c r="AM37" s="1000"/>
      <c r="AN37" s="1001"/>
      <c r="AO37" s="118">
        <v>2</v>
      </c>
      <c r="AP37" s="118">
        <v>0</v>
      </c>
      <c r="AQ37" s="145">
        <v>526</v>
      </c>
      <c r="AR37" s="155">
        <v>-100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t="s">
        <v>195</v>
      </c>
      <c r="AP38" s="122" t="s">
        <v>195</v>
      </c>
      <c r="AQ38" s="146">
        <v>11</v>
      </c>
      <c r="AR38" s="144" t="s">
        <v>195</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83</v>
      </c>
      <c r="AL39" s="1003"/>
      <c r="AM39" s="1003"/>
      <c r="AN39" s="1004"/>
      <c r="AO39" s="118">
        <v>-10165</v>
      </c>
      <c r="AP39" s="118">
        <v>-1010</v>
      </c>
      <c r="AQ39" s="145">
        <v>-1559</v>
      </c>
      <c r="AR39" s="155">
        <v>-35.200000000000003</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-468193</v>
      </c>
      <c r="AP40" s="118">
        <v>-46535</v>
      </c>
      <c r="AQ40" s="145">
        <v>-58872</v>
      </c>
      <c r="AR40" s="155">
        <v>-21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382</v>
      </c>
      <c r="AL41" s="990"/>
      <c r="AM41" s="990"/>
      <c r="AN41" s="991"/>
      <c r="AO41" s="118">
        <v>355106</v>
      </c>
      <c r="AP41" s="118">
        <v>35295</v>
      </c>
      <c r="AQ41" s="145">
        <v>28979</v>
      </c>
      <c r="AR41" s="155">
        <v>21.8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86</v>
      </c>
      <c r="AN49" s="992" t="s">
        <v>442</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490</v>
      </c>
      <c r="AO50" s="124" t="s">
        <v>491</v>
      </c>
      <c r="AP50" s="135" t="s">
        <v>515</v>
      </c>
      <c r="AQ50" s="148" t="s">
        <v>377</v>
      </c>
      <c r="AR50" s="158" t="s">
        <v>516</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565528</v>
      </c>
      <c r="AN51" s="115">
        <v>52364</v>
      </c>
      <c r="AO51" s="125">
        <v>8.6</v>
      </c>
      <c r="AP51" s="136">
        <v>93492</v>
      </c>
      <c r="AQ51" s="149">
        <v>-13.6</v>
      </c>
      <c r="AR51" s="159">
        <v>22.2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268</v>
      </c>
      <c r="AM52" s="109">
        <v>250967</v>
      </c>
      <c r="AN52" s="116">
        <v>23238</v>
      </c>
      <c r="AO52" s="126">
        <v>-26.3</v>
      </c>
      <c r="AP52" s="137">
        <v>53316</v>
      </c>
      <c r="AQ52" s="150">
        <v>6</v>
      </c>
      <c r="AR52" s="160">
        <v>-32.299999999999997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692657</v>
      </c>
      <c r="AN53" s="115">
        <v>65308</v>
      </c>
      <c r="AO53" s="125">
        <v>24.7</v>
      </c>
      <c r="AP53" s="136">
        <v>94796</v>
      </c>
      <c r="AQ53" s="149">
        <v>1.4</v>
      </c>
      <c r="AR53" s="159">
        <v>23.3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268</v>
      </c>
      <c r="AM54" s="109">
        <v>295441</v>
      </c>
      <c r="AN54" s="116">
        <v>27856</v>
      </c>
      <c r="AO54" s="126">
        <v>19.899999999999999</v>
      </c>
      <c r="AP54" s="137">
        <v>55781</v>
      </c>
      <c r="AQ54" s="150">
        <v>4.5999999999999996</v>
      </c>
      <c r="AR54" s="160">
        <v>15.3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625602</v>
      </c>
      <c r="AN55" s="115">
        <v>60131</v>
      </c>
      <c r="AO55" s="125">
        <v>-7.9</v>
      </c>
      <c r="AP55" s="136">
        <v>85942</v>
      </c>
      <c r="AQ55" s="149">
        <v>-9.3000000000000007</v>
      </c>
      <c r="AR55" s="159">
        <v>1.4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268</v>
      </c>
      <c r="AM56" s="109">
        <v>304507</v>
      </c>
      <c r="AN56" s="116">
        <v>29268</v>
      </c>
      <c r="AO56" s="126">
        <v>5.0999999999999996</v>
      </c>
      <c r="AP56" s="137">
        <v>48630</v>
      </c>
      <c r="AQ56" s="150">
        <v>-12.8</v>
      </c>
      <c r="AR56" s="160">
        <v>17.899999999999999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587095</v>
      </c>
      <c r="AN57" s="115">
        <v>57328</v>
      </c>
      <c r="AO57" s="125">
        <v>-4.7</v>
      </c>
      <c r="AP57" s="136">
        <v>95007</v>
      </c>
      <c r="AQ57" s="149">
        <v>10.5</v>
      </c>
      <c r="AR57" s="159">
        <v>-15.2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268</v>
      </c>
      <c r="AM58" s="109">
        <v>302422</v>
      </c>
      <c r="AN58" s="116">
        <v>29531</v>
      </c>
      <c r="AO58" s="126">
        <v>0.9</v>
      </c>
      <c r="AP58" s="137">
        <v>48509</v>
      </c>
      <c r="AQ58" s="150">
        <v>-0.2</v>
      </c>
      <c r="AR58" s="160">
        <v>1.1000000000000001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696967</v>
      </c>
      <c r="AN59" s="115">
        <v>69274</v>
      </c>
      <c r="AO59" s="125">
        <v>20.8</v>
      </c>
      <c r="AP59" s="136">
        <v>98176</v>
      </c>
      <c r="AQ59" s="149">
        <v>3.3</v>
      </c>
      <c r="AR59" s="159">
        <v>17.5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268</v>
      </c>
      <c r="AM60" s="109">
        <v>298503</v>
      </c>
      <c r="AN60" s="116">
        <v>29669</v>
      </c>
      <c r="AO60" s="126">
        <v>0.5</v>
      </c>
      <c r="AP60" s="137">
        <v>58489</v>
      </c>
      <c r="AQ60" s="150">
        <v>20.6</v>
      </c>
      <c r="AR60" s="160">
        <v>-20.100000000000001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633570</v>
      </c>
      <c r="AN61" s="115">
        <v>60881</v>
      </c>
      <c r="AO61" s="125">
        <v>8.3000000000000007</v>
      </c>
      <c r="AP61" s="136">
        <v>93483</v>
      </c>
      <c r="AQ61" s="151">
        <v>-1.5</v>
      </c>
      <c r="AR61" s="159">
        <v>9.8000000000000007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268</v>
      </c>
      <c r="AM62" s="109">
        <v>290368</v>
      </c>
      <c r="AN62" s="116">
        <v>27912</v>
      </c>
      <c r="AO62" s="126">
        <v>0</v>
      </c>
      <c r="AP62" s="137">
        <v>52945</v>
      </c>
      <c r="AQ62" s="150">
        <v>3.6</v>
      </c>
      <c r="AR62" s="160">
        <v>-3.6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FnF7LY0zRiWV23eFOB3QXYb/jL9Zo8k42gEO+y59HUowGckojxyoOM5y8jdIL6Ph2U5rrx8zTHAQsKA+p9114g==" saltValue="ShZVsgyxJlbARApf6/u1B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ICvhuUbqA1i+vtQPIKoOOuUtg2drR6Mo4dKGmZfuP14+5b9PoMghs+3Vxc51JpazhTjRUm90dCrTfP3RjoASlw==" saltValue="d6hRdeJVXQPT0aAe/rKZWQ=="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RyKOiT0Uz3zbQQ0dzYut9zrEXYJaUyTj1n/w3gnRaDV9VjzTe2hQmJqbEmaDXPTdzRFqmDfdJ3mqwVDnHZQ6sA==" saltValue="sVUKkA4CWjzob/uECQX47Q=="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7</v>
      </c>
      <c r="C46" s="171"/>
      <c r="D46" s="171"/>
      <c r="E46" s="172" t="s">
        <v>17</v>
      </c>
      <c r="F46" s="173" t="s">
        <v>521</v>
      </c>
      <c r="G46" s="177" t="s">
        <v>522</v>
      </c>
      <c r="H46" s="177" t="s">
        <v>523</v>
      </c>
      <c r="I46" s="177" t="s">
        <v>524</v>
      </c>
      <c r="J46" s="182" t="s">
        <v>247</v>
      </c>
    </row>
    <row r="47" spans="2:10" ht="57.75" customHeight="1" x14ac:dyDescent="0.15">
      <c r="B47" s="168"/>
      <c r="C47" s="1015" t="s">
        <v>3</v>
      </c>
      <c r="D47" s="1015"/>
      <c r="E47" s="1016"/>
      <c r="F47" s="174">
        <v>4.1900000000000004</v>
      </c>
      <c r="G47" s="178">
        <v>6.6</v>
      </c>
      <c r="H47" s="178">
        <v>10.68</v>
      </c>
      <c r="I47" s="178">
        <v>16.260000000000002</v>
      </c>
      <c r="J47" s="183">
        <v>19.47</v>
      </c>
    </row>
    <row r="48" spans="2:10" ht="57.75" customHeight="1" x14ac:dyDescent="0.15">
      <c r="B48" s="169"/>
      <c r="C48" s="1017" t="s">
        <v>9</v>
      </c>
      <c r="D48" s="1017"/>
      <c r="E48" s="1018"/>
      <c r="F48" s="175">
        <v>3.11</v>
      </c>
      <c r="G48" s="179">
        <v>4.41</v>
      </c>
      <c r="H48" s="179">
        <v>4.3600000000000003</v>
      </c>
      <c r="I48" s="179">
        <v>5.07</v>
      </c>
      <c r="J48" s="184">
        <v>4.8499999999999996</v>
      </c>
    </row>
    <row r="49" spans="2:10" ht="57.75" customHeight="1" x14ac:dyDescent="0.15">
      <c r="B49" s="170"/>
      <c r="C49" s="1019" t="s">
        <v>16</v>
      </c>
      <c r="D49" s="1019"/>
      <c r="E49" s="1020"/>
      <c r="F49" s="176" t="s">
        <v>525</v>
      </c>
      <c r="G49" s="180">
        <v>2.39</v>
      </c>
      <c r="H49" s="180">
        <v>2.44</v>
      </c>
      <c r="I49" s="180">
        <v>3.03</v>
      </c>
      <c r="J49" s="185">
        <v>0.74</v>
      </c>
    </row>
    <row r="50" spans="2:10" x14ac:dyDescent="0.15"/>
  </sheetData>
  <sheetProtection algorithmName="SHA-512" hashValue="LgMTEotyvmSsR1YN5RzUISVl8KBGIPn7uKL1uvC1dVvxOlV2kqszxnGn7Bl9QajsBYhE70Kno2Xtt62Rv7S4zw==" saltValue="7LNtmiZJN8J/K/v2v3EPX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521</v>
      </c>
      <c r="G33" s="201" t="s">
        <v>522</v>
      </c>
      <c r="H33" s="201" t="s">
        <v>523</v>
      </c>
      <c r="I33" s="201" t="s">
        <v>524</v>
      </c>
      <c r="J33" s="205" t="s">
        <v>247</v>
      </c>
      <c r="K33" s="186"/>
      <c r="L33" s="186"/>
      <c r="M33" s="186"/>
      <c r="N33" s="186"/>
      <c r="O33" s="186"/>
      <c r="P33" s="186"/>
    </row>
    <row r="34" spans="1:16" ht="39" customHeight="1" x14ac:dyDescent="0.15">
      <c r="A34" s="186"/>
      <c r="B34" s="188"/>
      <c r="C34" s="1025" t="s">
        <v>458</v>
      </c>
      <c r="D34" s="1025"/>
      <c r="E34" s="1026"/>
      <c r="F34" s="197">
        <v>11.71</v>
      </c>
      <c r="G34" s="202">
        <v>12.39</v>
      </c>
      <c r="H34" s="202">
        <v>13.88</v>
      </c>
      <c r="I34" s="202">
        <v>15.58</v>
      </c>
      <c r="J34" s="206">
        <v>17.149999999999999</v>
      </c>
      <c r="K34" s="186"/>
      <c r="L34" s="186"/>
      <c r="M34" s="186"/>
      <c r="N34" s="186"/>
      <c r="O34" s="186"/>
      <c r="P34" s="186"/>
    </row>
    <row r="35" spans="1:16" ht="39" customHeight="1" x14ac:dyDescent="0.15">
      <c r="A35" s="186"/>
      <c r="B35" s="189"/>
      <c r="C35" s="1021" t="s">
        <v>448</v>
      </c>
      <c r="D35" s="1021"/>
      <c r="E35" s="1022"/>
      <c r="F35" s="198">
        <v>3.1</v>
      </c>
      <c r="G35" s="203">
        <v>4.41</v>
      </c>
      <c r="H35" s="203">
        <v>4.3499999999999996</v>
      </c>
      <c r="I35" s="203">
        <v>5.07</v>
      </c>
      <c r="J35" s="207">
        <v>4.8499999999999996</v>
      </c>
      <c r="K35" s="186"/>
      <c r="L35" s="186"/>
      <c r="M35" s="186"/>
      <c r="N35" s="186"/>
      <c r="O35" s="186"/>
      <c r="P35" s="186"/>
    </row>
    <row r="36" spans="1:16" ht="39" customHeight="1" x14ac:dyDescent="0.15">
      <c r="A36" s="186"/>
      <c r="B36" s="189"/>
      <c r="C36" s="1021" t="s">
        <v>260</v>
      </c>
      <c r="D36" s="1021"/>
      <c r="E36" s="1022"/>
      <c r="F36" s="198" t="s">
        <v>195</v>
      </c>
      <c r="G36" s="203">
        <v>1.1000000000000001</v>
      </c>
      <c r="H36" s="203">
        <v>1.99</v>
      </c>
      <c r="I36" s="203">
        <v>2.66</v>
      </c>
      <c r="J36" s="207">
        <v>3.3</v>
      </c>
      <c r="K36" s="186"/>
      <c r="L36" s="186"/>
      <c r="M36" s="186"/>
      <c r="N36" s="186"/>
      <c r="O36" s="186"/>
      <c r="P36" s="186"/>
    </row>
    <row r="37" spans="1:16" ht="39" customHeight="1" x14ac:dyDescent="0.15">
      <c r="A37" s="186"/>
      <c r="B37" s="189"/>
      <c r="C37" s="1021" t="s">
        <v>460</v>
      </c>
      <c r="D37" s="1021"/>
      <c r="E37" s="1022"/>
      <c r="F37" s="198">
        <v>2.46</v>
      </c>
      <c r="G37" s="203">
        <v>2.4</v>
      </c>
      <c r="H37" s="203">
        <v>2.3199999999999998</v>
      </c>
      <c r="I37" s="203">
        <v>2.48</v>
      </c>
      <c r="J37" s="207">
        <v>2.4</v>
      </c>
      <c r="K37" s="186"/>
      <c r="L37" s="186"/>
      <c r="M37" s="186"/>
      <c r="N37" s="186"/>
      <c r="O37" s="186"/>
      <c r="P37" s="186"/>
    </row>
    <row r="38" spans="1:16" ht="39" customHeight="1" x14ac:dyDescent="0.15">
      <c r="A38" s="186"/>
      <c r="B38" s="189"/>
      <c r="C38" s="1021" t="s">
        <v>125</v>
      </c>
      <c r="D38" s="1021"/>
      <c r="E38" s="1022"/>
      <c r="F38" s="198">
        <v>0.67</v>
      </c>
      <c r="G38" s="203">
        <v>0.81</v>
      </c>
      <c r="H38" s="203">
        <v>0.7</v>
      </c>
      <c r="I38" s="203">
        <v>1.06</v>
      </c>
      <c r="J38" s="207">
        <v>0.48</v>
      </c>
      <c r="K38" s="186"/>
      <c r="L38" s="186"/>
      <c r="M38" s="186"/>
      <c r="N38" s="186"/>
      <c r="O38" s="186"/>
      <c r="P38" s="186"/>
    </row>
    <row r="39" spans="1:16" ht="39" customHeight="1" x14ac:dyDescent="0.15">
      <c r="A39" s="186"/>
      <c r="B39" s="189"/>
      <c r="C39" s="1021" t="s">
        <v>373</v>
      </c>
      <c r="D39" s="1021"/>
      <c r="E39" s="1022"/>
      <c r="F39" s="198">
        <v>0.33</v>
      </c>
      <c r="G39" s="203">
        <v>0.34</v>
      </c>
      <c r="H39" s="203">
        <v>0.18</v>
      </c>
      <c r="I39" s="203">
        <v>0.27</v>
      </c>
      <c r="J39" s="207">
        <v>0.3</v>
      </c>
      <c r="K39" s="186"/>
      <c r="L39" s="186"/>
      <c r="M39" s="186"/>
      <c r="N39" s="186"/>
      <c r="O39" s="186"/>
      <c r="P39" s="186"/>
    </row>
    <row r="40" spans="1:16" ht="39" customHeight="1" x14ac:dyDescent="0.15">
      <c r="A40" s="186"/>
      <c r="B40" s="189"/>
      <c r="C40" s="1021" t="s">
        <v>457</v>
      </c>
      <c r="D40" s="1021"/>
      <c r="E40" s="1022"/>
      <c r="F40" s="198">
        <v>0.03</v>
      </c>
      <c r="G40" s="203">
        <v>0.03</v>
      </c>
      <c r="H40" s="203">
        <v>0.05</v>
      </c>
      <c r="I40" s="203">
        <v>7.0000000000000007E-2</v>
      </c>
      <c r="J40" s="207">
        <v>7.0000000000000007E-2</v>
      </c>
      <c r="K40" s="186"/>
      <c r="L40" s="186"/>
      <c r="M40" s="186"/>
      <c r="N40" s="186"/>
      <c r="O40" s="186"/>
      <c r="P40" s="186"/>
    </row>
    <row r="41" spans="1:16" ht="39" customHeight="1" x14ac:dyDescent="0.15">
      <c r="A41" s="186"/>
      <c r="B41" s="189"/>
      <c r="C41" s="1021" t="s">
        <v>462</v>
      </c>
      <c r="D41" s="1021"/>
      <c r="E41" s="1022"/>
      <c r="F41" s="198">
        <v>0</v>
      </c>
      <c r="G41" s="203">
        <v>0</v>
      </c>
      <c r="H41" s="203">
        <v>0.06</v>
      </c>
      <c r="I41" s="203">
        <v>0</v>
      </c>
      <c r="J41" s="207">
        <v>0</v>
      </c>
      <c r="K41" s="186"/>
      <c r="L41" s="186"/>
      <c r="M41" s="186"/>
      <c r="N41" s="186"/>
      <c r="O41" s="186"/>
      <c r="P41" s="186"/>
    </row>
    <row r="42" spans="1:16" ht="39" customHeight="1" x14ac:dyDescent="0.15">
      <c r="A42" s="186"/>
      <c r="B42" s="190"/>
      <c r="C42" s="1021" t="s">
        <v>526</v>
      </c>
      <c r="D42" s="1021"/>
      <c r="E42" s="1022"/>
      <c r="F42" s="198" t="s">
        <v>195</v>
      </c>
      <c r="G42" s="203" t="s">
        <v>195</v>
      </c>
      <c r="H42" s="203" t="s">
        <v>195</v>
      </c>
      <c r="I42" s="203" t="s">
        <v>195</v>
      </c>
      <c r="J42" s="207" t="s">
        <v>195</v>
      </c>
      <c r="K42" s="186"/>
      <c r="L42" s="186"/>
      <c r="M42" s="186"/>
      <c r="N42" s="186"/>
      <c r="O42" s="186"/>
      <c r="P42" s="186"/>
    </row>
    <row r="43" spans="1:16" ht="39" customHeight="1" x14ac:dyDescent="0.15">
      <c r="A43" s="186"/>
      <c r="B43" s="191"/>
      <c r="C43" s="1023" t="s">
        <v>485</v>
      </c>
      <c r="D43" s="1023"/>
      <c r="E43" s="1024"/>
      <c r="F43" s="199">
        <v>0.57999999999999996</v>
      </c>
      <c r="G43" s="204" t="s">
        <v>195</v>
      </c>
      <c r="H43" s="204" t="s">
        <v>195</v>
      </c>
      <c r="I43" s="204" t="s">
        <v>195</v>
      </c>
      <c r="J43" s="208" t="s">
        <v>195</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su/fLaTfV1E2CpS+eYaNB6WAGmG3QRFIIV8gAqsVhdn7M9L07HvMNHoiTGSZW3uteqI/DtOFmLFel3p6LW2hdA==" saltValue="iQGJNcRenXNOgy9Bo6Ib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521</v>
      </c>
      <c r="L44" s="237" t="s">
        <v>522</v>
      </c>
      <c r="M44" s="237" t="s">
        <v>523</v>
      </c>
      <c r="N44" s="237" t="s">
        <v>524</v>
      </c>
      <c r="O44" s="246" t="s">
        <v>247</v>
      </c>
      <c r="P44" s="85"/>
      <c r="Q44" s="85"/>
      <c r="R44" s="85"/>
      <c r="S44" s="85"/>
      <c r="T44" s="85"/>
      <c r="U44" s="85"/>
    </row>
    <row r="45" spans="1:21" ht="30.75" customHeight="1" x14ac:dyDescent="0.15">
      <c r="A45" s="85"/>
      <c r="B45" s="1042" t="s">
        <v>26</v>
      </c>
      <c r="C45" s="1043"/>
      <c r="D45" s="218"/>
      <c r="E45" s="1056" t="s">
        <v>23</v>
      </c>
      <c r="F45" s="1056"/>
      <c r="G45" s="1056"/>
      <c r="H45" s="1056"/>
      <c r="I45" s="1056"/>
      <c r="J45" s="1057"/>
      <c r="K45" s="229">
        <v>720</v>
      </c>
      <c r="L45" s="238">
        <v>698</v>
      </c>
      <c r="M45" s="238">
        <v>716</v>
      </c>
      <c r="N45" s="238">
        <v>720</v>
      </c>
      <c r="O45" s="247">
        <v>671</v>
      </c>
      <c r="P45" s="85"/>
      <c r="Q45" s="85"/>
      <c r="R45" s="85"/>
      <c r="S45" s="85"/>
      <c r="T45" s="85"/>
      <c r="U45" s="85"/>
    </row>
    <row r="46" spans="1:21" ht="30.75" customHeight="1" x14ac:dyDescent="0.15">
      <c r="A46" s="85"/>
      <c r="B46" s="1044"/>
      <c r="C46" s="1045"/>
      <c r="D46" s="219"/>
      <c r="E46" s="1048" t="s">
        <v>29</v>
      </c>
      <c r="F46" s="1048"/>
      <c r="G46" s="1048"/>
      <c r="H46" s="1048"/>
      <c r="I46" s="1048"/>
      <c r="J46" s="1049"/>
      <c r="K46" s="230" t="s">
        <v>195</v>
      </c>
      <c r="L46" s="239" t="s">
        <v>195</v>
      </c>
      <c r="M46" s="239" t="s">
        <v>195</v>
      </c>
      <c r="N46" s="239" t="s">
        <v>195</v>
      </c>
      <c r="O46" s="248" t="s">
        <v>195</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195</v>
      </c>
      <c r="L47" s="239" t="s">
        <v>195</v>
      </c>
      <c r="M47" s="239" t="s">
        <v>195</v>
      </c>
      <c r="N47" s="239" t="s">
        <v>195</v>
      </c>
      <c r="O47" s="248" t="s">
        <v>195</v>
      </c>
      <c r="P47" s="85"/>
      <c r="Q47" s="85"/>
      <c r="R47" s="85"/>
      <c r="S47" s="85"/>
      <c r="T47" s="85"/>
      <c r="U47" s="85"/>
    </row>
    <row r="48" spans="1:21" ht="30.75" customHeight="1" x14ac:dyDescent="0.15">
      <c r="A48" s="85"/>
      <c r="B48" s="1044"/>
      <c r="C48" s="1045"/>
      <c r="D48" s="219"/>
      <c r="E48" s="1048" t="s">
        <v>39</v>
      </c>
      <c r="F48" s="1048"/>
      <c r="G48" s="1048"/>
      <c r="H48" s="1048"/>
      <c r="I48" s="1048"/>
      <c r="J48" s="1049"/>
      <c r="K48" s="230">
        <v>178</v>
      </c>
      <c r="L48" s="239">
        <v>89</v>
      </c>
      <c r="M48" s="239">
        <v>88</v>
      </c>
      <c r="N48" s="239">
        <v>68</v>
      </c>
      <c r="O48" s="248">
        <v>50</v>
      </c>
      <c r="P48" s="85"/>
      <c r="Q48" s="85"/>
      <c r="R48" s="85"/>
      <c r="S48" s="85"/>
      <c r="T48" s="85"/>
      <c r="U48" s="85"/>
    </row>
    <row r="49" spans="1:21" ht="30.75" customHeight="1" x14ac:dyDescent="0.15">
      <c r="A49" s="85"/>
      <c r="B49" s="1044"/>
      <c r="C49" s="1045"/>
      <c r="D49" s="219"/>
      <c r="E49" s="1048" t="s">
        <v>0</v>
      </c>
      <c r="F49" s="1048"/>
      <c r="G49" s="1048"/>
      <c r="H49" s="1048"/>
      <c r="I49" s="1048"/>
      <c r="J49" s="1049"/>
      <c r="K49" s="230">
        <v>81</v>
      </c>
      <c r="L49" s="239">
        <v>94</v>
      </c>
      <c r="M49" s="239">
        <v>99</v>
      </c>
      <c r="N49" s="239">
        <v>110</v>
      </c>
      <c r="O49" s="248">
        <v>112</v>
      </c>
      <c r="P49" s="85"/>
      <c r="Q49" s="85"/>
      <c r="R49" s="85"/>
      <c r="S49" s="85"/>
      <c r="T49" s="85"/>
      <c r="U49" s="85"/>
    </row>
    <row r="50" spans="1:21" ht="30.75" customHeight="1" x14ac:dyDescent="0.15">
      <c r="A50" s="85"/>
      <c r="B50" s="1044"/>
      <c r="C50" s="1045"/>
      <c r="D50" s="219"/>
      <c r="E50" s="1048" t="s">
        <v>41</v>
      </c>
      <c r="F50" s="1048"/>
      <c r="G50" s="1048"/>
      <c r="H50" s="1048"/>
      <c r="I50" s="1048"/>
      <c r="J50" s="1049"/>
      <c r="K50" s="230">
        <v>0</v>
      </c>
      <c r="L50" s="239">
        <v>0</v>
      </c>
      <c r="M50" s="239">
        <v>0</v>
      </c>
      <c r="N50" s="239">
        <v>0</v>
      </c>
      <c r="O50" s="248">
        <v>0</v>
      </c>
      <c r="P50" s="85"/>
      <c r="Q50" s="85"/>
      <c r="R50" s="85"/>
      <c r="S50" s="85"/>
      <c r="T50" s="85"/>
      <c r="U50" s="85"/>
    </row>
    <row r="51" spans="1:21" ht="30.75" customHeight="1" x14ac:dyDescent="0.15">
      <c r="A51" s="85"/>
      <c r="B51" s="1046"/>
      <c r="C51" s="1047"/>
      <c r="D51" s="220"/>
      <c r="E51" s="1048" t="s">
        <v>46</v>
      </c>
      <c r="F51" s="1048"/>
      <c r="G51" s="1048"/>
      <c r="H51" s="1048"/>
      <c r="I51" s="1048"/>
      <c r="J51" s="1049"/>
      <c r="K51" s="230" t="s">
        <v>195</v>
      </c>
      <c r="L51" s="239" t="s">
        <v>195</v>
      </c>
      <c r="M51" s="239" t="s">
        <v>195</v>
      </c>
      <c r="N51" s="239" t="s">
        <v>195</v>
      </c>
      <c r="O51" s="248" t="s">
        <v>195</v>
      </c>
      <c r="P51" s="85"/>
      <c r="Q51" s="85"/>
      <c r="R51" s="85"/>
      <c r="S51" s="85"/>
      <c r="T51" s="85"/>
      <c r="U51" s="85"/>
    </row>
    <row r="52" spans="1:21" ht="30.75" customHeight="1" x14ac:dyDescent="0.15">
      <c r="A52" s="85"/>
      <c r="B52" s="1050" t="s">
        <v>48</v>
      </c>
      <c r="C52" s="1051"/>
      <c r="D52" s="220"/>
      <c r="E52" s="1048" t="s">
        <v>49</v>
      </c>
      <c r="F52" s="1048"/>
      <c r="G52" s="1048"/>
      <c r="H52" s="1048"/>
      <c r="I52" s="1048"/>
      <c r="J52" s="1049"/>
      <c r="K52" s="230">
        <v>555</v>
      </c>
      <c r="L52" s="239">
        <v>532</v>
      </c>
      <c r="M52" s="239">
        <v>517</v>
      </c>
      <c r="N52" s="239">
        <v>497</v>
      </c>
      <c r="O52" s="248">
        <v>479</v>
      </c>
      <c r="P52" s="85"/>
      <c r="Q52" s="85"/>
      <c r="R52" s="85"/>
      <c r="S52" s="85"/>
      <c r="T52" s="85"/>
      <c r="U52" s="85"/>
    </row>
    <row r="53" spans="1:21" ht="30.75" customHeight="1" x14ac:dyDescent="0.15">
      <c r="A53" s="85"/>
      <c r="B53" s="1052" t="s">
        <v>50</v>
      </c>
      <c r="C53" s="1053"/>
      <c r="D53" s="221"/>
      <c r="E53" s="1054" t="s">
        <v>53</v>
      </c>
      <c r="F53" s="1054"/>
      <c r="G53" s="1054"/>
      <c r="H53" s="1054"/>
      <c r="I53" s="1054"/>
      <c r="J53" s="1055"/>
      <c r="K53" s="231">
        <v>424</v>
      </c>
      <c r="L53" s="240">
        <v>349</v>
      </c>
      <c r="M53" s="240">
        <v>386</v>
      </c>
      <c r="N53" s="240">
        <v>401</v>
      </c>
      <c r="O53" s="249">
        <v>354</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521</v>
      </c>
      <c r="L57" s="241" t="s">
        <v>522</v>
      </c>
      <c r="M57" s="241" t="s">
        <v>523</v>
      </c>
      <c r="N57" s="241" t="s">
        <v>524</v>
      </c>
      <c r="O57" s="251" t="s">
        <v>247</v>
      </c>
      <c r="P57" s="85"/>
      <c r="Q57" s="85"/>
      <c r="R57" s="85"/>
      <c r="S57" s="85"/>
      <c r="T57" s="85"/>
      <c r="U57" s="85"/>
    </row>
    <row r="58" spans="1:21" ht="31.5" customHeight="1" x14ac:dyDescent="0.15">
      <c r="B58" s="1036" t="s">
        <v>59</v>
      </c>
      <c r="C58" s="1037"/>
      <c r="D58" s="1027" t="s">
        <v>62</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63</v>
      </c>
      <c r="E60" s="1034"/>
      <c r="F60" s="1034"/>
      <c r="G60" s="1034"/>
      <c r="H60" s="1034"/>
      <c r="I60" s="1034"/>
      <c r="J60" s="103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9932af2bbL9qf1TDV9UOqrxqLVCr4xmuZ1hwTkd1LHXi4QSNJeX+NTEAuPWNfB/mynVwVU2Ov3FrNdBGBMXB1A==" saltValue="6WJgReKAZvEMbVzl29uQ8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521</v>
      </c>
      <c r="J40" s="237" t="s">
        <v>522</v>
      </c>
      <c r="K40" s="237" t="s">
        <v>523</v>
      </c>
      <c r="L40" s="237" t="s">
        <v>524</v>
      </c>
      <c r="M40" s="266" t="s">
        <v>247</v>
      </c>
    </row>
    <row r="41" spans="2:13" ht="27.75" customHeight="1" x14ac:dyDescent="0.15">
      <c r="B41" s="1042" t="s">
        <v>35</v>
      </c>
      <c r="C41" s="1043"/>
      <c r="D41" s="218"/>
      <c r="E41" s="1067" t="s">
        <v>55</v>
      </c>
      <c r="F41" s="1067"/>
      <c r="G41" s="1067"/>
      <c r="H41" s="1068"/>
      <c r="I41" s="259">
        <v>6430</v>
      </c>
      <c r="J41" s="263">
        <v>6442</v>
      </c>
      <c r="K41" s="263">
        <v>6169</v>
      </c>
      <c r="L41" s="263">
        <v>5867</v>
      </c>
      <c r="M41" s="267">
        <v>5651</v>
      </c>
    </row>
    <row r="42" spans="2:13" ht="27.75" customHeight="1" x14ac:dyDescent="0.15">
      <c r="B42" s="1044"/>
      <c r="C42" s="1045"/>
      <c r="D42" s="219"/>
      <c r="E42" s="1058" t="s">
        <v>71</v>
      </c>
      <c r="F42" s="1058"/>
      <c r="G42" s="1058"/>
      <c r="H42" s="1059"/>
      <c r="I42" s="260" t="s">
        <v>195</v>
      </c>
      <c r="J42" s="264" t="s">
        <v>195</v>
      </c>
      <c r="K42" s="264" t="s">
        <v>195</v>
      </c>
      <c r="L42" s="264" t="s">
        <v>195</v>
      </c>
      <c r="M42" s="268" t="s">
        <v>195</v>
      </c>
    </row>
    <row r="43" spans="2:13" ht="27.75" customHeight="1" x14ac:dyDescent="0.15">
      <c r="B43" s="1044"/>
      <c r="C43" s="1045"/>
      <c r="D43" s="219"/>
      <c r="E43" s="1058" t="s">
        <v>72</v>
      </c>
      <c r="F43" s="1058"/>
      <c r="G43" s="1058"/>
      <c r="H43" s="1059"/>
      <c r="I43" s="260">
        <v>1567</v>
      </c>
      <c r="J43" s="264">
        <v>1189</v>
      </c>
      <c r="K43" s="264">
        <v>838</v>
      </c>
      <c r="L43" s="264">
        <v>590</v>
      </c>
      <c r="M43" s="268">
        <v>511</v>
      </c>
    </row>
    <row r="44" spans="2:13" ht="27.75" customHeight="1" x14ac:dyDescent="0.15">
      <c r="B44" s="1044"/>
      <c r="C44" s="1045"/>
      <c r="D44" s="219"/>
      <c r="E44" s="1058" t="s">
        <v>74</v>
      </c>
      <c r="F44" s="1058"/>
      <c r="G44" s="1058"/>
      <c r="H44" s="1059"/>
      <c r="I44" s="260">
        <v>1298</v>
      </c>
      <c r="J44" s="264">
        <v>1213</v>
      </c>
      <c r="K44" s="264">
        <v>1125</v>
      </c>
      <c r="L44" s="264">
        <v>1032</v>
      </c>
      <c r="M44" s="268">
        <v>979</v>
      </c>
    </row>
    <row r="45" spans="2:13" ht="27.75" customHeight="1" x14ac:dyDescent="0.15">
      <c r="B45" s="1044"/>
      <c r="C45" s="1045"/>
      <c r="D45" s="219"/>
      <c r="E45" s="1058" t="s">
        <v>76</v>
      </c>
      <c r="F45" s="1058"/>
      <c r="G45" s="1058"/>
      <c r="H45" s="1059"/>
      <c r="I45" s="260">
        <v>695</v>
      </c>
      <c r="J45" s="264">
        <v>673</v>
      </c>
      <c r="K45" s="264">
        <v>671</v>
      </c>
      <c r="L45" s="264">
        <v>701</v>
      </c>
      <c r="M45" s="268">
        <v>715</v>
      </c>
    </row>
    <row r="46" spans="2:13" ht="27.75" customHeight="1" x14ac:dyDescent="0.15">
      <c r="B46" s="1044"/>
      <c r="C46" s="1045"/>
      <c r="D46" s="220"/>
      <c r="E46" s="1058" t="s">
        <v>75</v>
      </c>
      <c r="F46" s="1058"/>
      <c r="G46" s="1058"/>
      <c r="H46" s="1059"/>
      <c r="I46" s="260" t="s">
        <v>195</v>
      </c>
      <c r="J46" s="264" t="s">
        <v>195</v>
      </c>
      <c r="K46" s="264" t="s">
        <v>195</v>
      </c>
      <c r="L46" s="264" t="s">
        <v>195</v>
      </c>
      <c r="M46" s="268" t="s">
        <v>195</v>
      </c>
    </row>
    <row r="47" spans="2:13" ht="27.75" customHeight="1" x14ac:dyDescent="0.15">
      <c r="B47" s="1044"/>
      <c r="C47" s="1045"/>
      <c r="D47" s="256"/>
      <c r="E47" s="1064" t="s">
        <v>78</v>
      </c>
      <c r="F47" s="1065"/>
      <c r="G47" s="1065"/>
      <c r="H47" s="1066"/>
      <c r="I47" s="260" t="s">
        <v>195</v>
      </c>
      <c r="J47" s="264" t="s">
        <v>195</v>
      </c>
      <c r="K47" s="264" t="s">
        <v>195</v>
      </c>
      <c r="L47" s="264" t="s">
        <v>195</v>
      </c>
      <c r="M47" s="268" t="s">
        <v>195</v>
      </c>
    </row>
    <row r="48" spans="2:13" ht="27.75" customHeight="1" x14ac:dyDescent="0.15">
      <c r="B48" s="1044"/>
      <c r="C48" s="1045"/>
      <c r="D48" s="219"/>
      <c r="E48" s="1058" t="s">
        <v>82</v>
      </c>
      <c r="F48" s="1058"/>
      <c r="G48" s="1058"/>
      <c r="H48" s="1059"/>
      <c r="I48" s="260" t="s">
        <v>195</v>
      </c>
      <c r="J48" s="264" t="s">
        <v>195</v>
      </c>
      <c r="K48" s="264" t="s">
        <v>195</v>
      </c>
      <c r="L48" s="264" t="s">
        <v>195</v>
      </c>
      <c r="M48" s="268" t="s">
        <v>195</v>
      </c>
    </row>
    <row r="49" spans="2:13" ht="27.75" customHeight="1" x14ac:dyDescent="0.15">
      <c r="B49" s="1046"/>
      <c r="C49" s="1047"/>
      <c r="D49" s="219"/>
      <c r="E49" s="1058" t="s">
        <v>88</v>
      </c>
      <c r="F49" s="1058"/>
      <c r="G49" s="1058"/>
      <c r="H49" s="1059"/>
      <c r="I49" s="260">
        <v>126</v>
      </c>
      <c r="J49" s="264">
        <v>128</v>
      </c>
      <c r="K49" s="264" t="s">
        <v>195</v>
      </c>
      <c r="L49" s="264" t="s">
        <v>195</v>
      </c>
      <c r="M49" s="268" t="s">
        <v>195</v>
      </c>
    </row>
    <row r="50" spans="2:13" ht="27.75" customHeight="1" x14ac:dyDescent="0.15">
      <c r="B50" s="1062" t="s">
        <v>90</v>
      </c>
      <c r="C50" s="1063"/>
      <c r="D50" s="257"/>
      <c r="E50" s="1058" t="s">
        <v>92</v>
      </c>
      <c r="F50" s="1058"/>
      <c r="G50" s="1058"/>
      <c r="H50" s="1059"/>
      <c r="I50" s="260">
        <v>636</v>
      </c>
      <c r="J50" s="264">
        <v>775</v>
      </c>
      <c r="K50" s="264">
        <v>1325</v>
      </c>
      <c r="L50" s="264">
        <v>1531</v>
      </c>
      <c r="M50" s="268">
        <v>1772</v>
      </c>
    </row>
    <row r="51" spans="2:13" ht="27.75" customHeight="1" x14ac:dyDescent="0.15">
      <c r="B51" s="1044"/>
      <c r="C51" s="1045"/>
      <c r="D51" s="219"/>
      <c r="E51" s="1058" t="s">
        <v>95</v>
      </c>
      <c r="F51" s="1058"/>
      <c r="G51" s="1058"/>
      <c r="H51" s="1059"/>
      <c r="I51" s="260">
        <v>97</v>
      </c>
      <c r="J51" s="264">
        <v>88</v>
      </c>
      <c r="K51" s="264">
        <v>71</v>
      </c>
      <c r="L51" s="264">
        <v>60</v>
      </c>
      <c r="M51" s="268">
        <v>49</v>
      </c>
    </row>
    <row r="52" spans="2:13" ht="27.75" customHeight="1" x14ac:dyDescent="0.15">
      <c r="B52" s="1046"/>
      <c r="C52" s="1047"/>
      <c r="D52" s="219"/>
      <c r="E52" s="1058" t="s">
        <v>43</v>
      </c>
      <c r="F52" s="1058"/>
      <c r="G52" s="1058"/>
      <c r="H52" s="1059"/>
      <c r="I52" s="260">
        <v>5110</v>
      </c>
      <c r="J52" s="264">
        <v>5035</v>
      </c>
      <c r="K52" s="264">
        <v>4885</v>
      </c>
      <c r="L52" s="264">
        <v>4632</v>
      </c>
      <c r="M52" s="268">
        <v>4425</v>
      </c>
    </row>
    <row r="53" spans="2:13" ht="27.75" customHeight="1" x14ac:dyDescent="0.15">
      <c r="B53" s="1052" t="s">
        <v>50</v>
      </c>
      <c r="C53" s="1053"/>
      <c r="D53" s="221"/>
      <c r="E53" s="1060" t="s">
        <v>97</v>
      </c>
      <c r="F53" s="1060"/>
      <c r="G53" s="1060"/>
      <c r="H53" s="1061"/>
      <c r="I53" s="261">
        <v>4273</v>
      </c>
      <c r="J53" s="265">
        <v>3749</v>
      </c>
      <c r="K53" s="265">
        <v>2522</v>
      </c>
      <c r="L53" s="265">
        <v>1968</v>
      </c>
      <c r="M53" s="269">
        <v>1610</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JG6Fw8uGyfGnz49YHIDK2UzneAoFGM/6nmFs2oikFq5HFnFpc4Qa1QD2rWhb/jwYmL3NuL9EWBQcNFdxN1kN8w==" saltValue="s8Avhn5q/FPPR6qDUUPAU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7</v>
      </c>
      <c r="C54" s="276"/>
      <c r="D54" s="276"/>
      <c r="E54" s="277" t="s">
        <v>17</v>
      </c>
      <c r="F54" s="278" t="s">
        <v>523</v>
      </c>
      <c r="G54" s="278" t="s">
        <v>524</v>
      </c>
      <c r="H54" s="286" t="s">
        <v>247</v>
      </c>
    </row>
    <row r="55" spans="2:8" ht="52.5" customHeight="1" x14ac:dyDescent="0.15">
      <c r="B55" s="271"/>
      <c r="C55" s="1077" t="s">
        <v>101</v>
      </c>
      <c r="D55" s="1077"/>
      <c r="E55" s="1078"/>
      <c r="F55" s="279">
        <v>425</v>
      </c>
      <c r="G55" s="279">
        <v>617</v>
      </c>
      <c r="H55" s="287">
        <v>754</v>
      </c>
    </row>
    <row r="56" spans="2:8" ht="52.5" customHeight="1" x14ac:dyDescent="0.15">
      <c r="B56" s="272"/>
      <c r="C56" s="1079" t="s">
        <v>104</v>
      </c>
      <c r="D56" s="1079"/>
      <c r="E56" s="1080"/>
      <c r="F56" s="280">
        <v>153</v>
      </c>
      <c r="G56" s="280">
        <v>153</v>
      </c>
      <c r="H56" s="288">
        <v>169</v>
      </c>
    </row>
    <row r="57" spans="2:8" ht="53.25" customHeight="1" x14ac:dyDescent="0.15">
      <c r="B57" s="272"/>
      <c r="C57" s="1081" t="s">
        <v>68</v>
      </c>
      <c r="D57" s="1081"/>
      <c r="E57" s="1082"/>
      <c r="F57" s="281">
        <v>367</v>
      </c>
      <c r="G57" s="281">
        <v>383</v>
      </c>
      <c r="H57" s="289">
        <v>486</v>
      </c>
    </row>
    <row r="58" spans="2:8" ht="45.75" customHeight="1" x14ac:dyDescent="0.15">
      <c r="B58" s="273"/>
      <c r="C58" s="1069" t="s">
        <v>533</v>
      </c>
      <c r="D58" s="1070"/>
      <c r="E58" s="1071"/>
      <c r="F58" s="282">
        <v>191</v>
      </c>
      <c r="G58" s="282">
        <v>202</v>
      </c>
      <c r="H58" s="290">
        <v>282</v>
      </c>
    </row>
    <row r="59" spans="2:8" ht="45.75" customHeight="1" x14ac:dyDescent="0.15">
      <c r="B59" s="273"/>
      <c r="C59" s="1069" t="s">
        <v>31</v>
      </c>
      <c r="D59" s="1070"/>
      <c r="E59" s="1071"/>
      <c r="F59" s="282">
        <v>131</v>
      </c>
      <c r="G59" s="282">
        <v>131</v>
      </c>
      <c r="H59" s="290">
        <v>151</v>
      </c>
    </row>
    <row r="60" spans="2:8" ht="45.75" customHeight="1" x14ac:dyDescent="0.15">
      <c r="B60" s="273"/>
      <c r="C60" s="1069" t="s">
        <v>488</v>
      </c>
      <c r="D60" s="1070"/>
      <c r="E60" s="1071"/>
      <c r="F60" s="282">
        <v>26</v>
      </c>
      <c r="G60" s="282">
        <v>26</v>
      </c>
      <c r="H60" s="290">
        <v>26</v>
      </c>
    </row>
    <row r="61" spans="2:8" ht="45.75" customHeight="1" x14ac:dyDescent="0.15">
      <c r="B61" s="273"/>
      <c r="C61" s="1069" t="s">
        <v>388</v>
      </c>
      <c r="D61" s="1070"/>
      <c r="E61" s="1071"/>
      <c r="F61" s="282">
        <v>6</v>
      </c>
      <c r="G61" s="282">
        <v>11</v>
      </c>
      <c r="H61" s="290">
        <v>14</v>
      </c>
    </row>
    <row r="62" spans="2:8" ht="45.75" customHeight="1" x14ac:dyDescent="0.15">
      <c r="B62" s="274"/>
      <c r="C62" s="1072" t="s">
        <v>534</v>
      </c>
      <c r="D62" s="1073"/>
      <c r="E62" s="1074"/>
      <c r="F62" s="283">
        <v>10</v>
      </c>
      <c r="G62" s="283">
        <v>10</v>
      </c>
      <c r="H62" s="291">
        <v>10</v>
      </c>
    </row>
    <row r="63" spans="2:8" ht="52.5" customHeight="1" x14ac:dyDescent="0.15">
      <c r="B63" s="275"/>
      <c r="C63" s="1075" t="s">
        <v>106</v>
      </c>
      <c r="D63" s="1075"/>
      <c r="E63" s="1076"/>
      <c r="F63" s="284">
        <v>945</v>
      </c>
      <c r="G63" s="284">
        <v>1153</v>
      </c>
      <c r="H63" s="292">
        <v>1410</v>
      </c>
    </row>
    <row r="64" spans="2:8" x14ac:dyDescent="0.15"/>
  </sheetData>
  <sheetProtection algorithmName="SHA-512" hashValue="6HXIUbickyuEqBsAeas5jpMH9TF8L7avOh0PJ314E0Ut+zbgUR5b6+ojjBxuzAAKEbGhtJ+jZokbfNuwVA9Tyg==" saltValue="uASsZwz7rIbmI28m/pFkR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520</v>
      </c>
      <c r="G2" s="148"/>
      <c r="H2" s="158"/>
    </row>
    <row r="3" spans="1:8" x14ac:dyDescent="0.15">
      <c r="A3" s="114" t="s">
        <v>517</v>
      </c>
      <c r="B3" s="106"/>
      <c r="C3" s="301"/>
      <c r="D3" s="304">
        <v>52364</v>
      </c>
      <c r="E3" s="306"/>
      <c r="F3" s="309">
        <v>93492</v>
      </c>
      <c r="G3" s="311"/>
      <c r="H3" s="314"/>
    </row>
    <row r="4" spans="1:8" x14ac:dyDescent="0.15">
      <c r="A4" s="99"/>
      <c r="B4" s="105"/>
      <c r="C4" s="302"/>
      <c r="D4" s="305">
        <v>23238</v>
      </c>
      <c r="E4" s="307"/>
      <c r="F4" s="310">
        <v>53316</v>
      </c>
      <c r="G4" s="312"/>
      <c r="H4" s="315"/>
    </row>
    <row r="5" spans="1:8" x14ac:dyDescent="0.15">
      <c r="A5" s="114" t="s">
        <v>479</v>
      </c>
      <c r="B5" s="106"/>
      <c r="C5" s="301"/>
      <c r="D5" s="304">
        <v>65308</v>
      </c>
      <c r="E5" s="306"/>
      <c r="F5" s="309">
        <v>94796</v>
      </c>
      <c r="G5" s="311"/>
      <c r="H5" s="314"/>
    </row>
    <row r="6" spans="1:8" x14ac:dyDescent="0.15">
      <c r="A6" s="99"/>
      <c r="B6" s="105"/>
      <c r="C6" s="302"/>
      <c r="D6" s="305">
        <v>27856</v>
      </c>
      <c r="E6" s="307"/>
      <c r="F6" s="310">
        <v>55781</v>
      </c>
      <c r="G6" s="312"/>
      <c r="H6" s="315"/>
    </row>
    <row r="7" spans="1:8" x14ac:dyDescent="0.15">
      <c r="A7" s="114" t="s">
        <v>311</v>
      </c>
      <c r="B7" s="106"/>
      <c r="C7" s="301"/>
      <c r="D7" s="304">
        <v>60131</v>
      </c>
      <c r="E7" s="306"/>
      <c r="F7" s="309">
        <v>85942</v>
      </c>
      <c r="G7" s="311"/>
      <c r="H7" s="314"/>
    </row>
    <row r="8" spans="1:8" x14ac:dyDescent="0.15">
      <c r="A8" s="99"/>
      <c r="B8" s="105"/>
      <c r="C8" s="302"/>
      <c r="D8" s="305">
        <v>29268</v>
      </c>
      <c r="E8" s="307"/>
      <c r="F8" s="310">
        <v>48630</v>
      </c>
      <c r="G8" s="312"/>
      <c r="H8" s="315"/>
    </row>
    <row r="9" spans="1:8" x14ac:dyDescent="0.15">
      <c r="A9" s="114" t="s">
        <v>139</v>
      </c>
      <c r="B9" s="106"/>
      <c r="C9" s="301"/>
      <c r="D9" s="304">
        <v>57328</v>
      </c>
      <c r="E9" s="306"/>
      <c r="F9" s="309">
        <v>95007</v>
      </c>
      <c r="G9" s="311"/>
      <c r="H9" s="314"/>
    </row>
    <row r="10" spans="1:8" x14ac:dyDescent="0.15">
      <c r="A10" s="99"/>
      <c r="B10" s="105"/>
      <c r="C10" s="302"/>
      <c r="D10" s="305">
        <v>29531</v>
      </c>
      <c r="E10" s="307"/>
      <c r="F10" s="310">
        <v>48509</v>
      </c>
      <c r="G10" s="312"/>
      <c r="H10" s="315"/>
    </row>
    <row r="11" spans="1:8" x14ac:dyDescent="0.15">
      <c r="A11" s="114" t="s">
        <v>518</v>
      </c>
      <c r="B11" s="106"/>
      <c r="C11" s="301"/>
      <c r="D11" s="304">
        <v>69274</v>
      </c>
      <c r="E11" s="306"/>
      <c r="F11" s="309">
        <v>98176</v>
      </c>
      <c r="G11" s="311"/>
      <c r="H11" s="314"/>
    </row>
    <row r="12" spans="1:8" x14ac:dyDescent="0.15">
      <c r="A12" s="99"/>
      <c r="B12" s="105"/>
      <c r="C12" s="303"/>
      <c r="D12" s="305">
        <v>29669</v>
      </c>
      <c r="E12" s="307"/>
      <c r="F12" s="310">
        <v>58489</v>
      </c>
      <c r="G12" s="312"/>
      <c r="H12" s="315"/>
    </row>
    <row r="13" spans="1:8" x14ac:dyDescent="0.15">
      <c r="A13" s="114"/>
      <c r="B13" s="106"/>
      <c r="C13" s="301"/>
      <c r="D13" s="304">
        <v>60881</v>
      </c>
      <c r="E13" s="306"/>
      <c r="F13" s="309">
        <v>93483</v>
      </c>
      <c r="G13" s="313"/>
      <c r="H13" s="314"/>
    </row>
    <row r="14" spans="1:8" x14ac:dyDescent="0.15">
      <c r="A14" s="99"/>
      <c r="B14" s="105"/>
      <c r="C14" s="302"/>
      <c r="D14" s="305">
        <v>27912</v>
      </c>
      <c r="E14" s="307"/>
      <c r="F14" s="310">
        <v>52945</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3.11</v>
      </c>
      <c r="C19" s="294">
        <f>ROUND(VALUE(SUBSTITUTE(実質収支比率等に係る経年分析!G$48,"▲","-")),2)</f>
        <v>4.41</v>
      </c>
      <c r="D19" s="294">
        <f>ROUND(VALUE(SUBSTITUTE(実質収支比率等に係る経年分析!H$48,"▲","-")),2)</f>
        <v>4.3600000000000003</v>
      </c>
      <c r="E19" s="294">
        <f>ROUND(VALUE(SUBSTITUTE(実質収支比率等に係る経年分析!I$48,"▲","-")),2)</f>
        <v>5.07</v>
      </c>
      <c r="F19" s="294">
        <f>ROUND(VALUE(SUBSTITUTE(実質収支比率等に係る経年分析!J$48,"▲","-")),2)</f>
        <v>4.8499999999999996</v>
      </c>
    </row>
    <row r="20" spans="1:11" x14ac:dyDescent="0.15">
      <c r="A20" s="294" t="s">
        <v>34</v>
      </c>
      <c r="B20" s="294">
        <f>ROUND(VALUE(SUBSTITUTE(実質収支比率等に係る経年分析!F$47,"▲","-")),2)</f>
        <v>4.1900000000000004</v>
      </c>
      <c r="C20" s="294">
        <f>ROUND(VALUE(SUBSTITUTE(実質収支比率等に係る経年分析!G$47,"▲","-")),2)</f>
        <v>6.6</v>
      </c>
      <c r="D20" s="294">
        <f>ROUND(VALUE(SUBSTITUTE(実質収支比率等に係る経年分析!H$47,"▲","-")),2)</f>
        <v>10.68</v>
      </c>
      <c r="E20" s="294">
        <f>ROUND(VALUE(SUBSTITUTE(実質収支比率等に係る経年分析!I$47,"▲","-")),2)</f>
        <v>16.260000000000002</v>
      </c>
      <c r="F20" s="294">
        <f>ROUND(VALUE(SUBSTITUTE(実質収支比率等に係る経年分析!J$47,"▲","-")),2)</f>
        <v>19.47</v>
      </c>
    </row>
    <row r="21" spans="1:11" x14ac:dyDescent="0.15">
      <c r="A21" s="294" t="s">
        <v>110</v>
      </c>
      <c r="B21" s="294">
        <f>IF(ISNUMBER(VALUE(SUBSTITUTE(実質収支比率等に係る経年分析!F$49,"▲","-"))),ROUND(VALUE(SUBSTITUTE(実質収支比率等に係る経年分析!F$49,"▲","-")),2),NA())</f>
        <v>-5.66</v>
      </c>
      <c r="C21" s="294">
        <f>IF(ISNUMBER(VALUE(SUBSTITUTE(実質収支比率等に係る経年分析!G$49,"▲","-"))),ROUND(VALUE(SUBSTITUTE(実質収支比率等に係る経年分析!G$49,"▲","-")),2),NA())</f>
        <v>2.39</v>
      </c>
      <c r="D21" s="294">
        <f>IF(ISNUMBER(VALUE(SUBSTITUTE(実質収支比率等に係る経年分析!H$49,"▲","-"))),ROUND(VALUE(SUBSTITUTE(実質収支比率等に係る経年分析!H$49,"▲","-")),2),NA())</f>
        <v>2.44</v>
      </c>
      <c r="E21" s="294">
        <f>IF(ISNUMBER(VALUE(SUBSTITUTE(実質収支比率等に係る経年分析!I$49,"▲","-"))),ROUND(VALUE(SUBSTITUTE(実質収支比率等に係る経年分析!I$49,"▲","-")),2),NA())</f>
        <v>3.03</v>
      </c>
      <c r="F21" s="294">
        <f>IF(ISNUMBER(VALUE(SUBSTITUTE(実質収支比率等に係る経年分析!J$49,"▲","-"))),ROUND(VALUE(SUBSTITUTE(実質収支比率等に係る経年分析!J$49,"▲","-")),2),NA())</f>
        <v>0.74</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111</v>
      </c>
      <c r="C26" s="295" t="s">
        <v>66</v>
      </c>
      <c r="D26" s="295" t="s">
        <v>111</v>
      </c>
      <c r="E26" s="295" t="s">
        <v>66</v>
      </c>
      <c r="F26" s="295" t="s">
        <v>111</v>
      </c>
      <c r="G26" s="295" t="s">
        <v>66</v>
      </c>
      <c r="H26" s="295" t="s">
        <v>111</v>
      </c>
      <c r="I26" s="295" t="s">
        <v>66</v>
      </c>
      <c r="J26" s="295" t="s">
        <v>111</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0.57999999999999996</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村田町宅地造成事業特別会計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0.06</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村田町後期高齢者医療特別会計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0.05</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7.0000000000000007E-2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7.0000000000000007E-2</v>
      </c>
    </row>
    <row r="31" spans="1:11" x14ac:dyDescent="0.15">
      <c r="A31" s="295" t="str">
        <f>IF(連結実質赤字比率に係る赤字・黒字の構成分析!C$39="",NA(),連結実質赤字比率に係る赤字・黒字の構成分析!C$39)</f>
        <v>村田町国民健康保険事業特別会計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0.33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0.34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0.18</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0.27</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0.3</v>
      </c>
    </row>
    <row r="32" spans="1:11" x14ac:dyDescent="0.15">
      <c r="A32" s="295" t="str">
        <f>IF(連結実質赤字比率に係る赤字・黒字の構成分析!C$38="",NA(),連結実質赤字比率に係る赤字・黒字の構成分析!C$38)</f>
        <v>村田町介護保険事業特別会計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0.67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0.81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1.06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0.48</v>
      </c>
    </row>
    <row r="33" spans="1:16" x14ac:dyDescent="0.15">
      <c r="A33" s="295" t="str">
        <f>IF(連結実質赤字比率に係る赤字・黒字の構成分析!C$37="",NA(),連結実質赤字比率に係る赤字・黒字の構成分析!C$37)</f>
        <v>村田町工業用水道事業会計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2.46</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2.3199999999999998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2.48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2.4</v>
      </c>
    </row>
    <row r="34" spans="1:16" x14ac:dyDescent="0.15">
      <c r="A34" s="295" t="str">
        <f>IF(連結実質赤字比率に係る赤字・黒字の構成分析!C$36="",NA(),連結実質赤字比率に係る赤字・黒字の構成分析!C$36)</f>
        <v>村田町下水道事業会計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1.1000000000000001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1.99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2.66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3.3</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4.41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4.3499999999999996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5.07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4.8499999999999996</v>
      </c>
    </row>
    <row r="36" spans="1:16" x14ac:dyDescent="0.15">
      <c r="A36" s="295" t="str">
        <f>IF(連結実質赤字比率に係る赤字・黒字の構成分析!C$34="",NA(),連結実質赤字比率に係る赤字・黒字の構成分析!C$34)</f>
        <v>村田町上水道事業会計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11.71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12.39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13.88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15.58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17.149999999999999</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116</v>
      </c>
      <c r="B42" s="296"/>
      <c r="C42" s="296"/>
      <c r="D42" s="296">
        <f>'実質公債費比率（分子）の構造'!K$52</f>
        <v>555</v>
      </c>
      <c r="E42" s="296"/>
      <c r="F42" s="296"/>
      <c r="G42" s="296">
        <f>'実質公債費比率（分子）の構造'!L$52</f>
        <v>532</v>
      </c>
      <c r="H42" s="296"/>
      <c r="I42" s="296"/>
      <c r="J42" s="296">
        <f>'実質公債費比率（分子）の構造'!M$52</f>
        <v>517</v>
      </c>
      <c r="K42" s="296"/>
      <c r="L42" s="296"/>
      <c r="M42" s="296">
        <f>'実質公債費比率（分子）の構造'!N$52</f>
        <v>497</v>
      </c>
      <c r="N42" s="296"/>
      <c r="O42" s="296"/>
      <c r="P42" s="296">
        <f>'実質公債費比率（分子）の構造'!O$52</f>
        <v>479</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0</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0</v>
      </c>
      <c r="B45" s="296">
        <f>'実質公債費比率（分子）の構造'!K$49</f>
        <v>81</v>
      </c>
      <c r="C45" s="296"/>
      <c r="D45" s="296"/>
      <c r="E45" s="296">
        <f>'実質公債費比率（分子）の構造'!L$49</f>
        <v>94</v>
      </c>
      <c r="F45" s="296"/>
      <c r="G45" s="296"/>
      <c r="H45" s="296">
        <f>'実質公債費比率（分子）の構造'!M$49</f>
        <v>99</v>
      </c>
      <c r="I45" s="296"/>
      <c r="J45" s="296"/>
      <c r="K45" s="296">
        <f>'実質公債費比率（分子）の構造'!N$49</f>
        <v>110</v>
      </c>
      <c r="L45" s="296"/>
      <c r="M45" s="296"/>
      <c r="N45" s="296">
        <f>'実質公債費比率（分子）の構造'!O$49</f>
        <v>112</v>
      </c>
      <c r="O45" s="296"/>
      <c r="P45" s="296"/>
    </row>
    <row r="46" spans="1:16" x14ac:dyDescent="0.15">
      <c r="A46" s="296" t="s">
        <v>39</v>
      </c>
      <c r="B46" s="296">
        <f>'実質公債費比率（分子）の構造'!K$48</f>
        <v>178</v>
      </c>
      <c r="C46" s="296"/>
      <c r="D46" s="296"/>
      <c r="E46" s="296">
        <f>'実質公債費比率（分子）の構造'!L$48</f>
        <v>89</v>
      </c>
      <c r="F46" s="296"/>
      <c r="G46" s="296"/>
      <c r="H46" s="296">
        <f>'実質公債費比率（分子）の構造'!M$48</f>
        <v>88</v>
      </c>
      <c r="I46" s="296"/>
      <c r="J46" s="296"/>
      <c r="K46" s="296">
        <f>'実質公債費比率（分子）の構造'!N$48</f>
        <v>68</v>
      </c>
      <c r="L46" s="296"/>
      <c r="M46" s="296"/>
      <c r="N46" s="296">
        <f>'実質公債費比率（分子）の構造'!O$48</f>
        <v>50</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720</v>
      </c>
      <c r="C49" s="296"/>
      <c r="D49" s="296"/>
      <c r="E49" s="296">
        <f>'実質公債費比率（分子）の構造'!L$45</f>
        <v>698</v>
      </c>
      <c r="F49" s="296"/>
      <c r="G49" s="296"/>
      <c r="H49" s="296">
        <f>'実質公債費比率（分子）の構造'!M$45</f>
        <v>716</v>
      </c>
      <c r="I49" s="296"/>
      <c r="J49" s="296"/>
      <c r="K49" s="296">
        <f>'実質公債費比率（分子）の構造'!N$45</f>
        <v>720</v>
      </c>
      <c r="L49" s="296"/>
      <c r="M49" s="296"/>
      <c r="N49" s="296">
        <f>'実質公債費比率（分子）の構造'!O$45</f>
        <v>671</v>
      </c>
      <c r="O49" s="296"/>
      <c r="P49" s="296"/>
    </row>
    <row r="50" spans="1:16" x14ac:dyDescent="0.15">
      <c r="A50" s="296" t="s">
        <v>53</v>
      </c>
      <c r="B50" s="296" t="e">
        <f>NA()</f>
        <v>#N/A</v>
      </c>
      <c r="C50" s="296">
        <f>IF(ISNUMBER('実質公債費比率（分子）の構造'!K$53),'実質公債費比率（分子）の構造'!K$53,NA())</f>
        <v>424</v>
      </c>
      <c r="D50" s="296" t="e">
        <f>NA()</f>
        <v>#N/A</v>
      </c>
      <c r="E50" s="296" t="e">
        <f>NA()</f>
        <v>#N/A</v>
      </c>
      <c r="F50" s="296">
        <f>IF(ISNUMBER('実質公債費比率（分子）の構造'!L$53),'実質公債費比率（分子）の構造'!L$53,NA())</f>
        <v>349</v>
      </c>
      <c r="G50" s="296" t="e">
        <f>NA()</f>
        <v>#N/A</v>
      </c>
      <c r="H50" s="296" t="e">
        <f>NA()</f>
        <v>#N/A</v>
      </c>
      <c r="I50" s="296">
        <f>IF(ISNUMBER('実質公債費比率（分子）の構造'!M$53),'実質公債費比率（分子）の構造'!M$53,NA())</f>
        <v>386</v>
      </c>
      <c r="J50" s="296" t="e">
        <f>NA()</f>
        <v>#N/A</v>
      </c>
      <c r="K50" s="296" t="e">
        <f>NA()</f>
        <v>#N/A</v>
      </c>
      <c r="L50" s="296">
        <f>IF(ISNUMBER('実質公債費比率（分子）の構造'!N$53),'実質公債費比率（分子）の構造'!N$53,NA())</f>
        <v>401</v>
      </c>
      <c r="M50" s="296" t="e">
        <f>NA()</f>
        <v>#N/A</v>
      </c>
      <c r="N50" s="296" t="e">
        <f>NA()</f>
        <v>#N/A</v>
      </c>
      <c r="O50" s="296">
        <f>IF(ISNUMBER('実質公債費比率（分子）の構造'!O$53),'実質公債費比率（分子）の構造'!O$53,NA())</f>
        <v>354</v>
      </c>
      <c r="P50" s="296" t="e">
        <f>NA()</f>
        <v>#N/A</v>
      </c>
    </row>
    <row r="53" spans="1:16" x14ac:dyDescent="0.15">
      <c r="A53" s="293" t="s">
        <v>117</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43</v>
      </c>
      <c r="B56" s="295"/>
      <c r="C56" s="295"/>
      <c r="D56" s="295">
        <f>'将来負担比率（分子）の構造'!I$52</f>
        <v>5110</v>
      </c>
      <c r="E56" s="295"/>
      <c r="F56" s="295"/>
      <c r="G56" s="295">
        <f>'将来負担比率（分子）の構造'!J$52</f>
        <v>5035</v>
      </c>
      <c r="H56" s="295"/>
      <c r="I56" s="295"/>
      <c r="J56" s="295">
        <f>'将来負担比率（分子）の構造'!K$52</f>
        <v>4885</v>
      </c>
      <c r="K56" s="295"/>
      <c r="L56" s="295"/>
      <c r="M56" s="295">
        <f>'将来負担比率（分子）の構造'!L$52</f>
        <v>4632</v>
      </c>
      <c r="N56" s="295"/>
      <c r="O56" s="295"/>
      <c r="P56" s="295">
        <f>'将来負担比率（分子）の構造'!M$52</f>
        <v>4425</v>
      </c>
    </row>
    <row r="57" spans="1:16" x14ac:dyDescent="0.15">
      <c r="A57" s="295" t="s">
        <v>95</v>
      </c>
      <c r="B57" s="295"/>
      <c r="C57" s="295"/>
      <c r="D57" s="295">
        <f>'将来負担比率（分子）の構造'!I$51</f>
        <v>97</v>
      </c>
      <c r="E57" s="295"/>
      <c r="F57" s="295"/>
      <c r="G57" s="295">
        <f>'将来負担比率（分子）の構造'!J$51</f>
        <v>88</v>
      </c>
      <c r="H57" s="295"/>
      <c r="I57" s="295"/>
      <c r="J57" s="295">
        <f>'将来負担比率（分子）の構造'!K$51</f>
        <v>71</v>
      </c>
      <c r="K57" s="295"/>
      <c r="L57" s="295"/>
      <c r="M57" s="295">
        <f>'将来負担比率（分子）の構造'!L$51</f>
        <v>60</v>
      </c>
      <c r="N57" s="295"/>
      <c r="O57" s="295"/>
      <c r="P57" s="295">
        <f>'将来負担比率（分子）の構造'!M$51</f>
        <v>49</v>
      </c>
    </row>
    <row r="58" spans="1:16" x14ac:dyDescent="0.15">
      <c r="A58" s="295" t="s">
        <v>92</v>
      </c>
      <c r="B58" s="295"/>
      <c r="C58" s="295"/>
      <c r="D58" s="295">
        <f>'将来負担比率（分子）の構造'!I$50</f>
        <v>636</v>
      </c>
      <c r="E58" s="295"/>
      <c r="F58" s="295"/>
      <c r="G58" s="295">
        <f>'将来負担比率（分子）の構造'!J$50</f>
        <v>775</v>
      </c>
      <c r="H58" s="295"/>
      <c r="I58" s="295"/>
      <c r="J58" s="295">
        <f>'将来負担比率（分子）の構造'!K$50</f>
        <v>1325</v>
      </c>
      <c r="K58" s="295"/>
      <c r="L58" s="295"/>
      <c r="M58" s="295">
        <f>'将来負担比率（分子）の構造'!L$50</f>
        <v>1531</v>
      </c>
      <c r="N58" s="295"/>
      <c r="O58" s="295"/>
      <c r="P58" s="295">
        <f>'将来負担比率（分子）の構造'!M$50</f>
        <v>1772</v>
      </c>
    </row>
    <row r="59" spans="1:16" x14ac:dyDescent="0.15">
      <c r="A59" s="295" t="s">
        <v>88</v>
      </c>
      <c r="B59" s="295">
        <f>'将来負担比率（分子）の構造'!I$49</f>
        <v>126</v>
      </c>
      <c r="C59" s="295"/>
      <c r="D59" s="295"/>
      <c r="E59" s="295">
        <f>'将来負担比率（分子）の構造'!J$49</f>
        <v>128</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695</v>
      </c>
      <c r="C62" s="295"/>
      <c r="D62" s="295"/>
      <c r="E62" s="295">
        <f>'将来負担比率（分子）の構造'!J$45</f>
        <v>673</v>
      </c>
      <c r="F62" s="295"/>
      <c r="G62" s="295"/>
      <c r="H62" s="295">
        <f>'将来負担比率（分子）の構造'!K$45</f>
        <v>671</v>
      </c>
      <c r="I62" s="295"/>
      <c r="J62" s="295"/>
      <c r="K62" s="295">
        <f>'将来負担比率（分子）の構造'!L$45</f>
        <v>701</v>
      </c>
      <c r="L62" s="295"/>
      <c r="M62" s="295"/>
      <c r="N62" s="295">
        <f>'将来負担比率（分子）の構造'!M$45</f>
        <v>715</v>
      </c>
      <c r="O62" s="295"/>
      <c r="P62" s="295"/>
    </row>
    <row r="63" spans="1:16" x14ac:dyDescent="0.15">
      <c r="A63" s="295" t="s">
        <v>74</v>
      </c>
      <c r="B63" s="295">
        <f>'将来負担比率（分子）の構造'!I$44</f>
        <v>1298</v>
      </c>
      <c r="C63" s="295"/>
      <c r="D63" s="295"/>
      <c r="E63" s="295">
        <f>'将来負担比率（分子）の構造'!J$44</f>
        <v>1213</v>
      </c>
      <c r="F63" s="295"/>
      <c r="G63" s="295"/>
      <c r="H63" s="295">
        <f>'将来負担比率（分子）の構造'!K$44</f>
        <v>1125</v>
      </c>
      <c r="I63" s="295"/>
      <c r="J63" s="295"/>
      <c r="K63" s="295">
        <f>'将来負担比率（分子）の構造'!L$44</f>
        <v>1032</v>
      </c>
      <c r="L63" s="295"/>
      <c r="M63" s="295"/>
      <c r="N63" s="295">
        <f>'将来負担比率（分子）の構造'!M$44</f>
        <v>979</v>
      </c>
      <c r="O63" s="295"/>
      <c r="P63" s="295"/>
    </row>
    <row r="64" spans="1:16" x14ac:dyDescent="0.15">
      <c r="A64" s="295" t="s">
        <v>72</v>
      </c>
      <c r="B64" s="295">
        <f>'将来負担比率（分子）の構造'!I$43</f>
        <v>1567</v>
      </c>
      <c r="C64" s="295"/>
      <c r="D64" s="295"/>
      <c r="E64" s="295">
        <f>'将来負担比率（分子）の構造'!J$43</f>
        <v>1189</v>
      </c>
      <c r="F64" s="295"/>
      <c r="G64" s="295"/>
      <c r="H64" s="295">
        <f>'将来負担比率（分子）の構造'!K$43</f>
        <v>838</v>
      </c>
      <c r="I64" s="295"/>
      <c r="J64" s="295"/>
      <c r="K64" s="295">
        <f>'将来負担比率（分子）の構造'!L$43</f>
        <v>590</v>
      </c>
      <c r="L64" s="295"/>
      <c r="M64" s="295"/>
      <c r="N64" s="295">
        <f>'将来負担比率（分子）の構造'!M$43</f>
        <v>511</v>
      </c>
      <c r="O64" s="295"/>
      <c r="P64" s="295"/>
    </row>
    <row r="65" spans="1:16" x14ac:dyDescent="0.15">
      <c r="A65" s="295" t="s">
        <v>71</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55</v>
      </c>
      <c r="B66" s="295">
        <f>'将来負担比率（分子）の構造'!I$41</f>
        <v>6430</v>
      </c>
      <c r="C66" s="295"/>
      <c r="D66" s="295"/>
      <c r="E66" s="295">
        <f>'将来負担比率（分子）の構造'!J$41</f>
        <v>6442</v>
      </c>
      <c r="F66" s="295"/>
      <c r="G66" s="295"/>
      <c r="H66" s="295">
        <f>'将来負担比率（分子）の構造'!K$41</f>
        <v>6169</v>
      </c>
      <c r="I66" s="295"/>
      <c r="J66" s="295"/>
      <c r="K66" s="295">
        <f>'将来負担比率（分子）の構造'!L$41</f>
        <v>5867</v>
      </c>
      <c r="L66" s="295"/>
      <c r="M66" s="295"/>
      <c r="N66" s="295">
        <f>'将来負担比率（分子）の構造'!M$41</f>
        <v>5651</v>
      </c>
      <c r="O66" s="295"/>
      <c r="P66" s="295"/>
    </row>
    <row r="67" spans="1:16" x14ac:dyDescent="0.15">
      <c r="A67" s="295" t="s">
        <v>97</v>
      </c>
      <c r="B67" s="295" t="e">
        <f>NA()</f>
        <v>#N/A</v>
      </c>
      <c r="C67" s="295">
        <f>IF(ISNUMBER('将来負担比率（分子）の構造'!I$53),IF('将来負担比率（分子）の構造'!I$53&lt;0,0,'将来負担比率（分子）の構造'!I$53),NA())</f>
        <v>4273</v>
      </c>
      <c r="D67" s="295" t="e">
        <f>NA()</f>
        <v>#N/A</v>
      </c>
      <c r="E67" s="295" t="e">
        <f>NA()</f>
        <v>#N/A</v>
      </c>
      <c r="F67" s="295">
        <f>IF(ISNUMBER('将来負担比率（分子）の構造'!J$53),IF('将来負担比率（分子）の構造'!J$53&lt;0,0,'将来負担比率（分子）の構造'!J$53),NA())</f>
        <v>3749</v>
      </c>
      <c r="G67" s="295" t="e">
        <f>NA()</f>
        <v>#N/A</v>
      </c>
      <c r="H67" s="295" t="e">
        <f>NA()</f>
        <v>#N/A</v>
      </c>
      <c r="I67" s="295">
        <f>IF(ISNUMBER('将来負担比率（分子）の構造'!K$53),IF('将来負担比率（分子）の構造'!K$53&lt;0,0,'将来負担比率（分子）の構造'!K$53),NA())</f>
        <v>2522</v>
      </c>
      <c r="J67" s="295" t="e">
        <f>NA()</f>
        <v>#N/A</v>
      </c>
      <c r="K67" s="295" t="e">
        <f>NA()</f>
        <v>#N/A</v>
      </c>
      <c r="L67" s="295">
        <f>IF(ISNUMBER('将来負担比率（分子）の構造'!L$53),IF('将来負担比率（分子）の構造'!L$53&lt;0,0,'将来負担比率（分子）の構造'!L$53),NA())</f>
        <v>1968</v>
      </c>
      <c r="M67" s="295" t="e">
        <f>NA()</f>
        <v>#N/A</v>
      </c>
      <c r="N67" s="295" t="e">
        <f>NA()</f>
        <v>#N/A</v>
      </c>
      <c r="O67" s="295">
        <f>IF(ISNUMBER('将来負担比率（分子）の構造'!M$53),IF('将来負担比率（分子）の構造'!M$53&lt;0,0,'将来負担比率（分子）の構造'!M$53),NA())</f>
        <v>1610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425</v>
      </c>
      <c r="C72" s="299">
        <f>基金残高に係る経年分析!G55</f>
        <v>617</v>
      </c>
      <c r="D72" s="299">
        <f>基金残高に係る経年分析!H55</f>
        <v>754</v>
      </c>
    </row>
    <row r="73" spans="1:16" x14ac:dyDescent="0.15">
      <c r="A73" s="297" t="s">
        <v>129</v>
      </c>
      <c r="B73" s="299">
        <f>基金残高に係る経年分析!F56</f>
        <v>153</v>
      </c>
      <c r="C73" s="299">
        <f>基金残高に係る経年分析!G56</f>
        <v>153</v>
      </c>
      <c r="D73" s="299">
        <f>基金残高に係る経年分析!H56</f>
        <v>169</v>
      </c>
    </row>
    <row r="74" spans="1:16" x14ac:dyDescent="0.15">
      <c r="A74" s="297" t="s">
        <v>131</v>
      </c>
      <c r="B74" s="299">
        <f>基金残高に係る経年分析!F57</f>
        <v>367</v>
      </c>
      <c r="C74" s="299">
        <f>基金残高に係る経年分析!G57</f>
        <v>383</v>
      </c>
      <c r="D74" s="299">
        <f>基金残高に係る経年分析!H57</f>
        <v>486</v>
      </c>
    </row>
  </sheetData>
  <sheetProtection algorithmName="SHA-512" hashValue="lUywpRcw0Qzp6wHDJr6BntS+a7VLkQFHfmci40WWY6egl1DR1/JD29fX49fi00PlDZTLwb82gQwr/cGccQiLkg==" saltValue="Or6YW2y5eoYIYeOi4bWtz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2025-02-19T00:40:54Z</dcterms:created>
  <dcterms:modified xsi:type="dcterms:W3CDTF">2025-03-19T04:31:30Z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2025-03-17T07:48:59Z</vt:filetime>
  </property>
</Properties>
</file>