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BW34" i="10"/>
  <c r="C34" i="10"/>
  <c r="CO34" i="10" l="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<sst xmlns="http://schemas.openxmlformats.org/spreadsheetml/2006/main" count="1155" uniqueCount="603">
  <si>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</si>
  <si>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</si>
  <si>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</si>
  <si>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</si>
  <si>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</si>
  <si>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</si>
  <si>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</si>
  <si>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</si>
  <si>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</si>
  <si>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</si>
  <si>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</si>
  <si>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</si>
  <si>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</si>
  <si>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</si>
  <si>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</si>
  <si>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</si>
  <si>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</si>
  <si>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</si>
  <si>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</si>
  <si>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</si>
  <si>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</si>
  <si>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</si>
  <si>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</si>
  <si>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</si>
  <si>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</si>
  <si>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</si>
  <si>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</si>
  <si>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</si>
  <si>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</si>
  <si>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</si>
  <si>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</si>
  <si>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</si>
  <si>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</si>
  <si>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</si>
  <si>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</si>
  <si>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</si>
  <si>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</si>
  <si>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</si>
  <si>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</si>
  <si>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</si>
  <si>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</si>
  <si>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</si>
  <si>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</si>
  <si>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</si>
  <si>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</si>
  <si>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</si>
  <si>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</si>
  <si>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</si>
  <si>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</si>
  <si>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</si>
  <si>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</si>
  <si>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</si>
  <si>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</si>
  <si>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</si>
  <si>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</si>
  <si>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</si>
  <si>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</si>
  <si>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</si>
  <si>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</si>
  <si>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</si>
  <si>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</si>
  <si>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</si>
  <si>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</si>
  <si>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</si>
  <si>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</si>
  <si>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</si>
  <si>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</si>
  <si>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</si>
  <si>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</si>
  <si>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</si>
  <si>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</si>
  <si>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</si>
  <si>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</si>
  <si>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</si>
  <si>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</si>
  <si>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</si>
  <si>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</si>
  <si>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</si>
  <si>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</si>
  <si>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</si>
  <si>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</si>
  <si>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</si>
  <si>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</si>
  <si>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</si>
  <si>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</si>
  <si>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</si>
  <si>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</si>
  <si>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</si>
  <si>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</si>
  <si>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</si>
  <si>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</si>
  <si>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</si>
  <si>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</si>
  <si>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</si>
  <si>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</si>
  <si>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</si>
  <si>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</si>
  <si>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大河原町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</si>
  <si>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</si>
  <si>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</si>
  <si>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</si>
  <si>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</si>
  <si>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</si>
  <si>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</si>
  <si>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</si>
  <si>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</si>
  <si>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</si>
  <si>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</si>
  <si>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</si>
  <si>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</si>
  <si>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</si>
  <si>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</si>
  <si>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</si>
  <si>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</si>
  <si>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</si>
  <si>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</si>
  <si>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</si>
  <si>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</si>
  <si>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</si>
  <si>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</si>
  <si>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</si>
  <si>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</si>
  <si>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</si>
  <si>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</si>
  <si>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</si>
  <si>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</si>
  <si>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</si>
  <si>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</si>
  <si>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</si>
  <si>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</si>
  <si>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</si>
  <si>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</si>
  <si>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</si>
  <si>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</si>
  <si>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</si>
  <si>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</si>
  <si>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</si>
  <si>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</si>
  <si>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</si>
  <si>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</si>
  <si>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</si>
  <si>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</si>
  <si>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</si>
  <si>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</si>
  <si>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</si>
  <si>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</si>
  <si>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</si>
  <si>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</si>
  <si>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</si>
  <si>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</si>
  <si>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</si>
  <si>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</si>
  <si>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</si>
  <si>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</si>
  <si>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</si>
  <si>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</si>
  <si>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</si>
  <si>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</si>
  <si>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</si>
  <si>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</si>
  <si>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</si>
  <si>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</si>
  <si>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</si>
  <si>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</si>
  <si>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</si>
  <si>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</si>
  <si>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</si>
  <si>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</si>
  <si>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</si>
  <si>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</si>
  <si>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</si>
  <si>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</si>
  <si>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</si>
  <si>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</si>
  <si>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</si>
  <si>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</si>
  <si>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</si>
  <si>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</si>
  <si>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</si>
  <si>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</si>
  <si>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</si>
  <si>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</si>
  <si>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</si>
  <si>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</si>
  <si>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</si>
  <si>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</si>
  <si>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</si>
  <si>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</si>
  <si>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</si>
  <si>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</si>
  <si>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</si>
  <si>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</si>
  <si>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</si>
  <si>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</si>
  <si>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</si>
  <si>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</si>
  <si>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</si>
  <si>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</si>
  <si>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</si>
  <si>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</si>
  <si>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</si>
  <si>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</si>
  <si>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</si>
  <si>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</si>
  <si>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</si>
  <si>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</si>
  <si>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</si>
  <si>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</si>
  <si>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</si>
  <si>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</si>
  <si>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</si>
  <si>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</si>
  <si>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</si>
  <si>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宮城県大河原町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</si>
  <si>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</si>
  <si>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</si>
  <si>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</si>
  <si>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</si>
  <si>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</si>
  <si>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</si>
  <si>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</si>
  <si>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</si>
  <si>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</si>
  <si>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</si>
  <si>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</si>
  <si>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</si>
  <si>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</si>
  <si>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</si>
  <si>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</si>
  <si>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</si>
  <si>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</si>
  <si>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</si>
  <si>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</si>
  <si>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</si>
  <si>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</si>
  <si>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</si>
  <si>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</si>
  <si>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</si>
  <si>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</si>
  <si>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</si>
  <si>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</si>
  <si>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</si>
  <si>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</si>
  <si>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</si>
  <si>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</si>
  <si>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</si>
  <si>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</si>
  <si>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</si>
  <si>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</si>
  <si>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</si>
  <si>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</si>
  <si>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</si>
  <si>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</si>
  <si>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</si>
  <si>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</si>
  <si>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</si>
  <si>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</si>
  <si>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</si>
  <si>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</si>
  <si>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</si>
  <si>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</si>
  <si>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</si>
  <si>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</si>
  <si>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</si>
  <si>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</si>
  <si>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</si>
  <si>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</si>
  <si>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</si>
  <si>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</si>
  <si>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</si>
  <si>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</si>
  <si>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</si>
  <si>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</si>
  <si>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</si>
  <si>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</si>
  <si>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</si>
  <si>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</si>
  <si>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</si>
  <si>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</si>
  <si>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</si>
  <si>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</si>
  <si>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</si>
  <si>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</si>
  <si>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</si>
  <si>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</si>
  <si>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</si>
  <si>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</si>
  <si>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</si>
  <si>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</si>
  <si>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</si>
  <si>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</si>
  <si>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</si>
  <si>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</si>
  <si>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</si>
  <si>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</si>
  <si>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</si>
  <si>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</si>
  <si>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</si>
  <si>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</si>
  <si>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</si>
  <si>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</si>
  <si>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</si>
  <si>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</si>
  <si>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</si>
  <si>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</si>
  <si>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</si>
  <si>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</si>
  <si>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</si>
  <si>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</si>
  <si>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</si>
  <si>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</si>
  <si>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</si>
  <si>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</si>
  <si>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</si>
  <si>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</si>
  <si>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</si>
  <si>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</si>
  <si>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</si>
  <si>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</si>
  <si>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</si>
  <si>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</si>
  <si>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</si>
  <si>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</si>
  <si>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</si>
  <si>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</si>
  <si>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</si>
  <si>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</si>
  <si>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</si>
  <si>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</si>
  <si>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</si>
  <si>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</si>
  <si>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</si>
  <si>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</si>
  <si>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</si>
  <si>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</si>
  <si>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</si>
  <si>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</si>
  <si>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</si>
  <si>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</si>
  <si>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</si>
  <si>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</si>
  <si>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</si>
  <si>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</si>
  <si>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</si>
  <si>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</si>
  <si>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</si>
  <si>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</si>
  <si>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</si>
  <si>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</si>
  <si>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</si>
  <si>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</si>
  <si>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</si>
  <si>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</si>
  <si>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</si>
  <si>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</si>
  <si>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</si>
  <si>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</si>
  <si>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</si>
  <si>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</si>
  <si>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</si>
  <si>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</si>
  <si>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</si>
  <si>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</si>
  <si>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</si>
  <si>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</si>
  <si>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</si>
  <si>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</si>
  <si>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</si>
  <si>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宮城県大河原町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</si>
  <si>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</si>
  <si>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</si>
  <si>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</si>
  <si>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</si>
  <si>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</si>
  <si>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</si>
  <si>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</si>
  <si>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</si>
  <si>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</si>
  <si>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</si>
  <si>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</si>
  <si>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</si>
  <si>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</si>
  <si>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</si>
  <si>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</si>
  <si>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</si>
  <si>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</si>
  <si>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</si>
  <si>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</si>
  <si>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</si>
  <si>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仙南夜間初期急患センター事業特別会計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</si>
  <si>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</si>
  <si>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</si>
  <si>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</si>
  <si>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</si>
  <si>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</si>
  <si>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</si>
  <si>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</si>
  <si>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</si>
  <si>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</si>
  <si>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</si>
  <si>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</si>
  <si>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</si>
  <si>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</si>
  <si>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</si>
  <si>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</si>
  <si>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</si>
  <si>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</si>
  <si>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</si>
  <si>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</si>
  <si>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</si>
  <si>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</si>
  <si>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</si>
  <si>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</si>
  <si>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</si>
  <si>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</si>
  <si>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</si>
  <si>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</si>
  <si>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</si>
  <si>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</si>
  <si>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</si>
  <si>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</si>
  <si>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</si>
  <si>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</si>
  <si>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</si>
  <si>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</si>
  <si>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</si>
  <si>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</si>
  <si>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</si>
  <si>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</si>
  <si>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</si>
  <si>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</si>
  <si>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</si>
  <si>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</si>
  <si>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</si>
  <si>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</si>
  <si>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</si>
  <si>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</si>
  <si>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</si>
  <si>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</si>
  <si>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</si>
  <si>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</si>
  <si>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</si>
  <si>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</si>
  <si>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</si>
  <si>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</si>
  <si>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</si>
  <si>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</si>
  <si>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</si>
  <si>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</si>
  <si>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</si>
  <si>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</si>
  <si>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</si>
  <si>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</si>
  <si>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</si>
  <si>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</si>
  <si>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</si>
  <si>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</si>
  <si>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</si>
  <si>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</si>
  <si>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</si>
  <si>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</si>
  <si>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</si>
  <si>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</si>
  <si>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</si>
  <si>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</si>
  <si>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</si>
  <si>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</si>
  <si>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</si>
  <si>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</si>
  <si>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</si>
  <si>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</si>
  <si>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</si>
  <si>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</si>
  <si>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</si>
  <si>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</si>
  <si>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</si>
  <si>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</si>
  <si>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</si>
  <si>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</si>
  <si>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</si>
  <si>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</si>
  <si>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</si>
  <si>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</si>
  <si>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</si>
  <si>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</si>
  <si>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</si>
  <si>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</si>
  <si>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</si>
  <si>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</si>
  <si>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</si>
  <si>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</si>
  <si>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</si>
  <si>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</si>
  <si>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</si>
  <si>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</si>
  <si>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</si>
  <si>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</si>
  <si>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</si>
  <si>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</si>
  <si>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</si>
  <si>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</si>
  <si>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</si>
  <si>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</si>
  <si>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</si>
  <si>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</si>
  <si>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</si>
  <si>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</si>
  <si>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</si>
  <si>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</si>
  <si>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</si>
  <si>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</si>
  <si>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</si>
  <si>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</si>
  <si>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</si>
  <si>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</si>
  <si>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</si>
  <si>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</si>
  <si>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</si>
  <si>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</si>
  <si>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</si>
  <si>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</si>
  <si>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</si>
  <si>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</si>
  <si>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</si>
  <si>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</si>
  <si>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</si>
  <si>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</si>
  <si>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</si>
  <si>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</si>
  <si>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</si>
  <si>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</si>
  <si>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</si>
  <si>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</si>
  <si>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</si>
  <si>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</si>
  <si>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</si>
  <si>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</si>
  <si>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</si>
  <si>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</si>
  <si>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</si>
  <si>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</si>
  <si>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</si>
  <si>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</si>
  <si>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</si>
  <si>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</si>
  <si>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</si>
  <si>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</si>
  <si>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</si>
  <si>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</si>
  <si>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</si>
  <si>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</si>
  <si>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</si>
  <si>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</si>
  <si>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</si>
  <si>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2.98</t>
  </si>
  <si>
    <t>▲ 6.30</t>
  </si>
  <si>
    <t>▲ 7.12</t>
  </si>
  <si>
    <t>▲ 10.19</t>
  </si>
  <si>
    <t>▲ 3.16</t>
  </si>
  <si>
    <t>水道事業会計</t>
  </si>
  <si>
    <t>一般会計</t>
  </si>
  <si>
    <t>公共下水道事業会計</t>
  </si>
  <si>
    <t>国民健康保険特別会計</t>
  </si>
  <si>
    <t>介護保険特別会計</t>
  </si>
  <si>
    <t>後期高齢者医療特別会計</t>
  </si>
  <si>
    <t>仙南夜間初期急患センター事業特別会計</t>
  </si>
  <si>
    <t>地方卸売市場事業特別会計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</si>
  <si>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</si>
  <si>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</si>
  <si>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</si>
  <si>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</si>
  <si>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</si>
  <si>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</si>
  <si>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</si>
  <si>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</si>
  <si>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まちづくりオーガ</t>
    <phoneticPr fontId="2"/>
  </si>
  <si>
    <t>仙南地域広域行政事務組合</t>
    <rPh sb="0" eb="2">
      <t>センナン</t>
    </rPh>
    <rPh sb="2" eb="8">
      <t>チイキコウイキギョウセイ</t>
    </rPh>
    <rPh sb="8" eb="12">
      <t>ジムクミアイ</t>
    </rPh>
    <phoneticPr fontId="2"/>
  </si>
  <si>
    <t>みやぎ県南中核病院企業団</t>
    <rPh sb="3" eb="5">
      <t>ケンナン</t>
    </rPh>
    <rPh sb="5" eb="9">
      <t>チュウカクビョウイン</t>
    </rPh>
    <rPh sb="9" eb="12">
      <t>キギョウダン</t>
    </rPh>
    <phoneticPr fontId="2"/>
  </si>
  <si>
    <t>宮城県市町村非常勤消防団員補償報償組合</t>
    <rPh sb="0" eb="3">
      <t>ミヤギケン</t>
    </rPh>
    <rPh sb="3" eb="6">
      <t>シチョウソン</t>
    </rPh>
    <rPh sb="6" eb="9">
      <t>ヒジョウキン</t>
    </rPh>
    <rPh sb="9" eb="13">
      <t>ショウボウダンイン</t>
    </rPh>
    <rPh sb="13" eb="17">
      <t>ホショウホウショウ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</si>
  <si>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</si>
  <si>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8">
      <t>コウキコウレイシャ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</si>
  <si>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</si>
  <si>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宮城県市町村職員退職手当組合</t>
    <rPh sb="0" eb="3">
      <t>ミヤギケン</t>
    </rPh>
    <rPh sb="3" eb="6">
      <t>シチョウソン</t>
    </rPh>
    <rPh sb="6" eb="8">
      <t>ショクイン</t>
    </rPh>
    <rPh sb="8" eb="14">
      <t>タイショクテアテクミアイ</t>
    </rPh>
    <phoneticPr fontId="2"/>
  </si>
  <si>
    <t>-</t>
    <phoneticPr fontId="2"/>
  </si>
  <si>
    <t>公共施設等整備基金</t>
    <rPh sb="0" eb="5">
      <t>コウキョウシセツトウ</t>
    </rPh>
    <rPh sb="5" eb="9">
      <t>セイビキキン</t>
    </rPh>
    <phoneticPr fontId="5"/>
  </si>
  <si>
    <t>長寿社会対策基金</t>
    <rPh sb="0" eb="6">
      <t>チョウジュシャカイタイサク</t>
    </rPh>
    <rPh sb="6" eb="8">
      <t>キキン</t>
    </rPh>
    <phoneticPr fontId="5"/>
  </si>
  <si>
    <t>教育振興慈愛基金</t>
    <rPh sb="0" eb="2">
      <t>キョウイク</t>
    </rPh>
    <rPh sb="2" eb="8">
      <t>シンコウジアイキキン</t>
    </rPh>
    <phoneticPr fontId="5"/>
  </si>
  <si>
    <t>田園文化創造基金</t>
    <rPh sb="0" eb="2">
      <t>デンエン</t>
    </rPh>
    <rPh sb="2" eb="4">
      <t>ブンカ</t>
    </rPh>
    <rPh sb="4" eb="8">
      <t>ソウゾウキキン</t>
    </rPh>
    <phoneticPr fontId="5"/>
  </si>
  <si>
    <t>文化振興基金</t>
    <rPh sb="0" eb="6">
      <t>ブンカシンコウキキン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</si>
  <si>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</si>
  <si>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</si>
  <si>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</si>
  <si>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</si>
  <si>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</si>
  <si>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老朽化に伴う公共施設の整備を実施していることもあり有形固定資産減価償却率は下がってきているものの、事業実施に伴う地方債の元利償還等が起因し将来負担比率は年々上昇している。類似団体と比較しても高い水準であり、今後も大河原中学校屋内運動場整備事業等により更に数値の上昇が見込まれることから、将来負担を見据えた財政運営が求められる。</t>
    <rPh sb="0" eb="3">
      <t>ロウキュウカ</t>
    </rPh>
    <rPh sb="4" eb="5">
      <t>トモナ</t>
    </rPh>
    <rPh sb="6" eb="8">
      <t>コウキョウ</t>
    </rPh>
    <rPh sb="8" eb="10">
      <t>シセツ</t>
    </rPh>
    <rPh sb="11" eb="13">
      <t>セイビ</t>
    </rPh>
    <rPh sb="14" eb="16">
      <t>ジッシ</t>
    </rPh>
    <rPh sb="25" eb="27">
      <t>ユウケイ</t>
    </rPh>
    <rPh sb="27" eb="31">
      <t>コテイシサン</t>
    </rPh>
    <rPh sb="31" eb="33">
      <t>ゲンカ</t>
    </rPh>
    <rPh sb="33" eb="35">
      <t>ショウキャク</t>
    </rPh>
    <rPh sb="35" eb="36">
      <t>リツ</t>
    </rPh>
    <rPh sb="37" eb="38">
      <t>サ</t>
    </rPh>
    <rPh sb="49" eb="51">
      <t>ジギョウ</t>
    </rPh>
    <rPh sb="51" eb="53">
      <t>ジッシ</t>
    </rPh>
    <rPh sb="54" eb="55">
      <t>トモナ</t>
    </rPh>
    <rPh sb="56" eb="59">
      <t>チホウサイ</t>
    </rPh>
    <rPh sb="60" eb="62">
      <t>ガンリ</t>
    </rPh>
    <rPh sb="62" eb="64">
      <t>ショウカン</t>
    </rPh>
    <rPh sb="64" eb="65">
      <t>トウ</t>
    </rPh>
    <rPh sb="66" eb="68">
      <t>キイン</t>
    </rPh>
    <rPh sb="69" eb="71">
      <t>ショウライ</t>
    </rPh>
    <rPh sb="71" eb="73">
      <t>フタン</t>
    </rPh>
    <rPh sb="73" eb="75">
      <t>ヒリツ</t>
    </rPh>
    <rPh sb="76" eb="78">
      <t>ネンネン</t>
    </rPh>
    <rPh sb="78" eb="80">
      <t>ジョウショウ</t>
    </rPh>
    <rPh sb="85" eb="87">
      <t>ルイジ</t>
    </rPh>
    <rPh sb="87" eb="89">
      <t>ダンタイ</t>
    </rPh>
    <rPh sb="90" eb="92">
      <t>ヒカク</t>
    </rPh>
    <rPh sb="95" eb="96">
      <t>タカ</t>
    </rPh>
    <rPh sb="97" eb="99">
      <t>スイジュン</t>
    </rPh>
    <rPh sb="103" eb="105">
      <t>コンゴ</t>
    </rPh>
    <rPh sb="119" eb="121">
      <t>ジギョウ</t>
    </rPh>
    <rPh sb="121" eb="122">
      <t>トウ</t>
    </rPh>
    <rPh sb="125" eb="126">
      <t>サラ</t>
    </rPh>
    <rPh sb="127" eb="129">
      <t>スウチ</t>
    </rPh>
    <rPh sb="130" eb="132">
      <t>ジョウショウ</t>
    </rPh>
    <rPh sb="133" eb="135">
      <t>ミコ</t>
    </rPh>
    <rPh sb="143" eb="145">
      <t>ショウライ</t>
    </rPh>
    <rPh sb="145" eb="147">
      <t>フタン</t>
    </rPh>
    <rPh sb="148" eb="150">
      <t>ミス</t>
    </rPh>
    <rPh sb="152" eb="154">
      <t>ザイセイ</t>
    </rPh>
    <rPh sb="154" eb="156">
      <t>ウンエイ</t>
    </rPh>
    <rPh sb="157" eb="158">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</si>
  <si>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</si>
  <si>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</si>
  <si>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</si>
  <si>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</si>
  <si>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</si>
  <si>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</si>
  <si>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臨時財政対策債の元金償還開始分などが影響し前年度より上昇しているものの、類似団体と比較しても低い水準を保てている状況である。今後、公共施設等の更新事業の影響により数値の上昇が見込まれることから、将来負担と併せ公債費の適正な管理及び執行が求められる。</t>
    <rPh sb="0" eb="2">
      <t>ジッシツ</t>
    </rPh>
    <rPh sb="2" eb="4">
      <t>コウサイ</t>
    </rPh>
    <rPh sb="4" eb="6">
      <t>ヒリツ</t>
    </rPh>
    <rPh sb="8" eb="10">
      <t>リンジ</t>
    </rPh>
    <rPh sb="10" eb="12">
      <t>ザイセイ</t>
    </rPh>
    <rPh sb="12" eb="14">
      <t>タイサク</t>
    </rPh>
    <rPh sb="14" eb="15">
      <t>サイ</t>
    </rPh>
    <rPh sb="16" eb="18">
      <t>ガンキン</t>
    </rPh>
    <rPh sb="18" eb="20">
      <t>ショウカン</t>
    </rPh>
    <rPh sb="20" eb="22">
      <t>カイシ</t>
    </rPh>
    <rPh sb="22" eb="23">
      <t>ブン</t>
    </rPh>
    <rPh sb="26" eb="28">
      <t>エイキョウ</t>
    </rPh>
    <rPh sb="29" eb="32">
      <t>ゼンネンド</t>
    </rPh>
    <rPh sb="34" eb="36">
      <t>ジョウショウ</t>
    </rPh>
    <rPh sb="44" eb="46">
      <t>ルイジ</t>
    </rPh>
    <rPh sb="46" eb="48">
      <t>ダンタイ</t>
    </rPh>
    <rPh sb="49" eb="51">
      <t>ヒカク</t>
    </rPh>
    <rPh sb="54" eb="55">
      <t>ヒク</t>
    </rPh>
    <rPh sb="56" eb="58">
      <t>スイジュン</t>
    </rPh>
    <rPh sb="59" eb="60">
      <t>タモ</t>
    </rPh>
    <rPh sb="64" eb="66">
      <t>ジョウキョウ</t>
    </rPh>
    <rPh sb="70" eb="72">
      <t>コンゴ</t>
    </rPh>
    <rPh sb="73" eb="75">
      <t>コウキョウ</t>
    </rPh>
    <rPh sb="75" eb="77">
      <t>シセツ</t>
    </rPh>
    <rPh sb="77" eb="78">
      <t>トウ</t>
    </rPh>
    <rPh sb="79" eb="81">
      <t>コウシン</t>
    </rPh>
    <rPh sb="81" eb="83">
      <t>ジギョウ</t>
    </rPh>
    <rPh sb="84" eb="86">
      <t>エイキョウ</t>
    </rPh>
    <rPh sb="89" eb="91">
      <t>スウチ</t>
    </rPh>
    <rPh sb="92" eb="94">
      <t>ジョウショウ</t>
    </rPh>
    <rPh sb="95" eb="97">
      <t>ミコ</t>
    </rPh>
    <rPh sb="105" eb="107">
      <t>ショウライ</t>
    </rPh>
    <rPh sb="107" eb="109">
      <t>フタン</t>
    </rPh>
    <rPh sb="110" eb="111">
      <t>アワ</t>
    </rPh>
    <rPh sb="112" eb="115">
      <t>コウサイヒ</t>
    </rPh>
    <rPh sb="116" eb="118">
      <t>テキセイ</t>
    </rPh>
    <rPh sb="119" eb="121">
      <t>カンリ</t>
    </rPh>
    <rPh sb="121" eb="122">
      <t>オヨ</t>
    </rPh>
    <rPh sb="123" eb="125">
      <t>シッコウ</t>
    </rPh>
    <rPh sb="126" eb="127">
      <t>モト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</si>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</sst>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9DF-4542-98B0-0D6539818F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16506</c:v>
                </c:pt>
                <c:pt idx="1">
                  <c:v>36260</c:v>
                </c:pt>
                <c:pt idx="2">
                  <c:v>59435</c:v>
                </c:pt>
                <c:pt idx="3">
                  <c:v>71082</c:v>
                </c:pt>
                <c:pt idx="4">
                  <c:v>72829</c:v>
                </c:pt>
              </c:numCache>
            </c:numRef>
          </c:val>
          <c:smooth val="0"/>
          <c:extLst>
            <c:ext xmlns:c16="http://schemas.microsoft.com/office/drawing/2014/chart" uri="{C3380CC4-5D6E-409C-BE32-E72D297353CC}">
              <c16:uniqueId val="{00000001-89DF-4542-98B0-0D6539818F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6.23</c:v>
                </c:pt>
                <c:pt idx="1">
                  <c:v>8.44</c:v>
                </c:pt>
                <c:pt idx="2">
                  <c:v>6.3</c:v>
                </c:pt>
                <c:pt idx="3">
                  <c:v>8.2799999999999994</c:v>
                </c:pt>
                <c:pt idx="4">
                  <c:v>4.79</c:v>
                </c:pt>
              </c:numCache>
            </c:numRef>
          </c:val>
          <c:extLst>
            <c:ext xmlns:c16="http://schemas.microsoft.com/office/drawing/2014/chart" uri="{C3380CC4-5D6E-409C-BE32-E72D297353CC}">
              <c16:uniqueId val="{00000000-AB23-4E14-8CAB-3A8CA6745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44.12</c:v>
                </c:pt>
                <c:pt idx="1">
                  <c:v>38.35</c:v>
                </c:pt>
                <c:pt idx="2">
                  <c:v>39.04</c:v>
                </c:pt>
                <c:pt idx="3">
                  <c:v>29.97</c:v>
                </c:pt>
                <c:pt idx="4">
                  <c:v>34.56</c:v>
                </c:pt>
              </c:numCache>
            </c:numRef>
          </c:val>
          <c:extLst>
            <c:ext xmlns:c16="http://schemas.microsoft.com/office/drawing/2014/chart" uri="{C3380CC4-5D6E-409C-BE32-E72D297353CC}">
              <c16:uniqueId val="{00000001-AB23-4E14-8CAB-3A8CA6745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-2.98</c:v>
                </c:pt>
                <c:pt idx="1">
                  <c:v>-6.3</c:v>
                </c:pt>
                <c:pt idx="2">
                  <c:v>-7.12</c:v>
                </c:pt>
                <c:pt idx="3">
                  <c:v>-10.19</c:v>
                </c:pt>
                <c:pt idx="4">
                  <c:v>-3.16</c:v>
                </c:pt>
              </c:numCache>
            </c:numRef>
          </c:val>
          <c:smooth val="0"/>
          <c:extLst>
            <c:ext xmlns:c16="http://schemas.microsoft.com/office/drawing/2014/chart" uri="{C3380CC4-5D6E-409C-BE32-E72D297353CC}">
              <c16:uniqueId val="{00000002-AB23-4E14-8CAB-3A8CA6745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1.97</c:v>
                </c:pt>
                <c:pt idx="2">
                  <c:v>#N/A</c:v>
                </c:pt>
                <c:pt idx="3">
                  <c:v>2.23</c:v>
                </c:pt>
                <c:pt idx="4">
                  <c:v>#N/A</c:v>
                </c:pt>
                <c:pt idx="5">
                  <c:v>0.57999999999999996</c:v>
                </c:pt>
                <c:pt idx="6">
                  <c:v>#N/A</c:v>
                </c:pt>
                <c:pt idx="7">
                  <c:v>0.1</c:v>
                </c:pt>
                <c:pt idx="8">
                  <c:v>0</c:v>
                </c:pt>
                <c:pt idx="9">
                  <c:v>0</c:v>
                </c:pt>
              </c:numCache>
            </c:numRef>
          </c:val>
          <c:extLst>
            <c:ext xmlns:c16="http://schemas.microsoft.com/office/drawing/2014/chart" uri="{C3380CC4-5D6E-409C-BE32-E72D297353CC}">
              <c16:uniqueId val="{00000000-9B72-4CC7-9E6D-93658CF787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72-4CC7-9E6D-93658CF78764}"/>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9B72-4CC7-9E6D-93658CF78764}"/>
            </c:ext>
          </c:extLst>
        </c:ser>
        <c:ser>
          <c:idx val="3"/>
          <c:order val="3"/>
          <c:tx>
            <c:strRef>
              <c:f>データシート!$A$30</c:f>
              <c:strCache>
                <c:ptCount val="1"/>
                <c:pt idx="0">
                  <c:v>仙南夜間初期急患センター事業特別会計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0.05</c:v>
                </c:pt>
                <c:pt idx="6">
                  <c:v>#N/A</c:v>
                </c:pt>
                <c:pt idx="7">
                  <c:v>0.04</c:v>
                </c:pt>
                <c:pt idx="8">
                  <c:v>#N/A</c:v>
                </c:pt>
                <c:pt idx="9">
                  <c:v>0.08</c:v>
                </c:pt>
              </c:numCache>
            </c:numRef>
          </c:val>
          <c:extLst>
            <c:ext xmlns:c16="http://schemas.microsoft.com/office/drawing/2014/chart" uri="{C3380CC4-5D6E-409C-BE32-E72D297353CC}">
              <c16:uniqueId val="{00000003-9B72-4CC7-9E6D-93658CF7876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0.08</c:v>
                </c:pt>
                <c:pt idx="6">
                  <c:v>#N/A</c:v>
                </c:pt>
                <c:pt idx="7">
                  <c:v>0.06</c:v>
                </c:pt>
                <c:pt idx="8">
                  <c:v>#N/A</c:v>
                </c:pt>
                <c:pt idx="9">
                  <c:v>0.12</c:v>
                </c:pt>
              </c:numCache>
            </c:numRef>
          </c:val>
          <c:extLst>
            <c:ext xmlns:c16="http://schemas.microsoft.com/office/drawing/2014/chart" uri="{C3380CC4-5D6E-409C-BE32-E72D297353CC}">
              <c16:uniqueId val="{00000004-9B72-4CC7-9E6D-93658CF7876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2.14</c:v>
                </c:pt>
                <c:pt idx="2">
                  <c:v>#N/A</c:v>
                </c:pt>
                <c:pt idx="3">
                  <c:v>1.52</c:v>
                </c:pt>
                <c:pt idx="4">
                  <c:v>#N/A</c:v>
                </c:pt>
                <c:pt idx="5">
                  <c:v>1.73</c:v>
                </c:pt>
                <c:pt idx="6">
                  <c:v>#N/A</c:v>
                </c:pt>
                <c:pt idx="7">
                  <c:v>1.87</c:v>
                </c:pt>
                <c:pt idx="8">
                  <c:v>#N/A</c:v>
                </c:pt>
                <c:pt idx="9">
                  <c:v>0.61</c:v>
                </c:pt>
              </c:numCache>
            </c:numRef>
          </c:val>
          <c:extLst>
            <c:ext xmlns:c16="http://schemas.microsoft.com/office/drawing/2014/chart" uri="{C3380CC4-5D6E-409C-BE32-E72D297353CC}">
              <c16:uniqueId val="{00000005-9B72-4CC7-9E6D-93658CF7876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3.73</c:v>
                </c:pt>
                <c:pt idx="2">
                  <c:v>#N/A</c:v>
                </c:pt>
                <c:pt idx="3">
                  <c:v>4.37</c:v>
                </c:pt>
                <c:pt idx="4">
                  <c:v>#N/A</c:v>
                </c:pt>
                <c:pt idx="5">
                  <c:v>1.03</c:v>
                </c:pt>
                <c:pt idx="6">
                  <c:v>#N/A</c:v>
                </c:pt>
                <c:pt idx="7">
                  <c:v>0.63</c:v>
                </c:pt>
                <c:pt idx="8">
                  <c:v>#N/A</c:v>
                </c:pt>
                <c:pt idx="9">
                  <c:v>0.64</c:v>
                </c:pt>
              </c:numCache>
            </c:numRef>
          </c:val>
          <c:extLst>
            <c:ext xmlns:c16="http://schemas.microsoft.com/office/drawing/2014/chart" uri="{C3380CC4-5D6E-409C-BE32-E72D297353CC}">
              <c16:uniqueId val="{00000006-9B72-4CC7-9E6D-93658CF7876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2.68</c:v>
                </c:pt>
              </c:numCache>
            </c:numRef>
          </c:val>
          <c:extLst>
            <c:ext xmlns:c16="http://schemas.microsoft.com/office/drawing/2014/chart" uri="{C3380CC4-5D6E-409C-BE32-E72D297353CC}">
              <c16:uniqueId val="{00000007-9B72-4CC7-9E6D-93658CF787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6.17</c:v>
                </c:pt>
                <c:pt idx="2">
                  <c:v>#N/A</c:v>
                </c:pt>
                <c:pt idx="3">
                  <c:v>8.3699999999999992</c:v>
                </c:pt>
                <c:pt idx="4">
                  <c:v>#N/A</c:v>
                </c:pt>
                <c:pt idx="5">
                  <c:v>6.24</c:v>
                </c:pt>
                <c:pt idx="6">
                  <c:v>#N/A</c:v>
                </c:pt>
                <c:pt idx="7">
                  <c:v>8.23</c:v>
                </c:pt>
                <c:pt idx="8">
                  <c:v>#N/A</c:v>
                </c:pt>
                <c:pt idx="9">
                  <c:v>4.7</c:v>
                </c:pt>
              </c:numCache>
            </c:numRef>
          </c:val>
          <c:extLst>
            <c:ext xmlns:c16="http://schemas.microsoft.com/office/drawing/2014/chart" uri="{C3380CC4-5D6E-409C-BE32-E72D297353CC}">
              <c16:uniqueId val="{00000008-9B72-4CC7-9E6D-93658CF787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17.489999999999998</c:v>
                </c:pt>
                <c:pt idx="2">
                  <c:v>#N/A</c:v>
                </c:pt>
                <c:pt idx="3">
                  <c:v>18.739999999999998</c:v>
                </c:pt>
                <c:pt idx="4">
                  <c:v>#N/A</c:v>
                </c:pt>
                <c:pt idx="5">
                  <c:v>20.34</c:v>
                </c:pt>
                <c:pt idx="6">
                  <c:v>#N/A</c:v>
                </c:pt>
                <c:pt idx="7">
                  <c:v>22.44</c:v>
                </c:pt>
                <c:pt idx="8">
                  <c:v>#N/A</c:v>
                </c:pt>
                <c:pt idx="9">
                  <c:v>22.34</c:v>
                </c:pt>
              </c:numCache>
            </c:numRef>
          </c:val>
          <c:extLst>
            <c:ext xmlns:c16="http://schemas.microsoft.com/office/drawing/2014/chart" uri="{C3380CC4-5D6E-409C-BE32-E72D297353CC}">
              <c16:uniqueId val="{00000009-9B72-4CC7-9E6D-93658CF787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884</c:v>
                </c:pt>
                <c:pt idx="5">
                  <c:v>917</c:v>
                </c:pt>
                <c:pt idx="8">
                  <c:v>927</c:v>
                </c:pt>
                <c:pt idx="11">
                  <c:v>892</c:v>
                </c:pt>
                <c:pt idx="14">
                  <c:v>869</c:v>
                </c:pt>
              </c:numCache>
            </c:numRef>
          </c:val>
          <c:extLst>
            <c:ext xmlns:c16="http://schemas.microsoft.com/office/drawing/2014/chart" uri="{C3380CC4-5D6E-409C-BE32-E72D297353CC}">
              <c16:uniqueId val="{00000000-95B9-4B66-91A0-E733E2893E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B9-4B66-91A0-E733E2893E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B9-4B66-91A0-E733E2893E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273</c:v>
                </c:pt>
                <c:pt idx="3">
                  <c:v>260</c:v>
                </c:pt>
                <c:pt idx="6">
                  <c:v>258</c:v>
                </c:pt>
                <c:pt idx="9">
                  <c:v>256</c:v>
                </c:pt>
                <c:pt idx="12">
                  <c:v>264</c:v>
                </c:pt>
              </c:numCache>
            </c:numRef>
          </c:val>
          <c:extLst>
            <c:ext xmlns:c16="http://schemas.microsoft.com/office/drawing/2014/chart" uri="{C3380CC4-5D6E-409C-BE32-E72D297353CC}">
              <c16:uniqueId val="{00000003-95B9-4B66-91A0-E733E2893E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150</c:v>
                </c:pt>
                <c:pt idx="3">
                  <c:v>142</c:v>
                </c:pt>
                <c:pt idx="6">
                  <c:v>187</c:v>
                </c:pt>
                <c:pt idx="9">
                  <c:v>147</c:v>
                </c:pt>
                <c:pt idx="12">
                  <c:v>164</c:v>
                </c:pt>
              </c:numCache>
            </c:numRef>
          </c:val>
          <c:extLst>
            <c:ext xmlns:c16="http://schemas.microsoft.com/office/drawing/2014/chart" uri="{C3380CC4-5D6E-409C-BE32-E72D297353CC}">
              <c16:uniqueId val="{00000004-95B9-4B66-91A0-E733E2893E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B9-4B66-91A0-E733E2893E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B9-4B66-91A0-E733E2893E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442</c:v>
                </c:pt>
                <c:pt idx="3">
                  <c:v>441</c:v>
                </c:pt>
                <c:pt idx="6">
                  <c:v>439</c:v>
                </c:pt>
                <c:pt idx="9">
                  <c:v>470</c:v>
                </c:pt>
                <c:pt idx="12">
                  <c:v>453</c:v>
                </c:pt>
              </c:numCache>
            </c:numRef>
          </c:val>
          <c:extLst>
            <c:ext xmlns:c16="http://schemas.microsoft.com/office/drawing/2014/chart" uri="{C3380CC4-5D6E-409C-BE32-E72D297353CC}">
              <c16:uniqueId val="{00000007-95B9-4B66-91A0-E733E2893E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c:v>
                </c:pt>
                <c:pt idx="2">
                  <c:v>#N/A</c:v>
                </c:pt>
                <c:pt idx="3">
                  <c:v>#N/A</c:v>
                </c:pt>
                <c:pt idx="4">
                  <c:v>-74</c:v>
                </c:pt>
                <c:pt idx="5">
                  <c:v>#N/A</c:v>
                </c:pt>
                <c:pt idx="6">
                  <c:v>#N/A</c:v>
                </c:pt>
                <c:pt idx="7">
                  <c:v>-43</c:v>
                </c:pt>
                <c:pt idx="8">
                  <c:v>#N/A</c:v>
                </c:pt>
                <c:pt idx="9">
                  <c:v>#N/A</c:v>
                </c:pt>
                <c:pt idx="10">
                  <c:v>-19</c:v>
                </c:pt>
                <c:pt idx="11">
                  <c:v>#N/A</c:v>
                </c:pt>
                <c:pt idx="12">
                  <c:v>#N/A</c:v>
                </c:pt>
                <c:pt idx="13">
                  <c:v>12</c:v>
                </c:pt>
                <c:pt idx="14">
                  <c:v>#N/A</c:v>
                </c:pt>
              </c:numCache>
            </c:numRef>
          </c:val>
          <c:smooth val="0"/>
          <c:extLst>
            <c:ext xmlns:c16="http://schemas.microsoft.com/office/drawing/2014/chart" uri="{C3380CC4-5D6E-409C-BE32-E72D297353CC}">
              <c16:uniqueId val="{00000008-95B9-4B66-91A0-E733E2893E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8337</c:v>
                </c:pt>
                <c:pt idx="5">
                  <c:v>8373</c:v>
                </c:pt>
                <c:pt idx="8">
                  <c:v>8356</c:v>
                </c:pt>
                <c:pt idx="11">
                  <c:v>8529</c:v>
                </c:pt>
                <c:pt idx="14">
                  <c:v>8604</c:v>
                </c:pt>
              </c:numCache>
            </c:numRef>
          </c:val>
          <c:extLst>
            <c:ext xmlns:c16="http://schemas.microsoft.com/office/drawing/2014/chart" uri="{C3380CC4-5D6E-409C-BE32-E72D297353CC}">
              <c16:uniqueId val="{00000000-2C60-4ADC-8640-9EBA37CF90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1274</c:v>
                </c:pt>
                <c:pt idx="5">
                  <c:v>1027</c:v>
                </c:pt>
                <c:pt idx="8">
                  <c:v>789</c:v>
                </c:pt>
                <c:pt idx="11">
                  <c:v>1502</c:v>
                </c:pt>
                <c:pt idx="14">
                  <c:v>2017</c:v>
                </c:pt>
              </c:numCache>
            </c:numRef>
          </c:val>
          <c:extLst>
            <c:ext xmlns:c16="http://schemas.microsoft.com/office/drawing/2014/chart" uri="{C3380CC4-5D6E-409C-BE32-E72D297353CC}">
              <c16:uniqueId val="{00000001-2C60-4ADC-8640-9EBA37CF90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3329</c:v>
                </c:pt>
                <c:pt idx="5">
                  <c:v>3464</c:v>
                </c:pt>
                <c:pt idx="8">
                  <c:v>3524</c:v>
                </c:pt>
                <c:pt idx="11">
                  <c:v>3039</c:v>
                </c:pt>
                <c:pt idx="14">
                  <c:v>3236</c:v>
                </c:pt>
              </c:numCache>
            </c:numRef>
          </c:val>
          <c:extLst>
            <c:ext xmlns:c16="http://schemas.microsoft.com/office/drawing/2014/chart" uri="{C3380CC4-5D6E-409C-BE32-E72D297353CC}">
              <c16:uniqueId val="{00000002-2C60-4ADC-8640-9EBA37CF90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237</c:v>
                </c:pt>
                <c:pt idx="6">
                  <c:v>285</c:v>
                </c:pt>
                <c:pt idx="9">
                  <c:v>339</c:v>
                </c:pt>
                <c:pt idx="12">
                  <c:v>242</c:v>
                </c:pt>
              </c:numCache>
            </c:numRef>
          </c:val>
          <c:extLst>
            <c:ext xmlns:c16="http://schemas.microsoft.com/office/drawing/2014/chart" uri="{C3380CC4-5D6E-409C-BE32-E72D297353CC}">
              <c16:uniqueId val="{00000003-2C60-4ADC-8640-9EBA37CF90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60-4ADC-8640-9EBA37CF90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60-4ADC-8640-9EBA37CF90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974</c:v>
                </c:pt>
                <c:pt idx="3">
                  <c:v>987</c:v>
                </c:pt>
                <c:pt idx="6">
                  <c:v>883</c:v>
                </c:pt>
                <c:pt idx="9">
                  <c:v>821</c:v>
                </c:pt>
                <c:pt idx="12">
                  <c:v>832</c:v>
                </c:pt>
              </c:numCache>
            </c:numRef>
          </c:val>
          <c:extLst>
            <c:ext xmlns:c16="http://schemas.microsoft.com/office/drawing/2014/chart" uri="{C3380CC4-5D6E-409C-BE32-E72D297353CC}">
              <c16:uniqueId val="{00000006-2C60-4ADC-8640-9EBA37CF90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5052</c:v>
                </c:pt>
                <c:pt idx="3">
                  <c:v>4781</c:v>
                </c:pt>
                <c:pt idx="6">
                  <c:v>4743</c:v>
                </c:pt>
                <c:pt idx="9">
                  <c:v>4640</c:v>
                </c:pt>
                <c:pt idx="12">
                  <c:v>4304</c:v>
                </c:pt>
              </c:numCache>
            </c:numRef>
          </c:val>
          <c:extLst>
            <c:ext xmlns:c16="http://schemas.microsoft.com/office/drawing/2014/chart" uri="{C3380CC4-5D6E-409C-BE32-E72D297353CC}">
              <c16:uniqueId val="{00000007-2C60-4ADC-8640-9EBA37CF90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1078</c:v>
                </c:pt>
                <c:pt idx="3">
                  <c:v>963</c:v>
                </c:pt>
                <c:pt idx="6">
                  <c:v>1628</c:v>
                </c:pt>
                <c:pt idx="9">
                  <c:v>1876</c:v>
                </c:pt>
                <c:pt idx="12">
                  <c:v>2715</c:v>
                </c:pt>
              </c:numCache>
            </c:numRef>
          </c:val>
          <c:extLst>
            <c:ext xmlns:c16="http://schemas.microsoft.com/office/drawing/2014/chart" uri="{C3380CC4-5D6E-409C-BE32-E72D297353CC}">
              <c16:uniqueId val="{00000008-2C60-4ADC-8640-9EBA37CF90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60-4ADC-8640-9EBA37CF90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5746</c:v>
                </c:pt>
                <c:pt idx="3">
                  <c:v>5918</c:v>
                </c:pt>
                <c:pt idx="6">
                  <c:v>6532</c:v>
                </c:pt>
                <c:pt idx="9">
                  <c:v>7379</c:v>
                </c:pt>
                <c:pt idx="12">
                  <c:v>8376</c:v>
                </c:pt>
              </c:numCache>
            </c:numRef>
          </c:val>
          <c:extLst>
            <c:ext xmlns:c16="http://schemas.microsoft.com/office/drawing/2014/chart" uri="{C3380CC4-5D6E-409C-BE32-E72D297353CC}">
              <c16:uniqueId val="{0000000A-2C60-4ADC-8640-9EBA37CF90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23</c:v>
                </c:pt>
                <c:pt idx="5">
                  <c:v>#N/A</c:v>
                </c:pt>
                <c:pt idx="6">
                  <c:v>#N/A</c:v>
                </c:pt>
                <c:pt idx="7">
                  <c:v>1402</c:v>
                </c:pt>
                <c:pt idx="8">
                  <c:v>#N/A</c:v>
                </c:pt>
                <c:pt idx="9">
                  <c:v>#N/A</c:v>
                </c:pt>
                <c:pt idx="10">
                  <c:v>1986</c:v>
                </c:pt>
                <c:pt idx="11">
                  <c:v>#N/A</c:v>
                </c:pt>
                <c:pt idx="12">
                  <c:v>#N/A</c:v>
                </c:pt>
                <c:pt idx="13">
                  <c:v>2612</c:v>
                </c:pt>
                <c:pt idx="14">
                  <c:v>#N/A</c:v>
                </c:pt>
              </c:numCache>
            </c:numRef>
          </c:val>
          <c:smooth val="0"/>
          <c:extLst>
            <c:ext xmlns:c16="http://schemas.microsoft.com/office/drawing/2014/chart" uri="{C3380CC4-5D6E-409C-BE32-E72D297353CC}">
              <c16:uniqueId val="{0000000B-2C60-4ADC-8640-9EBA37CF90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1968</c:v>
                </c:pt>
                <c:pt idx="1">
                  <c:v>1513</c:v>
                </c:pt>
                <c:pt idx="2">
                  <c:v>1813</c:v>
                </c:pt>
              </c:numCache>
            </c:numRef>
          </c:val>
          <c:extLst>
            <c:ext xmlns:c16="http://schemas.microsoft.com/office/drawing/2014/chart" uri="{C3380CC4-5D6E-409C-BE32-E72D297353CC}">
              <c16:uniqueId val="{00000000-9668-4516-A530-8C252D6175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c:v>
                </c:pt>
                <c:pt idx="1">
                  <c:v>27</c:v>
                </c:pt>
                <c:pt idx="2">
                  <c:v>27</c:v>
                </c:pt>
              </c:numCache>
            </c:numRef>
          </c:val>
          <c:extLst>
            <c:ext xmlns:c16="http://schemas.microsoft.com/office/drawing/2014/chart" uri="{C3380CC4-5D6E-409C-BE32-E72D297353CC}">
              <c16:uniqueId val="{00000001-9668-4516-A530-8C252D6175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436</c:v>
                </c:pt>
                <c:pt idx="1">
                  <c:v>537</c:v>
                </c:pt>
                <c:pt idx="2">
                  <c:v>384</c:v>
                </c:pt>
              </c:numCache>
            </c:numRef>
          </c:val>
          <c:extLst>
            <c:ext xmlns:c16="http://schemas.microsoft.com/office/drawing/2014/chart" uri="{C3380CC4-5D6E-409C-BE32-E72D297353CC}">
              <c16:uniqueId val="{00000002-9668-4516-A530-8C252D6175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{D04B83A8-AAE5-4673-BE82-E9B2B0436B94}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46D-46B7-9445-0672583C8B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{C420984C-69B9-439D-AA8F-EF7A1FCF1EFC}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6D-46B7-9445-0672583C8B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{D33B55AC-4563-403A-BEA4-B7A46BBF8B47}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6D-46B7-9445-0672583C8B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{BEB877CA-9EE1-45BB-9582-E89EBB447B05}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6D-46B7-9445-0672583C8B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{7CD085F3-0A61-4457-8A27-5B681319909D}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6D-46B7-9445-0672583C8B3C}"/>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{62954B55-366E-4AAE-A56D-77C308992976}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46D-46B7-9445-0672583C8B3C}"/>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{2366FB13-A158-4AE7-8259-C044549FD307}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46D-46B7-9445-0672583C8B3C}"/>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{6FA094D0-AF3A-479D-A22F-2EBC9E62F393}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46D-46B7-9445-0672583C8B3C}"/>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{17E06F84-A589-4FB3-95C1-F18852A1527B}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46D-46B7-9445-0672583C8B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71.2</c:v>
                </c:pt>
                <c:pt idx="16">
                  <c:v>72.900000000000006</c:v>
                </c:pt>
                <c:pt idx="24">
                  <c:v>74.7</c:v>
                </c:pt>
                <c:pt idx="32">
                  <c:v>69.8</c:v>
                </c:pt>
              </c:numCache>
            </c:numRef>
          </c:xVal>
          <c:yVal>
            <c:numRef>
              <c:f>公会計指標分析・財政指標組合せ分析表!$BP$51:$DC$51</c:f>
              <c:numCache>
                <c:formatCode>#,##0.0;"▲ "#,##0.0</c:formatCode>
                <c:ptCount val="40"/>
                <c:pt idx="8">
                  <c:v>0.5</c:v>
                </c:pt>
                <c:pt idx="16">
                  <c:v>32.5</c:v>
                </c:pt>
                <c:pt idx="24">
                  <c:v>45.9</c:v>
                </c:pt>
                <c:pt idx="32">
                  <c:v>57.5</c:v>
                </c:pt>
              </c:numCache>
            </c:numRef>
          </c:yVal>
          <c:smooth val="0"/>
          <c:extLst>
            <c:ext xmlns:c16="http://schemas.microsoft.com/office/drawing/2014/chart" uri="{C3380CC4-5D6E-409C-BE32-E72D297353CC}">
              <c16:uniqueId val="{00000009-246D-46B7-9445-0672583C8B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{2DF1C373-B708-4349-9B25-AADCEFDD6709}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46D-46B7-9445-0672583C8B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{D2FE713A-7D62-4C97-B527-6305DB0BEE5A}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6D-46B7-9445-0672583C8B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{FE236B84-280C-40B1-8082-381A8BFB5918}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6D-46B7-9445-0672583C8B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{26F3A7AF-E97C-472C-B107-57EAF4D673EE}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6D-46B7-9445-0672583C8B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{17F34F9D-B207-42FF-A4DD-2AFE4D2E4896}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6D-46B7-9445-0672583C8B3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{9A6190CB-05AB-4448-8AE6-4E40A0A316A5}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46D-46B7-9445-0672583C8B3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{B037A22E-A7AE-4273-AD05-53CA8BB29DE4}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46D-46B7-9445-0672583C8B3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{B40A4E0F-261F-48AF-AFEB-48B394D1B12B}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46D-46B7-9445-0672583C8B3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{5CB31216-123C-4052-A4A5-851F1DB72027}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46D-46B7-9445-0672583C8B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246D-46B7-9445-0672583C8B3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{02D1EAFC-2A11-420E-B958-5B3C07D64C6F}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729-4C61-91D8-0F54E09879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{B7722195-F0C0-47CF-B426-0A3B9975153D}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29-4C61-91D8-0F54E09879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{EFDA0142-513F-4A70-8122-0604A1B313F7}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29-4C61-91D8-0F54E09879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{581E6287-69F5-4E4E-A9DA-25830231BFE0}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29-4C61-91D8-0F54E09879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{C7D93BF2-5D7E-4E46-B363-023787A68452}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29-4C61-91D8-0F54E098791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{6FD3BFCA-BEAF-4416-BF4D-6C4C14F30262}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729-4C61-91D8-0F54E0987911}"/>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{76615605-0089-4A82-BE91-27CDA250D2B0}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729-4C61-91D8-0F54E0987911}"/>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{5D39F1EE-273E-41AB-AE69-AC3272C790FD}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729-4C61-91D8-0F54E0987911}"/>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{98ADA02C-AA9B-488A-BC16-E46771454856}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729-4C61-91D8-0F54E09879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c:v>
                </c:pt>
                <c:pt idx="16">
                  <c:v>-1</c:v>
                </c:pt>
                <c:pt idx="24">
                  <c:v>-1</c:v>
                </c:pt>
                <c:pt idx="32">
                  <c:v>-0.3</c:v>
                </c:pt>
              </c:numCache>
            </c:numRef>
          </c:xVal>
          <c:yVal>
            <c:numRef>
              <c:f>公会計指標分析・財政指標組合せ分析表!$BP$73:$DC$73</c:f>
              <c:numCache>
                <c:formatCode>#,##0.0;"▲ "#,##0.0</c:formatCode>
                <c:ptCount val="40"/>
                <c:pt idx="8">
                  <c:v>0.5</c:v>
                </c:pt>
                <c:pt idx="16">
                  <c:v>32.5</c:v>
                </c:pt>
                <c:pt idx="24">
                  <c:v>45.9</c:v>
                </c:pt>
                <c:pt idx="32">
                  <c:v>57.5</c:v>
                </c:pt>
              </c:numCache>
            </c:numRef>
          </c:yVal>
          <c:smooth val="0"/>
          <c:extLst>
            <c:ext xmlns:c16="http://schemas.microsoft.com/office/drawing/2014/chart" uri="{C3380CC4-5D6E-409C-BE32-E72D297353CC}">
              <c16:uniqueId val="{00000009-E729-4C61-91D8-0F54E09879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2.507163127514290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{DEA060EC-1B69-401B-A520-B7F4FB675465}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729-4C61-91D8-0F54E09879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{EB9A22A1-FBD3-422C-B2CB-707FE20F9FD4}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29-4C61-91D8-0F54E09879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{DB32BEB1-AED3-4220-8CC8-B973BAB73C06}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29-4C61-91D8-0F54E09879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{C7EF8464-46E3-49E4-A69D-542B03BC1A7E}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29-4C61-91D8-0F54E09879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{914191DF-96E2-4B54-A797-793FA1EBD4F0}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29-4C61-91D8-0F54E0987911}"/>
                </c:ext>
              </c:extLst>
            </c:dLbl>
            <c:dLbl>
              <c:idx val="8"/>
              <c:layout>
                <c:manualLayout>
                  <c:x val="-1.8235628084250027E-2"/>
                  <c:y val="-4.159528654907478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{A0A952EB-76B5-4A24-AE8E-5EFA4CB25429}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729-4C61-91D8-0F54E0987911}"/>
                </c:ext>
              </c:extLst>
            </c:dLbl>
            <c:dLbl>
              <c:idx val="16"/>
              <c:layout>
                <c:manualLayout>
                  <c:x val="-3.1697991619110633E-2"/>
                  <c:y val="-9.978597951787339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{0FEA1250-1B18-4B25-826B-303958DF522F}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729-4C61-91D8-0F54E0987911}"/>
                </c:ext>
              </c:extLst>
            </c:dLbl>
            <c:dLbl>
              <c:idx val="24"/>
              <c:layout>
                <c:manualLayout>
                  <c:x val="-3.1570342725075584E-2"/>
                  <c:y val="-7.467205102790794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{8ECAFC72-9CD1-4FB2-B2CB-E78DDE0E71B7}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729-4C61-91D8-0F54E0987911}"/>
                </c:ext>
              </c:extLst>
            </c:dLbl>
            <c:dLbl>
              <c:idx val="32"/>
              <c:layout>
                <c:manualLayout>
                  <c:x val="-3.1570342725075584E-2"/>
                  <c:y val="-7.095914328789440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{AE81A428-88F8-4A6E-A7B5-132B69E4DF57}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729-4C61-91D8-0F54E09879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E729-4C61-91D8-0F54E0987911}"/>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当年度においては、元利償還金の金額は減っているものの、公営企業債の元利償還金に対する繰入金が大きく伸びたことが、分子の増に大きく影響したものと考える。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満期一括償還地方債の借り入れを実施していない。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町立桜保育所改築事業</a:t>
          </a:r>
          <a:r>
            <a:rPr kumimoji="1" lang="en-US" altLang="ja-JP" sz="1400">
              <a:latin typeface="ＭＳ ゴシック" pitchFamily="49" charset="-128"/>
              <a:ea typeface="ＭＳ ゴシック" pitchFamily="49" charset="-128"/>
            </a:rPr>
            <a:t>533</a:t>
          </a:r>
          <a:r>
            <a:rPr kumimoji="1" lang="ja-JP" altLang="en-US" sz="1400">
              <a:latin typeface="ＭＳ ゴシック" pitchFamily="49" charset="-128"/>
              <a:ea typeface="ＭＳ ゴシック" pitchFamily="49" charset="-128"/>
            </a:rPr>
            <a:t>百万円、公共施設等適正管理推進事業に係る道路橋梁整備事業</a:t>
          </a:r>
          <a:r>
            <a:rPr kumimoji="1" lang="en-US" altLang="ja-JP" sz="1400">
              <a:latin typeface="ＭＳ ゴシック" pitchFamily="49" charset="-128"/>
              <a:ea typeface="ＭＳ ゴシック" pitchFamily="49" charset="-128"/>
            </a:rPr>
            <a:t>162</a:t>
          </a:r>
          <a:r>
            <a:rPr kumimoji="1" lang="ja-JP" altLang="en-US" sz="1400">
              <a:latin typeface="ＭＳ ゴシック" pitchFamily="49" charset="-128"/>
              <a:ea typeface="ＭＳ ゴシック" pitchFamily="49" charset="-128"/>
            </a:rPr>
            <a:t>百万円及び小中学校トイレ改修事業</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等に係る地方債の発行により、地方債現在高が増加したこと、並びに公共下水道事業に係る雨水処理に要する公営企業債等繰入見込額が大きく伸びたことにより、将来負担比率の分子が大きく伸びたものと考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宮城県大河原町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財政調整基金では、決算剰余金で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百万円の積み立てを行った。令和元年度から交付された森林環境譲与税のために設置した森林環境譲与税基金については、交付された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百万円の積み立てを行った。取り崩しは、財政調整基金で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税の減収及び新型コロナウイルス感染症等の社会状況や経済状況の悪化などの不測の事態への対応に加え、公共施設の安心・安全に対策や白石川右岸河川敷整備事業等今後の財政需要の増大にも適切に対応していけるよう、一定額を確保していくことを予定するとともに、目的基金においては設置条例に基づいた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公共施設等の更新、改修及び除却に充てることを目的とする。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　　地域における福祉活動の促進、快適な生活環境の形成等、高齢化社会に対応した施策に充てることを目的とする。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青少年の健全育成及び教育の振興に寄与する事業に充てることを目的とする。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田園文化創造基金　　緑豊かで活力ある田園形成のための地域活動の強化・支援に充てることを目的とする。（果実運用型）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　　　　文化の普及及び振興を図るための経費に充てることを目的とする。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町立桜保育所改築事業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百万円、大河原中学校屋内運動場整備事業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百万円及び旧学校給食センター解体事業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百万円等へ充当するため取り崩しを行った。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教育振興慈愛基金　　各小中学校の教育振興の財源として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大河原中学校屋内運動場整備事業に係る一般財源分に充当するものとするほか、仙南地域広域行政事務組合が管理する仙南芸術文化ホール（えずこホール）の機能維持大規模改修事業に係る負担金に充当する計画としており、他の基金については基金の目的に応じた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・前年度決算による歳計剰余金に応じた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百万円の決算積立による増に対し、繰入れは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百万円と前年度を大きく下回ったことにより基金残高は増加したものと考える。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みやぎ県南中核病院開設以降、基金残高の減少が顕著となり、歳入歳出両面にわたり財政運営上の精査を実施しているが、自然災害等対応及び防災・減災事業等の対応については、基金の取り崩し等により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・基金残高においては、平成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百万円をピークに減少しているが、この主な要因として公共施設等整備基金の創設に伴う基金積立の分散化によるところが大きい。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社会状況や経済状況に応じて迅速な対応が求められる際の、貴重な財源となるものであるから、適正な財政計画に基づいた基金の活用に努め、標準財政規模の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百万円）程度以上の残高確保に努めたい。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今後の金利変動等の公債費の償還リスクに備えるため、社会情勢等を踏まえながら必要に応じた基金残高の確保に努めたい。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全国・県・類似団体の平均を上回っている状況である。施設の老朽化が著しいため改修または改築等の必要性が高いことから、公共施設等総合管理計画及び各施設の個別施設計画に基づき、計画的な更新等を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43271</xdr:rowOff>
    </xdr:from>
    <xdr:to>
      <xdr:col>23</xdr:col>
      <xdr:colOff>136525</xdr:colOff>
      <xdr:row>31</xdr:row>
      <xdr:rowOff>144871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21698</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108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22951</xdr:rowOff>
    </xdr:from>
    <xdr:to>
      <xdr:col>19</xdr:col>
      <xdr:colOff>187325</xdr:colOff>
      <xdr:row>32</xdr:row>
      <xdr:rowOff>124551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32</xdr:row>
      <xdr:rowOff>73751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4051300" y="6180546"/>
          <a:ext cx="7112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18233</xdr:rowOff>
    </xdr:from>
    <xdr:to>
      <xdr:col>19</xdr:col>
      <xdr:colOff>136525</xdr:colOff>
      <xdr:row>32</xdr:row>
      <xdr:rowOff>73751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276158"/>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86451</xdr:rowOff>
    </xdr:from>
    <xdr:to>
      <xdr:col>11</xdr:col>
      <xdr:colOff>187325</xdr:colOff>
      <xdr:row>32</xdr:row>
      <xdr:rowOff>16601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137251</xdr:rowOff>
    </xdr:from>
    <xdr:to>
      <xdr:col>15</xdr:col>
      <xdr:colOff>136525</xdr:colOff>
      <xdr:row>32</xdr:row>
      <xdr:rowOff>18233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22372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31</xdr:row>
      <xdr:rowOff>137251</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939972"/>
          <a:ext cx="762000" cy="2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115678</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7728</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265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66874</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町立桜保育所整備事業</a:t>
          </a:r>
          <a:r>
            <a:rPr kumimoji="1" lang="en-US" altLang="ja-JP" sz="1100">
              <a:latin typeface="ＭＳ Ｐゴシック" panose="020B0600070205080204" pitchFamily="50" charset="-128"/>
              <a:ea typeface="ＭＳ Ｐゴシック" panose="020B0600070205080204" pitchFamily="50" charset="-128"/>
            </a:rPr>
            <a:t>533</a:t>
          </a:r>
          <a:r>
            <a:rPr kumimoji="1" lang="ja-JP" altLang="en-US" sz="1100">
              <a:latin typeface="ＭＳ Ｐゴシック" panose="020B0600070205080204" pitchFamily="50" charset="-128"/>
              <a:ea typeface="ＭＳ Ｐゴシック" panose="020B0600070205080204" pitchFamily="50" charset="-128"/>
            </a:rPr>
            <a:t>百万円、道路橋梁整備事業</a:t>
          </a:r>
          <a:r>
            <a:rPr kumimoji="1" lang="en-US" altLang="ja-JP" sz="1100">
              <a:latin typeface="ＭＳ Ｐゴシック" panose="020B0600070205080204" pitchFamily="50" charset="-128"/>
              <a:ea typeface="ＭＳ Ｐゴシック" panose="020B0600070205080204" pitchFamily="50" charset="-128"/>
            </a:rPr>
            <a:t>162</a:t>
          </a:r>
          <a:r>
            <a:rPr kumimoji="1" lang="ja-JP" altLang="en-US" sz="1100">
              <a:latin typeface="ＭＳ Ｐゴシック" panose="020B0600070205080204" pitchFamily="50" charset="-128"/>
              <a:ea typeface="ＭＳ Ｐゴシック" panose="020B0600070205080204" pitchFamily="50" charset="-128"/>
            </a:rPr>
            <a:t>百万円、小学校トイレ改修事業</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百万円等の地方債借入を行ったことにより昨年度に引き続き比率が上昇した。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今後も大河原中学校体育館等の大規模な更新事業を予定していることから、公債費の適正な管理に取り組み、後年度に負担を残さない資金繰りが必要である。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53523</xdr:rowOff>
    </xdr:from>
    <xdr:to>
      <xdr:col>76</xdr:col>
      <xdr:colOff>73025</xdr:colOff>
      <xdr:row>31</xdr:row>
      <xdr:rowOff>155123</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31950</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157526</xdr:rowOff>
    </xdr:from>
    <xdr:to>
      <xdr:col>72</xdr:col>
      <xdr:colOff>123825</xdr:colOff>
      <xdr:row>31</xdr:row>
      <xdr:rowOff>87676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36876</xdr:rowOff>
    </xdr:from>
    <xdr:to>
      <xdr:col>76</xdr:col>
      <xdr:colOff>22225</xdr:colOff>
      <xdr:row>31</xdr:row>
      <xdr:rowOff>104323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6123351"/>
          <a:ext cx="7112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72116</xdr:rowOff>
    </xdr:from>
    <xdr:to>
      <xdr:col>68</xdr:col>
      <xdr:colOff>123825</xdr:colOff>
      <xdr:row>31</xdr:row>
      <xdr:rowOff>2266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598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122916</xdr:rowOff>
    </xdr:from>
    <xdr:to>
      <xdr:col>72</xdr:col>
      <xdr:colOff>73025</xdr:colOff>
      <xdr:row>31</xdr:row>
      <xdr:rowOff>36876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037941"/>
          <a:ext cx="7620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116962</xdr:rowOff>
    </xdr:from>
    <xdr:to>
      <xdr:col>64</xdr:col>
      <xdr:colOff>123825</xdr:colOff>
      <xdr:row>30</xdr:row>
      <xdr:rowOff>47112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58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167762</xdr:rowOff>
    </xdr:from>
    <xdr:to>
      <xdr:col>68</xdr:col>
      <xdr:colOff>73025</xdr:colOff>
      <xdr:row>30</xdr:row>
      <xdr:rowOff>122916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5911337"/>
          <a:ext cx="762000" cy="12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61173</xdr:rowOff>
    </xdr:from>
    <xdr:to>
      <xdr:col>60</xdr:col>
      <xdr:colOff>123825</xdr:colOff>
      <xdr:row>29</xdr:row>
      <xdr:rowOff>162773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58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111973</xdr:rowOff>
    </xdr:from>
    <xdr:to>
      <xdr:col>64</xdr:col>
      <xdr:colOff>73025</xdr:colOff>
      <xdr:row>29</xdr:row>
      <xdr:rowOff>167762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1798300" y="5855548"/>
          <a:ext cx="762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78803</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16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164843</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07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38239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595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7850</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557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21590</xdr:rowOff>
    </xdr:from>
    <xdr:to>
      <xdr:col>24</xdr:col>
      <xdr:colOff>114300</xdr:colOff>
      <xdr:row>39</xdr:row>
      <xdr:rowOff>123190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72390</xdr:rowOff>
    </xdr:from>
    <xdr:to>
      <xdr:col>24</xdr:col>
      <xdr:colOff>63500</xdr:colOff>
      <xdr:row>40</xdr:row>
      <xdr:rowOff>7620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758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97790</xdr:rowOff>
    </xdr:from>
    <xdr:to>
      <xdr:col>15</xdr:col>
      <xdr:colOff>101600</xdr:colOff>
      <xdr:row>40</xdr:row>
      <xdr:rowOff>27940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148590</xdr:rowOff>
    </xdr:from>
    <xdr:to>
      <xdr:col>19</xdr:col>
      <xdr:colOff>177800</xdr:colOff>
      <xdr:row>40</xdr:row>
      <xdr:rowOff>7620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835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39</xdr:row>
      <xdr:rowOff>148590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8141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52070</xdr:rowOff>
    </xdr:from>
    <xdr:to>
      <xdr:col>6</xdr:col>
      <xdr:colOff>38100</xdr:colOff>
      <xdr:row>39</xdr:row>
      <xdr:rowOff>153670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102870</xdr:rowOff>
    </xdr:from>
    <xdr:to>
      <xdr:col>10</xdr:col>
      <xdr:colOff>114300</xdr:colOff>
      <xdr:row>39</xdr:row>
      <xdr:rowOff>127635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789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19067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144797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9817</xdr:rowOff>
    </xdr:from>
    <xdr:to>
      <xdr:col>55</xdr:col>
      <xdr:colOff>50800</xdr:colOff>
      <xdr:row>40</xdr:row>
      <xdr:rowOff>111417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159694</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84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34049</xdr:rowOff>
    </xdr:from>
    <xdr:to>
      <xdr:col>50</xdr:col>
      <xdr:colOff>165100</xdr:colOff>
      <xdr:row>40</xdr:row>
      <xdr:rowOff>135649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60617</xdr:rowOff>
    </xdr:from>
    <xdr:to>
      <xdr:col>55</xdr:col>
      <xdr:colOff>0</xdr:colOff>
      <xdr:row>40</xdr:row>
      <xdr:rowOff>84849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18617"/>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33210</xdr:rowOff>
    </xdr:from>
    <xdr:to>
      <xdr:col>46</xdr:col>
      <xdr:colOff>38100</xdr:colOff>
      <xdr:row>40</xdr:row>
      <xdr:rowOff>134810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84010</xdr:rowOff>
    </xdr:from>
    <xdr:to>
      <xdr:col>50</xdr:col>
      <xdr:colOff>114300</xdr:colOff>
      <xdr:row>40</xdr:row>
      <xdr:rowOff>84849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694201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33554</xdr:rowOff>
    </xdr:from>
    <xdr:to>
      <xdr:col>41</xdr:col>
      <xdr:colOff>101600</xdr:colOff>
      <xdr:row>40</xdr:row>
      <xdr:rowOff>135154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84010</xdr:rowOff>
    </xdr:from>
    <xdr:to>
      <xdr:col>45</xdr:col>
      <xdr:colOff>177800</xdr:colOff>
      <xdr:row>40</xdr:row>
      <xdr:rowOff>84354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42010"/>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32982</xdr:rowOff>
    </xdr:from>
    <xdr:to>
      <xdr:col>36</xdr:col>
      <xdr:colOff>165100</xdr:colOff>
      <xdr:row>40</xdr:row>
      <xdr:rowOff>134582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83782</xdr:rowOff>
    </xdr:from>
    <xdr:to>
      <xdr:col>41</xdr:col>
      <xdr:colOff>50800</xdr:colOff>
      <xdr:row>40</xdr:row>
      <xdr:rowOff>84354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9417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126776</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125937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126281</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98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125709</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56969</xdr:rowOff>
    </xdr:from>
    <xdr:to>
      <xdr:col>24</xdr:col>
      <xdr:colOff>114300</xdr:colOff>
      <xdr:row>56</xdr:row>
      <xdr:rowOff>158569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79846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50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24312</xdr:rowOff>
    </xdr:from>
    <xdr:to>
      <xdr:col>20</xdr:col>
      <xdr:colOff>38100</xdr:colOff>
      <xdr:row>56</xdr:row>
      <xdr:rowOff>125912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75112</xdr:rowOff>
    </xdr:from>
    <xdr:to>
      <xdr:col>24</xdr:col>
      <xdr:colOff>63500</xdr:colOff>
      <xdr:row>56</xdr:row>
      <xdr:rowOff>107769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6763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161472</xdr:rowOff>
    </xdr:from>
    <xdr:to>
      <xdr:col>15</xdr:col>
      <xdr:colOff>101600</xdr:colOff>
      <xdr:row>56</xdr:row>
      <xdr:rowOff>91622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5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40822</xdr:rowOff>
    </xdr:from>
    <xdr:to>
      <xdr:col>19</xdr:col>
      <xdr:colOff>177800</xdr:colOff>
      <xdr:row>56</xdr:row>
      <xdr:rowOff>75112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6420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127181</xdr:rowOff>
    </xdr:from>
    <xdr:to>
      <xdr:col>10</xdr:col>
      <xdr:colOff>165100</xdr:colOff>
      <xdr:row>56</xdr:row>
      <xdr:rowOff>57331</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6531</xdr:rowOff>
    </xdr:from>
    <xdr:to>
      <xdr:col>15</xdr:col>
      <xdr:colOff>50800</xdr:colOff>
      <xdr:row>56</xdr:row>
      <xdr:rowOff>40822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6077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92891</xdr:rowOff>
    </xdr:from>
    <xdr:to>
      <xdr:col>6</xdr:col>
      <xdr:colOff>38100</xdr:colOff>
      <xdr:row>56</xdr:row>
      <xdr:rowOff>23041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143691</xdr:rowOff>
    </xdr:from>
    <xdr:to>
      <xdr:col>10</xdr:col>
      <xdr:colOff>114300</xdr:colOff>
      <xdr:row>56</xdr:row>
      <xdr:rowOff>6531</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5734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142439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40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108149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36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73858</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49061" y="933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39568</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60061" y="9297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84535</xdr:rowOff>
    </xdr:from>
    <xdr:to>
      <xdr:col>55</xdr:col>
      <xdr:colOff>50800</xdr:colOff>
      <xdr:row>64</xdr:row>
      <xdr:rowOff>14685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8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170912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86524</xdr:rowOff>
    </xdr:from>
    <xdr:to>
      <xdr:col>50</xdr:col>
      <xdr:colOff>165100</xdr:colOff>
      <xdr:row>64</xdr:row>
      <xdr:rowOff>16674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135335</xdr:rowOff>
    </xdr:from>
    <xdr:to>
      <xdr:col>55</xdr:col>
      <xdr:colOff>0</xdr:colOff>
      <xdr:row>63</xdr:row>
      <xdr:rowOff>137324</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36685"/>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86206</xdr:rowOff>
    </xdr:from>
    <xdr:to>
      <xdr:col>46</xdr:col>
      <xdr:colOff>38100</xdr:colOff>
      <xdr:row>64</xdr:row>
      <xdr:rowOff>16356</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8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137006</xdr:rowOff>
    </xdr:from>
    <xdr:to>
      <xdr:col>50</xdr:col>
      <xdr:colOff>114300</xdr:colOff>
      <xdr:row>63</xdr:row>
      <xdr:rowOff>137324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938356"/>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86333</xdr:rowOff>
    </xdr:from>
    <xdr:to>
      <xdr:col>41</xdr:col>
      <xdr:colOff>101600</xdr:colOff>
      <xdr:row>64</xdr:row>
      <xdr:rowOff>16483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8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137006</xdr:rowOff>
    </xdr:from>
    <xdr:to>
      <xdr:col>45</xdr:col>
      <xdr:colOff>177800</xdr:colOff>
      <xdr:row>63</xdr:row>
      <xdr:rowOff>137133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38356"/>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86123</xdr:rowOff>
    </xdr:from>
    <xdr:to>
      <xdr:col>36</xdr:col>
      <xdr:colOff>165100</xdr:colOff>
      <xdr:row>64</xdr:row>
      <xdr:rowOff>16273</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136923</xdr:rowOff>
    </xdr:from>
    <xdr:to>
      <xdr:col>41</xdr:col>
      <xdr:colOff>50800</xdr:colOff>
      <xdr:row>63</xdr:row>
      <xdr:rowOff>137133</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6972300" y="10938273"/>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7801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09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7483</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098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7610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09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7400</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09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103232</xdr:rowOff>
    </xdr:from>
    <xdr:to>
      <xdr:col>24</xdr:col>
      <xdr:colOff>114300</xdr:colOff>
      <xdr:row>86</xdr:row>
      <xdr:rowOff>33382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81659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93436</xdr:rowOff>
    </xdr:from>
    <xdr:to>
      <xdr:col>20</xdr:col>
      <xdr:colOff>38100</xdr:colOff>
      <xdr:row>86</xdr:row>
      <xdr:rowOff>23586</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144236</xdr:rowOff>
    </xdr:from>
    <xdr:to>
      <xdr:col>24</xdr:col>
      <xdr:colOff>63500</xdr:colOff>
      <xdr:row>85</xdr:row>
      <xdr:rowOff>154032</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71748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59145</xdr:rowOff>
    </xdr:from>
    <xdr:to>
      <xdr:col>15</xdr:col>
      <xdr:colOff>101600</xdr:colOff>
      <xdr:row>85</xdr:row>
      <xdr:rowOff>160745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109945</xdr:rowOff>
    </xdr:from>
    <xdr:to>
      <xdr:col>19</xdr:col>
      <xdr:colOff>177800</xdr:colOff>
      <xdr:row>85</xdr:row>
      <xdr:rowOff>144236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683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109945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6570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168548</xdr:rowOff>
    </xdr:from>
    <xdr:to>
      <xdr:col>6</xdr:col>
      <xdr:colOff>38100</xdr:colOff>
      <xdr:row>85</xdr:row>
      <xdr:rowOff>98698</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47898</xdr:rowOff>
    </xdr:from>
    <xdr:to>
      <xdr:col>10</xdr:col>
      <xdr:colOff>114300</xdr:colOff>
      <xdr:row>85</xdr:row>
      <xdr:rowOff>83820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6211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14713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151872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89825</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66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11219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xdr:rowOff>
    </xdr:from>
    <xdr:to>
      <xdr:col>55</xdr:col>
      <xdr:colOff>50800</xdr:colOff>
      <xdr:row>85</xdr:row>
      <xdr:rowOff>103073</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24350</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42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2387</xdr:rowOff>
    </xdr:from>
    <xdr:to>
      <xdr:col>50</xdr:col>
      <xdr:colOff>165100</xdr:colOff>
      <xdr:row>85</xdr:row>
      <xdr:rowOff>103987</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52273</xdr:rowOff>
    </xdr:from>
    <xdr:to>
      <xdr:col>55</xdr:col>
      <xdr:colOff>0</xdr:colOff>
      <xdr:row>85</xdr:row>
      <xdr:rowOff>53187</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2552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1930</xdr:rowOff>
    </xdr:from>
    <xdr:to>
      <xdr:col>46</xdr:col>
      <xdr:colOff>38100</xdr:colOff>
      <xdr:row>85</xdr:row>
      <xdr:rowOff>103530</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52730</xdr:rowOff>
    </xdr:from>
    <xdr:to>
      <xdr:col>50</xdr:col>
      <xdr:colOff>114300</xdr:colOff>
      <xdr:row>85</xdr:row>
      <xdr:rowOff>53187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6259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2160</xdr:rowOff>
    </xdr:from>
    <xdr:to>
      <xdr:col>41</xdr:col>
      <xdr:colOff>101600</xdr:colOff>
      <xdr:row>85</xdr:row>
      <xdr:rowOff>103760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52730</xdr:rowOff>
    </xdr:from>
    <xdr:to>
      <xdr:col>45</xdr:col>
      <xdr:colOff>177800</xdr:colOff>
      <xdr:row>85</xdr:row>
      <xdr:rowOff>52960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2598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xdr:rowOff>
    </xdr:from>
    <xdr:to>
      <xdr:col>36</xdr:col>
      <xdr:colOff>165100</xdr:colOff>
      <xdr:row>85</xdr:row>
      <xdr:rowOff>103530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52730</xdr:rowOff>
    </xdr:from>
    <xdr:to>
      <xdr:col>41</xdr:col>
      <xdr:colOff>50800</xdr:colOff>
      <xdr:row>85</xdr:row>
      <xdr:rowOff>52960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62598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113174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113403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127804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110202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120514</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120287</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35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120057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170180</xdr:rowOff>
    </xdr:from>
    <xdr:to>
      <xdr:col>85</xdr:col>
      <xdr:colOff>177800</xdr:colOff>
      <xdr:row>33</xdr:row>
      <xdr:rowOff>100330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85107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49530</xdr:rowOff>
    </xdr:from>
    <xdr:to>
      <xdr:col>85</xdr:col>
      <xdr:colOff>127000</xdr:colOff>
      <xdr:row>42</xdr:row>
      <xdr:rowOff>38100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5481300" y="5707380"/>
          <a:ext cx="838200" cy="153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xdr:rowOff>
    </xdr:from>
    <xdr:to>
      <xdr:col>112</xdr:col>
      <xdr:colOff>38100</xdr:colOff>
      <xdr:row>41</xdr:row>
      <xdr:rowOff>113284</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41</xdr:row>
      <xdr:rowOff>62484</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696163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62484</xdr:rowOff>
    </xdr:from>
    <xdr:to>
      <xdr:col>111</xdr:col>
      <xdr:colOff>177800</xdr:colOff>
      <xdr:row>41</xdr:row>
      <xdr:rowOff>62484</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62484</xdr:rowOff>
    </xdr:from>
    <xdr:to>
      <xdr:col>107</xdr:col>
      <xdr:colOff>50800</xdr:colOff>
      <xdr:row>41</xdr:row>
      <xdr:rowOff>62484</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8656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104411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34925</xdr:rowOff>
    </xdr:from>
    <xdr:to>
      <xdr:col>85</xdr:col>
      <xdr:colOff>177800</xdr:colOff>
      <xdr:row>61</xdr:row>
      <xdr:rowOff>136525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13352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4445</xdr:rowOff>
    </xdr:from>
    <xdr:to>
      <xdr:col>81</xdr:col>
      <xdr:colOff>101600</xdr:colOff>
      <xdr:row>62</xdr:row>
      <xdr:rowOff>106045</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85725</xdr:rowOff>
    </xdr:from>
    <xdr:to>
      <xdr:col>85</xdr:col>
      <xdr:colOff>127000</xdr:colOff>
      <xdr:row>62</xdr:row>
      <xdr:rowOff>55245</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54417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55245</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65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107315</xdr:rowOff>
    </xdr:from>
    <xdr:to>
      <xdr:col>72</xdr:col>
      <xdr:colOff>38100</xdr:colOff>
      <xdr:row>62</xdr:row>
      <xdr:rowOff>37465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158115</xdr:rowOff>
    </xdr:from>
    <xdr:to>
      <xdr:col>76</xdr:col>
      <xdr:colOff>114300</xdr:colOff>
      <xdr:row>62</xdr:row>
      <xdr:rowOff>22860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6165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67310</xdr:rowOff>
    </xdr:from>
    <xdr:to>
      <xdr:col>67</xdr:col>
      <xdr:colOff>101600</xdr:colOff>
      <xdr:row>61</xdr:row>
      <xdr:rowOff>168910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118110</xdr:rowOff>
    </xdr:from>
    <xdr:to>
      <xdr:col>71</xdr:col>
      <xdr:colOff>177800</xdr:colOff>
      <xdr:row>61</xdr:row>
      <xdr:rowOff>158115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576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97172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28592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160037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50546</xdr:rowOff>
    </xdr:from>
    <xdr:to>
      <xdr:col>116</xdr:col>
      <xdr:colOff>114300</xdr:colOff>
      <xdr:row>61</xdr:row>
      <xdr:rowOff>152146</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5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73423</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36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3302</xdr:rowOff>
    </xdr:from>
    <xdr:to>
      <xdr:col>112</xdr:col>
      <xdr:colOff>38100</xdr:colOff>
      <xdr:row>62</xdr:row>
      <xdr:rowOff>104902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101346</xdr:rowOff>
    </xdr:from>
    <xdr:to>
      <xdr:col>116</xdr:col>
      <xdr:colOff>63500</xdr:colOff>
      <xdr:row>62</xdr:row>
      <xdr:rowOff>54102</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559796"/>
          <a:ext cx="8382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xdr:rowOff>
    </xdr:from>
    <xdr:to>
      <xdr:col>107</xdr:col>
      <xdr:colOff>101600</xdr:colOff>
      <xdr:row>62</xdr:row>
      <xdr:rowOff>101854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51054</xdr:rowOff>
    </xdr:from>
    <xdr:to>
      <xdr:col>111</xdr:col>
      <xdr:colOff>177800</xdr:colOff>
      <xdr:row>62</xdr:row>
      <xdr:rowOff>54102</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20434300" y="1068095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xdr:rowOff>
    </xdr:from>
    <xdr:to>
      <xdr:col>102</xdr:col>
      <xdr:colOff>165100</xdr:colOff>
      <xdr:row>62</xdr:row>
      <xdr:rowOff>102616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6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51054</xdr:rowOff>
    </xdr:from>
    <xdr:to>
      <xdr:col>107</xdr:col>
      <xdr:colOff>50800</xdr:colOff>
      <xdr:row>62</xdr:row>
      <xdr:rowOff>51816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68095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50292</xdr:rowOff>
    </xdr:from>
    <xdr:to>
      <xdr:col>102</xdr:col>
      <xdr:colOff>114300</xdr:colOff>
      <xdr:row>62</xdr:row>
      <xdr:rowOff>51816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6801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96029</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92981</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119143</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4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117619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1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1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1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100-00008D020000}"/>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42818</xdr:rowOff>
    </xdr:from>
    <xdr:to>
      <xdr:col>85</xdr:col>
      <xdr:colOff>177800</xdr:colOff>
      <xdr:row>81</xdr:row>
      <xdr:rowOff>144418</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162687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65695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100-000099020000}"/>
            </a:ext>
          </a:extLst>
        </xdr:cNvPr>
        <xdr:cNvSpPr txBox="1"/>
      </xdr:nvSpPr>
      <xdr:spPr>
        <a:xfrm>
          <a:off x="16357600" y="13781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62593</xdr:rowOff>
    </xdr:from>
    <xdr:to>
      <xdr:col>85</xdr:col>
      <xdr:colOff>127000</xdr:colOff>
      <xdr:row>81</xdr:row>
      <xdr:rowOff>93618</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5481300" y="139500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62593</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4592300" y="139108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99968</xdr:rowOff>
    </xdr:from>
    <xdr:to>
      <xdr:col>72</xdr:col>
      <xdr:colOff>38100</xdr:colOff>
      <xdr:row>81</xdr:row>
      <xdr:rowOff>30118</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3652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150768</xdr:rowOff>
    </xdr:from>
    <xdr:to>
      <xdr:col>76</xdr:col>
      <xdr:colOff>114300</xdr:colOff>
      <xdr:row>81</xdr:row>
      <xdr:rowOff>23405</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3703300" y="138667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57513</xdr:rowOff>
    </xdr:from>
    <xdr:to>
      <xdr:col>67</xdr:col>
      <xdr:colOff>101600</xdr:colOff>
      <xdr:row>80</xdr:row>
      <xdr:rowOff>159113</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2763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108313</xdr:rowOff>
    </xdr:from>
    <xdr:to>
      <xdr:col>71</xdr:col>
      <xdr:colOff>177800</xdr:colOff>
      <xdr:row>80</xdr:row>
      <xdr:rowOff>150768</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814300" y="138243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100-0000A202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100-0000A3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100-0000A4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100-0000A5020000}"/>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100-0000A6020000}"/>
            </a:ext>
          </a:extLst>
        </xdr:cNvPr>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100-0000A7020000}"/>
            </a:ext>
          </a:extLst>
        </xdr:cNvPr>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100-0000A8020000}"/>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4190</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100-0000A9020000}"/>
            </a:ext>
          </a:extLst>
        </xdr:cNvPr>
        <xdr:cNvSpPr txBox="1"/>
      </xdr:nvSpPr>
      <xdr:spPr>
        <a:xfrm>
          <a:off x="12611744"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146050</xdr:rowOff>
    </xdr:from>
    <xdr:to>
      <xdr:col>116</xdr:col>
      <xdr:colOff>114300</xdr:colOff>
      <xdr:row>80</xdr:row>
      <xdr:rowOff>76200</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168927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146050</xdr:rowOff>
    </xdr:from>
    <xdr:to>
      <xdr:col>112</xdr:col>
      <xdr:colOff>38100</xdr:colOff>
      <xdr:row>80</xdr:row>
      <xdr:rowOff>76200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25400</xdr:rowOff>
    </xdr:from>
    <xdr:to>
      <xdr:col>116</xdr:col>
      <xdr:colOff>63500</xdr:colOff>
      <xdr:row>80</xdr:row>
      <xdr:rowOff>25400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1323300" y="1374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146050</xdr:rowOff>
    </xdr:from>
    <xdr:to>
      <xdr:col>107</xdr:col>
      <xdr:colOff>101600</xdr:colOff>
      <xdr:row>80</xdr:row>
      <xdr:rowOff>76200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25400</xdr:rowOff>
    </xdr:from>
    <xdr:to>
      <xdr:col>111</xdr:col>
      <xdr:colOff>177800</xdr:colOff>
      <xdr:row>80</xdr:row>
      <xdr:rowOff>25400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0434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146050</xdr:rowOff>
    </xdr:from>
    <xdr:to>
      <xdr:col>102</xdr:col>
      <xdr:colOff>165100</xdr:colOff>
      <xdr:row>80</xdr:row>
      <xdr:rowOff>76200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25400</xdr:rowOff>
    </xdr:from>
    <xdr:to>
      <xdr:col>107</xdr:col>
      <xdr:colOff>50800</xdr:colOff>
      <xdr:row>80</xdr:row>
      <xdr:rowOff>25400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9545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146050</xdr:rowOff>
    </xdr:from>
    <xdr:to>
      <xdr:col>98</xdr:col>
      <xdr:colOff>38100</xdr:colOff>
      <xdr:row>80</xdr:row>
      <xdr:rowOff>76200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36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25400</xdr:rowOff>
    </xdr:from>
    <xdr:to>
      <xdr:col>102</xdr:col>
      <xdr:colOff>114300</xdr:colOff>
      <xdr:row>80</xdr:row>
      <xdr:rowOff>25400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8656300" y="1374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92727</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92727</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92727</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92727</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118473</xdr:rowOff>
    </xdr:from>
    <xdr:to>
      <xdr:col>85</xdr:col>
      <xdr:colOff>177800</xdr:colOff>
      <xdr:row>107</xdr:row>
      <xdr:rowOff>48623</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96900</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85816</xdr:rowOff>
    </xdr:from>
    <xdr:to>
      <xdr:col>81</xdr:col>
      <xdr:colOff>101600</xdr:colOff>
      <xdr:row>107</xdr:row>
      <xdr:rowOff>15966</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136616</xdr:rowOff>
    </xdr:from>
    <xdr:to>
      <xdr:col>85</xdr:col>
      <xdr:colOff>127000</xdr:colOff>
      <xdr:row>106</xdr:row>
      <xdr:rowOff>169273</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83103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136616</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4592300" y="182776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103958</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71301</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814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7093</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1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1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1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100-00003C030000}"/>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100-000048030000}"/>
            </a:ext>
          </a:extLst>
        </xdr:cNvPr>
        <xdr:cNvSpPr txBox="1"/>
      </xdr:nvSpPr>
      <xdr:spPr>
        <a:xfrm>
          <a:off x="2219960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102326</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1323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99061</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9545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7" name="楕円 846">
          <a:extLst>
            <a:ext uri="{FF2B5EF4-FFF2-40B4-BE49-F238E27FC236}">
              <a16:creationId xmlns:a16="http://schemas.microsoft.com/office/drawing/2014/main" id="{00000000-0008-0000-0100-00004F030000}"/>
            </a:ext>
          </a:extLst>
        </xdr:cNvPr>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99061</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8656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00000000-0008-0000-0100-000051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00000000-0008-0000-0100-000052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00000000-0008-0000-0100-000053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00000000-0008-0000-0100-000054030000}"/>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853" name="n_1mainValue【公民館】&#10;一人当たり面積">
          <a:extLst>
            <a:ext uri="{FF2B5EF4-FFF2-40B4-BE49-F238E27FC236}">
              <a16:creationId xmlns:a16="http://schemas.microsoft.com/office/drawing/2014/main" id="{00000000-0008-0000-0100-000055030000}"/>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854" name="n_2mainValue【公民館】&#10;一人当たり面積">
          <a:extLst>
            <a:ext uri="{FF2B5EF4-FFF2-40B4-BE49-F238E27FC236}">
              <a16:creationId xmlns:a16="http://schemas.microsoft.com/office/drawing/2014/main" id="{00000000-0008-0000-0100-000056030000}"/>
            </a:ext>
          </a:extLst>
        </xdr:cNvPr>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855" name="n_3mainValue【公民館】&#10;一人当たり面積">
          <a:extLst>
            <a:ext uri="{FF2B5EF4-FFF2-40B4-BE49-F238E27FC236}">
              <a16:creationId xmlns:a16="http://schemas.microsoft.com/office/drawing/2014/main" id="{00000000-0008-0000-0100-000057030000}"/>
            </a:ext>
          </a:extLst>
        </xdr:cNvPr>
        <xdr:cNvSpPr txBox="1"/>
      </xdr:nvSpPr>
      <xdr:spPr>
        <a:xfrm>
          <a:off x="19310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56" name="n_4mainValue【公民館】&#10;一人当たり面積">
          <a:extLst>
            <a:ext uri="{FF2B5EF4-FFF2-40B4-BE49-F238E27FC236}">
              <a16:creationId xmlns:a16="http://schemas.microsoft.com/office/drawing/2014/main" id="{00000000-0008-0000-0100-000058030000}"/>
            </a:ext>
          </a:extLst>
        </xdr:cNvPr>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1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高い状況である。町立桜保育所整備事業の完了により「認定こども園・幼稚園・保育所」の減価償却率は改善されたものの、学校施設、公民館施設及び公営住宅施設の率が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大河原中学校屋内運動場の建替えを予定しているなど、今後も施設の改修等整備計画に基づき実施していくこととなるが、投資的経費等財政負担が見込まれる。整備には地方債の借入れによる資金調達が必要であり、今後、地方債残高が増加することが見込まれるため、将来の負担を見据えた適切な財政運営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159493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104503</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3555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151674</xdr:rowOff>
    </xdr:from>
    <xdr:to>
      <xdr:col>15</xdr:col>
      <xdr:colOff>101600</xdr:colOff>
      <xdr:row>60</xdr:row>
      <xdr:rowOff>81824</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68580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3180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31024</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28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130628</xdr:rowOff>
    </xdr:from>
    <xdr:to>
      <xdr:col>10</xdr:col>
      <xdr:colOff>114300</xdr:colOff>
      <xdr:row>59</xdr:row>
      <xdr:rowOff>166551</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24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98351</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86377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65405</xdr:rowOff>
    </xdr:from>
    <xdr:to>
      <xdr:col>50</xdr:col>
      <xdr:colOff>165100</xdr:colOff>
      <xdr:row>61</xdr:row>
      <xdr:rowOff>167005</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114300</xdr:rowOff>
    </xdr:from>
    <xdr:to>
      <xdr:col>55</xdr:col>
      <xdr:colOff>0</xdr:colOff>
      <xdr:row>61</xdr:row>
      <xdr:rowOff>116205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9639300" y="105727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116205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750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65405</xdr:rowOff>
    </xdr:from>
    <xdr:to>
      <xdr:col>41</xdr:col>
      <xdr:colOff>101600</xdr:colOff>
      <xdr:row>61</xdr:row>
      <xdr:rowOff>167005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116205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7861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63500</xdr:rowOff>
    </xdr:from>
    <xdr:to>
      <xdr:col>36</xdr:col>
      <xdr:colOff>165100</xdr:colOff>
      <xdr:row>61</xdr:row>
      <xdr:rowOff>165100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114300</xdr:rowOff>
    </xdr:from>
    <xdr:to>
      <xdr:col>41</xdr:col>
      <xdr:colOff>50800</xdr:colOff>
      <xdr:row>61</xdr:row>
      <xdr:rowOff>116205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6972300" y="10572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12082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12082</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一般廃棄物処理施設】&#10;有形固定資産減価償却率グラフ枠">
          <a:extLst>
            <a:ext uri="{FF2B5EF4-FFF2-40B4-BE49-F238E27FC236}">
              <a16:creationId xmlns:a16="http://schemas.microsoft.com/office/drawing/2014/main" id="{00000000-0008-0000-0200-0000DD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3" name="【一般廃棄物処理施設】&#10;有形固定資産減価償却率最小値テキスト">
          <a:extLst>
            <a:ext uri="{FF2B5EF4-FFF2-40B4-BE49-F238E27FC236}">
              <a16:creationId xmlns:a16="http://schemas.microsoft.com/office/drawing/2014/main" id="{00000000-0008-0000-0200-0000DF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225" name="【一般廃棄物処理施設】&#10;有形固定資産減価償却率最大値テキスト">
          <a:extLst>
            <a:ext uri="{FF2B5EF4-FFF2-40B4-BE49-F238E27FC236}">
              <a16:creationId xmlns:a16="http://schemas.microsoft.com/office/drawing/2014/main" id="{00000000-0008-0000-0200-0000E100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111596</xdr:rowOff>
    </xdr:from>
    <xdr:ext cx="405111" cy="259045"/>
    <xdr:sp macro="" textlink="">
      <xdr:nvSpPr>
        <xdr:cNvPr id="227" name="【一般廃棄物処理施設】&#10;有形固定資産減価償却率平均値テキスト">
          <a:extLst>
            <a:ext uri="{FF2B5EF4-FFF2-40B4-BE49-F238E27FC236}">
              <a16:creationId xmlns:a16="http://schemas.microsoft.com/office/drawing/2014/main" id="{00000000-0008-0000-0200-0000E3000000}"/>
            </a:ext>
          </a:extLst>
        </xdr:cNvPr>
        <xdr:cNvSpPr txBox="1"/>
      </xdr:nvSpPr>
      <xdr:spPr>
        <a:xfrm>
          <a:off x="16357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239" name="【一般廃棄物処理施設】&#10;有形固定資産減価償却率該当値テキスト">
          <a:extLst>
            <a:ext uri="{FF2B5EF4-FFF2-40B4-BE49-F238E27FC236}">
              <a16:creationId xmlns:a16="http://schemas.microsoft.com/office/drawing/2014/main" id="{00000000-0008-0000-0200-0000EF000000}"/>
            </a:ext>
          </a:extLst>
        </xdr:cNvPr>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166007</xdr:rowOff>
    </xdr:from>
    <xdr:to>
      <xdr:col>85</xdr:col>
      <xdr:colOff>127000</xdr:colOff>
      <xdr:row>37</xdr:row>
      <xdr:rowOff>64770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5481300" y="63382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166007</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4592300" y="62679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23949</xdr:rowOff>
    </xdr:from>
    <xdr:to>
      <xdr:col>76</xdr:col>
      <xdr:colOff>114300</xdr:colOff>
      <xdr:row>36</xdr:row>
      <xdr:rowOff>95794</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3703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29953</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00000000-0008-0000-0200-0000F600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61884</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1" name="【一般廃棄物処理施設】&#10;一人当たり有形固定資産（償却資産）額グラフ枠">
          <a:extLst>
            <a:ext uri="{FF2B5EF4-FFF2-40B4-BE49-F238E27FC236}">
              <a16:creationId xmlns:a16="http://schemas.microsoft.com/office/drawing/2014/main" id="{00000000-0008-0000-0200-00000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273" name="【一般廃棄物処理施設】&#10;一人当たり有形固定資産（償却資産）額最小値テキスト">
          <a:extLst>
            <a:ext uri="{FF2B5EF4-FFF2-40B4-BE49-F238E27FC236}">
              <a16:creationId xmlns:a16="http://schemas.microsoft.com/office/drawing/2014/main" id="{00000000-0008-0000-0200-000011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275" name="【一般廃棄物処理施設】&#10;一人当たり有形固定資産（償却資産）額最大値テキスト">
          <a:extLst>
            <a:ext uri="{FF2B5EF4-FFF2-40B4-BE49-F238E27FC236}">
              <a16:creationId xmlns:a16="http://schemas.microsoft.com/office/drawing/2014/main" id="{00000000-0008-0000-0200-000013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277" name="【一般廃棄物処理施設】&#10;一人当たり有形固定資産（償却資産）額平均値テキスト">
          <a:extLst>
            <a:ext uri="{FF2B5EF4-FFF2-40B4-BE49-F238E27FC236}">
              <a16:creationId xmlns:a16="http://schemas.microsoft.com/office/drawing/2014/main" id="{00000000-0008-0000-0200-00001501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147810</xdr:rowOff>
    </xdr:from>
    <xdr:to>
      <xdr:col>116</xdr:col>
      <xdr:colOff>114300</xdr:colOff>
      <xdr:row>37</xdr:row>
      <xdr:rowOff>77960</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2110700" y="63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170687</xdr:rowOff>
    </xdr:from>
    <xdr:ext cx="599010" cy="259045"/>
    <xdr:sp macro="" textlink="">
      <xdr:nvSpPr>
        <xdr:cNvPr id="289" name="【一般廃棄物処理施設】&#10;一人当たり有形固定資産（償却資産）額該当値テキスト">
          <a:extLst>
            <a:ext uri="{FF2B5EF4-FFF2-40B4-BE49-F238E27FC236}">
              <a16:creationId xmlns:a16="http://schemas.microsoft.com/office/drawing/2014/main" id="{00000000-0008-0000-0200-000021010000}"/>
            </a:ext>
          </a:extLst>
        </xdr:cNvPr>
        <xdr:cNvSpPr txBox="1"/>
      </xdr:nvSpPr>
      <xdr:spPr>
        <a:xfrm>
          <a:off x="22199600" y="617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xdr:rowOff>
    </xdr:from>
    <xdr:to>
      <xdr:col>112</xdr:col>
      <xdr:colOff>38100</xdr:colOff>
      <xdr:row>37</xdr:row>
      <xdr:rowOff>101694</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1272500" y="63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27160</xdr:rowOff>
    </xdr:from>
    <xdr:to>
      <xdr:col>116</xdr:col>
      <xdr:colOff>63500</xdr:colOff>
      <xdr:row>37</xdr:row>
      <xdr:rowOff>50894</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flipV="1">
          <a:off x="21323300" y="6370810"/>
          <a:ext cx="838200" cy="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114554</xdr:rowOff>
    </xdr:from>
    <xdr:to>
      <xdr:col>107</xdr:col>
      <xdr:colOff>101600</xdr:colOff>
      <xdr:row>37</xdr:row>
      <xdr:rowOff>44704</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0383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165354</xdr:rowOff>
    </xdr:from>
    <xdr:to>
      <xdr:col>111</xdr:col>
      <xdr:colOff>177800</xdr:colOff>
      <xdr:row>37</xdr:row>
      <xdr:rowOff>50894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0434300" y="6337554"/>
          <a:ext cx="889000" cy="5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156239</xdr:rowOff>
    </xdr:from>
    <xdr:to>
      <xdr:col>102</xdr:col>
      <xdr:colOff>165100</xdr:colOff>
      <xdr:row>37</xdr:row>
      <xdr:rowOff>86389</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494500" y="63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165354</xdr:rowOff>
    </xdr:from>
    <xdr:to>
      <xdr:col>107</xdr:col>
      <xdr:colOff>50800</xdr:colOff>
      <xdr:row>37</xdr:row>
      <xdr:rowOff>35589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19545300" y="6337554"/>
          <a:ext cx="8890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296" name="n_1aveValue【一般廃棄物処理施設】&#10;一人当たり有形固定資産（償却資産）額">
          <a:extLst>
            <a:ext uri="{FF2B5EF4-FFF2-40B4-BE49-F238E27FC236}">
              <a16:creationId xmlns:a16="http://schemas.microsoft.com/office/drawing/2014/main" id="{00000000-0008-0000-0200-00002801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297" name="n_2aveValue【一般廃棄物処理施設】&#10;一人当たり有形固定資産（償却資産）額">
          <a:extLst>
            <a:ext uri="{FF2B5EF4-FFF2-40B4-BE49-F238E27FC236}">
              <a16:creationId xmlns:a16="http://schemas.microsoft.com/office/drawing/2014/main" id="{00000000-0008-0000-0200-00002901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298" name="n_3aveValue【一般廃棄物処理施設】&#10;一人当たり有形固定資産（償却資産）額">
          <a:extLst>
            <a:ext uri="{FF2B5EF4-FFF2-40B4-BE49-F238E27FC236}">
              <a16:creationId xmlns:a16="http://schemas.microsoft.com/office/drawing/2014/main" id="{00000000-0008-0000-0200-00002A01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299" name="n_4aveValue【一般廃棄物処理施設】&#10;一人当たり有形固定資産（償却資産）額">
          <a:extLst>
            <a:ext uri="{FF2B5EF4-FFF2-40B4-BE49-F238E27FC236}">
              <a16:creationId xmlns:a16="http://schemas.microsoft.com/office/drawing/2014/main" id="{00000000-0008-0000-0200-00002B01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118221</xdr:rowOff>
    </xdr:from>
    <xdr:ext cx="599010" cy="259045"/>
    <xdr:sp macro="" textlink="">
      <xdr:nvSpPr>
        <xdr:cNvPr id="300" name="n_1mainValue【一般廃棄物処理施設】&#10;一人当たり有形固定資産（償却資産）額">
          <a:extLst>
            <a:ext uri="{FF2B5EF4-FFF2-40B4-BE49-F238E27FC236}">
              <a16:creationId xmlns:a16="http://schemas.microsoft.com/office/drawing/2014/main" id="{00000000-0008-0000-0200-00002C010000}"/>
            </a:ext>
          </a:extLst>
        </xdr:cNvPr>
        <xdr:cNvSpPr txBox="1"/>
      </xdr:nvSpPr>
      <xdr:spPr>
        <a:xfrm>
          <a:off x="21011095" y="61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61231</xdr:rowOff>
    </xdr:from>
    <xdr:ext cx="599010" cy="259045"/>
    <xdr:sp macro="" textlink="">
      <xdr:nvSpPr>
        <xdr:cNvPr id="301" name="n_2mainValue【一般廃棄物処理施設】&#10;一人当たり有形固定資産（償却資産）額">
          <a:extLst>
            <a:ext uri="{FF2B5EF4-FFF2-40B4-BE49-F238E27FC236}">
              <a16:creationId xmlns:a16="http://schemas.microsoft.com/office/drawing/2014/main" id="{00000000-0008-0000-0200-00002D010000}"/>
            </a:ext>
          </a:extLst>
        </xdr:cNvPr>
        <xdr:cNvSpPr txBox="1"/>
      </xdr:nvSpPr>
      <xdr:spPr>
        <a:xfrm>
          <a:off x="20134795" y="606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102916</xdr:rowOff>
    </xdr:from>
    <xdr:ext cx="599010" cy="259045"/>
    <xdr:sp macro="" textlink="">
      <xdr:nvSpPr>
        <xdr:cNvPr id="302" name="n_3mainValue【一般廃棄物処理施設】&#10;一人当たり有形固定資産（償却資産）額">
          <a:extLst>
            <a:ext uri="{FF2B5EF4-FFF2-40B4-BE49-F238E27FC236}">
              <a16:creationId xmlns:a16="http://schemas.microsoft.com/office/drawing/2014/main" id="{00000000-0008-0000-0200-00002E010000}"/>
            </a:ext>
          </a:extLst>
        </xdr:cNvPr>
        <xdr:cNvSpPr txBox="1"/>
      </xdr:nvSpPr>
      <xdr:spPr>
        <a:xfrm>
          <a:off x="19245795" y="610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7" name="【保健センター・保健所】&#10;有形固定資産減価償却率グラフ枠">
          <a:extLst>
            <a:ext uri="{FF2B5EF4-FFF2-40B4-BE49-F238E27FC236}">
              <a16:creationId xmlns:a16="http://schemas.microsoft.com/office/drawing/2014/main" id="{00000000-0008-0000-0200-00004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29" name="【保健センター・保健所】&#10;有形固定資産減価償却率最小値テキスト">
          <a:extLst>
            <a:ext uri="{FF2B5EF4-FFF2-40B4-BE49-F238E27FC236}">
              <a16:creationId xmlns:a16="http://schemas.microsoft.com/office/drawing/2014/main" id="{00000000-0008-0000-0200-000049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331" name="【保健センター・保健所】&#10;有形固定資産減価償却率最大値テキスト">
          <a:extLst>
            <a:ext uri="{FF2B5EF4-FFF2-40B4-BE49-F238E27FC236}">
              <a16:creationId xmlns:a16="http://schemas.microsoft.com/office/drawing/2014/main" id="{00000000-0008-0000-0200-00004B01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333" name="【保健センター・保健所】&#10;有形固定資産減価償却率平均値テキスト">
          <a:extLst>
            <a:ext uri="{FF2B5EF4-FFF2-40B4-BE49-F238E27FC236}">
              <a16:creationId xmlns:a16="http://schemas.microsoft.com/office/drawing/2014/main" id="{00000000-0008-0000-0200-00004D01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169635</xdr:rowOff>
    </xdr:from>
    <xdr:to>
      <xdr:col>85</xdr:col>
      <xdr:colOff>177800</xdr:colOff>
      <xdr:row>62</xdr:row>
      <xdr:rowOff>99785</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16268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148062</xdr:rowOff>
    </xdr:from>
    <xdr:ext cx="405111" cy="259045"/>
    <xdr:sp macro="" textlink="">
      <xdr:nvSpPr>
        <xdr:cNvPr id="345" name="【保健センター・保健所】&#10;有形固定資産減価償却率該当値テキスト">
          <a:extLst>
            <a:ext uri="{FF2B5EF4-FFF2-40B4-BE49-F238E27FC236}">
              <a16:creationId xmlns:a16="http://schemas.microsoft.com/office/drawing/2014/main" id="{00000000-0008-0000-0200-000059010000}"/>
            </a:ext>
          </a:extLst>
        </xdr:cNvPr>
        <xdr:cNvSpPr txBox="1"/>
      </xdr:nvSpPr>
      <xdr:spPr>
        <a:xfrm>
          <a:off x="16357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48985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5481300" y="10646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155122</xdr:rowOff>
    </xdr:from>
    <xdr:to>
      <xdr:col>81</xdr:col>
      <xdr:colOff>50800</xdr:colOff>
      <xdr:row>62</xdr:row>
      <xdr:rowOff>16328</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4592300" y="1061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354" name="n_1aveValue【保健センター・保健所】&#10;有形固定資産減価償却率">
          <a:extLst>
            <a:ext uri="{FF2B5EF4-FFF2-40B4-BE49-F238E27FC236}">
              <a16:creationId xmlns:a16="http://schemas.microsoft.com/office/drawing/2014/main" id="{00000000-0008-0000-0200-00006201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355" name="n_2aveValue【保健センター・保健所】&#10;有形固定資産減価償却率">
          <a:extLst>
            <a:ext uri="{FF2B5EF4-FFF2-40B4-BE49-F238E27FC236}">
              <a16:creationId xmlns:a16="http://schemas.microsoft.com/office/drawing/2014/main" id="{00000000-0008-0000-0200-00006301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356" name="n_3aveValue【保健センター・保健所】&#10;有形固定資産減価償却率">
          <a:extLst>
            <a:ext uri="{FF2B5EF4-FFF2-40B4-BE49-F238E27FC236}">
              <a16:creationId xmlns:a16="http://schemas.microsoft.com/office/drawing/2014/main" id="{00000000-0008-0000-0200-00006401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357" name="n_4aveValue【保健センター・保健所】&#10;有形固定資産減価償却率">
          <a:extLst>
            <a:ext uri="{FF2B5EF4-FFF2-40B4-BE49-F238E27FC236}">
              <a16:creationId xmlns:a16="http://schemas.microsoft.com/office/drawing/2014/main" id="{00000000-0008-0000-0200-00006501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358" name="n_1mainValue【保健センター・保健所】&#10;有形固定資産減価償却率">
          <a:extLst>
            <a:ext uri="{FF2B5EF4-FFF2-40B4-BE49-F238E27FC236}">
              <a16:creationId xmlns:a16="http://schemas.microsoft.com/office/drawing/2014/main" id="{00000000-0008-0000-0200-00006601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359" name="n_2mainValue【保健センター・保健所】&#10;有形固定資産減価償却率">
          <a:extLst>
            <a:ext uri="{FF2B5EF4-FFF2-40B4-BE49-F238E27FC236}">
              <a16:creationId xmlns:a16="http://schemas.microsoft.com/office/drawing/2014/main" id="{00000000-0008-0000-0200-00006701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360" name="n_3main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361" name="n_4main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6" name="【保健センター・保健所】&#10;一人当たり面積グラフ枠">
          <a:extLst>
            <a:ext uri="{FF2B5EF4-FFF2-40B4-BE49-F238E27FC236}">
              <a16:creationId xmlns:a16="http://schemas.microsoft.com/office/drawing/2014/main" id="{00000000-0008-0000-0200-00008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388" name="【保健センター・保健所】&#10;一人当たり面積最小値テキスト">
          <a:extLst>
            <a:ext uri="{FF2B5EF4-FFF2-40B4-BE49-F238E27FC236}">
              <a16:creationId xmlns:a16="http://schemas.microsoft.com/office/drawing/2014/main" id="{00000000-0008-0000-0200-000084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390" name="【保健センター・保健所】&#10;一人当たり面積最大値テキスト">
          <a:extLst>
            <a:ext uri="{FF2B5EF4-FFF2-40B4-BE49-F238E27FC236}">
              <a16:creationId xmlns:a16="http://schemas.microsoft.com/office/drawing/2014/main" id="{00000000-0008-0000-0200-00008601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392" name="【保健センター・保健所】&#10;一人当たり面積平均値テキスト">
          <a:extLst>
            <a:ext uri="{FF2B5EF4-FFF2-40B4-BE49-F238E27FC236}">
              <a16:creationId xmlns:a16="http://schemas.microsoft.com/office/drawing/2014/main" id="{00000000-0008-0000-0200-00008801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153307</xdr:rowOff>
    </xdr:from>
    <xdr:to>
      <xdr:col>116</xdr:col>
      <xdr:colOff>114300</xdr:colOff>
      <xdr:row>64</xdr:row>
      <xdr:rowOff>83457</xdr:rowOff>
    </xdr:to>
    <xdr:sp macro="" textlink="">
      <xdr:nvSpPr>
        <xdr:cNvPr id="403" name="楕円 402">
          <a:extLst>
            <a:ext uri="{FF2B5EF4-FFF2-40B4-BE49-F238E27FC236}">
              <a16:creationId xmlns:a16="http://schemas.microsoft.com/office/drawing/2014/main" id="{00000000-0008-0000-0200-000093010000}"/>
            </a:ext>
          </a:extLst>
        </xdr:cNvPr>
        <xdr:cNvSpPr/>
      </xdr:nvSpPr>
      <xdr:spPr>
        <a:xfrm>
          <a:off x="221107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68234</xdr:rowOff>
    </xdr:from>
    <xdr:ext cx="469744" cy="259045"/>
    <xdr:sp macro="" textlink="">
      <xdr:nvSpPr>
        <xdr:cNvPr id="404" name="【保健センター・保健所】&#10;一人当たり面積該当値テキスト">
          <a:extLst>
            <a:ext uri="{FF2B5EF4-FFF2-40B4-BE49-F238E27FC236}">
              <a16:creationId xmlns:a16="http://schemas.microsoft.com/office/drawing/2014/main" id="{00000000-0008-0000-0200-000094010000}"/>
            </a:ext>
          </a:extLst>
        </xdr:cNvPr>
        <xdr:cNvSpPr txBox="1"/>
      </xdr:nvSpPr>
      <xdr:spPr>
        <a:xfrm>
          <a:off x="22199600" y="108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156573</xdr:rowOff>
    </xdr:from>
    <xdr:to>
      <xdr:col>112</xdr:col>
      <xdr:colOff>38100</xdr:colOff>
      <xdr:row>64</xdr:row>
      <xdr:rowOff>86723</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1272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35923</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flipV="1">
          <a:off x="21323300" y="110054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35923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0434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156573</xdr:rowOff>
    </xdr:from>
    <xdr:to>
      <xdr:col>102</xdr:col>
      <xdr:colOff>165100</xdr:colOff>
      <xdr:row>64</xdr:row>
      <xdr:rowOff>86723</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9494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32657</xdr:rowOff>
    </xdr:from>
    <xdr:to>
      <xdr:col>107</xdr:col>
      <xdr:colOff>50800</xdr:colOff>
      <xdr:row>64</xdr:row>
      <xdr:rowOff>35923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9545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153307</xdr:rowOff>
    </xdr:from>
    <xdr:to>
      <xdr:col>98</xdr:col>
      <xdr:colOff>38100</xdr:colOff>
      <xdr:row>64</xdr:row>
      <xdr:rowOff>83457</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8605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32657</xdr:rowOff>
    </xdr:from>
    <xdr:to>
      <xdr:col>102</xdr:col>
      <xdr:colOff>114300</xdr:colOff>
      <xdr:row>64</xdr:row>
      <xdr:rowOff>35923</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8656300" y="1100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413" name="n_1aveValue【保健センター・保健所】&#10;一人当たり面積">
          <a:extLst>
            <a:ext uri="{FF2B5EF4-FFF2-40B4-BE49-F238E27FC236}">
              <a16:creationId xmlns:a16="http://schemas.microsoft.com/office/drawing/2014/main" id="{00000000-0008-0000-0200-00009D01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414" name="n_2aveValue【保健センター・保健所】&#10;一人当たり面積">
          <a:extLst>
            <a:ext uri="{FF2B5EF4-FFF2-40B4-BE49-F238E27FC236}">
              <a16:creationId xmlns:a16="http://schemas.microsoft.com/office/drawing/2014/main" id="{00000000-0008-0000-0200-00009E01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415" name="n_3aveValue【保健センター・保健所】&#10;一人当たり面積">
          <a:extLst>
            <a:ext uri="{FF2B5EF4-FFF2-40B4-BE49-F238E27FC236}">
              <a16:creationId xmlns:a16="http://schemas.microsoft.com/office/drawing/2014/main" id="{00000000-0008-0000-0200-00009F01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416" name="n_4aveValue【保健センター・保健所】&#10;一人当たり面積">
          <a:extLst>
            <a:ext uri="{FF2B5EF4-FFF2-40B4-BE49-F238E27FC236}">
              <a16:creationId xmlns:a16="http://schemas.microsoft.com/office/drawing/2014/main" id="{00000000-0008-0000-0200-0000A001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77850</xdr:rowOff>
    </xdr:from>
    <xdr:ext cx="469744" cy="259045"/>
    <xdr:sp macro="" textlink="">
      <xdr:nvSpPr>
        <xdr:cNvPr id="417" name="n_1mainValue【保健センター・保健所】&#10;一人当たり面積">
          <a:extLst>
            <a:ext uri="{FF2B5EF4-FFF2-40B4-BE49-F238E27FC236}">
              <a16:creationId xmlns:a16="http://schemas.microsoft.com/office/drawing/2014/main" id="{00000000-0008-0000-0200-0000A1010000}"/>
            </a:ext>
          </a:extLst>
        </xdr:cNvPr>
        <xdr:cNvSpPr txBox="1"/>
      </xdr:nvSpPr>
      <xdr:spPr>
        <a:xfrm>
          <a:off x="210757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418" name="n_2mainValue【保健センター・保健所】&#10;一人当たり面積">
          <a:extLst>
            <a:ext uri="{FF2B5EF4-FFF2-40B4-BE49-F238E27FC236}">
              <a16:creationId xmlns:a16="http://schemas.microsoft.com/office/drawing/2014/main" id="{00000000-0008-0000-0200-0000A2010000}"/>
            </a:ext>
          </a:extLst>
        </xdr:cNvPr>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77850</xdr:rowOff>
    </xdr:from>
    <xdr:ext cx="469744" cy="259045"/>
    <xdr:sp macro="" textlink="">
      <xdr:nvSpPr>
        <xdr:cNvPr id="419" name="n_3mainValue【保健センター・保健所】&#10;一人当たり面積">
          <a:extLst>
            <a:ext uri="{FF2B5EF4-FFF2-40B4-BE49-F238E27FC236}">
              <a16:creationId xmlns:a16="http://schemas.microsoft.com/office/drawing/2014/main" id="{00000000-0008-0000-0200-0000A3010000}"/>
            </a:ext>
          </a:extLst>
        </xdr:cNvPr>
        <xdr:cNvSpPr txBox="1"/>
      </xdr:nvSpPr>
      <xdr:spPr>
        <a:xfrm>
          <a:off x="19310427" y="110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74584</xdr:rowOff>
    </xdr:from>
    <xdr:ext cx="469744" cy="259045"/>
    <xdr:sp macro="" textlink="">
      <xdr:nvSpPr>
        <xdr:cNvPr id="420" name="n_4mainValue【保健センター・保健所】&#10;一人当たり面積">
          <a:extLst>
            <a:ext uri="{FF2B5EF4-FFF2-40B4-BE49-F238E27FC236}">
              <a16:creationId xmlns:a16="http://schemas.microsoft.com/office/drawing/2014/main" id="{00000000-0008-0000-0200-0000A4010000}"/>
            </a:ext>
          </a:extLst>
        </xdr:cNvPr>
        <xdr:cNvSpPr txBox="1"/>
      </xdr:nvSpPr>
      <xdr:spPr>
        <a:xfrm>
          <a:off x="18421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00000000-0008-0000-0200-0000BD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00000000-0008-0000-0200-0000BF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449" name="【消防施設】&#10;有形固定資産減価償却率最大値テキスト">
          <a:extLst>
            <a:ext uri="{FF2B5EF4-FFF2-40B4-BE49-F238E27FC236}">
              <a16:creationId xmlns:a16="http://schemas.microsoft.com/office/drawing/2014/main" id="{00000000-0008-0000-0200-0000C101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00000000-0008-0000-0200-0000C301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119562</xdr:rowOff>
    </xdr:from>
    <xdr:to>
      <xdr:col>85</xdr:col>
      <xdr:colOff>177800</xdr:colOff>
      <xdr:row>84</xdr:row>
      <xdr:rowOff>49712</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62687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97989</xdr:rowOff>
    </xdr:from>
    <xdr:ext cx="405111" cy="259045"/>
    <xdr:sp macro="" textlink="">
      <xdr:nvSpPr>
        <xdr:cNvPr id="463" name="【消防施設】&#10;有形固定資産減価償却率該当値テキスト">
          <a:extLst>
            <a:ext uri="{FF2B5EF4-FFF2-40B4-BE49-F238E27FC236}">
              <a16:creationId xmlns:a16="http://schemas.microsoft.com/office/drawing/2014/main" id="{00000000-0008-0000-0200-0000CF010000}"/>
            </a:ext>
          </a:extLst>
        </xdr:cNvPr>
        <xdr:cNvSpPr txBox="1"/>
      </xdr:nvSpPr>
      <xdr:spPr>
        <a:xfrm>
          <a:off x="16357600"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70576</xdr:rowOff>
    </xdr:from>
    <xdr:to>
      <xdr:col>81</xdr:col>
      <xdr:colOff>101600</xdr:colOff>
      <xdr:row>84</xdr:row>
      <xdr:rowOff>726</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5430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121376</xdr:rowOff>
    </xdr:from>
    <xdr:to>
      <xdr:col>85</xdr:col>
      <xdr:colOff>127000</xdr:colOff>
      <xdr:row>83</xdr:row>
      <xdr:rowOff>170362</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5481300" y="14351726"/>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39551</xdr:rowOff>
    </xdr:from>
    <xdr:to>
      <xdr:col>76</xdr:col>
      <xdr:colOff>165100</xdr:colOff>
      <xdr:row>83</xdr:row>
      <xdr:rowOff>141151</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4541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90351</xdr:rowOff>
    </xdr:from>
    <xdr:to>
      <xdr:col>81</xdr:col>
      <xdr:colOff>50800</xdr:colOff>
      <xdr:row>83</xdr:row>
      <xdr:rowOff>121376</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4592300" y="143207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83</xdr:row>
      <xdr:rowOff>90351</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3703300" y="1421946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470" name="n_1aveValue【消防施設】&#10;有形固定資産減価償却率">
          <a:extLst>
            <a:ext uri="{FF2B5EF4-FFF2-40B4-BE49-F238E27FC236}">
              <a16:creationId xmlns:a16="http://schemas.microsoft.com/office/drawing/2014/main" id="{00000000-0008-0000-0200-0000D601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471" name="n_2aveValue【消防施設】&#10;有形固定資産減価償却率">
          <a:extLst>
            <a:ext uri="{FF2B5EF4-FFF2-40B4-BE49-F238E27FC236}">
              <a16:creationId xmlns:a16="http://schemas.microsoft.com/office/drawing/2014/main" id="{00000000-0008-0000-0200-0000D701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472" name="n_3aveValue【消防施設】&#10;有形固定資産減価償却率">
          <a:extLst>
            <a:ext uri="{FF2B5EF4-FFF2-40B4-BE49-F238E27FC236}">
              <a16:creationId xmlns:a16="http://schemas.microsoft.com/office/drawing/2014/main" id="{00000000-0008-0000-0200-0000D801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473" name="n_4aveValue【消防施設】&#10;有形固定資産減価償却率">
          <a:extLst>
            <a:ext uri="{FF2B5EF4-FFF2-40B4-BE49-F238E27FC236}">
              <a16:creationId xmlns:a16="http://schemas.microsoft.com/office/drawing/2014/main" id="{00000000-0008-0000-0200-0000D901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163303</xdr:rowOff>
    </xdr:from>
    <xdr:ext cx="405111" cy="259045"/>
    <xdr:sp macro="" textlink="">
      <xdr:nvSpPr>
        <xdr:cNvPr id="474" name="n_1mainValue【消防施設】&#10;有形固定資産減価償却率">
          <a:extLst>
            <a:ext uri="{FF2B5EF4-FFF2-40B4-BE49-F238E27FC236}">
              <a16:creationId xmlns:a16="http://schemas.microsoft.com/office/drawing/2014/main" id="{00000000-0008-0000-0200-0000DA010000}"/>
            </a:ext>
          </a:extLst>
        </xdr:cNvPr>
        <xdr:cNvSpPr txBox="1"/>
      </xdr:nvSpPr>
      <xdr:spPr>
        <a:xfrm>
          <a:off x="15266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132278</xdr:rowOff>
    </xdr:from>
    <xdr:ext cx="405111" cy="259045"/>
    <xdr:sp macro="" textlink="">
      <xdr:nvSpPr>
        <xdr:cNvPr id="475" name="n_2mainValue【消防施設】&#10;有形固定資産減価償却率">
          <a:extLst>
            <a:ext uri="{FF2B5EF4-FFF2-40B4-BE49-F238E27FC236}">
              <a16:creationId xmlns:a16="http://schemas.microsoft.com/office/drawing/2014/main" id="{00000000-0008-0000-0200-0000DB010000}"/>
            </a:ext>
          </a:extLst>
        </xdr:cNvPr>
        <xdr:cNvSpPr txBox="1"/>
      </xdr:nvSpPr>
      <xdr:spPr>
        <a:xfrm>
          <a:off x="14389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31041</xdr:rowOff>
    </xdr:from>
    <xdr:ext cx="405111" cy="259045"/>
    <xdr:sp macro="" textlink="">
      <xdr:nvSpPr>
        <xdr:cNvPr id="476" name="n_3mainValue【消防施設】&#10;有形固定資産減価償却率">
          <a:extLst>
            <a:ext uri="{FF2B5EF4-FFF2-40B4-BE49-F238E27FC236}">
              <a16:creationId xmlns:a16="http://schemas.microsoft.com/office/drawing/2014/main" id="{00000000-0008-0000-0200-0000DC010000}"/>
            </a:ext>
          </a:extLst>
        </xdr:cNvPr>
        <xdr:cNvSpPr txBox="1"/>
      </xdr:nvSpPr>
      <xdr:spPr>
        <a:xfrm>
          <a:off x="13500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7" name="【消防施設】&#10;一人当たり面積グラフ枠">
          <a:extLst>
            <a:ext uri="{FF2B5EF4-FFF2-40B4-BE49-F238E27FC236}">
              <a16:creationId xmlns:a16="http://schemas.microsoft.com/office/drawing/2014/main" id="{00000000-0008-0000-0200-0000F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99" name="【消防施設】&#10;一人当たり面積最小値テキスト">
          <a:extLst>
            <a:ext uri="{FF2B5EF4-FFF2-40B4-BE49-F238E27FC236}">
              <a16:creationId xmlns:a16="http://schemas.microsoft.com/office/drawing/2014/main" id="{00000000-0008-0000-0200-0000F301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01" name="【消防施設】&#10;一人当たり面積最大値テキスト">
          <a:extLst>
            <a:ext uri="{FF2B5EF4-FFF2-40B4-BE49-F238E27FC236}">
              <a16:creationId xmlns:a16="http://schemas.microsoft.com/office/drawing/2014/main" id="{00000000-0008-0000-0200-0000F501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503" name="【消防施設】&#10;一人当たり面積平均値テキスト">
          <a:extLst>
            <a:ext uri="{FF2B5EF4-FFF2-40B4-BE49-F238E27FC236}">
              <a16:creationId xmlns:a16="http://schemas.microsoft.com/office/drawing/2014/main" id="{00000000-0008-0000-0200-0000F701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515" name="【消防施設】&#10;一人当たり面積該当値テキスト">
          <a:extLst>
            <a:ext uri="{FF2B5EF4-FFF2-40B4-BE49-F238E27FC236}">
              <a16:creationId xmlns:a16="http://schemas.microsoft.com/office/drawing/2014/main" id="{00000000-0008-0000-0200-000003020000}"/>
            </a:ext>
          </a:extLst>
        </xdr:cNvPr>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85</xdr:row>
      <xdr:rowOff>3811</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1323300" y="145679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85</xdr:row>
      <xdr:rowOff>3811</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20434300" y="14558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170687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19545300" y="14558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522" name="n_1aveValue【消防施設】&#10;一人当たり面積">
          <a:extLst>
            <a:ext uri="{FF2B5EF4-FFF2-40B4-BE49-F238E27FC236}">
              <a16:creationId xmlns:a16="http://schemas.microsoft.com/office/drawing/2014/main" id="{00000000-0008-0000-0200-00000A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23" name="n_2aveValue【消防施設】&#10;一人当たり面積">
          <a:extLst>
            <a:ext uri="{FF2B5EF4-FFF2-40B4-BE49-F238E27FC236}">
              <a16:creationId xmlns:a16="http://schemas.microsoft.com/office/drawing/2014/main" id="{00000000-0008-0000-0200-00000B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524" name="n_3aveValue【消防施設】&#10;一人当たり面積">
          <a:extLst>
            <a:ext uri="{FF2B5EF4-FFF2-40B4-BE49-F238E27FC236}">
              <a16:creationId xmlns:a16="http://schemas.microsoft.com/office/drawing/2014/main" id="{00000000-0008-0000-0200-00000C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525" name="n_4aveValue【消防施設】&#10;一人当たり面積">
          <a:extLst>
            <a:ext uri="{FF2B5EF4-FFF2-40B4-BE49-F238E27FC236}">
              <a16:creationId xmlns:a16="http://schemas.microsoft.com/office/drawing/2014/main" id="{00000000-0008-0000-0200-00000D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526" name="n_1mainValue【消防施設】&#10;一人当たり面積">
          <a:extLst>
            <a:ext uri="{FF2B5EF4-FFF2-40B4-BE49-F238E27FC236}">
              <a16:creationId xmlns:a16="http://schemas.microsoft.com/office/drawing/2014/main" id="{00000000-0008-0000-0200-00000E020000}"/>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527" name="n_2mainValue【消防施設】&#10;一人当たり面積">
          <a:extLst>
            <a:ext uri="{FF2B5EF4-FFF2-40B4-BE49-F238E27FC236}">
              <a16:creationId xmlns:a16="http://schemas.microsoft.com/office/drawing/2014/main" id="{00000000-0008-0000-0200-00000F020000}"/>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528" name="n_3mainValue【消防施設】&#10;一人当たり面積">
          <a:extLst>
            <a:ext uri="{FF2B5EF4-FFF2-40B4-BE49-F238E27FC236}">
              <a16:creationId xmlns:a16="http://schemas.microsoft.com/office/drawing/2014/main" id="{00000000-0008-0000-0200-000010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庁舎】&#10;有形固定資産減価償却率グラフ枠">
          <a:extLst>
            <a:ext uri="{FF2B5EF4-FFF2-40B4-BE49-F238E27FC236}">
              <a16:creationId xmlns:a16="http://schemas.microsoft.com/office/drawing/2014/main" id="{00000000-0008-0000-0200-00002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53" name="【庁舎】&#10;有形固定資産減価償却率最小値テキスト">
          <a:extLst>
            <a:ext uri="{FF2B5EF4-FFF2-40B4-BE49-F238E27FC236}">
              <a16:creationId xmlns:a16="http://schemas.microsoft.com/office/drawing/2014/main" id="{00000000-0008-0000-0200-00002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55" name="【庁舎】&#10;有形固定資産減価償却率最大値テキスト">
          <a:extLst>
            <a:ext uri="{FF2B5EF4-FFF2-40B4-BE49-F238E27FC236}">
              <a16:creationId xmlns:a16="http://schemas.microsoft.com/office/drawing/2014/main" id="{00000000-0008-0000-0200-00002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57" name="【庁舎】&#10;有形固定資産減価償却率平均値テキスト">
          <a:extLst>
            <a:ext uri="{FF2B5EF4-FFF2-40B4-BE49-F238E27FC236}">
              <a16:creationId xmlns:a16="http://schemas.microsoft.com/office/drawing/2014/main" id="{00000000-0008-0000-0200-00002D02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59" name="フローチャート: 判断 558">
          <a:extLst>
            <a:ext uri="{FF2B5EF4-FFF2-40B4-BE49-F238E27FC236}">
              <a16:creationId xmlns:a16="http://schemas.microsoft.com/office/drawing/2014/main" id="{00000000-0008-0000-0200-00002F02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569" name="【庁舎】&#10;有形固定資産減価償却率該当値テキスト">
          <a:extLst>
            <a:ext uri="{FF2B5EF4-FFF2-40B4-BE49-F238E27FC236}">
              <a16:creationId xmlns:a16="http://schemas.microsoft.com/office/drawing/2014/main" id="{00000000-0008-0000-0200-000039020000}"/>
            </a:ext>
          </a:extLst>
        </xdr:cNvPr>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152400</xdr:rowOff>
    </xdr:from>
    <xdr:to>
      <xdr:col>81</xdr:col>
      <xdr:colOff>101600</xdr:colOff>
      <xdr:row>105</xdr:row>
      <xdr:rowOff>82550</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5430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31750</xdr:rowOff>
    </xdr:from>
    <xdr:to>
      <xdr:col>85</xdr:col>
      <xdr:colOff>127000</xdr:colOff>
      <xdr:row>105</xdr:row>
      <xdr:rowOff>57150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5481300" y="18034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541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6350</xdr:rowOff>
    </xdr:from>
    <xdr:to>
      <xdr:col>81</xdr:col>
      <xdr:colOff>50800</xdr:colOff>
      <xdr:row>105</xdr:row>
      <xdr:rowOff>31750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4592300" y="1800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101600</xdr:rowOff>
    </xdr:from>
    <xdr:to>
      <xdr:col>72</xdr:col>
      <xdr:colOff>38100</xdr:colOff>
      <xdr:row>105</xdr:row>
      <xdr:rowOff>31750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365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152400</xdr:rowOff>
    </xdr:from>
    <xdr:to>
      <xdr:col>76</xdr:col>
      <xdr:colOff>114300</xdr:colOff>
      <xdr:row>105</xdr:row>
      <xdr:rowOff>6350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3703300" y="1798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76200</xdr:rowOff>
    </xdr:from>
    <xdr:to>
      <xdr:col>67</xdr:col>
      <xdr:colOff>101600</xdr:colOff>
      <xdr:row>105</xdr:row>
      <xdr:rowOff>6350</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763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127000</xdr:rowOff>
    </xdr:from>
    <xdr:to>
      <xdr:col>71</xdr:col>
      <xdr:colOff>177800</xdr:colOff>
      <xdr:row>104</xdr:row>
      <xdr:rowOff>152400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814300" y="1795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578" name="n_1aveValue【庁舎】&#10;有形固定資産減価償却率">
          <a:extLst>
            <a:ext uri="{FF2B5EF4-FFF2-40B4-BE49-F238E27FC236}">
              <a16:creationId xmlns:a16="http://schemas.microsoft.com/office/drawing/2014/main" id="{00000000-0008-0000-0200-00004202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79" name="n_2aveValue【庁舎】&#10;有形固定資産減価償却率">
          <a:extLst>
            <a:ext uri="{FF2B5EF4-FFF2-40B4-BE49-F238E27FC236}">
              <a16:creationId xmlns:a16="http://schemas.microsoft.com/office/drawing/2014/main" id="{00000000-0008-0000-0200-00004302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80" name="n_3aveValue【庁舎】&#10;有形固定資産減価償却率">
          <a:extLst>
            <a:ext uri="{FF2B5EF4-FFF2-40B4-BE49-F238E27FC236}">
              <a16:creationId xmlns:a16="http://schemas.microsoft.com/office/drawing/2014/main" id="{00000000-0008-0000-0200-00004402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81" name="n_4aveValue【庁舎】&#10;有形固定資産減価償却率">
          <a:extLst>
            <a:ext uri="{FF2B5EF4-FFF2-40B4-BE49-F238E27FC236}">
              <a16:creationId xmlns:a16="http://schemas.microsoft.com/office/drawing/2014/main" id="{00000000-0008-0000-0200-00004502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73677</xdr:rowOff>
    </xdr:from>
    <xdr:ext cx="405111" cy="259045"/>
    <xdr:sp macro="" textlink="">
      <xdr:nvSpPr>
        <xdr:cNvPr id="582" name="n_1mainValue【庁舎】&#10;有形固定資産減価償却率">
          <a:extLst>
            <a:ext uri="{FF2B5EF4-FFF2-40B4-BE49-F238E27FC236}">
              <a16:creationId xmlns:a16="http://schemas.microsoft.com/office/drawing/2014/main" id="{00000000-0008-0000-0200-000046020000}"/>
            </a:ext>
          </a:extLst>
        </xdr:cNvPr>
        <xdr:cNvSpPr txBox="1"/>
      </xdr:nvSpPr>
      <xdr:spPr>
        <a:xfrm>
          <a:off x="152660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583" name="n_2mainValue【庁舎】&#10;有形固定資産減価償却率">
          <a:extLst>
            <a:ext uri="{FF2B5EF4-FFF2-40B4-BE49-F238E27FC236}">
              <a16:creationId xmlns:a16="http://schemas.microsoft.com/office/drawing/2014/main" id="{00000000-0008-0000-0200-000047020000}"/>
            </a:ext>
          </a:extLst>
        </xdr:cNvPr>
        <xdr:cNvSpPr txBox="1"/>
      </xdr:nvSpPr>
      <xdr:spPr>
        <a:xfrm>
          <a:off x="14389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22877</xdr:rowOff>
    </xdr:from>
    <xdr:ext cx="405111" cy="259045"/>
    <xdr:sp macro="" textlink="">
      <xdr:nvSpPr>
        <xdr:cNvPr id="584" name="n_3mainValue【庁舎】&#10;有形固定資産減価償却率">
          <a:extLst>
            <a:ext uri="{FF2B5EF4-FFF2-40B4-BE49-F238E27FC236}">
              <a16:creationId xmlns:a16="http://schemas.microsoft.com/office/drawing/2014/main" id="{00000000-0008-0000-0200-000048020000}"/>
            </a:ext>
          </a:extLst>
        </xdr:cNvPr>
        <xdr:cNvSpPr txBox="1"/>
      </xdr:nvSpPr>
      <xdr:spPr>
        <a:xfrm>
          <a:off x="13500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168927</xdr:rowOff>
    </xdr:from>
    <xdr:ext cx="405111" cy="259045"/>
    <xdr:sp macro="" textlink="">
      <xdr:nvSpPr>
        <xdr:cNvPr id="585" name="n_4mainValue【庁舎】&#10;有形固定資産減価償却率">
          <a:extLst>
            <a:ext uri="{FF2B5EF4-FFF2-40B4-BE49-F238E27FC236}">
              <a16:creationId xmlns:a16="http://schemas.microsoft.com/office/drawing/2014/main" id="{00000000-0008-0000-0200-000049020000}"/>
            </a:ext>
          </a:extLst>
        </xdr:cNvPr>
        <xdr:cNvSpPr txBox="1"/>
      </xdr:nvSpPr>
      <xdr:spPr>
        <a:xfrm>
          <a:off x="12611744" y="1799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1" name="【庁舎】&#10;一人当たり面積グラフ枠">
          <a:extLst>
            <a:ext uri="{FF2B5EF4-FFF2-40B4-BE49-F238E27FC236}">
              <a16:creationId xmlns:a16="http://schemas.microsoft.com/office/drawing/2014/main" id="{00000000-0008-0000-0200-00006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13" name="【庁舎】&#10;一人当たり面積最小値テキスト">
          <a:extLst>
            <a:ext uri="{FF2B5EF4-FFF2-40B4-BE49-F238E27FC236}">
              <a16:creationId xmlns:a16="http://schemas.microsoft.com/office/drawing/2014/main" id="{00000000-0008-0000-0200-000065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15" name="【庁舎】&#10;一人当たり面積最大値テキスト">
          <a:extLst>
            <a:ext uri="{FF2B5EF4-FFF2-40B4-BE49-F238E27FC236}">
              <a16:creationId xmlns:a16="http://schemas.microsoft.com/office/drawing/2014/main" id="{00000000-0008-0000-0200-000067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617" name="【庁舎】&#10;一人当たり面積平均値テキスト">
          <a:extLst>
            <a:ext uri="{FF2B5EF4-FFF2-40B4-BE49-F238E27FC236}">
              <a16:creationId xmlns:a16="http://schemas.microsoft.com/office/drawing/2014/main" id="{00000000-0008-0000-0200-000069020000}"/>
            </a:ext>
          </a:extLst>
        </xdr:cNvPr>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156046</xdr:rowOff>
    </xdr:from>
    <xdr:ext cx="469744" cy="259045"/>
    <xdr:sp macro="" textlink="">
      <xdr:nvSpPr>
        <xdr:cNvPr id="629" name="【庁舎】&#10;一人当たり面積該当値テキスト">
          <a:extLst>
            <a:ext uri="{FF2B5EF4-FFF2-40B4-BE49-F238E27FC236}">
              <a16:creationId xmlns:a16="http://schemas.microsoft.com/office/drawing/2014/main" id="{00000000-0008-0000-0200-000075020000}"/>
            </a:ext>
          </a:extLst>
        </xdr:cNvPr>
        <xdr:cNvSpPr txBox="1"/>
      </xdr:nvSpPr>
      <xdr:spPr>
        <a:xfrm>
          <a:off x="22199600" y="181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136434</xdr:rowOff>
    </xdr:from>
    <xdr:to>
      <xdr:col>107</xdr:col>
      <xdr:colOff>101600</xdr:colOff>
      <xdr:row>107</xdr:row>
      <xdr:rowOff>66584</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20383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15784</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0434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9494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15784</xdr:rowOff>
    </xdr:from>
    <xdr:to>
      <xdr:col>107</xdr:col>
      <xdr:colOff>50800</xdr:colOff>
      <xdr:row>107</xdr:row>
      <xdr:rowOff>15784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9545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15784</xdr:rowOff>
    </xdr:from>
    <xdr:to>
      <xdr:col>102</xdr:col>
      <xdr:colOff>114300</xdr:colOff>
      <xdr:row>107</xdr:row>
      <xdr:rowOff>15784</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656300" y="18360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638" name="n_1aveValue【庁舎】&#10;一人当たり面積">
          <a:extLst>
            <a:ext uri="{FF2B5EF4-FFF2-40B4-BE49-F238E27FC236}">
              <a16:creationId xmlns:a16="http://schemas.microsoft.com/office/drawing/2014/main" id="{00000000-0008-0000-0200-00007E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639" name="n_2aveValue【庁舎】&#10;一人当たり面積">
          <a:extLst>
            <a:ext uri="{FF2B5EF4-FFF2-40B4-BE49-F238E27FC236}">
              <a16:creationId xmlns:a16="http://schemas.microsoft.com/office/drawing/2014/main" id="{00000000-0008-0000-0200-00007F020000}"/>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640" name="n_3aveValue【庁舎】&#10;一人当たり面積">
          <a:extLst>
            <a:ext uri="{FF2B5EF4-FFF2-40B4-BE49-F238E27FC236}">
              <a16:creationId xmlns:a16="http://schemas.microsoft.com/office/drawing/2014/main" id="{00000000-0008-0000-0200-00008002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641" name="n_4aveValue【庁舎】&#10;一人当たり面積">
          <a:extLst>
            <a:ext uri="{FF2B5EF4-FFF2-40B4-BE49-F238E27FC236}">
              <a16:creationId xmlns:a16="http://schemas.microsoft.com/office/drawing/2014/main" id="{00000000-0008-0000-0200-000081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642" name="n_1mainValue【庁舎】&#10;一人当たり面積">
          <a:extLst>
            <a:ext uri="{FF2B5EF4-FFF2-40B4-BE49-F238E27FC236}">
              <a16:creationId xmlns:a16="http://schemas.microsoft.com/office/drawing/2014/main" id="{00000000-0008-0000-0200-000082020000}"/>
            </a:ext>
          </a:extLst>
        </xdr:cNvPr>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83111</xdr:rowOff>
    </xdr:from>
    <xdr:ext cx="469744" cy="259045"/>
    <xdr:sp macro="" textlink="">
      <xdr:nvSpPr>
        <xdr:cNvPr id="643" name="n_2mainValue【庁舎】&#10;一人当たり面積">
          <a:extLst>
            <a:ext uri="{FF2B5EF4-FFF2-40B4-BE49-F238E27FC236}">
              <a16:creationId xmlns:a16="http://schemas.microsoft.com/office/drawing/2014/main" id="{00000000-0008-0000-0200-000083020000}"/>
            </a:ext>
          </a:extLst>
        </xdr:cNvPr>
        <xdr:cNvSpPr txBox="1"/>
      </xdr:nvSpPr>
      <xdr:spPr>
        <a:xfrm>
          <a:off x="20199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44" name="n_3mainValue【庁舎】&#10;一人当たり面積">
          <a:extLst>
            <a:ext uri="{FF2B5EF4-FFF2-40B4-BE49-F238E27FC236}">
              <a16:creationId xmlns:a16="http://schemas.microsoft.com/office/drawing/2014/main" id="{00000000-0008-0000-0200-000084020000}"/>
            </a:ext>
          </a:extLst>
        </xdr:cNvPr>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645" name="n_4mainValue【庁舎】&#10;一人当たり面積">
          <a:extLst>
            <a:ext uri="{FF2B5EF4-FFF2-40B4-BE49-F238E27FC236}">
              <a16:creationId xmlns:a16="http://schemas.microsoft.com/office/drawing/2014/main" id="{00000000-0008-0000-0200-000085020000}"/>
            </a:ext>
          </a:extLst>
        </xdr:cNvPr>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保健センターの減価償却率が類似団体と比較し高い状況である。当該施設については、大規模改修等の予定はまだないことから必要に応じて修繕等を施し、住民サービスへ支障がないよう管理・運営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企業の建物及び償却資産が増加したことにより、固定資産税及び都市計画税等税収の伸びにつながっており、全国及び県平均を上回っているものの、類似団体と比較して低い水準にあることから引き続き町税等の収入確保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より、期末手当等が増加したものの、退職者が多かったこと及び前年度の台風災害対応に係る時間外手当等の減等により、全体としては減となった。また、扶助費においては、障害福祉サービスの利用増加等によ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百万円の増等の影響により前年度よりも</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％上昇した。また、今後公債費においても公共施設の改修事業等に係る地方債の元金償還が開始されることから、財政運営の硬直化に陥らないよう十分に留意していく必要がある。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132397</xdr:rowOff>
    </xdr:from>
    <xdr:to>
      <xdr:col>23</xdr:col>
      <xdr:colOff>133350</xdr:colOff>
      <xdr:row>64</xdr:row>
      <xdr:rowOff>27305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933747"/>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132397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794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78105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9500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165100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84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147955</xdr:rowOff>
    </xdr:from>
    <xdr:to>
      <xdr:col>23</xdr:col>
      <xdr:colOff>184150</xdr:colOff>
      <xdr:row>64</xdr:row>
      <xdr:rowOff>78105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120032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81597</xdr:rowOff>
    </xdr:from>
    <xdr:to>
      <xdr:col>19</xdr:col>
      <xdr:colOff>184150</xdr:colOff>
      <xdr:row>64</xdr:row>
      <xdr:rowOff>11747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167974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しまったが、主に物件費を要因とするもので、保有する公共施設の老朽化による修繕等が増えてきており、今後は公共施設総合管理計画及び個別施設計画を基に施設の統廃合等による改善を図っ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188</xdr:rowOff>
    </xdr:from>
    <xdr:to>
      <xdr:col>23</xdr:col>
      <xdr:colOff>133350</xdr:colOff>
      <xdr:row>82</xdr:row>
      <xdr:rowOff>144726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59088"/>
          <a:ext cx="838200" cy="14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107807</xdr:rowOff>
    </xdr:from>
    <xdr:to>
      <xdr:col>19</xdr:col>
      <xdr:colOff>133350</xdr:colOff>
      <xdr:row>82</xdr:row>
      <xdr:rowOff>188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5257"/>
          <a:ext cx="889000" cy="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59984</xdr:rowOff>
    </xdr:from>
    <xdr:to>
      <xdr:col>15</xdr:col>
      <xdr:colOff>82550</xdr:colOff>
      <xdr:row>81</xdr:row>
      <xdr:rowOff>107807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47434"/>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41289</xdr:rowOff>
    </xdr:from>
    <xdr:to>
      <xdr:col>11</xdr:col>
      <xdr:colOff>31750</xdr:colOff>
      <xdr:row>81</xdr:row>
      <xdr:rowOff>59984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873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93926</xdr:rowOff>
    </xdr:from>
    <xdr:to>
      <xdr:col>23</xdr:col>
      <xdr:colOff>184150</xdr:colOff>
      <xdr:row>83</xdr:row>
      <xdr:rowOff>24076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66003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2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120838</xdr:rowOff>
    </xdr:from>
    <xdr:to>
      <xdr:col>19</xdr:col>
      <xdr:colOff>184150</xdr:colOff>
      <xdr:row>82</xdr:row>
      <xdr:rowOff>50988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61165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77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57007</xdr:rowOff>
    </xdr:from>
    <xdr:to>
      <xdr:col>15</xdr:col>
      <xdr:colOff>133350</xdr:colOff>
      <xdr:row>81</xdr:row>
      <xdr:rowOff>158607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168784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9184</xdr:rowOff>
    </xdr:from>
    <xdr:to>
      <xdr:col>11</xdr:col>
      <xdr:colOff>82550</xdr:colOff>
      <xdr:row>81</xdr:row>
      <xdr:rowOff>110784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6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161939</xdr:rowOff>
    </xdr:from>
    <xdr:to>
      <xdr:col>7</xdr:col>
      <xdr:colOff>31750</xdr:colOff>
      <xdr:row>81</xdr:row>
      <xdr:rowOff>92089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全国町村平均並みではあるものの、類似団体平均を大きく下回っているが、定年退職者が重なる年代のピークはやや過ぎたことから今後は今回の指数前後で推移していくと考えられる。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84</xdr:row>
      <xdr:rowOff>65314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4305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115207</xdr:rowOff>
    </xdr:from>
    <xdr:to>
      <xdr:col>77</xdr:col>
      <xdr:colOff>44450</xdr:colOff>
      <xdr:row>83</xdr:row>
      <xdr:rowOff>12700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741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116114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741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引き続き類似団体平均を上回っているものの、定員適正化計画を基に、退職職員に対する新規採用職員の数を制限しているものであり、定員適正化計画を既に下回っている定員となっているが、引き続き各種事務事業における効率化等を図りながら改善に努めていきたい。</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28031</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6481"/>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28031</xdr:rowOff>
    </xdr:from>
    <xdr:to>
      <xdr:col>77</xdr:col>
      <xdr:colOff>44450</xdr:colOff>
      <xdr:row>61</xdr:row>
      <xdr:rowOff>40096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864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40096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8131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152944</xdr:rowOff>
    </xdr:from>
    <xdr:to>
      <xdr:col>68</xdr:col>
      <xdr:colOff>152400</xdr:colOff>
      <xdr:row>61</xdr:row>
      <xdr:rowOff>22860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3994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143164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30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148681</xdr:rowOff>
    </xdr:from>
    <xdr:to>
      <xdr:col>77</xdr:col>
      <xdr:colOff>95250</xdr:colOff>
      <xdr:row>61</xdr:row>
      <xdr:rowOff>78831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63608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2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75673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58437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102144</xdr:rowOff>
    </xdr:from>
    <xdr:to>
      <xdr:col>64</xdr:col>
      <xdr:colOff>152400</xdr:colOff>
      <xdr:row>61</xdr:row>
      <xdr:rowOff>32294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実質公債費比率の数値が上昇した理由としては、平成２６年度公共下水道事業債（</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、同資本費平準化債（</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百万円）等の償還が開始されたことが大きな要因であると考えるものである。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43604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024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37</xdr:row>
      <xdr:rowOff>158750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37</xdr:row>
      <xdr:rowOff>158750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19473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大きくなった要因として町立桜保育所整備事業、道路橋梁整備事業に係る公共施設等適正管理推進債等の地方債発行により、地方債現在高が増加した事が挙げられるが、引き続き施設の改修等は計画されているので、それ以外の事業については精査を強化し、将来への負担が大きくならない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71332</xdr:rowOff>
    </xdr:from>
    <xdr:to>
      <xdr:col>81</xdr:col>
      <xdr:colOff>44450</xdr:colOff>
      <xdr:row>18</xdr:row>
      <xdr:rowOff>55386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985982"/>
          <a:ext cx="8382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63147</xdr:rowOff>
    </xdr:from>
    <xdr:to>
      <xdr:col>77</xdr:col>
      <xdr:colOff>44450</xdr:colOff>
      <xdr:row>17</xdr:row>
      <xdr:rowOff>71332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06347"/>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148519</xdr:rowOff>
    </xdr:from>
    <xdr:to>
      <xdr:col>72</xdr:col>
      <xdr:colOff>203200</xdr:colOff>
      <xdr:row>16</xdr:row>
      <xdr:rowOff>63147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377369"/>
          <a:ext cx="889000" cy="4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4586</xdr:rowOff>
    </xdr:from>
    <xdr:to>
      <xdr:col>81</xdr:col>
      <xdr:colOff>95250</xdr:colOff>
      <xdr:row>18</xdr:row>
      <xdr:rowOff>106186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09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148113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20532</xdr:rowOff>
    </xdr:from>
    <xdr:to>
      <xdr:col>77</xdr:col>
      <xdr:colOff>95250</xdr:colOff>
      <xdr:row>17</xdr:row>
      <xdr:rowOff>122132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106909</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21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12347</xdr:rowOff>
    </xdr:from>
    <xdr:to>
      <xdr:col>73</xdr:col>
      <xdr:colOff>44450</xdr:colOff>
      <xdr:row>16</xdr:row>
      <xdr:rowOff>113947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98724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97719</xdr:rowOff>
    </xdr:from>
    <xdr:to>
      <xdr:col>68</xdr:col>
      <xdr:colOff>203200</xdr:colOff>
      <xdr:row>14</xdr:row>
      <xdr:rowOff>27869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により数値が上昇したが、全国及び県平均を大きく下回っている。定年退職者が重なる世代のピークは過ぎたことから、今後は同程度の水準で推移していくことが考え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127000</xdr:rowOff>
    </xdr:from>
    <xdr:to>
      <xdr:col>24</xdr:col>
      <xdr:colOff>25400</xdr:colOff>
      <xdr:row>35</xdr:row>
      <xdr:rowOff>149860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1277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0934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144145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0934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144145</xdr:rowOff>
    </xdr:from>
    <xdr:to>
      <xdr:col>11</xdr:col>
      <xdr:colOff>9525</xdr:colOff>
      <xdr:row>35</xdr:row>
      <xdr:rowOff>155575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1448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76200</xdr:rowOff>
    </xdr:from>
    <xdr:to>
      <xdr:col>24</xdr:col>
      <xdr:colOff>76200</xdr:colOff>
      <xdr:row>36</xdr:row>
      <xdr:rowOff>6350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48277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13987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618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93345</xdr:rowOff>
    </xdr:from>
    <xdr:to>
      <xdr:col>11</xdr:col>
      <xdr:colOff>60325</xdr:colOff>
      <xdr:row>36</xdr:row>
      <xdr:rowOff>23495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8272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104775</xdr:rowOff>
    </xdr:from>
    <xdr:to>
      <xdr:col>6</xdr:col>
      <xdr:colOff>171450</xdr:colOff>
      <xdr:row>36</xdr:row>
      <xdr:rowOff>34925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19702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公共施設に係る修繕等や、各種システムに係る改修費等による増加が続いており、抜本的な見直し等公共施設等に係る管理についても事業の精査が必要とされる。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13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310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84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114300</xdr:rowOff>
    </xdr:from>
    <xdr:to>
      <xdr:col>82</xdr:col>
      <xdr:colOff>158750</xdr:colOff>
      <xdr:row>19</xdr:row>
      <xdr:rowOff>44450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86377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81297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ゆるやかな増加傾向にあり、子育て世帯に係る臨時給付金やひとり親家庭生活支援給付金など臨時的な支出も多かったが、障害福祉サービス費の増加傾向が続いており今後も微増が続くものと予想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23585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前年度よりも低くなっている主な要因は、公共下水道事業会計の法適用により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百万円が補助費等に分類されたことによるものであり、全体として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ポイント減少したものである。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56</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6056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586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138430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96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公共下水道事業の法適用により、前年度まで繰出金としていた金額が補助費等となり、大きく上昇した要因と考えられる。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また、引き続きみやぎ県南中核病院への負担金が割合を大きく占めていることから、引き続き健全な病院運営を求める。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278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527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年度は大きな地方債の償還開始が無かったこともあり、前年度よりも低く、全国及び県平均を下回ったが、今後学校給食センター整備事業及び町立桜保育所等の地方債に係る元金償還が開始されることから、財政運営の硬直化が懸念されるため、事業の精査を十分協議し健全な財政運営に努めていきたい。</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110998</xdr:rowOff>
    </xdr:from>
    <xdr:to>
      <xdr:col>15</xdr:col>
      <xdr:colOff>98425</xdr:colOff>
      <xdr:row>75</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697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46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60198</xdr:rowOff>
    </xdr:from>
    <xdr:to>
      <xdr:col>15</xdr:col>
      <xdr:colOff>149225</xdr:colOff>
      <xdr:row>75</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525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及びみやぎ県南中核病院等に対する負担金等の補助費等の支出は引き続き伸びることが考えられる一方、扶助費や物件費についても引き続き増加する傾向であり、経常的な負担が全体に占める割合が今後も高くなることが見込ま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80</xdr:row>
      <xdr:rowOff>8128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6509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106426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372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79</xdr:row>
      <xdr:rowOff>92711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5183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128778</xdr:rowOff>
    </xdr:from>
    <xdr:to>
      <xdr:col>82</xdr:col>
      <xdr:colOff>158750</xdr:colOff>
      <xdr:row>80</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100855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62480</xdr:rowOff>
    </xdr:from>
    <xdr:to>
      <xdr:col>29</xdr:col>
      <xdr:colOff>127000</xdr:colOff>
      <xdr:row>17</xdr:row>
      <xdr:rowOff>81291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024755"/>
          <a:ext cx="647700" cy="1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66068</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8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62480</xdr:rowOff>
    </xdr:from>
    <xdr:to>
      <xdr:col>26</xdr:col>
      <xdr:colOff>50800</xdr:colOff>
      <xdr:row>17</xdr:row>
      <xdr:rowOff>100069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24755"/>
          <a:ext cx="698500" cy="3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89618</xdr:rowOff>
    </xdr:from>
    <xdr:to>
      <xdr:col>22</xdr:col>
      <xdr:colOff>114300</xdr:colOff>
      <xdr:row>17</xdr:row>
      <xdr:rowOff>100069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51893"/>
          <a:ext cx="698500" cy="10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89618</xdr:rowOff>
    </xdr:from>
    <xdr:to>
      <xdr:col>18</xdr:col>
      <xdr:colOff>177800</xdr:colOff>
      <xdr:row>17</xdr:row>
      <xdr:rowOff>101897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51893"/>
          <a:ext cx="698500" cy="1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30491</xdr:rowOff>
    </xdr:from>
    <xdr:to>
      <xdr:col>29</xdr:col>
      <xdr:colOff>177800</xdr:colOff>
      <xdr:row>17</xdr:row>
      <xdr:rowOff>132091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2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47018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3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11680</xdr:rowOff>
    </xdr:from>
    <xdr:to>
      <xdr:col>26</xdr:col>
      <xdr:colOff>101600</xdr:colOff>
      <xdr:row>17</xdr:row>
      <xdr:rowOff>113280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7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123457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49269</xdr:rowOff>
    </xdr:from>
    <xdr:to>
      <xdr:col>22</xdr:col>
      <xdr:colOff>165100</xdr:colOff>
      <xdr:row>17</xdr:row>
      <xdr:rowOff>150869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1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161046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8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38818</xdr:rowOff>
    </xdr:from>
    <xdr:to>
      <xdr:col>19</xdr:col>
      <xdr:colOff>38100</xdr:colOff>
      <xdr:row>17</xdr:row>
      <xdr:rowOff>140418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150595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51097</xdr:rowOff>
    </xdr:from>
    <xdr:to>
      <xdr:col>15</xdr:col>
      <xdr:colOff>101600</xdr:colOff>
      <xdr:row>17</xdr:row>
      <xdr:rowOff>152697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162874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141859</xdr:rowOff>
    </xdr:from>
    <xdr:to>
      <xdr:col>29</xdr:col>
      <xdr:colOff>127000</xdr:colOff>
      <xdr:row>37</xdr:row>
      <xdr:rowOff>186958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66559"/>
          <a:ext cx="647700" cy="4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186958</xdr:rowOff>
    </xdr:from>
    <xdr:to>
      <xdr:col>26</xdr:col>
      <xdr:colOff>50800</xdr:colOff>
      <xdr:row>37</xdr:row>
      <xdr:rowOff>217819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311658"/>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217819</xdr:rowOff>
    </xdr:from>
    <xdr:to>
      <xdr:col>22</xdr:col>
      <xdr:colOff>114300</xdr:colOff>
      <xdr:row>37</xdr:row>
      <xdr:rowOff>260731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42519"/>
          <a:ext cx="698500" cy="42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184607</xdr:rowOff>
    </xdr:from>
    <xdr:to>
      <xdr:col>18</xdr:col>
      <xdr:colOff>177800</xdr:colOff>
      <xdr:row>37</xdr:row>
      <xdr:rowOff>260731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09307"/>
          <a:ext cx="698500" cy="76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91059</xdr:rowOff>
    </xdr:from>
    <xdr:to>
      <xdr:col>29</xdr:col>
      <xdr:colOff>177800</xdr:colOff>
      <xdr:row>37</xdr:row>
      <xdr:rowOff>192659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15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63136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136158</xdr:rowOff>
    </xdr:from>
    <xdr:to>
      <xdr:col>26</xdr:col>
      <xdr:colOff>101600</xdr:colOff>
      <xdr:row>37</xdr:row>
      <xdr:rowOff>237758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6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222535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4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167019</xdr:rowOff>
    </xdr:from>
    <xdr:to>
      <xdr:col>22</xdr:col>
      <xdr:colOff>165100</xdr:colOff>
      <xdr:row>37</xdr:row>
      <xdr:rowOff>268619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9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253396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7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209931</xdr:rowOff>
    </xdr:from>
    <xdr:to>
      <xdr:col>19</xdr:col>
      <xdr:colOff>38100</xdr:colOff>
      <xdr:row>37</xdr:row>
      <xdr:rowOff>311531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3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296308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2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133807</xdr:rowOff>
    </xdr:from>
    <xdr:to>
      <xdr:col>15</xdr:col>
      <xdr:colOff>101600</xdr:colOff>
      <xdr:row>37</xdr:row>
      <xdr:rowOff>235407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5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220184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152178</xdr:rowOff>
    </xdr:from>
    <xdr:to>
      <xdr:col>24</xdr:col>
      <xdr:colOff>63500</xdr:colOff>
      <xdr:row>36</xdr:row>
      <xdr:rowOff>156292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437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156292</xdr:rowOff>
    </xdr:from>
    <xdr:to>
      <xdr:col>19</xdr:col>
      <xdr:colOff>177800</xdr:colOff>
      <xdr:row>37</xdr:row>
      <xdr:rowOff>21209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28492"/>
          <a:ext cx="889000" cy="3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164351</xdr:rowOff>
    </xdr:from>
    <xdr:to>
      <xdr:col>15</xdr:col>
      <xdr:colOff>50800</xdr:colOff>
      <xdr:row>37</xdr:row>
      <xdr:rowOff>21209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6551"/>
          <a:ext cx="8890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133528</xdr:rowOff>
    </xdr:from>
    <xdr:to>
      <xdr:col>10</xdr:col>
      <xdr:colOff>114300</xdr:colOff>
      <xdr:row>36</xdr:row>
      <xdr:rowOff>164351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5728"/>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101378</xdr:rowOff>
    </xdr:from>
    <xdr:to>
      <xdr:col>24</xdr:col>
      <xdr:colOff>114300</xdr:colOff>
      <xdr:row>37</xdr:row>
      <xdr:rowOff>31528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79805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105492</xdr:rowOff>
    </xdr:from>
    <xdr:to>
      <xdr:col>20</xdr:col>
      <xdr:colOff>38100</xdr:colOff>
      <xdr:row>37</xdr:row>
      <xdr:rowOff>35642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52169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141859</xdr:rowOff>
    </xdr:from>
    <xdr:to>
      <xdr:col>15</xdr:col>
      <xdr:colOff>101600</xdr:colOff>
      <xdr:row>37</xdr:row>
      <xdr:rowOff>72009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113551</xdr:rowOff>
    </xdr:from>
    <xdr:to>
      <xdr:col>10</xdr:col>
      <xdr:colOff>165100</xdr:colOff>
      <xdr:row>37</xdr:row>
      <xdr:rowOff>43701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60228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82728</xdr:rowOff>
    </xdr:from>
    <xdr:to>
      <xdr:col>6</xdr:col>
      <xdr:colOff>38100</xdr:colOff>
      <xdr:row>37</xdr:row>
      <xdr:rowOff>12878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29405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165336</xdr:rowOff>
    </xdr:from>
    <xdr:to>
      <xdr:col>24</xdr:col>
      <xdr:colOff>63500</xdr:colOff>
      <xdr:row>57</xdr:row>
      <xdr:rowOff>154363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6536"/>
          <a:ext cx="8382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154363</xdr:rowOff>
    </xdr:from>
    <xdr:to>
      <xdr:col>19</xdr:col>
      <xdr:colOff>177800</xdr:colOff>
      <xdr:row>58</xdr:row>
      <xdr:rowOff>55281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7013"/>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55281</xdr:rowOff>
    </xdr:from>
    <xdr:to>
      <xdr:col>15</xdr:col>
      <xdr:colOff>50800</xdr:colOff>
      <xdr:row>58</xdr:row>
      <xdr:rowOff>120481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99381"/>
          <a:ext cx="889000" cy="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120481</xdr:rowOff>
    </xdr:from>
    <xdr:to>
      <xdr:col>10</xdr:col>
      <xdr:colOff>114300</xdr:colOff>
      <xdr:row>58</xdr:row>
      <xdr:rowOff>141741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64581"/>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114536</xdr:rowOff>
    </xdr:from>
    <xdr:to>
      <xdr:col>24</xdr:col>
      <xdr:colOff>114300</xdr:colOff>
      <xdr:row>57</xdr:row>
      <xdr:rowOff>44686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137413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103563</xdr:rowOff>
    </xdr:from>
    <xdr:to>
      <xdr:col>20</xdr:col>
      <xdr:colOff>38100</xdr:colOff>
      <xdr:row>58</xdr:row>
      <xdr:rowOff>33713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24840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4481</xdr:rowOff>
    </xdr:from>
    <xdr:to>
      <xdr:col>15</xdr:col>
      <xdr:colOff>101600</xdr:colOff>
      <xdr:row>58</xdr:row>
      <xdr:rowOff>106081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69681</xdr:rowOff>
    </xdr:from>
    <xdr:to>
      <xdr:col>10</xdr:col>
      <xdr:colOff>165100</xdr:colOff>
      <xdr:row>58</xdr:row>
      <xdr:rowOff>171281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162408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90941</xdr:rowOff>
    </xdr:from>
    <xdr:to>
      <xdr:col>6</xdr:col>
      <xdr:colOff>38100</xdr:colOff>
      <xdr:row>59</xdr:row>
      <xdr:rowOff>21091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12218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11055</xdr:rowOff>
    </xdr:from>
    <xdr:to>
      <xdr:col>24</xdr:col>
      <xdr:colOff>63500</xdr:colOff>
      <xdr:row>77</xdr:row>
      <xdr:rowOff>108553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12705"/>
          <a:ext cx="838200" cy="9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86094</xdr:rowOff>
    </xdr:from>
    <xdr:to>
      <xdr:col>19</xdr:col>
      <xdr:colOff>177800</xdr:colOff>
      <xdr:row>77</xdr:row>
      <xdr:rowOff>108553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7744"/>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59119</xdr:rowOff>
    </xdr:from>
    <xdr:to>
      <xdr:col>15</xdr:col>
      <xdr:colOff>50800</xdr:colOff>
      <xdr:row>77</xdr:row>
      <xdr:rowOff>86094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076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59119</xdr:rowOff>
    </xdr:from>
    <xdr:to>
      <xdr:col>10</xdr:col>
      <xdr:colOff>114300</xdr:colOff>
      <xdr:row>77</xdr:row>
      <xdr:rowOff>110040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0769"/>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131705</xdr:rowOff>
    </xdr:from>
    <xdr:to>
      <xdr:col>24</xdr:col>
      <xdr:colOff>114300</xdr:colOff>
      <xdr:row>77</xdr:row>
      <xdr:rowOff>61855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110132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57753</xdr:rowOff>
    </xdr:from>
    <xdr:to>
      <xdr:col>20</xdr:col>
      <xdr:colOff>38100</xdr:colOff>
      <xdr:row>77</xdr:row>
      <xdr:rowOff>159353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150480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35294</xdr:rowOff>
    </xdr:from>
    <xdr:to>
      <xdr:col>15</xdr:col>
      <xdr:colOff>101600</xdr:colOff>
      <xdr:row>77</xdr:row>
      <xdr:rowOff>136894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128021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8319</xdr:rowOff>
    </xdr:from>
    <xdr:to>
      <xdr:col>10</xdr:col>
      <xdr:colOff>165100</xdr:colOff>
      <xdr:row>77</xdr:row>
      <xdr:rowOff>109919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101046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0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59240</xdr:rowOff>
    </xdr:from>
    <xdr:to>
      <xdr:col>6</xdr:col>
      <xdr:colOff>38100</xdr:colOff>
      <xdr:row>77</xdr:row>
      <xdr:rowOff>160840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151967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5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111060</xdr:rowOff>
    </xdr:from>
    <xdr:to>
      <xdr:col>24</xdr:col>
      <xdr:colOff>63500</xdr:colOff>
      <xdr:row>97</xdr:row>
      <xdr:rowOff>32274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70260"/>
          <a:ext cx="838200" cy="9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32274</xdr:rowOff>
    </xdr:from>
    <xdr:to>
      <xdr:col>19</xdr:col>
      <xdr:colOff>177800</xdr:colOff>
      <xdr:row>97</xdr:row>
      <xdr:rowOff>81897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62924"/>
          <a:ext cx="889000" cy="4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81897</xdr:rowOff>
    </xdr:from>
    <xdr:to>
      <xdr:col>15</xdr:col>
      <xdr:colOff>50800</xdr:colOff>
      <xdr:row>97</xdr:row>
      <xdr:rowOff>93833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2547"/>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93833</xdr:rowOff>
    </xdr:from>
    <xdr:to>
      <xdr:col>10</xdr:col>
      <xdr:colOff>114300</xdr:colOff>
      <xdr:row>97</xdr:row>
      <xdr:rowOff>122146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4483"/>
          <a:ext cx="8890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60260</xdr:rowOff>
    </xdr:from>
    <xdr:to>
      <xdr:col>24</xdr:col>
      <xdr:colOff>114300</xdr:colOff>
      <xdr:row>96</xdr:row>
      <xdr:rowOff>161860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38687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152924</xdr:rowOff>
    </xdr:from>
    <xdr:to>
      <xdr:col>20</xdr:col>
      <xdr:colOff>38100</xdr:colOff>
      <xdr:row>97</xdr:row>
      <xdr:rowOff>83074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6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74201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70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31097</xdr:rowOff>
    </xdr:from>
    <xdr:to>
      <xdr:col>15</xdr:col>
      <xdr:colOff>101600</xdr:colOff>
      <xdr:row>97</xdr:row>
      <xdr:rowOff>132697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123824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43033</xdr:rowOff>
    </xdr:from>
    <xdr:to>
      <xdr:col>10</xdr:col>
      <xdr:colOff>165100</xdr:colOff>
      <xdr:row>97</xdr:row>
      <xdr:rowOff>144633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135760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71346</xdr:rowOff>
    </xdr:from>
    <xdr:to>
      <xdr:col>6</xdr:col>
      <xdr:colOff>38100</xdr:colOff>
      <xdr:row>98</xdr:row>
      <xdr:rowOff>1496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164073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9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65455</xdr:rowOff>
    </xdr:from>
    <xdr:to>
      <xdr:col>55</xdr:col>
      <xdr:colOff>0</xdr:colOff>
      <xdr:row>37</xdr:row>
      <xdr:rowOff>104669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894755"/>
          <a:ext cx="838200" cy="55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104167</xdr:rowOff>
    </xdr:from>
    <xdr:to>
      <xdr:col>50</xdr:col>
      <xdr:colOff>114300</xdr:colOff>
      <xdr:row>37</xdr:row>
      <xdr:rowOff>104669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47817"/>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80625</xdr:rowOff>
    </xdr:from>
    <xdr:to>
      <xdr:col>45</xdr:col>
      <xdr:colOff>177800</xdr:colOff>
      <xdr:row>37</xdr:row>
      <xdr:rowOff>104167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424275"/>
          <a:ext cx="889000" cy="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80625</xdr:rowOff>
    </xdr:from>
    <xdr:to>
      <xdr:col>41</xdr:col>
      <xdr:colOff>50800</xdr:colOff>
      <xdr:row>37</xdr:row>
      <xdr:rowOff>92083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24275"/>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14655</xdr:rowOff>
    </xdr:from>
    <xdr:to>
      <xdr:col>55</xdr:col>
      <xdr:colOff>50800</xdr:colOff>
      <xdr:row>34</xdr:row>
      <xdr:rowOff>116255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37532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69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53869</xdr:rowOff>
    </xdr:from>
    <xdr:to>
      <xdr:col>50</xdr:col>
      <xdr:colOff>165100</xdr:colOff>
      <xdr:row>37</xdr:row>
      <xdr:rowOff>155469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146597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53367</xdr:rowOff>
    </xdr:from>
    <xdr:to>
      <xdr:col>46</xdr:col>
      <xdr:colOff>38100</xdr:colOff>
      <xdr:row>37</xdr:row>
      <xdr:rowOff>154967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7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29825</xdr:rowOff>
    </xdr:from>
    <xdr:to>
      <xdr:col>41</xdr:col>
      <xdr:colOff>101600</xdr:colOff>
      <xdr:row>37</xdr:row>
      <xdr:rowOff>131425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7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147952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1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41283</xdr:rowOff>
    </xdr:from>
    <xdr:to>
      <xdr:col>36</xdr:col>
      <xdr:colOff>165100</xdr:colOff>
      <xdr:row>37</xdr:row>
      <xdr:rowOff>142883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159410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6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159552</xdr:rowOff>
    </xdr:from>
    <xdr:to>
      <xdr:col>55</xdr:col>
      <xdr:colOff>0</xdr:colOff>
      <xdr:row>55</xdr:row>
      <xdr:rowOff>4076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417852"/>
          <a:ext cx="8382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4076</xdr:rowOff>
    </xdr:from>
    <xdr:to>
      <xdr:col>50</xdr:col>
      <xdr:colOff>114300</xdr:colOff>
      <xdr:row>55</xdr:row>
      <xdr:rowOff>110576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433826"/>
          <a:ext cx="889000" cy="10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110576</xdr:rowOff>
    </xdr:from>
    <xdr:to>
      <xdr:col>45</xdr:col>
      <xdr:colOff>177800</xdr:colOff>
      <xdr:row>56</xdr:row>
      <xdr:rowOff>151039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540326"/>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151039</xdr:rowOff>
    </xdr:from>
    <xdr:to>
      <xdr:col>41</xdr:col>
      <xdr:colOff>50800</xdr:colOff>
      <xdr:row>57</xdr:row>
      <xdr:rowOff>160219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52239"/>
          <a:ext cx="889000" cy="18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108752</xdr:rowOff>
    </xdr:from>
    <xdr:to>
      <xdr:col>55</xdr:col>
      <xdr:colOff>50800</xdr:colOff>
      <xdr:row>55</xdr:row>
      <xdr:rowOff>38902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131629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21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124726</xdr:rowOff>
    </xdr:from>
    <xdr:to>
      <xdr:col>50</xdr:col>
      <xdr:colOff>165100</xdr:colOff>
      <xdr:row>55</xdr:row>
      <xdr:rowOff>54876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3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71403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1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59776</xdr:rowOff>
    </xdr:from>
    <xdr:to>
      <xdr:col>46</xdr:col>
      <xdr:colOff>38100</xdr:colOff>
      <xdr:row>55</xdr:row>
      <xdr:rowOff>161376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4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6453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26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100239</xdr:rowOff>
    </xdr:from>
    <xdr:to>
      <xdr:col>41</xdr:col>
      <xdr:colOff>101600</xdr:colOff>
      <xdr:row>57</xdr:row>
      <xdr:rowOff>30389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21516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109419</xdr:rowOff>
    </xdr:from>
    <xdr:to>
      <xdr:col>36</xdr:col>
      <xdr:colOff>165100</xdr:colOff>
      <xdr:row>58</xdr:row>
      <xdr:rowOff>39569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30696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7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47738</xdr:rowOff>
    </xdr:from>
    <xdr:to>
      <xdr:col>55</xdr:col>
      <xdr:colOff>0</xdr:colOff>
      <xdr:row>79</xdr:row>
      <xdr:rowOff>93425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92288"/>
          <a:ext cx="838200" cy="4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93425</xdr:rowOff>
    </xdr:from>
    <xdr:to>
      <xdr:col>50</xdr:col>
      <xdr:colOff>114300</xdr:colOff>
      <xdr:row>79</xdr:row>
      <xdr:rowOff>98470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37975"/>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63478</xdr:rowOff>
    </xdr:from>
    <xdr:to>
      <xdr:col>45</xdr:col>
      <xdr:colOff>177800</xdr:colOff>
      <xdr:row>79</xdr:row>
      <xdr:rowOff>98470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608028"/>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63478</xdr:rowOff>
    </xdr:from>
    <xdr:to>
      <xdr:col>41</xdr:col>
      <xdr:colOff>50800</xdr:colOff>
      <xdr:row>79</xdr:row>
      <xdr:rowOff>72247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608028"/>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168388</xdr:rowOff>
    </xdr:from>
    <xdr:to>
      <xdr:col>55</xdr:col>
      <xdr:colOff>50800</xdr:colOff>
      <xdr:row>79</xdr:row>
      <xdr:rowOff>98538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83315</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42625</xdr:rowOff>
    </xdr:from>
    <xdr:to>
      <xdr:col>50</xdr:col>
      <xdr:colOff>165100</xdr:colOff>
      <xdr:row>79</xdr:row>
      <xdr:rowOff>144225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135352</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50017" y="13679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47670</xdr:rowOff>
    </xdr:from>
    <xdr:to>
      <xdr:col>46</xdr:col>
      <xdr:colOff>38100</xdr:colOff>
      <xdr:row>79</xdr:row>
      <xdr:rowOff>149270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140397</xdr:rowOff>
    </xdr:from>
    <xdr:ext cx="31393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93333" y="1368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12678</xdr:rowOff>
    </xdr:from>
    <xdr:to>
      <xdr:col>41</xdr:col>
      <xdr:colOff>101600</xdr:colOff>
      <xdr:row>79</xdr:row>
      <xdr:rowOff>114278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105405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4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21447</xdr:rowOff>
    </xdr:from>
    <xdr:to>
      <xdr:col>36</xdr:col>
      <xdr:colOff>165100</xdr:colOff>
      <xdr:row>79</xdr:row>
      <xdr:rowOff>123047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6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114174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5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6553</xdr:rowOff>
    </xdr:from>
    <xdr:to>
      <xdr:col>55</xdr:col>
      <xdr:colOff>0</xdr:colOff>
      <xdr:row>94</xdr:row>
      <xdr:rowOff>40869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122853"/>
          <a:ext cx="838200" cy="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6553</xdr:rowOff>
    </xdr:from>
    <xdr:to>
      <xdr:col>50</xdr:col>
      <xdr:colOff>114300</xdr:colOff>
      <xdr:row>95</xdr:row>
      <xdr:rowOff>68580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122853"/>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68580</xdr:rowOff>
    </xdr:from>
    <xdr:to>
      <xdr:col>45</xdr:col>
      <xdr:colOff>177800</xdr:colOff>
      <xdr:row>96</xdr:row>
      <xdr:rowOff>132093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356330"/>
          <a:ext cx="889000" cy="2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132093</xdr:rowOff>
    </xdr:from>
    <xdr:to>
      <xdr:col>41</xdr:col>
      <xdr:colOff>50800</xdr:colOff>
      <xdr:row>98</xdr:row>
      <xdr:rowOff>34785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91293"/>
          <a:ext cx="889000" cy="2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161519</xdr:rowOff>
    </xdr:from>
    <xdr:to>
      <xdr:col>55</xdr:col>
      <xdr:colOff>50800</xdr:colOff>
      <xdr:row>94</xdr:row>
      <xdr:rowOff>91669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1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12946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95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127203</xdr:rowOff>
    </xdr:from>
    <xdr:to>
      <xdr:col>50</xdr:col>
      <xdr:colOff>165100</xdr:colOff>
      <xdr:row>94</xdr:row>
      <xdr:rowOff>57353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73880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8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17780</xdr:rowOff>
    </xdr:from>
    <xdr:to>
      <xdr:col>46</xdr:col>
      <xdr:colOff>38100</xdr:colOff>
      <xdr:row>95</xdr:row>
      <xdr:rowOff>119380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3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135907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8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81293</xdr:rowOff>
    </xdr:from>
    <xdr:to>
      <xdr:col>41</xdr:col>
      <xdr:colOff>101600</xdr:colOff>
      <xdr:row>97</xdr:row>
      <xdr:rowOff>11443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27970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155435</xdr:rowOff>
    </xdr:from>
    <xdr:to>
      <xdr:col>36</xdr:col>
      <xdr:colOff>165100</xdr:colOff>
      <xdr:row>98</xdr:row>
      <xdr:rowOff>85585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76712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15742</xdr:rowOff>
    </xdr:from>
    <xdr:to>
      <xdr:col>85</xdr:col>
      <xdr:colOff>127000</xdr:colOff>
      <xdr:row>39</xdr:row>
      <xdr:rowOff>18207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02292"/>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18207</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0475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136392</xdr:rowOff>
    </xdr:from>
    <xdr:to>
      <xdr:col>85</xdr:col>
      <xdr:colOff>177800</xdr:colOff>
      <xdr:row>39</xdr:row>
      <xdr:rowOff>66542</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95769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3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138857</xdr:rowOff>
    </xdr:from>
    <xdr:to>
      <xdr:col>81</xdr:col>
      <xdr:colOff>101600</xdr:colOff>
      <xdr:row>39</xdr:row>
      <xdr:rowOff>69007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85534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118391</xdr:rowOff>
    </xdr:from>
    <xdr:to>
      <xdr:col>85</xdr:col>
      <xdr:colOff>127000</xdr:colOff>
      <xdr:row>77</xdr:row>
      <xdr:rowOff>128025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320041"/>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118391</xdr:rowOff>
    </xdr:from>
    <xdr:to>
      <xdr:col>81</xdr:col>
      <xdr:colOff>50800</xdr:colOff>
      <xdr:row>77</xdr:row>
      <xdr:rowOff>138460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20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105524</xdr:rowOff>
    </xdr:from>
    <xdr:to>
      <xdr:col>76</xdr:col>
      <xdr:colOff>114300</xdr:colOff>
      <xdr:row>77</xdr:row>
      <xdr:rowOff>138460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07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69537</xdr:rowOff>
    </xdr:from>
    <xdr:to>
      <xdr:col>71</xdr:col>
      <xdr:colOff>177800</xdr:colOff>
      <xdr:row>77</xdr:row>
      <xdr:rowOff>105524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71187"/>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77225</xdr:rowOff>
    </xdr:from>
    <xdr:to>
      <xdr:col>85</xdr:col>
      <xdr:colOff>177800</xdr:colOff>
      <xdr:row>78</xdr:row>
      <xdr:rowOff>7375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163602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67591</xdr:rowOff>
    </xdr:from>
    <xdr:to>
      <xdr:col>81</xdr:col>
      <xdr:colOff>101600</xdr:colOff>
      <xdr:row>77</xdr:row>
      <xdr:rowOff>169191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160318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87660</xdr:rowOff>
    </xdr:from>
    <xdr:to>
      <xdr:col>76</xdr:col>
      <xdr:colOff>165100</xdr:colOff>
      <xdr:row>78</xdr:row>
      <xdr:rowOff>17810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8937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54724</xdr:rowOff>
    </xdr:from>
    <xdr:to>
      <xdr:col>72</xdr:col>
      <xdr:colOff>38100</xdr:colOff>
      <xdr:row>77</xdr:row>
      <xdr:rowOff>156324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147451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18737</xdr:rowOff>
    </xdr:from>
    <xdr:to>
      <xdr:col>67</xdr:col>
      <xdr:colOff>101600</xdr:colOff>
      <xdr:row>77</xdr:row>
      <xdr:rowOff>120337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111464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78755</xdr:rowOff>
    </xdr:from>
    <xdr:to>
      <xdr:col>85</xdr:col>
      <xdr:colOff>127000</xdr:colOff>
      <xdr:row>98</xdr:row>
      <xdr:rowOff>136792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80855"/>
          <a:ext cx="838200" cy="5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78755</xdr:rowOff>
    </xdr:from>
    <xdr:to>
      <xdr:col>81</xdr:col>
      <xdr:colOff>50800</xdr:colOff>
      <xdr:row>98</xdr:row>
      <xdr:rowOff>122774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80855"/>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2183</xdr:rowOff>
    </xdr:from>
    <xdr:to>
      <xdr:col>76</xdr:col>
      <xdr:colOff>114300</xdr:colOff>
      <xdr:row>98</xdr:row>
      <xdr:rowOff>122774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04283"/>
          <a:ext cx="889000" cy="1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2183</xdr:rowOff>
    </xdr:from>
    <xdr:to>
      <xdr:col>71</xdr:col>
      <xdr:colOff>177800</xdr:colOff>
      <xdr:row>98</xdr:row>
      <xdr:rowOff>137589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04283"/>
          <a:ext cx="889000" cy="13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85992</xdr:rowOff>
    </xdr:from>
    <xdr:to>
      <xdr:col>85</xdr:col>
      <xdr:colOff>177800</xdr:colOff>
      <xdr:row>99</xdr:row>
      <xdr:rowOff>16142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919</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27955</xdr:rowOff>
    </xdr:from>
    <xdr:to>
      <xdr:col>81</xdr:col>
      <xdr:colOff>101600</xdr:colOff>
      <xdr:row>98</xdr:row>
      <xdr:rowOff>129555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120682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2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71974</xdr:rowOff>
    </xdr:from>
    <xdr:to>
      <xdr:col>76</xdr:col>
      <xdr:colOff>165100</xdr:colOff>
      <xdr:row>99</xdr:row>
      <xdr:rowOff>2124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164701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6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122833</xdr:rowOff>
    </xdr:from>
    <xdr:to>
      <xdr:col>72</xdr:col>
      <xdr:colOff>38100</xdr:colOff>
      <xdr:row>98</xdr:row>
      <xdr:rowOff>52983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44110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86789</xdr:rowOff>
    </xdr:from>
    <xdr:to>
      <xdr:col>67</xdr:col>
      <xdr:colOff>101600</xdr:colOff>
      <xdr:row>99</xdr:row>
      <xdr:rowOff>16939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8066</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1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31984</xdr:rowOff>
    </xdr:from>
    <xdr:to>
      <xdr:col>116</xdr:col>
      <xdr:colOff>63500</xdr:colOff>
      <xdr:row>31</xdr:row>
      <xdr:rowOff>150582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5346934"/>
          <a:ext cx="8382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132567</xdr:rowOff>
    </xdr:from>
    <xdr:to>
      <xdr:col>111</xdr:col>
      <xdr:colOff>177800</xdr:colOff>
      <xdr:row>31</xdr:row>
      <xdr:rowOff>150582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5447517"/>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117389</xdr:rowOff>
    </xdr:from>
    <xdr:to>
      <xdr:col>107</xdr:col>
      <xdr:colOff>50800</xdr:colOff>
      <xdr:row>31</xdr:row>
      <xdr:rowOff>132567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5432339"/>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1625</xdr:rowOff>
    </xdr:from>
    <xdr:to>
      <xdr:col>102</xdr:col>
      <xdr:colOff>114300</xdr:colOff>
      <xdr:row>31</xdr:row>
      <xdr:rowOff>117389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5316575"/>
          <a:ext cx="889000" cy="1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101983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61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152634</xdr:rowOff>
    </xdr:from>
    <xdr:to>
      <xdr:col>116</xdr:col>
      <xdr:colOff>114300</xdr:colOff>
      <xdr:row>31</xdr:row>
      <xdr:rowOff>82784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529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4061</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14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99782</xdr:rowOff>
    </xdr:from>
    <xdr:to>
      <xdr:col>112</xdr:col>
      <xdr:colOff>38100</xdr:colOff>
      <xdr:row>32</xdr:row>
      <xdr:rowOff>29932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54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46459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18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81767</xdr:rowOff>
    </xdr:from>
    <xdr:to>
      <xdr:col>107</xdr:col>
      <xdr:colOff>101600</xdr:colOff>
      <xdr:row>32</xdr:row>
      <xdr:rowOff>11917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53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28444</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67111" y="517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66589</xdr:rowOff>
    </xdr:from>
    <xdr:to>
      <xdr:col>102</xdr:col>
      <xdr:colOff>165100</xdr:colOff>
      <xdr:row>31</xdr:row>
      <xdr:rowOff>168189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53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13266</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278111" y="51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122275</xdr:rowOff>
    </xdr:from>
    <xdr:to>
      <xdr:col>98</xdr:col>
      <xdr:colOff>38100</xdr:colOff>
      <xdr:row>31</xdr:row>
      <xdr:rowOff>52425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5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68952</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389111" y="50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88341</xdr:rowOff>
    </xdr:from>
    <xdr:to>
      <xdr:col>116</xdr:col>
      <xdr:colOff>63500</xdr:colOff>
      <xdr:row>58</xdr:row>
      <xdr:rowOff>93066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032441"/>
          <a:ext cx="8382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88341</xdr:rowOff>
    </xdr:from>
    <xdr:to>
      <xdr:col>111</xdr:col>
      <xdr:colOff>177800</xdr:colOff>
      <xdr:row>58</xdr:row>
      <xdr:rowOff>93446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32441"/>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93446</xdr:rowOff>
    </xdr:from>
    <xdr:to>
      <xdr:col>107</xdr:col>
      <xdr:colOff>50800</xdr:colOff>
      <xdr:row>58</xdr:row>
      <xdr:rowOff>93599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3754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93599</xdr:rowOff>
    </xdr:from>
    <xdr:to>
      <xdr:col>102</xdr:col>
      <xdr:colOff>114300</xdr:colOff>
      <xdr:row>58</xdr:row>
      <xdr:rowOff>99771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3769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42266</xdr:rowOff>
    </xdr:from>
    <xdr:to>
      <xdr:col>116</xdr:col>
      <xdr:colOff>114300</xdr:colOff>
      <xdr:row>58</xdr:row>
      <xdr:rowOff>143866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8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7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37541</xdr:rowOff>
    </xdr:from>
    <xdr:to>
      <xdr:col>112</xdr:col>
      <xdr:colOff>38100</xdr:colOff>
      <xdr:row>58</xdr:row>
      <xdr:rowOff>139141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8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155668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5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42646</xdr:rowOff>
    </xdr:from>
    <xdr:to>
      <xdr:col>107</xdr:col>
      <xdr:colOff>101600</xdr:colOff>
      <xdr:row>58</xdr:row>
      <xdr:rowOff>144246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160773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42799</xdr:rowOff>
    </xdr:from>
    <xdr:to>
      <xdr:col>102</xdr:col>
      <xdr:colOff>165100</xdr:colOff>
      <xdr:row>58</xdr:row>
      <xdr:rowOff>144399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6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48971</xdr:rowOff>
    </xdr:from>
    <xdr:to>
      <xdr:col>98</xdr:col>
      <xdr:colOff>38100</xdr:colOff>
      <xdr:row>58</xdr:row>
      <xdr:rowOff>150571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9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141698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8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124819</xdr:rowOff>
    </xdr:from>
    <xdr:to>
      <xdr:col>116</xdr:col>
      <xdr:colOff>63500</xdr:colOff>
      <xdr:row>77</xdr:row>
      <xdr:rowOff>83533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55019"/>
          <a:ext cx="838200" cy="1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73292</xdr:rowOff>
    </xdr:from>
    <xdr:to>
      <xdr:col>111</xdr:col>
      <xdr:colOff>177800</xdr:colOff>
      <xdr:row>76</xdr:row>
      <xdr:rowOff>124819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103492"/>
          <a:ext cx="8890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73292</xdr:rowOff>
    </xdr:from>
    <xdr:to>
      <xdr:col>107</xdr:col>
      <xdr:colOff>50800</xdr:colOff>
      <xdr:row>76</xdr:row>
      <xdr:rowOff>152707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03492"/>
          <a:ext cx="889000" cy="7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66159</xdr:rowOff>
    </xdr:from>
    <xdr:to>
      <xdr:col>102</xdr:col>
      <xdr:colOff>114300</xdr:colOff>
      <xdr:row>76</xdr:row>
      <xdr:rowOff>152707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96359"/>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32733</xdr:rowOff>
    </xdr:from>
    <xdr:to>
      <xdr:col>116</xdr:col>
      <xdr:colOff>114300</xdr:colOff>
      <xdr:row>77</xdr:row>
      <xdr:rowOff>134333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3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11160</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74019</xdr:rowOff>
    </xdr:from>
    <xdr:to>
      <xdr:col>112</xdr:col>
      <xdr:colOff>38100</xdr:colOff>
      <xdr:row>77</xdr:row>
      <xdr:rowOff>4169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166746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9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22492</xdr:rowOff>
    </xdr:from>
    <xdr:to>
      <xdr:col>107</xdr:col>
      <xdr:colOff>101600</xdr:colOff>
      <xdr:row>76</xdr:row>
      <xdr:rowOff>124092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4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101907</xdr:rowOff>
    </xdr:from>
    <xdr:to>
      <xdr:col>102</xdr:col>
      <xdr:colOff>165100</xdr:colOff>
      <xdr:row>77</xdr:row>
      <xdr:rowOff>32057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23184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15359</xdr:rowOff>
    </xdr:from>
    <xdr:to>
      <xdr:col>98</xdr:col>
      <xdr:colOff>38100</xdr:colOff>
      <xdr:row>76</xdr:row>
      <xdr:rowOff>116959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04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108086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1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令和２年度歳出決算額は住民一人当たりに換算すると、</a:t>
          </a:r>
          <a:r>
            <a:rPr kumimoji="1" lang="en-US" altLang="ja-JP" sz="1300">
              <a:latin typeface="ＭＳ Ｐゴシック" panose="020B0600070205080204" pitchFamily="50" charset="-128"/>
              <a:ea typeface="ＭＳ Ｐゴシック" panose="020B0600070205080204" pitchFamily="50" charset="-128"/>
            </a:rPr>
            <a:t>514,790</a:t>
          </a:r>
          <a:r>
            <a:rPr kumimoji="1" lang="ja-JP" altLang="en-US" sz="1300">
              <a:latin typeface="ＭＳ Ｐゴシック" panose="020B0600070205080204" pitchFamily="50" charset="-128"/>
              <a:ea typeface="ＭＳ Ｐゴシック" panose="020B0600070205080204" pitchFamily="50" charset="-128"/>
            </a:rPr>
            <a:t>円となった。主な事業としては、町立桜保育所改築事業、大河原中学校屋内運動場改築事業が挙げられ、公共施設の更新に係る事業をメインに行った。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物件費は、新型コロナウイルス感染予防による町内事業者支援のための、商品券の取扱店舗管理・換金等委託料</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百万円を始め、オンライン学習に係る機器整備事業</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百万円により大きく増加したが、今後も公共施設等の修繕等、各種電算システムの改修費用等により増加傾向は引き続くものと考える。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扶助費は、子育て世帯臨時特別給付金</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百万円、ひとり親家庭生活支援給付金</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百万円及び障がい福祉サービス費</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百万円がそれぞれ増となった要因により大きく増加した。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公共下水道事業の法適化による分類変更があったものの、みやぎ県南中核病院企業団への負担金が引き続き大きいことから、財政運営に与える影響は小さくなく、今後も継続して負担を要することから健全な病院運営を求めていく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宮城県大河原町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23,567
23,440
24.99
12,466,836
12,132,047
251,535
5,247,285
8,382,647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168275</xdr:rowOff>
    </xdr:from>
    <xdr:to>
      <xdr:col>24</xdr:col>
      <xdr:colOff>63500</xdr:colOff>
      <xdr:row>34</xdr:row>
      <xdr:rowOff>46355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261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151130</xdr:rowOff>
    </xdr:from>
    <xdr:to>
      <xdr:col>19</xdr:col>
      <xdr:colOff>177800</xdr:colOff>
      <xdr:row>33</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08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151130</xdr:rowOff>
    </xdr:from>
    <xdr:to>
      <xdr:col>15</xdr:col>
      <xdr:colOff>50800</xdr:colOff>
      <xdr:row>33</xdr:row>
      <xdr:rowOff>154559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089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146558</xdr:rowOff>
    </xdr:from>
    <xdr:to>
      <xdr:col>10</xdr:col>
      <xdr:colOff>114300</xdr:colOff>
      <xdr:row>33</xdr:row>
      <xdr:rowOff>154559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0440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167005</xdr:rowOff>
    </xdr:from>
    <xdr:to>
      <xdr:col>24</xdr:col>
      <xdr:colOff>114300</xdr:colOff>
      <xdr:row>34</xdr:row>
      <xdr:rowOff>97155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18432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117475</xdr:rowOff>
    </xdr:from>
    <xdr:to>
      <xdr:col>20</xdr:col>
      <xdr:colOff>38100</xdr:colOff>
      <xdr:row>34</xdr:row>
      <xdr:rowOff>47625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64152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5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100330</xdr:rowOff>
    </xdr:from>
    <xdr:to>
      <xdr:col>15</xdr:col>
      <xdr:colOff>101600</xdr:colOff>
      <xdr:row>34</xdr:row>
      <xdr:rowOff>30480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47007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103759</xdr:rowOff>
    </xdr:from>
    <xdr:to>
      <xdr:col>10</xdr:col>
      <xdr:colOff>165100</xdr:colOff>
      <xdr:row>34</xdr:row>
      <xdr:rowOff>33909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50436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95758</xdr:rowOff>
    </xdr:from>
    <xdr:to>
      <xdr:col>6</xdr:col>
      <xdr:colOff>38100</xdr:colOff>
      <xdr:row>34</xdr:row>
      <xdr:rowOff>25908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42435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12347</xdr:rowOff>
    </xdr:from>
    <xdr:to>
      <xdr:col>24</xdr:col>
      <xdr:colOff>63500</xdr:colOff>
      <xdr:row>58</xdr:row>
      <xdr:rowOff>37634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3547"/>
          <a:ext cx="838200" cy="36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37634</xdr:rowOff>
    </xdr:from>
    <xdr:to>
      <xdr:col>19</xdr:col>
      <xdr:colOff>177800</xdr:colOff>
      <xdr:row>58</xdr:row>
      <xdr:rowOff>67855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1734"/>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xdr:rowOff>
    </xdr:from>
    <xdr:to>
      <xdr:col>15</xdr:col>
      <xdr:colOff>50800</xdr:colOff>
      <xdr:row>58</xdr:row>
      <xdr:rowOff>67855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4846"/>
          <a:ext cx="889000" cy="6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746</xdr:rowOff>
    </xdr:from>
    <xdr:to>
      <xdr:col>10</xdr:col>
      <xdr:colOff>114300</xdr:colOff>
      <xdr:row>58</xdr:row>
      <xdr:rowOff>61682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4846"/>
          <a:ext cx="889000" cy="6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132997</xdr:rowOff>
    </xdr:from>
    <xdr:to>
      <xdr:col>24</xdr:col>
      <xdr:colOff>114300</xdr:colOff>
      <xdr:row>56</xdr:row>
      <xdr:rowOff>63147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47924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7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158284</xdr:rowOff>
    </xdr:from>
    <xdr:to>
      <xdr:col>20</xdr:col>
      <xdr:colOff>38100</xdr:colOff>
      <xdr:row>58</xdr:row>
      <xdr:rowOff>88434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79561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17055</xdr:rowOff>
    </xdr:from>
    <xdr:to>
      <xdr:col>15</xdr:col>
      <xdr:colOff>101600</xdr:colOff>
      <xdr:row>58</xdr:row>
      <xdr:rowOff>118655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109782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121396</xdr:rowOff>
    </xdr:from>
    <xdr:to>
      <xdr:col>10</xdr:col>
      <xdr:colOff>165100</xdr:colOff>
      <xdr:row>58</xdr:row>
      <xdr:rowOff>51546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42673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10882</xdr:rowOff>
    </xdr:from>
    <xdr:to>
      <xdr:col>6</xdr:col>
      <xdr:colOff>38100</xdr:colOff>
      <xdr:row>58</xdr:row>
      <xdr:rowOff>112482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103609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135977</xdr:rowOff>
    </xdr:from>
    <xdr:to>
      <xdr:col>24</xdr:col>
      <xdr:colOff>63500</xdr:colOff>
      <xdr:row>77</xdr:row>
      <xdr:rowOff>147374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94727"/>
          <a:ext cx="838200" cy="35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147374</xdr:rowOff>
    </xdr:from>
    <xdr:to>
      <xdr:col>19</xdr:col>
      <xdr:colOff>177800</xdr:colOff>
      <xdr:row>77</xdr:row>
      <xdr:rowOff>155332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9024"/>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142345</xdr:rowOff>
    </xdr:from>
    <xdr:to>
      <xdr:col>15</xdr:col>
      <xdr:colOff>50800</xdr:colOff>
      <xdr:row>77</xdr:row>
      <xdr:rowOff>155332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43995"/>
          <a:ext cx="889000" cy="1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142345</xdr:rowOff>
    </xdr:from>
    <xdr:to>
      <xdr:col>10</xdr:col>
      <xdr:colOff>114300</xdr:colOff>
      <xdr:row>78</xdr:row>
      <xdr:rowOff>83203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3995"/>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85177</xdr:rowOff>
    </xdr:from>
    <xdr:to>
      <xdr:col>24</xdr:col>
      <xdr:colOff>114300</xdr:colOff>
      <xdr:row>76</xdr:row>
      <xdr:rowOff>15326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439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108054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96574</xdr:rowOff>
    </xdr:from>
    <xdr:to>
      <xdr:col>20</xdr:col>
      <xdr:colOff>38100</xdr:colOff>
      <xdr:row>78</xdr:row>
      <xdr:rowOff>26724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9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17851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9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104532</xdr:rowOff>
    </xdr:from>
    <xdr:to>
      <xdr:col>15</xdr:col>
      <xdr:colOff>101600</xdr:colOff>
      <xdr:row>78</xdr:row>
      <xdr:rowOff>34682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9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91545</xdr:rowOff>
    </xdr:from>
    <xdr:to>
      <xdr:col>10</xdr:col>
      <xdr:colOff>165100</xdr:colOff>
      <xdr:row>78</xdr:row>
      <xdr:rowOff>21695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32403</xdr:rowOff>
    </xdr:from>
    <xdr:to>
      <xdr:col>6</xdr:col>
      <xdr:colOff>38100</xdr:colOff>
      <xdr:row>78</xdr:row>
      <xdr:rowOff>134003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125130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88888</xdr:rowOff>
    </xdr:from>
    <xdr:to>
      <xdr:col>24</xdr:col>
      <xdr:colOff>63500</xdr:colOff>
      <xdr:row>95</xdr:row>
      <xdr:rowOff>151588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76638"/>
          <a:ext cx="8382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147447</xdr:rowOff>
    </xdr:from>
    <xdr:to>
      <xdr:col>19</xdr:col>
      <xdr:colOff>177800</xdr:colOff>
      <xdr:row>95</xdr:row>
      <xdr:rowOff>151588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35197"/>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147447</xdr:rowOff>
    </xdr:from>
    <xdr:to>
      <xdr:col>15</xdr:col>
      <xdr:colOff>50800</xdr:colOff>
      <xdr:row>96</xdr:row>
      <xdr:rowOff>31204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35197"/>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87554</xdr:rowOff>
    </xdr:from>
    <xdr:to>
      <xdr:col>10</xdr:col>
      <xdr:colOff>114300</xdr:colOff>
      <xdr:row>96</xdr:row>
      <xdr:rowOff>31204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75304"/>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38088</xdr:rowOff>
    </xdr:from>
    <xdr:to>
      <xdr:col>24</xdr:col>
      <xdr:colOff>114300</xdr:colOff>
      <xdr:row>95</xdr:row>
      <xdr:rowOff>139688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2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60965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100788</xdr:rowOff>
    </xdr:from>
    <xdr:to>
      <xdr:col>20</xdr:col>
      <xdr:colOff>38100</xdr:colOff>
      <xdr:row>96</xdr:row>
      <xdr:rowOff>30938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47465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96647</xdr:rowOff>
    </xdr:from>
    <xdr:to>
      <xdr:col>15</xdr:col>
      <xdr:colOff>101600</xdr:colOff>
      <xdr:row>96</xdr:row>
      <xdr:rowOff>26797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8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43324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151854</xdr:rowOff>
    </xdr:from>
    <xdr:to>
      <xdr:col>10</xdr:col>
      <xdr:colOff>165100</xdr:colOff>
      <xdr:row>96</xdr:row>
      <xdr:rowOff>82004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98531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36754</xdr:rowOff>
    </xdr:from>
    <xdr:to>
      <xdr:col>6</xdr:col>
      <xdr:colOff>38100</xdr:colOff>
      <xdr:row>95</xdr:row>
      <xdr:rowOff>138354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154881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143129</xdr:rowOff>
    </xdr:from>
    <xdr:to>
      <xdr:col>55</xdr:col>
      <xdr:colOff>0</xdr:colOff>
      <xdr:row>38</xdr:row>
      <xdr:rowOff>2159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486779"/>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2159</xdr:rowOff>
    </xdr:from>
    <xdr:to>
      <xdr:col>50</xdr:col>
      <xdr:colOff>114300</xdr:colOff>
      <xdr:row>38</xdr:row>
      <xdr:rowOff>9398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1725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9398</xdr:rowOff>
    </xdr:from>
    <xdr:to>
      <xdr:col>45</xdr:col>
      <xdr:colOff>177800</xdr:colOff>
      <xdr:row>38</xdr:row>
      <xdr:rowOff>17780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2449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17780</xdr:rowOff>
    </xdr:from>
    <xdr:to>
      <xdr:col>41</xdr:col>
      <xdr:colOff>50800</xdr:colOff>
      <xdr:row>38</xdr:row>
      <xdr:rowOff>25400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3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92329</xdr:rowOff>
    </xdr:from>
    <xdr:to>
      <xdr:col>55</xdr:col>
      <xdr:colOff>50800</xdr:colOff>
      <xdr:row>38</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115206</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87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122809</xdr:rowOff>
    </xdr:from>
    <xdr:to>
      <xdr:col>50</xdr:col>
      <xdr:colOff>165100</xdr:colOff>
      <xdr:row>38</xdr:row>
      <xdr:rowOff>52960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69486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41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130048</xdr:rowOff>
    </xdr:from>
    <xdr:to>
      <xdr:col>46</xdr:col>
      <xdr:colOff>38100</xdr:colOff>
      <xdr:row>38</xdr:row>
      <xdr:rowOff>60198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76725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138430</xdr:rowOff>
    </xdr:from>
    <xdr:to>
      <xdr:col>41</xdr:col>
      <xdr:colOff>101600</xdr:colOff>
      <xdr:row>38</xdr:row>
      <xdr:rowOff>68580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85107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5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146050</xdr:rowOff>
    </xdr:from>
    <xdr:to>
      <xdr:col>36</xdr:col>
      <xdr:colOff>165100</xdr:colOff>
      <xdr:row>38</xdr:row>
      <xdr:rowOff>76200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92727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101143</xdr:rowOff>
    </xdr:from>
    <xdr:to>
      <xdr:col>55</xdr:col>
      <xdr:colOff>0</xdr:colOff>
      <xdr:row>58</xdr:row>
      <xdr:rowOff>116402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45243"/>
          <a:ext cx="8382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101143</xdr:rowOff>
    </xdr:from>
    <xdr:to>
      <xdr:col>50</xdr:col>
      <xdr:colOff>114300</xdr:colOff>
      <xdr:row>58</xdr:row>
      <xdr:rowOff>112001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452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111487</xdr:rowOff>
    </xdr:from>
    <xdr:to>
      <xdr:col>45</xdr:col>
      <xdr:colOff>177800</xdr:colOff>
      <xdr:row>58</xdr:row>
      <xdr:rowOff>112001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5587"/>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111487</xdr:rowOff>
    </xdr:from>
    <xdr:to>
      <xdr:col>41</xdr:col>
      <xdr:colOff>50800</xdr:colOff>
      <xdr:row>58</xdr:row>
      <xdr:rowOff>118993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55587"/>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65602</xdr:rowOff>
    </xdr:from>
    <xdr:to>
      <xdr:col>55</xdr:col>
      <xdr:colOff>50800</xdr:colOff>
      <xdr:row>58</xdr:row>
      <xdr:rowOff>167202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151979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50343</xdr:rowOff>
    </xdr:from>
    <xdr:to>
      <xdr:col>50</xdr:col>
      <xdr:colOff>165100</xdr:colOff>
      <xdr:row>58</xdr:row>
      <xdr:rowOff>151943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143070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61201</xdr:rowOff>
    </xdr:from>
    <xdr:to>
      <xdr:col>46</xdr:col>
      <xdr:colOff>38100</xdr:colOff>
      <xdr:row>58</xdr:row>
      <xdr:rowOff>162801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153928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60687</xdr:rowOff>
    </xdr:from>
    <xdr:to>
      <xdr:col>41</xdr:col>
      <xdr:colOff>101600</xdr:colOff>
      <xdr:row>58</xdr:row>
      <xdr:rowOff>162287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153414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9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68193</xdr:rowOff>
    </xdr:from>
    <xdr:to>
      <xdr:col>36</xdr:col>
      <xdr:colOff>165100</xdr:colOff>
      <xdr:row>58</xdr:row>
      <xdr:rowOff>169793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160920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10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27400</xdr:rowOff>
    </xdr:from>
    <xdr:to>
      <xdr:col>55</xdr:col>
      <xdr:colOff>0</xdr:colOff>
      <xdr:row>78</xdr:row>
      <xdr:rowOff>85046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29050"/>
          <a:ext cx="838200" cy="2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29820</xdr:rowOff>
    </xdr:from>
    <xdr:to>
      <xdr:col>50</xdr:col>
      <xdr:colOff>114300</xdr:colOff>
      <xdr:row>78</xdr:row>
      <xdr:rowOff>85046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02920"/>
          <a:ext cx="889000" cy="5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29820</xdr:rowOff>
    </xdr:from>
    <xdr:to>
      <xdr:col>45</xdr:col>
      <xdr:colOff>177800</xdr:colOff>
      <xdr:row>78</xdr:row>
      <xdr:rowOff>62433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02920"/>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44355</xdr:rowOff>
    </xdr:from>
    <xdr:to>
      <xdr:col>41</xdr:col>
      <xdr:colOff>50800</xdr:colOff>
      <xdr:row>78</xdr:row>
      <xdr:rowOff>62433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17455"/>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148050</xdr:rowOff>
    </xdr:from>
    <xdr:to>
      <xdr:col>55</xdr:col>
      <xdr:colOff>50800</xdr:colOff>
      <xdr:row>77</xdr:row>
      <xdr:rowOff>78200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170927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34246</xdr:rowOff>
    </xdr:from>
    <xdr:to>
      <xdr:col>50</xdr:col>
      <xdr:colOff>165100</xdr:colOff>
      <xdr:row>78</xdr:row>
      <xdr:rowOff>135846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152373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18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150470</xdr:rowOff>
    </xdr:from>
    <xdr:to>
      <xdr:col>46</xdr:col>
      <xdr:colOff>38100</xdr:colOff>
      <xdr:row>78</xdr:row>
      <xdr:rowOff>80620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97147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12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11633</xdr:rowOff>
    </xdr:from>
    <xdr:to>
      <xdr:col>41</xdr:col>
      <xdr:colOff>101600</xdr:colOff>
      <xdr:row>78</xdr:row>
      <xdr:rowOff>113233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129760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165005</xdr:rowOff>
    </xdr:from>
    <xdr:to>
      <xdr:col>36</xdr:col>
      <xdr:colOff>165100</xdr:colOff>
      <xdr:row>78</xdr:row>
      <xdr:rowOff>95155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111682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30669</xdr:rowOff>
    </xdr:from>
    <xdr:to>
      <xdr:col>55</xdr:col>
      <xdr:colOff>0</xdr:colOff>
      <xdr:row>97</xdr:row>
      <xdr:rowOff>69923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61319"/>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69923</xdr:rowOff>
    </xdr:from>
    <xdr:to>
      <xdr:col>50</xdr:col>
      <xdr:colOff>114300</xdr:colOff>
      <xdr:row>97</xdr:row>
      <xdr:rowOff>113902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00573"/>
          <a:ext cx="889000" cy="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113902</xdr:rowOff>
    </xdr:from>
    <xdr:to>
      <xdr:col>45</xdr:col>
      <xdr:colOff>177800</xdr:colOff>
      <xdr:row>97</xdr:row>
      <xdr:rowOff>141529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44552"/>
          <a:ext cx="889000" cy="2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141529</xdr:rowOff>
    </xdr:from>
    <xdr:to>
      <xdr:col>41</xdr:col>
      <xdr:colOff>50800</xdr:colOff>
      <xdr:row>98</xdr:row>
      <xdr:rowOff>5566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2179"/>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151319</xdr:rowOff>
    </xdr:from>
    <xdr:to>
      <xdr:col>55</xdr:col>
      <xdr:colOff>50800</xdr:colOff>
      <xdr:row>97</xdr:row>
      <xdr:rowOff>81469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129746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19123</xdr:rowOff>
    </xdr:from>
    <xdr:to>
      <xdr:col>50</xdr:col>
      <xdr:colOff>165100</xdr:colOff>
      <xdr:row>97</xdr:row>
      <xdr:rowOff>120723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111850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63102</xdr:rowOff>
    </xdr:from>
    <xdr:to>
      <xdr:col>46</xdr:col>
      <xdr:colOff>38100</xdr:colOff>
      <xdr:row>97</xdr:row>
      <xdr:rowOff>164702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155829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8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90729</xdr:rowOff>
    </xdr:from>
    <xdr:to>
      <xdr:col>41</xdr:col>
      <xdr:colOff>101600</xdr:colOff>
      <xdr:row>98</xdr:row>
      <xdr:rowOff>20879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12006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1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126216</xdr:rowOff>
    </xdr:from>
    <xdr:to>
      <xdr:col>36</xdr:col>
      <xdr:colOff>165100</xdr:colOff>
      <xdr:row>98</xdr:row>
      <xdr:rowOff>56366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47493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127622</xdr:rowOff>
    </xdr:from>
    <xdr:to>
      <xdr:col>85</xdr:col>
      <xdr:colOff>127000</xdr:colOff>
      <xdr:row>37</xdr:row>
      <xdr:rowOff>138290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127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138290</xdr:rowOff>
    </xdr:from>
    <xdr:to>
      <xdr:col>81</xdr:col>
      <xdr:colOff>50800</xdr:colOff>
      <xdr:row>37</xdr:row>
      <xdr:rowOff>142748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8194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142748</xdr:rowOff>
    </xdr:from>
    <xdr:to>
      <xdr:col>76</xdr:col>
      <xdr:colOff>114300</xdr:colOff>
      <xdr:row>37</xdr:row>
      <xdr:rowOff>149206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63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149206</xdr:rowOff>
    </xdr:from>
    <xdr:to>
      <xdr:col>71</xdr:col>
      <xdr:colOff>177800</xdr:colOff>
      <xdr:row>37</xdr:row>
      <xdr:rowOff>154425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49285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76822</xdr:rowOff>
    </xdr:from>
    <xdr:to>
      <xdr:col>85</xdr:col>
      <xdr:colOff>177800</xdr:colOff>
      <xdr:row>38</xdr:row>
      <xdr:rowOff>6972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163199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87490</xdr:rowOff>
    </xdr:from>
    <xdr:to>
      <xdr:col>81</xdr:col>
      <xdr:colOff>101600</xdr:colOff>
      <xdr:row>38</xdr:row>
      <xdr:rowOff>17641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311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8767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91948</xdr:rowOff>
    </xdr:from>
    <xdr:to>
      <xdr:col>76</xdr:col>
      <xdr:colOff>165100</xdr:colOff>
      <xdr:row>38</xdr:row>
      <xdr:rowOff>22098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98406</xdr:rowOff>
    </xdr:from>
    <xdr:to>
      <xdr:col>72</xdr:col>
      <xdr:colOff>38100</xdr:colOff>
      <xdr:row>38</xdr:row>
      <xdr:rowOff>28556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19683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3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103625</xdr:rowOff>
    </xdr:from>
    <xdr:to>
      <xdr:col>67</xdr:col>
      <xdr:colOff>101600</xdr:colOff>
      <xdr:row>38</xdr:row>
      <xdr:rowOff>33775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24902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80635</xdr:rowOff>
    </xdr:from>
    <xdr:to>
      <xdr:col>85</xdr:col>
      <xdr:colOff>127000</xdr:colOff>
      <xdr:row>56</xdr:row>
      <xdr:rowOff>23757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338935"/>
          <a:ext cx="838200" cy="28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80635</xdr:rowOff>
    </xdr:from>
    <xdr:to>
      <xdr:col>81</xdr:col>
      <xdr:colOff>50800</xdr:colOff>
      <xdr:row>55</xdr:row>
      <xdr:rowOff>90608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338935"/>
          <a:ext cx="889000" cy="18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88258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90608</xdr:rowOff>
    </xdr:from>
    <xdr:to>
      <xdr:col>76</xdr:col>
      <xdr:colOff>114300</xdr:colOff>
      <xdr:row>57</xdr:row>
      <xdr:rowOff>44603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520358"/>
          <a:ext cx="889000" cy="29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44603</xdr:rowOff>
    </xdr:from>
    <xdr:to>
      <xdr:col>71</xdr:col>
      <xdr:colOff>177800</xdr:colOff>
      <xdr:row>58</xdr:row>
      <xdr:rowOff>75778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817253"/>
          <a:ext cx="889000" cy="20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144407</xdr:rowOff>
    </xdr:from>
    <xdr:to>
      <xdr:col>85</xdr:col>
      <xdr:colOff>177800</xdr:colOff>
      <xdr:row>56</xdr:row>
      <xdr:rowOff>74557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5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167284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4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29835</xdr:rowOff>
    </xdr:from>
    <xdr:to>
      <xdr:col>81</xdr:col>
      <xdr:colOff>101600</xdr:colOff>
      <xdr:row>54</xdr:row>
      <xdr:rowOff>131435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28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147962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06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39808</xdr:rowOff>
    </xdr:from>
    <xdr:to>
      <xdr:col>76</xdr:col>
      <xdr:colOff>165100</xdr:colOff>
      <xdr:row>55</xdr:row>
      <xdr:rowOff>141408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4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157935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165253</xdr:rowOff>
    </xdr:from>
    <xdr:to>
      <xdr:col>72</xdr:col>
      <xdr:colOff>38100</xdr:colOff>
      <xdr:row>57</xdr:row>
      <xdr:rowOff>95403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7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111930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24978</xdr:rowOff>
    </xdr:from>
    <xdr:to>
      <xdr:col>67</xdr:col>
      <xdr:colOff>101600</xdr:colOff>
      <xdr:row>58</xdr:row>
      <xdr:rowOff>126578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6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117705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6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15742</xdr:rowOff>
    </xdr:from>
    <xdr:to>
      <xdr:col>85</xdr:col>
      <xdr:colOff>127000</xdr:colOff>
      <xdr:row>79</xdr:row>
      <xdr:rowOff>18207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60292"/>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18207</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62757"/>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136392</xdr:rowOff>
    </xdr:from>
    <xdr:to>
      <xdr:col>85</xdr:col>
      <xdr:colOff>177800</xdr:colOff>
      <xdr:row>79</xdr:row>
      <xdr:rowOff>66542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95769</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9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138857</xdr:rowOff>
    </xdr:from>
    <xdr:to>
      <xdr:col>81</xdr:col>
      <xdr:colOff>101600</xdr:colOff>
      <xdr:row>79</xdr:row>
      <xdr:rowOff>69007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85534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28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118391</xdr:rowOff>
    </xdr:from>
    <xdr:to>
      <xdr:col>85</xdr:col>
      <xdr:colOff>127000</xdr:colOff>
      <xdr:row>97</xdr:row>
      <xdr:rowOff>128025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749041"/>
          <a:ext cx="8382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118391</xdr:rowOff>
    </xdr:from>
    <xdr:to>
      <xdr:col>81</xdr:col>
      <xdr:colOff>50800</xdr:colOff>
      <xdr:row>97</xdr:row>
      <xdr:rowOff>138460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749041"/>
          <a:ext cx="889000" cy="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105524</xdr:rowOff>
    </xdr:from>
    <xdr:to>
      <xdr:col>76</xdr:col>
      <xdr:colOff>114300</xdr:colOff>
      <xdr:row>97</xdr:row>
      <xdr:rowOff>138460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736174"/>
          <a:ext cx="889000" cy="3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69537</xdr:rowOff>
    </xdr:from>
    <xdr:to>
      <xdr:col>71</xdr:col>
      <xdr:colOff>177800</xdr:colOff>
      <xdr:row>97</xdr:row>
      <xdr:rowOff>105524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700187"/>
          <a:ext cx="889000" cy="3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77225</xdr:rowOff>
    </xdr:from>
    <xdr:to>
      <xdr:col>85</xdr:col>
      <xdr:colOff>177800</xdr:colOff>
      <xdr:row>98</xdr:row>
      <xdr:rowOff>7375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70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163602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6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67591</xdr:rowOff>
    </xdr:from>
    <xdr:to>
      <xdr:col>81</xdr:col>
      <xdr:colOff>101600</xdr:colOff>
      <xdr:row>97</xdr:row>
      <xdr:rowOff>169191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160318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87660</xdr:rowOff>
    </xdr:from>
    <xdr:to>
      <xdr:col>76</xdr:col>
      <xdr:colOff>165100</xdr:colOff>
      <xdr:row>98</xdr:row>
      <xdr:rowOff>17810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71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8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54724</xdr:rowOff>
    </xdr:from>
    <xdr:to>
      <xdr:col>72</xdr:col>
      <xdr:colOff>38100</xdr:colOff>
      <xdr:row>97</xdr:row>
      <xdr:rowOff>156324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6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147451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7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18737</xdr:rowOff>
    </xdr:from>
    <xdr:to>
      <xdr:col>67</xdr:col>
      <xdr:colOff>101600</xdr:colOff>
      <xdr:row>97</xdr:row>
      <xdr:rowOff>120337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111464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4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総務費においては、特別定額給付金事業費</a:t>
          </a:r>
          <a:r>
            <a:rPr kumimoji="1" lang="en-US" altLang="ja-JP" sz="1300">
              <a:latin typeface="ＭＳ Ｐゴシック" panose="020B0600070205080204" pitchFamily="50" charset="-128"/>
              <a:ea typeface="ＭＳ Ｐゴシック" panose="020B0600070205080204" pitchFamily="50" charset="-128"/>
            </a:rPr>
            <a:t>2,375</a:t>
          </a:r>
          <a:r>
            <a:rPr kumimoji="1" lang="ja-JP" altLang="en-US" sz="1300">
              <a:latin typeface="ＭＳ Ｐゴシック" panose="020B0600070205080204" pitchFamily="50" charset="-128"/>
              <a:ea typeface="ＭＳ Ｐゴシック" panose="020B0600070205080204" pitchFamily="50" charset="-128"/>
            </a:rPr>
            <a:t>百万円の影響により大きく伸びたものである。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民生費においては、町立桜保育所改築工事で</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百万円、子育て世帯臨時特例給付事業費</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百万円等の影響により前年度に比し大きく増加した。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商工費においては、新型コロナウイルス感染症の拡大防止協力金、事業者支援給付金等町内事業者への支援事業費総額で</a:t>
          </a:r>
          <a:r>
            <a:rPr kumimoji="1" lang="en-US" altLang="ja-JP" sz="1300">
              <a:latin typeface="ＭＳ Ｐゴシック" panose="020B0600070205080204" pitchFamily="50" charset="-128"/>
              <a:ea typeface="ＭＳ Ｐゴシック" panose="020B0600070205080204" pitchFamily="50" charset="-128"/>
            </a:rPr>
            <a:t>302</a:t>
          </a:r>
          <a:r>
            <a:rPr kumimoji="1" lang="ja-JP" altLang="en-US" sz="1300">
              <a:latin typeface="ＭＳ Ｐゴシック" panose="020B0600070205080204" pitchFamily="50" charset="-128"/>
              <a:ea typeface="ＭＳ Ｐゴシック" panose="020B0600070205080204" pitchFamily="50" charset="-128"/>
            </a:rPr>
            <a:t>百万円等が大きく影響したことから伸びたものである。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教育費においては、前年度を大きく下回ったが、これは学校給食センター整備事業が完了したことによる事業費減であり、今後も大河原中学校屋内運動場整備事業により再び増加していくものと考える。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財政調整基金は当該年度の取り崩し等により、</a:t>
          </a:r>
          <a:r>
            <a:rPr kumimoji="1" lang="en-US" altLang="ja-JP" sz="1200">
              <a:latin typeface="ＭＳ ゴシック" pitchFamily="49" charset="-128"/>
              <a:ea typeface="ＭＳ ゴシック" pitchFamily="49" charset="-128"/>
            </a:rPr>
            <a:t>301</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1,813</a:t>
          </a:r>
          <a:r>
            <a:rPr kumimoji="1" lang="ja-JP" altLang="en-US" sz="1200">
              <a:latin typeface="ＭＳ ゴシック" pitchFamily="49" charset="-128"/>
              <a:ea typeface="ＭＳ ゴシック" pitchFamily="49" charset="-128"/>
            </a:rPr>
            <a:t>百万円、公共施設等の整備を目的とした公共施設等整備基金の年度末残高は</a:t>
          </a:r>
          <a:r>
            <a:rPr kumimoji="1" lang="en-US" altLang="ja-JP" sz="1200">
              <a:latin typeface="ＭＳ ゴシック" pitchFamily="49" charset="-128"/>
              <a:ea typeface="ＭＳ ゴシック" pitchFamily="49" charset="-128"/>
            </a:rPr>
            <a:t>152</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276</a:t>
          </a:r>
          <a:r>
            <a:rPr kumimoji="1" lang="ja-JP" altLang="en-US" sz="1200">
              <a:latin typeface="ＭＳ ゴシック" pitchFamily="49" charset="-128"/>
              <a:ea typeface="ＭＳ ゴシック" pitchFamily="49" charset="-128"/>
            </a:rPr>
            <a:t>百万円となった。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公共施設等整備基金は、今後も改修の計画が控えている施設が多く、大規模改修を余儀なくされる際に貴重な財源として位置付けている。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実質単年度収支は、マイナスで推移しているものの、基金からの繰入れをなくすことができるよう歳出削減等に努めていきたい。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全ての会計に実質赤字額、資金不足額は生じていない。この状態を維持し、引き続き健全な財政運営を行えるよう、財源の確保に努め、適切な財政運営を図っていく。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214_&#22823;&#27827;&#2140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0.5</v>
          </cell>
          <cell r="CF51">
            <v>32.5</v>
          </cell>
          <cell r="CN51">
            <v>45.9</v>
          </cell>
          <cell r="CV51">
            <v>57.5</v>
          </cell>
        </row>
        <row r="53">
          <cell r="BP53">
            <v>62</v>
          </cell>
          <cell r="BX53">
            <v>71.2</v>
          </cell>
          <cell r="CF53">
            <v>72.900000000000006</v>
          </cell>
          <cell r="CN53">
            <v>74.7</v>
          </cell>
          <cell r="CV53">
            <v>69.8</v>
          </cell>
        </row>
        <row r="55">
          <cell r="AN55" t="str">
            <v>類似団体内平均値</v>
          </cell>
          <cell r="BP55">
            <v>21</v>
          </cell>
          <cell r="BX55">
            <v>20.2</v>
          </cell>
          <cell r="CF55">
            <v>18.3</v>
          </cell>
          <cell r="CN55">
            <v>20.3</v>
          </cell>
          <cell r="CV55">
            <v>15.5</v>
          </cell>
        </row>
        <row r="57">
          <cell r="BP57">
            <v>55.9</v>
          </cell>
          <cell r="BX57">
            <v>57.5</v>
          </cell>
          <cell r="CF57">
            <v>59.3</v>
          </cell>
          <cell r="CN57">
            <v>60.3</v>
          </cell>
          <cell r="CV57">
            <v>61.4</v>
          </cell>
        </row>
        <row r="72">
          <cell r="BP72" t="str">
            <v>H28</v>
          </cell>
          <cell r="BX72" t="str">
            <v>H29</v>
          </cell>
          <cell r="CF72" t="str">
            <v>H30</v>
          </cell>
          <cell r="CN72" t="str">
            <v>R01</v>
          </cell>
          <cell r="CV72" t="str">
            <v>R02</v>
          </cell>
        </row>
        <row r="73">
          <cell r="AN73" t="str">
            <v>当該団体値</v>
          </cell>
          <cell r="BX73">
            <v>0.5</v>
          </cell>
          <cell r="CF73">
            <v>32.5</v>
          </cell>
          <cell r="CN73">
            <v>45.9</v>
          </cell>
          <cell r="CV73">
            <v>57.5</v>
          </cell>
        </row>
        <row r="75">
          <cell r="BP75">
            <v>-0.6</v>
          </cell>
          <cell r="BX75">
            <v>-1</v>
          </cell>
          <cell r="CF75">
            <v>-1</v>
          </cell>
          <cell r="CN75">
            <v>-1</v>
          </cell>
          <cell r="CV75">
            <v>-0.3</v>
          </cell>
        </row>
        <row r="77">
          <cell r="AN77" t="str">
            <v>類似団体内平均値</v>
          </cell>
          <cell r="BP77">
            <v>21</v>
          </cell>
          <cell r="BX77">
            <v>20.2</v>
          </cell>
          <cell r="CF77">
            <v>18.3</v>
          </cell>
          <cell r="CN77">
            <v>20.3</v>
          </cell>
          <cell r="CV77">
            <v>15.5</v>
          </cell>
        </row>
        <row r="79">
          <cell r="BP79">
            <v>6.8</v>
          </cell>
          <cell r="BX79">
            <v>6.8</v>
          </cell>
          <cell r="CF79">
            <v>6.8</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12466836</v>
      </c>
      <c r="BO4" s="395"/>
      <c r="BP4" s="395"/>
      <c r="BQ4" s="395"/>
      <c r="BR4" s="395"/>
      <c r="BS4" s="395"/>
      <c r="BT4" s="395"/>
      <c r="BU4" s="396"/>
      <c r="BV4" s="394">
        <v>9715763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4.8</v>
      </c>
      <c r="CU4" s="401"/>
      <c r="CV4" s="401"/>
      <c r="CW4" s="401"/>
      <c r="CX4" s="401"/>
      <c r="CY4" s="401"/>
      <c r="CZ4" s="401"/>
      <c r="DA4" s="402"/>
      <c r="DB4" s="400">
        <v>8.3000000000000007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12132047</v>
      </c>
      <c r="BO5" s="432"/>
      <c r="BP5" s="432"/>
      <c r="BQ5" s="432"/>
      <c r="BR5" s="432"/>
      <c r="BS5" s="432"/>
      <c r="BT5" s="432"/>
      <c r="BU5" s="433"/>
      <c r="BV5" s="431">
        <v>9135192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93.4</v>
      </c>
      <c r="CU5" s="429"/>
      <c r="CV5" s="429"/>
      <c r="CW5" s="429"/>
      <c r="CX5" s="429"/>
      <c r="CY5" s="429"/>
      <c r="CZ5" s="429"/>
      <c r="DA5" s="430"/>
      <c r="DB5" s="428">
        <v>92.3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334789</v>
      </c>
      <c r="BO6" s="432"/>
      <c r="BP6" s="432"/>
      <c r="BQ6" s="432"/>
      <c r="BR6" s="432"/>
      <c r="BS6" s="432"/>
      <c r="BT6" s="432"/>
      <c r="BU6" s="433"/>
      <c r="BV6" s="431">
        <v>580571</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98.3</v>
      </c>
      <c r="CU6" s="469"/>
      <c r="CV6" s="469"/>
      <c r="CW6" s="469"/>
      <c r="CX6" s="469"/>
      <c r="CY6" s="469"/>
      <c r="CZ6" s="469"/>
      <c r="DA6" s="470"/>
      <c r="DB6" s="468">
        <v>97.4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83254</v>
      </c>
      <c r="BO7" s="432"/>
      <c r="BP7" s="432"/>
      <c r="BQ7" s="432"/>
      <c r="BR7" s="432"/>
      <c r="BS7" s="432"/>
      <c r="BT7" s="432"/>
      <c r="BU7" s="433"/>
      <c r="BV7" s="431">
        <v>162485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5247285</v>
      </c>
      <c r="CU7" s="432"/>
      <c r="CV7" s="432"/>
      <c r="CW7" s="432"/>
      <c r="CX7" s="432"/>
      <c r="CY7" s="432"/>
      <c r="CZ7" s="432"/>
      <c r="DA7" s="433"/>
      <c r="DB7" s="431">
        <v>5046962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251535</v>
      </c>
      <c r="BO8" s="432"/>
      <c r="BP8" s="432"/>
      <c r="BQ8" s="432"/>
      <c r="BR8" s="432"/>
      <c r="BS8" s="432"/>
      <c r="BT8" s="432"/>
      <c r="BU8" s="433"/>
      <c r="BV8" s="431">
        <v>418086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0.64</v>
      </c>
      <c r="CU8" s="472"/>
      <c r="CV8" s="472"/>
      <c r="CW8" s="472"/>
      <c r="CX8" s="472"/>
      <c r="CY8" s="472"/>
      <c r="CZ8" s="472"/>
      <c r="DA8" s="473"/>
      <c r="DB8" s="471">
        <v>0.63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23571</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114</v>
      </c>
      <c r="AV9" s="464"/>
      <c r="AW9" s="464"/>
      <c r="AX9" s="464"/>
      <c r="AY9" s="465" t="s">
        <v>115</v>
      </c>
      <c r="AZ9" s="466"/>
      <c r="BA9" s="466"/>
      <c r="BB9" s="466"/>
      <c r="BC9" s="466"/>
      <c r="BD9" s="466"/>
      <c r="BE9" s="466"/>
      <c r="BF9" s="466"/>
      <c r="BG9" s="466"/>
      <c r="BH9" s="466"/>
      <c r="BI9" s="466"/>
      <c r="BJ9" s="466"/>
      <c r="BK9" s="466"/>
      <c r="BL9" s="466"/>
      <c r="BM9" s="467"/>
      <c r="BN9" s="431">
        <v>-166551</v>
      </c>
      <c r="BO9" s="432"/>
      <c r="BP9" s="432"/>
      <c r="BQ9" s="432"/>
      <c r="BR9" s="432"/>
      <c r="BS9" s="432"/>
      <c r="BT9" s="432"/>
      <c r="BU9" s="433"/>
      <c r="BV9" s="431">
        <v>100823</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6.9</v>
      </c>
      <c r="CU9" s="429"/>
      <c r="CV9" s="429"/>
      <c r="CW9" s="429"/>
      <c r="CX9" s="429"/>
      <c r="CY9" s="429"/>
      <c r="CZ9" s="429"/>
      <c r="DA9" s="430"/>
      <c r="DB9" s="428">
        <v>6.9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23798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4383</v>
      </c>
      <c r="BO10" s="432"/>
      <c r="BP10" s="432"/>
      <c r="BQ10" s="432"/>
      <c r="BR10" s="432"/>
      <c r="BS10" s="432"/>
      <c r="BT10" s="432"/>
      <c r="BU10" s="433"/>
      <c r="BV10" s="431">
        <v>6475</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119</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23567</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3681</v>
      </c>
      <c r="BO12" s="432"/>
      <c r="BP12" s="432"/>
      <c r="BQ12" s="432"/>
      <c r="BR12" s="432"/>
      <c r="BS12" s="432"/>
      <c r="BT12" s="432"/>
      <c r="BU12" s="433"/>
      <c r="BV12" s="431">
        <v>621481</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23440</v>
      </c>
      <c r="S13" s="516"/>
      <c r="T13" s="516"/>
      <c r="U13" s="516"/>
      <c r="V13" s="517"/>
      <c r="W13" s="447" t="s">
        <v>139</v>
      </c>
      <c r="X13" s="448"/>
      <c r="Y13" s="448"/>
      <c r="Z13" s="448"/>
      <c r="AA13" s="448"/>
      <c r="AB13" s="438"/>
      <c r="AC13" s="482">
        <v>292</v>
      </c>
      <c r="AD13" s="483"/>
      <c r="AE13" s="483"/>
      <c r="AF13" s="483"/>
      <c r="AG13" s="525"/>
      <c r="AH13" s="482">
        <v>290</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-165849</v>
      </c>
      <c r="BO13" s="432"/>
      <c r="BP13" s="432"/>
      <c r="BQ13" s="432"/>
      <c r="BR13" s="432"/>
      <c r="BS13" s="432"/>
      <c r="BT13" s="432"/>
      <c r="BU13" s="433"/>
      <c r="BV13" s="431">
        <v>-514183</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-0.3</v>
      </c>
      <c r="CU13" s="429"/>
      <c r="CV13" s="429"/>
      <c r="CW13" s="429"/>
      <c r="CX13" s="429"/>
      <c r="CY13" s="429"/>
      <c r="CZ13" s="429"/>
      <c r="DA13" s="430"/>
      <c r="DB13" s="428">
        <v>-1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23710</v>
      </c>
      <c r="S14" s="516"/>
      <c r="T14" s="516"/>
      <c r="U14" s="516"/>
      <c r="V14" s="517"/>
      <c r="W14" s="421"/>
      <c r="X14" s="422"/>
      <c r="Y14" s="422"/>
      <c r="Z14" s="422"/>
      <c r="AA14" s="422"/>
      <c r="AB14" s="411"/>
      <c r="AC14" s="518">
        <v>2.6</v>
      </c>
      <c r="AD14" s="519"/>
      <c r="AE14" s="519"/>
      <c r="AF14" s="519"/>
      <c r="AG14" s="520"/>
      <c r="AH14" s="518">
        <v>2.6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57.5</v>
      </c>
      <c r="CU14" s="530"/>
      <c r="CV14" s="530"/>
      <c r="CW14" s="530"/>
      <c r="CX14" s="530"/>
      <c r="CY14" s="530"/>
      <c r="CZ14" s="530"/>
      <c r="DA14" s="531"/>
      <c r="DB14" s="529">
        <v>45.9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23570</v>
      </c>
      <c r="S15" s="516"/>
      <c r="T15" s="516"/>
      <c r="U15" s="516"/>
      <c r="V15" s="517"/>
      <c r="W15" s="447" t="s">
        <v>146</v>
      </c>
      <c r="X15" s="448"/>
      <c r="Y15" s="448"/>
      <c r="Z15" s="448"/>
      <c r="AA15" s="448"/>
      <c r="AB15" s="438"/>
      <c r="AC15" s="482">
        <v>3626</v>
      </c>
      <c r="AD15" s="483"/>
      <c r="AE15" s="483"/>
      <c r="AF15" s="483"/>
      <c r="AG15" s="525"/>
      <c r="AH15" s="482">
        <v>3664</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2761871</v>
      </c>
      <c r="BO15" s="395"/>
      <c r="BP15" s="395"/>
      <c r="BQ15" s="395"/>
      <c r="BR15" s="395"/>
      <c r="BS15" s="395"/>
      <c r="BT15" s="395"/>
      <c r="BU15" s="396"/>
      <c r="BV15" s="394">
        <v>2595170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32.700000000000003</v>
      </c>
      <c r="AD16" s="519"/>
      <c r="AE16" s="519"/>
      <c r="AF16" s="519"/>
      <c r="AG16" s="520"/>
      <c r="AH16" s="518">
        <v>32.9</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4278740</v>
      </c>
      <c r="BO16" s="432"/>
      <c r="BP16" s="432"/>
      <c r="BQ16" s="432"/>
      <c r="BR16" s="432"/>
      <c r="BS16" s="432"/>
      <c r="BT16" s="432"/>
      <c r="BU16" s="433"/>
      <c r="BV16" s="431">
        <v>4091813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7158</v>
      </c>
      <c r="AD17" s="483"/>
      <c r="AE17" s="483"/>
      <c r="AF17" s="483"/>
      <c r="AG17" s="525"/>
      <c r="AH17" s="482">
        <v>7184</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3469989</v>
      </c>
      <c r="BO17" s="432"/>
      <c r="BP17" s="432"/>
      <c r="BQ17" s="432"/>
      <c r="BR17" s="432"/>
      <c r="BS17" s="432"/>
      <c r="BT17" s="432"/>
      <c r="BU17" s="433"/>
      <c r="BV17" s="431">
        <v>3285003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24.99</v>
      </c>
      <c r="M18" s="547"/>
      <c r="N18" s="547"/>
      <c r="O18" s="547"/>
      <c r="P18" s="547"/>
      <c r="Q18" s="547"/>
      <c r="R18" s="548"/>
      <c r="S18" s="548"/>
      <c r="T18" s="548"/>
      <c r="U18" s="548"/>
      <c r="V18" s="549"/>
      <c r="W18" s="449"/>
      <c r="X18" s="450"/>
      <c r="Y18" s="450"/>
      <c r="Z18" s="450"/>
      <c r="AA18" s="450"/>
      <c r="AB18" s="441"/>
      <c r="AC18" s="550">
        <v>64.599999999999994</v>
      </c>
      <c r="AD18" s="551"/>
      <c r="AE18" s="551"/>
      <c r="AF18" s="551"/>
      <c r="AG18" s="552"/>
      <c r="AH18" s="550">
        <v>64.5</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4933886</v>
      </c>
      <c r="BO18" s="432"/>
      <c r="BP18" s="432"/>
      <c r="BQ18" s="432"/>
      <c r="BR18" s="432"/>
      <c r="BS18" s="432"/>
      <c r="BT18" s="432"/>
      <c r="BU18" s="433"/>
      <c r="BV18" s="431">
        <v>4710976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943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6525491</v>
      </c>
      <c r="BO19" s="432"/>
      <c r="BP19" s="432"/>
      <c r="BQ19" s="432"/>
      <c r="BR19" s="432"/>
      <c r="BS19" s="432"/>
      <c r="BT19" s="432"/>
      <c r="BU19" s="433"/>
      <c r="BV19" s="431">
        <v>6633452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9524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8382647</v>
      </c>
      <c r="BO23" s="432"/>
      <c r="BP23" s="432"/>
      <c r="BQ23" s="432"/>
      <c r="BR23" s="432"/>
      <c r="BS23" s="432"/>
      <c r="BT23" s="432"/>
      <c r="BU23" s="433"/>
      <c r="BV23" s="431">
        <v>7444340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8420</v>
      </c>
      <c r="R24" s="483"/>
      <c r="S24" s="483"/>
      <c r="T24" s="483"/>
      <c r="U24" s="483"/>
      <c r="V24" s="525"/>
      <c r="W24" s="584"/>
      <c r="X24" s="572"/>
      <c r="Y24" s="573"/>
      <c r="Z24" s="481" t="s">
        <v>170</v>
      </c>
      <c r="AA24" s="461"/>
      <c r="AB24" s="461"/>
      <c r="AC24" s="461"/>
      <c r="AD24" s="461"/>
      <c r="AE24" s="461"/>
      <c r="AF24" s="461"/>
      <c r="AG24" s="462"/>
      <c r="AH24" s="482">
        <v>169</v>
      </c>
      <c r="AI24" s="483"/>
      <c r="AJ24" s="483"/>
      <c r="AK24" s="483"/>
      <c r="AL24" s="525"/>
      <c r="AM24" s="482">
        <v>474890</v>
      </c>
      <c r="AN24" s="483"/>
      <c r="AO24" s="483"/>
      <c r="AP24" s="483"/>
      <c r="AQ24" s="483"/>
      <c r="AR24" s="525"/>
      <c r="AS24" s="482">
        <v>2810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4445724</v>
      </c>
      <c r="BO24" s="432"/>
      <c r="BP24" s="432"/>
      <c r="BQ24" s="432"/>
      <c r="BR24" s="432"/>
      <c r="BS24" s="432"/>
      <c r="BT24" s="432"/>
      <c r="BU24" s="433"/>
      <c r="BV24" s="431">
        <v>4056876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6300</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128</v>
      </c>
      <c r="AN25" s="483"/>
      <c r="AO25" s="483"/>
      <c r="AP25" s="483"/>
      <c r="AQ25" s="483"/>
      <c r="AR25" s="525"/>
      <c r="AS25" s="482" t="s">
        <v>128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2770679</v>
      </c>
      <c r="BO25" s="395"/>
      <c r="BP25" s="395"/>
      <c r="BQ25" s="395"/>
      <c r="BR25" s="395"/>
      <c r="BS25" s="395"/>
      <c r="BT25" s="395"/>
      <c r="BU25" s="396"/>
      <c r="BV25" s="394">
        <v>3199171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5400</v>
      </c>
      <c r="R26" s="483"/>
      <c r="S26" s="483"/>
      <c r="T26" s="483"/>
      <c r="U26" s="483"/>
      <c r="V26" s="525"/>
      <c r="W26" s="584"/>
      <c r="X26" s="572"/>
      <c r="Y26" s="573"/>
      <c r="Z26" s="481" t="s">
        <v>176</v>
      </c>
      <c r="AA26" s="594"/>
      <c r="AB26" s="594"/>
      <c r="AC26" s="594"/>
      <c r="AD26" s="594"/>
      <c r="AE26" s="594"/>
      <c r="AF26" s="594"/>
      <c r="AG26" s="595"/>
      <c r="AH26" s="482">
        <v>9</v>
      </c>
      <c r="AI26" s="483"/>
      <c r="AJ26" s="483"/>
      <c r="AK26" s="483"/>
      <c r="AL26" s="525"/>
      <c r="AM26" s="482">
        <v>24228</v>
      </c>
      <c r="AN26" s="483"/>
      <c r="AO26" s="483"/>
      <c r="AP26" s="483"/>
      <c r="AQ26" s="483"/>
      <c r="AR26" s="525"/>
      <c r="AS26" s="482">
        <v>2692</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178</v>
      </c>
      <c r="BO26" s="432"/>
      <c r="BP26" s="432"/>
      <c r="BQ26" s="432"/>
      <c r="BR26" s="432"/>
      <c r="BS26" s="432"/>
      <c r="BT26" s="432"/>
      <c r="BU26" s="433"/>
      <c r="BV26" s="431" t="s">
        <v>128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179</v>
      </c>
      <c r="F27" s="461"/>
      <c r="G27" s="461"/>
      <c r="H27" s="461"/>
      <c r="I27" s="461"/>
      <c r="J27" s="461"/>
      <c r="K27" s="462"/>
      <c r="L27" s="482">
        <v>1</v>
      </c>
      <c r="M27" s="483"/>
      <c r="N27" s="483"/>
      <c r="O27" s="483"/>
      <c r="P27" s="525"/>
      <c r="Q27" s="482">
        <v>3130</v>
      </c>
      <c r="R27" s="483"/>
      <c r="S27" s="483"/>
      <c r="T27" s="483"/>
      <c r="U27" s="483"/>
      <c r="V27" s="525"/>
      <c r="W27" s="584"/>
      <c r="X27" s="572"/>
      <c r="Y27" s="573"/>
      <c r="Z27" s="481" t="s">
        <v>180</v>
      </c>
      <c r="AA27" s="461"/>
      <c r="AB27" s="461"/>
      <c r="AC27" s="461"/>
      <c r="AD27" s="461"/>
      <c r="AE27" s="461"/>
      <c r="AF27" s="461"/>
      <c r="AG27" s="462"/>
      <c r="AH27" s="482">
        <v>4</v>
      </c>
      <c r="AI27" s="483"/>
      <c r="AJ27" s="483"/>
      <c r="AK27" s="483"/>
      <c r="AL27" s="525"/>
      <c r="AM27" s="482">
        <v>10068</v>
      </c>
      <c r="AN27" s="483"/>
      <c r="AO27" s="483"/>
      <c r="AP27" s="483"/>
      <c r="AQ27" s="483"/>
      <c r="AR27" s="525"/>
      <c r="AS27" s="482">
        <v>2517</v>
      </c>
      <c r="AT27" s="483"/>
      <c r="AU27" s="483"/>
      <c r="AV27" s="483"/>
      <c r="AW27" s="483"/>
      <c r="AX27" s="484"/>
      <c r="AY27" s="526" t="s">
        <v>181</v>
      </c>
      <c r="AZ27" s="527"/>
      <c r="BA27" s="527"/>
      <c r="BB27" s="527"/>
      <c r="BC27" s="527"/>
      <c r="BD27" s="527"/>
      <c r="BE27" s="527"/>
      <c r="BF27" s="527"/>
      <c r="BG27" s="527"/>
      <c r="BH27" s="527"/>
      <c r="BI27" s="527"/>
      <c r="BJ27" s="527"/>
      <c r="BK27" s="527"/>
      <c r="BL27" s="527"/>
      <c r="BM27" s="528"/>
      <c r="BN27" s="607">
        <v>151281</v>
      </c>
      <c r="BO27" s="608"/>
      <c r="BP27" s="608"/>
      <c r="BQ27" s="608"/>
      <c r="BR27" s="608"/>
      <c r="BS27" s="608"/>
      <c r="BT27" s="608"/>
      <c r="BU27" s="609"/>
      <c r="BV27" s="607">
        <v>151275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182</v>
      </c>
      <c r="F28" s="461"/>
      <c r="G28" s="461"/>
      <c r="H28" s="461"/>
      <c r="I28" s="461"/>
      <c r="J28" s="461"/>
      <c r="K28" s="462"/>
      <c r="L28" s="482">
        <v>1</v>
      </c>
      <c r="M28" s="483"/>
      <c r="N28" s="483"/>
      <c r="O28" s="483"/>
      <c r="P28" s="525"/>
      <c r="Q28" s="482">
        <v>2630</v>
      </c>
      <c r="R28" s="483"/>
      <c r="S28" s="483"/>
      <c r="T28" s="483"/>
      <c r="U28" s="483"/>
      <c r="V28" s="525"/>
      <c r="W28" s="584"/>
      <c r="X28" s="572"/>
      <c r="Y28" s="573"/>
      <c r="Z28" s="481" t="s">
        <v>183</v>
      </c>
      <c r="AA28" s="461"/>
      <c r="AB28" s="461"/>
      <c r="AC28" s="461"/>
      <c r="AD28" s="461"/>
      <c r="AE28" s="461"/>
      <c r="AF28" s="461"/>
      <c r="AG28" s="462"/>
      <c r="AH28" s="482" t="s">
        <v>178</v>
      </c>
      <c r="AI28" s="483"/>
      <c r="AJ28" s="483"/>
      <c r="AK28" s="483"/>
      <c r="AL28" s="525"/>
      <c r="AM28" s="482" t="s">
        <v>178</v>
      </c>
      <c r="AN28" s="483"/>
      <c r="AO28" s="483"/>
      <c r="AP28" s="483"/>
      <c r="AQ28" s="483"/>
      <c r="AR28" s="525"/>
      <c r="AS28" s="482" t="s">
        <v>178</v>
      </c>
      <c r="AT28" s="483"/>
      <c r="AU28" s="483"/>
      <c r="AV28" s="483"/>
      <c r="AW28" s="483"/>
      <c r="AX28" s="484"/>
      <c r="AY28" s="610" t="s">
        <v>184</v>
      </c>
      <c r="AZ28" s="611"/>
      <c r="BA28" s="611"/>
      <c r="BB28" s="612"/>
      <c r="BC28" s="391" t="s">
        <v>47</v>
      </c>
      <c r="BD28" s="392"/>
      <c r="BE28" s="392"/>
      <c r="BF28" s="392"/>
      <c r="BG28" s="392"/>
      <c r="BH28" s="392"/>
      <c r="BI28" s="392"/>
      <c r="BJ28" s="392"/>
      <c r="BK28" s="392"/>
      <c r="BL28" s="392"/>
      <c r="BM28" s="393"/>
      <c r="BN28" s="394">
        <v>1813434</v>
      </c>
      <c r="BO28" s="395"/>
      <c r="BP28" s="395"/>
      <c r="BQ28" s="395"/>
      <c r="BR28" s="395"/>
      <c r="BS28" s="395"/>
      <c r="BT28" s="395"/>
      <c r="BU28" s="396"/>
      <c r="BV28" s="394">
        <v>1512732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185</v>
      </c>
      <c r="F29" s="461"/>
      <c r="G29" s="461"/>
      <c r="H29" s="461"/>
      <c r="I29" s="461"/>
      <c r="J29" s="461"/>
      <c r="K29" s="462"/>
      <c r="L29" s="482">
        <v>13</v>
      </c>
      <c r="M29" s="483"/>
      <c r="N29" s="483"/>
      <c r="O29" s="483"/>
      <c r="P29" s="525"/>
      <c r="Q29" s="482">
        <v>2520</v>
      </c>
      <c r="R29" s="483"/>
      <c r="S29" s="483"/>
      <c r="T29" s="483"/>
      <c r="U29" s="483"/>
      <c r="V29" s="525"/>
      <c r="W29" s="585"/>
      <c r="X29" s="586"/>
      <c r="Y29" s="587"/>
      <c r="Z29" s="481" t="s">
        <v>186</v>
      </c>
      <c r="AA29" s="461"/>
      <c r="AB29" s="461"/>
      <c r="AC29" s="461"/>
      <c r="AD29" s="461"/>
      <c r="AE29" s="461"/>
      <c r="AF29" s="461"/>
      <c r="AG29" s="462"/>
      <c r="AH29" s="482">
        <v>173</v>
      </c>
      <c r="AI29" s="483"/>
      <c r="AJ29" s="483"/>
      <c r="AK29" s="483"/>
      <c r="AL29" s="525"/>
      <c r="AM29" s="482">
        <v>484958</v>
      </c>
      <c r="AN29" s="483"/>
      <c r="AO29" s="483"/>
      <c r="AP29" s="483"/>
      <c r="AQ29" s="483"/>
      <c r="AR29" s="525"/>
      <c r="AS29" s="482">
        <v>2803</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27196</v>
      </c>
      <c r="BO29" s="432"/>
      <c r="BP29" s="432"/>
      <c r="BQ29" s="432"/>
      <c r="BR29" s="432"/>
      <c r="BS29" s="432"/>
      <c r="BT29" s="432"/>
      <c r="BU29" s="433"/>
      <c r="BV29" s="431">
        <v>27193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96.2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383902</v>
      </c>
      <c r="BO30" s="608"/>
      <c r="BP30" s="608"/>
      <c r="BQ30" s="608"/>
      <c r="BR30" s="608"/>
      <c r="BS30" s="608"/>
      <c r="BT30" s="608"/>
      <c r="BU30" s="609"/>
      <c r="BV30" s="607">
        <v>537052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201</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IF('各会計、関係団体の財政状況及び健全化判断比率'!B33="","",'各会計、関係団体の財政状況及び健全化判断比率'!B33)</f>
        <v>地方卸売市場事業特別会計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仙南地域広域行政事務組合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まちづくりオーガ</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仙南夜間初期急患センター事業特別会計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みやぎ県南中核病院企業団</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宮城県市町村非常勤消防団員補償報償組合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宮城県市町村自治振興センター</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宮城県後期高齢者医療広域連合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宮城県後期高齢者医療事業会計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宮城県市町村職員退職手当組合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faDwLE0Xz+++7Hi+h8wg3DhVT+Pd6UzllPxrvFLKmB7gMXhmzj7wBV8F93q+GAWxLJm0wIwidr9azsQJKGHMlA==" saltValue="YQ/UrRg/TWXem6J9vYml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559</v>
      </c>
      <c r="D34" s="1212"/>
      <c r="E34" s="1213"/>
      <c r="F34" s="32">
        <v>17.489999999999998</v>
      </c>
      <c r="G34" s="33">
        <v>18.739999999999998</v>
      </c>
      <c r="H34" s="33">
        <v>20.34</v>
      </c>
      <c r="I34" s="33">
        <v>22.44</v>
      </c>
      <c r="J34" s="34">
        <v>22.34</v>
      </c>
      <c r="K34" s="22"/>
      <c r="L34" s="22"/>
      <c r="M34" s="22"/>
      <c r="N34" s="22"/>
      <c r="O34" s="22"/>
      <c r="P34" s="22"/>
    </row>
    <row r="35" spans="1:16" ht="39" customHeight="1" x14ac:dyDescent="0.15">
      <c r="A35" s="22"/>
      <c r="B35" s="35"/>
      <c r="C35" s="1206" t="s">
        <v>560</v>
      </c>
      <c r="D35" s="1207"/>
      <c r="E35" s="1208"/>
      <c r="F35" s="36">
        <v>6.17</v>
      </c>
      <c r="G35" s="37">
        <v>8.3699999999999992</v>
      </c>
      <c r="H35" s="37">
        <v>6.24</v>
      </c>
      <c r="I35" s="37">
        <v>8.23</v>
      </c>
      <c r="J35" s="38">
        <v>4.7</v>
      </c>
      <c r="K35" s="22"/>
      <c r="L35" s="22"/>
      <c r="M35" s="22"/>
      <c r="N35" s="22"/>
      <c r="O35" s="22"/>
      <c r="P35" s="22"/>
    </row>
    <row r="36" spans="1:16" ht="39" customHeight="1" x14ac:dyDescent="0.15">
      <c r="A36" s="22"/>
      <c r="B36" s="35"/>
      <c r="C36" s="1206" t="s">
        <v>561</v>
      </c>
      <c r="D36" s="1207"/>
      <c r="E36" s="1208"/>
      <c r="F36" s="36" t="s">
        <v>507</v>
      </c>
      <c r="G36" s="37" t="s">
        <v>507</v>
      </c>
      <c r="H36" s="37" t="s">
        <v>507</v>
      </c>
      <c r="I36" s="37" t="s">
        <v>507</v>
      </c>
      <c r="J36" s="38">
        <v>2.68</v>
      </c>
      <c r="K36" s="22"/>
      <c r="L36" s="22"/>
      <c r="M36" s="22"/>
      <c r="N36" s="22"/>
      <c r="O36" s="22"/>
      <c r="P36" s="22"/>
    </row>
    <row r="37" spans="1:16" ht="39" customHeight="1" x14ac:dyDescent="0.15">
      <c r="A37" s="22"/>
      <c r="B37" s="35"/>
      <c r="C37" s="1206" t="s">
        <v>562</v>
      </c>
      <c r="D37" s="1207"/>
      <c r="E37" s="1208"/>
      <c r="F37" s="36">
        <v>3.73</v>
      </c>
      <c r="G37" s="37">
        <v>4.37</v>
      </c>
      <c r="H37" s="37">
        <v>1.03</v>
      </c>
      <c r="I37" s="37">
        <v>0.63</v>
      </c>
      <c r="J37" s="38">
        <v>0.64</v>
      </c>
      <c r="K37" s="22"/>
      <c r="L37" s="22"/>
      <c r="M37" s="22"/>
      <c r="N37" s="22"/>
      <c r="O37" s="22"/>
      <c r="P37" s="22"/>
    </row>
    <row r="38" spans="1:16" ht="39" customHeight="1" x14ac:dyDescent="0.15">
      <c r="A38" s="22"/>
      <c r="B38" s="35"/>
      <c r="C38" s="1206" t="s">
        <v>563</v>
      </c>
      <c r="D38" s="1207"/>
      <c r="E38" s="1208"/>
      <c r="F38" s="36">
        <v>2.14</v>
      </c>
      <c r="G38" s="37">
        <v>1.52</v>
      </c>
      <c r="H38" s="37">
        <v>1.73</v>
      </c>
      <c r="I38" s="37">
        <v>1.87</v>
      </c>
      <c r="J38" s="38">
        <v>0.61</v>
      </c>
      <c r="K38" s="22"/>
      <c r="L38" s="22"/>
      <c r="M38" s="22"/>
      <c r="N38" s="22"/>
      <c r="O38" s="22"/>
      <c r="P38" s="22"/>
    </row>
    <row r="39" spans="1:16" ht="39" customHeight="1" x14ac:dyDescent="0.15">
      <c r="A39" s="22"/>
      <c r="B39" s="35"/>
      <c r="C39" s="1206" t="s">
        <v>564</v>
      </c>
      <c r="D39" s="1207"/>
      <c r="E39" s="1208"/>
      <c r="F39" s="36">
        <v>0.06</v>
      </c>
      <c r="G39" s="37">
        <v>0.09</v>
      </c>
      <c r="H39" s="37">
        <v>0.08</v>
      </c>
      <c r="I39" s="37">
        <v>0.06</v>
      </c>
      <c r="J39" s="38">
        <v>0.12</v>
      </c>
      <c r="K39" s="22"/>
      <c r="L39" s="22"/>
      <c r="M39" s="22"/>
      <c r="N39" s="22"/>
      <c r="O39" s="22"/>
      <c r="P39" s="22"/>
    </row>
    <row r="40" spans="1:16" ht="39" customHeight="1" x14ac:dyDescent="0.15">
      <c r="A40" s="22"/>
      <c r="B40" s="35"/>
      <c r="C40" s="1206" t="s">
        <v>565</v>
      </c>
      <c r="D40" s="1207"/>
      <c r="E40" s="1208"/>
      <c r="F40" s="36">
        <v>0.05</v>
      </c>
      <c r="G40" s="37">
        <v>0.06</v>
      </c>
      <c r="H40" s="37">
        <v>0.05</v>
      </c>
      <c r="I40" s="37">
        <v>0.04</v>
      </c>
      <c r="J40" s="38">
        <v>0.08</v>
      </c>
      <c r="K40" s="22"/>
      <c r="L40" s="22"/>
      <c r="M40" s="22"/>
      <c r="N40" s="22"/>
      <c r="O40" s="22"/>
      <c r="P40" s="22"/>
    </row>
    <row r="41" spans="1:16" ht="39" customHeight="1" x14ac:dyDescent="0.15">
      <c r="A41" s="22"/>
      <c r="B41" s="35"/>
      <c r="C41" s="1206" t="s">
        <v>566</v>
      </c>
      <c r="D41" s="1207"/>
      <c r="E41" s="1208"/>
      <c r="F41" s="36">
        <v>0.02</v>
      </c>
      <c r="G41" s="37">
        <v>0.02</v>
      </c>
      <c r="H41" s="37">
        <v>0.01</v>
      </c>
      <c r="I41" s="37">
        <v>0.01</v>
      </c>
      <c r="J41" s="38">
        <v>0.01</v>
      </c>
      <c r="K41" s="22"/>
      <c r="L41" s="22"/>
      <c r="M41" s="22"/>
      <c r="N41" s="22"/>
      <c r="O41" s="22"/>
      <c r="P41" s="22"/>
    </row>
    <row r="42" spans="1:16" ht="39" customHeight="1" x14ac:dyDescent="0.15">
      <c r="A42" s="22"/>
      <c r="B42" s="39"/>
      <c r="C42" s="1206" t="s">
        <v>567</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568</v>
      </c>
      <c r="D43" s="1210"/>
      <c r="E43" s="1211"/>
      <c r="F43" s="41">
        <v>1.97</v>
      </c>
      <c r="G43" s="42">
        <v>2.23</v>
      </c>
      <c r="H43" s="42">
        <v>0.57999999999999996</v>
      </c>
      <c r="I43" s="42">
        <v>0.1</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2EMj9UBnafE0qGGUgkZef9YOSroc2lHzB03IfLWsoppItt6h6x+CCu3QaONIcvJrmv8L4A513p+lJTOdhIvpQ==" saltValue="3+xDpivBABBdybOWwYtV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442</v>
      </c>
      <c r="L45" s="60">
        <v>441</v>
      </c>
      <c r="M45" s="60">
        <v>439</v>
      </c>
      <c r="N45" s="60">
        <v>470</v>
      </c>
      <c r="O45" s="61">
        <v>453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15</v>
      </c>
      <c r="F48" s="1222"/>
      <c r="G48" s="1222"/>
      <c r="H48" s="1222"/>
      <c r="I48" s="1222"/>
      <c r="J48" s="1223"/>
      <c r="K48" s="63">
        <v>150</v>
      </c>
      <c r="L48" s="64">
        <v>142</v>
      </c>
      <c r="M48" s="64">
        <v>187</v>
      </c>
      <c r="N48" s="64">
        <v>147</v>
      </c>
      <c r="O48" s="65">
        <v>164</v>
      </c>
      <c r="P48" s="48"/>
      <c r="Q48" s="48"/>
      <c r="R48" s="48"/>
      <c r="S48" s="48"/>
      <c r="T48" s="48"/>
      <c r="U48" s="48"/>
    </row>
    <row r="49" spans="1:21" ht="30.75" customHeight="1" x14ac:dyDescent="0.15">
      <c r="A49" s="48"/>
      <c r="B49" s="1216"/>
      <c r="C49" s="1217"/>
      <c r="D49" s="62"/>
      <c r="E49" s="1222" t="s">
        <v>16</v>
      </c>
      <c r="F49" s="1222"/>
      <c r="G49" s="1222"/>
      <c r="H49" s="1222"/>
      <c r="I49" s="1222"/>
      <c r="J49" s="1223"/>
      <c r="K49" s="63">
        <v>273</v>
      </c>
      <c r="L49" s="64">
        <v>260</v>
      </c>
      <c r="M49" s="64">
        <v>258</v>
      </c>
      <c r="N49" s="64">
        <v>256</v>
      </c>
      <c r="O49" s="65">
        <v>264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507</v>
      </c>
      <c r="L50" s="64" t="s">
        <v>507</v>
      </c>
      <c r="M50" s="64" t="s">
        <v>507</v>
      </c>
      <c r="N50" s="64" t="s">
        <v>507</v>
      </c>
      <c r="O50" s="65" t="s">
        <v>507</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507</v>
      </c>
      <c r="L51" s="64" t="s">
        <v>507</v>
      </c>
      <c r="M51" s="64" t="s">
        <v>507</v>
      </c>
      <c r="N51" s="64" t="s">
        <v>507</v>
      </c>
      <c r="O51" s="65" t="s">
        <v>507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884</v>
      </c>
      <c r="L52" s="64">
        <v>917</v>
      </c>
      <c r="M52" s="64">
        <v>927</v>
      </c>
      <c r="N52" s="64">
        <v>892</v>
      </c>
      <c r="O52" s="65">
        <v>869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-19</v>
      </c>
      <c r="L53" s="69">
        <v>-74</v>
      </c>
      <c r="M53" s="69">
        <v>-43</v>
      </c>
      <c r="N53" s="69">
        <v>-19</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589</v>
      </c>
      <c r="L57" s="84" t="s">
        <v>589</v>
      </c>
      <c r="M57" s="84" t="s">
        <v>589</v>
      </c>
      <c r="N57" s="84" t="s">
        <v>589</v>
      </c>
      <c r="O57" s="85" t="s">
        <v>589</v>
      </c>
    </row>
    <row r="58" spans="1:21" ht="31.5" customHeight="1" thickBot="1" x14ac:dyDescent="0.2">
      <c r="B58" s="1232"/>
      <c r="C58" s="1233"/>
      <c r="D58" s="1237" t="s">
        <v>27</v>
      </c>
      <c r="E58" s="1238"/>
      <c r="F58" s="1238"/>
      <c r="G58" s="1238"/>
      <c r="H58" s="1238"/>
      <c r="I58" s="1238"/>
      <c r="J58" s="1239"/>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iJW3yQvW9onJMMnimiYTLb6JI8Y233f1Dps4TSxLhFIHPZOmstJaAgapBm3wrOQFNwiBdB25QoCpq7KSRugKw==" saltValue="d3MhVo+dN7opqOtPaDgS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40" t="s">
        <v>30</v>
      </c>
      <c r="C41" s="1241"/>
      <c r="D41" s="102"/>
      <c r="E41" s="1246" t="s">
        <v>31</v>
      </c>
      <c r="F41" s="1246"/>
      <c r="G41" s="1246"/>
      <c r="H41" s="1247"/>
      <c r="I41" s="103">
        <v>5746</v>
      </c>
      <c r="J41" s="104">
        <v>5918</v>
      </c>
      <c r="K41" s="104">
        <v>6532</v>
      </c>
      <c r="L41" s="104">
        <v>7379</v>
      </c>
      <c r="M41" s="105">
        <v>8376</v>
      </c>
    </row>
    <row r="42" spans="2:13" ht="27.75" customHeight="1" x14ac:dyDescent="0.15">
      <c r="B42" s="1242"/>
      <c r="C42" s="1243"/>
      <c r="D42" s="106"/>
      <c r="E42" s="1248" t="s">
        <v>32</v>
      </c>
      <c r="F42" s="1248"/>
      <c r="G42" s="1248"/>
      <c r="H42" s="1249"/>
      <c r="I42" s="107" t="s">
        <v>507</v>
      </c>
      <c r="J42" s="108" t="s">
        <v>507</v>
      </c>
      <c r="K42" s="108" t="s">
        <v>507</v>
      </c>
      <c r="L42" s="108" t="s">
        <v>507</v>
      </c>
      <c r="M42" s="109" t="s">
        <v>507</v>
      </c>
    </row>
    <row r="43" spans="2:13" ht="27.75" customHeight="1" x14ac:dyDescent="0.15">
      <c r="B43" s="1242"/>
      <c r="C43" s="1243"/>
      <c r="D43" s="106"/>
      <c r="E43" s="1248" t="s">
        <v>33</v>
      </c>
      <c r="F43" s="1248"/>
      <c r="G43" s="1248"/>
      <c r="H43" s="1249"/>
      <c r="I43" s="107">
        <v>1078</v>
      </c>
      <c r="J43" s="108">
        <v>963</v>
      </c>
      <c r="K43" s="108">
        <v>1628</v>
      </c>
      <c r="L43" s="108">
        <v>1876</v>
      </c>
      <c r="M43" s="109">
        <v>2715</v>
      </c>
    </row>
    <row r="44" spans="2:13" ht="27.75" customHeight="1" x14ac:dyDescent="0.15">
      <c r="B44" s="1242"/>
      <c r="C44" s="1243"/>
      <c r="D44" s="106"/>
      <c r="E44" s="1248" t="s">
        <v>34</v>
      </c>
      <c r="F44" s="1248"/>
      <c r="G44" s="1248"/>
      <c r="H44" s="1249"/>
      <c r="I44" s="107">
        <v>5052</v>
      </c>
      <c r="J44" s="108">
        <v>4781</v>
      </c>
      <c r="K44" s="108">
        <v>4743</v>
      </c>
      <c r="L44" s="108">
        <v>4640</v>
      </c>
      <c r="M44" s="109">
        <v>4304</v>
      </c>
    </row>
    <row r="45" spans="2:13" ht="27.75" customHeight="1" x14ac:dyDescent="0.15">
      <c r="B45" s="1242"/>
      <c r="C45" s="1243"/>
      <c r="D45" s="106"/>
      <c r="E45" s="1248" t="s">
        <v>35</v>
      </c>
      <c r="F45" s="1248"/>
      <c r="G45" s="1248"/>
      <c r="H45" s="1249"/>
      <c r="I45" s="107">
        <v>974</v>
      </c>
      <c r="J45" s="108">
        <v>987</v>
      </c>
      <c r="K45" s="108">
        <v>883</v>
      </c>
      <c r="L45" s="108">
        <v>821</v>
      </c>
      <c r="M45" s="109">
        <v>832</v>
      </c>
    </row>
    <row r="46" spans="2:13" ht="27.75" customHeight="1" x14ac:dyDescent="0.15">
      <c r="B46" s="1242"/>
      <c r="C46" s="1243"/>
      <c r="D46" s="110"/>
      <c r="E46" s="1248" t="s">
        <v>36</v>
      </c>
      <c r="F46" s="1248"/>
      <c r="G46" s="1248"/>
      <c r="H46" s="1249"/>
      <c r="I46" s="107" t="s">
        <v>507</v>
      </c>
      <c r="J46" s="108" t="s">
        <v>507</v>
      </c>
      <c r="K46" s="108" t="s">
        <v>507</v>
      </c>
      <c r="L46" s="108" t="s">
        <v>507</v>
      </c>
      <c r="M46" s="109" t="s">
        <v>507</v>
      </c>
    </row>
    <row r="47" spans="2:13" ht="27.75" customHeight="1" x14ac:dyDescent="0.15">
      <c r="B47" s="1242"/>
      <c r="C47" s="1243"/>
      <c r="D47" s="111"/>
      <c r="E47" s="1250" t="s">
        <v>37</v>
      </c>
      <c r="F47" s="1251"/>
      <c r="G47" s="1251"/>
      <c r="H47" s="1252"/>
      <c r="I47" s="107" t="s">
        <v>507</v>
      </c>
      <c r="J47" s="108" t="s">
        <v>507</v>
      </c>
      <c r="K47" s="108" t="s">
        <v>507</v>
      </c>
      <c r="L47" s="108" t="s">
        <v>507</v>
      </c>
      <c r="M47" s="109" t="s">
        <v>507</v>
      </c>
    </row>
    <row r="48" spans="2:13" ht="27.75" customHeight="1" x14ac:dyDescent="0.15">
      <c r="B48" s="1242"/>
      <c r="C48" s="1243"/>
      <c r="D48" s="106"/>
      <c r="E48" s="1248" t="s">
        <v>38</v>
      </c>
      <c r="F48" s="1248"/>
      <c r="G48" s="1248"/>
      <c r="H48" s="1249"/>
      <c r="I48" s="107" t="s">
        <v>507</v>
      </c>
      <c r="J48" s="108" t="s">
        <v>507</v>
      </c>
      <c r="K48" s="108" t="s">
        <v>507</v>
      </c>
      <c r="L48" s="108" t="s">
        <v>507</v>
      </c>
      <c r="M48" s="109" t="s">
        <v>507</v>
      </c>
    </row>
    <row r="49" spans="2:13" ht="27.75" customHeight="1" x14ac:dyDescent="0.15">
      <c r="B49" s="1244"/>
      <c r="C49" s="1245"/>
      <c r="D49" s="106"/>
      <c r="E49" s="1248" t="s">
        <v>39</v>
      </c>
      <c r="F49" s="1248"/>
      <c r="G49" s="1248"/>
      <c r="H49" s="1249"/>
      <c r="I49" s="107" t="s">
        <v>507</v>
      </c>
      <c r="J49" s="108">
        <v>237</v>
      </c>
      <c r="K49" s="108">
        <v>285</v>
      </c>
      <c r="L49" s="108">
        <v>339</v>
      </c>
      <c r="M49" s="109">
        <v>242</v>
      </c>
    </row>
    <row r="50" spans="2:13" ht="27.75" customHeight="1" x14ac:dyDescent="0.15">
      <c r="B50" s="1253" t="s">
        <v>40</v>
      </c>
      <c r="C50" s="1254"/>
      <c r="D50" s="112"/>
      <c r="E50" s="1248" t="s">
        <v>41</v>
      </c>
      <c r="F50" s="1248"/>
      <c r="G50" s="1248"/>
      <c r="H50" s="1249"/>
      <c r="I50" s="107">
        <v>3329</v>
      </c>
      <c r="J50" s="108">
        <v>3464</v>
      </c>
      <c r="K50" s="108">
        <v>3524</v>
      </c>
      <c r="L50" s="108">
        <v>3039</v>
      </c>
      <c r="M50" s="109">
        <v>3236</v>
      </c>
    </row>
    <row r="51" spans="2:13" ht="27.75" customHeight="1" x14ac:dyDescent="0.15">
      <c r="B51" s="1242"/>
      <c r="C51" s="1243"/>
      <c r="D51" s="106"/>
      <c r="E51" s="1248" t="s">
        <v>42</v>
      </c>
      <c r="F51" s="1248"/>
      <c r="G51" s="1248"/>
      <c r="H51" s="1249"/>
      <c r="I51" s="107">
        <v>1274</v>
      </c>
      <c r="J51" s="108">
        <v>1027</v>
      </c>
      <c r="K51" s="108">
        <v>789</v>
      </c>
      <c r="L51" s="108">
        <v>1502</v>
      </c>
      <c r="M51" s="109">
        <v>2017</v>
      </c>
    </row>
    <row r="52" spans="2:13" ht="27.75" customHeight="1" x14ac:dyDescent="0.15">
      <c r="B52" s="1244"/>
      <c r="C52" s="1245"/>
      <c r="D52" s="106"/>
      <c r="E52" s="1248" t="s">
        <v>43</v>
      </c>
      <c r="F52" s="1248"/>
      <c r="G52" s="1248"/>
      <c r="H52" s="1249"/>
      <c r="I52" s="107">
        <v>8337</v>
      </c>
      <c r="J52" s="108">
        <v>8373</v>
      </c>
      <c r="K52" s="108">
        <v>8356</v>
      </c>
      <c r="L52" s="108">
        <v>8529</v>
      </c>
      <c r="M52" s="109">
        <v>8604</v>
      </c>
    </row>
    <row r="53" spans="2:13" ht="27.75" customHeight="1" thickBot="1" x14ac:dyDescent="0.2">
      <c r="B53" s="1255" t="s">
        <v>21</v>
      </c>
      <c r="C53" s="1256"/>
      <c r="D53" s="113"/>
      <c r="E53" s="1257" t="s">
        <v>44</v>
      </c>
      <c r="F53" s="1257"/>
      <c r="G53" s="1257"/>
      <c r="H53" s="1258"/>
      <c r="I53" s="114">
        <v>-90</v>
      </c>
      <c r="J53" s="115">
        <v>23</v>
      </c>
      <c r="K53" s="115">
        <v>1402</v>
      </c>
      <c r="L53" s="115">
        <v>1986</v>
      </c>
      <c r="M53" s="116">
        <v>2612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jrg0banihfi0JAyB4P/u6bfQzKEJ6Xg6dvEYXWnGxeUxrSV+GP0XsvkTHrroN2gxAZlTDdXMRn0NbH2CuaJ7UA==" saltValue="v+GpKfUpgN12fu/nPf+r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1968</v>
      </c>
      <c r="G55" s="128">
        <v>1513</v>
      </c>
      <c r="H55" s="129">
        <v>1813</v>
      </c>
    </row>
    <row r="56" spans="2:8" ht="52.5" customHeight="1" x14ac:dyDescent="0.15">
      <c r="B56" s="130"/>
      <c r="C56" s="1269" t="s">
        <v>48</v>
      </c>
      <c r="D56" s="1269"/>
      <c r="E56" s="1270"/>
      <c r="F56" s="131">
        <v>27</v>
      </c>
      <c r="G56" s="131">
        <v>27</v>
      </c>
      <c r="H56" s="132">
        <v>27</v>
      </c>
    </row>
    <row r="57" spans="2:8" ht="53.25" customHeight="1" x14ac:dyDescent="0.15">
      <c r="B57" s="130"/>
      <c r="C57" s="1271" t="s">
        <v>49</v>
      </c>
      <c r="D57" s="1271"/>
      <c r="E57" s="1272"/>
      <c r="F57" s="133">
        <v>436</v>
      </c>
      <c r="G57" s="133">
        <v>537</v>
      </c>
      <c r="H57" s="134">
        <v>384</v>
      </c>
    </row>
    <row r="58" spans="2:8" ht="45.75" customHeight="1" x14ac:dyDescent="0.15">
      <c r="B58" s="135"/>
      <c r="C58" s="1259" t="s">
        <v>584</v>
      </c>
      <c r="D58" s="1260"/>
      <c r="E58" s="1261"/>
      <c r="F58" s="136">
        <v>325</v>
      </c>
      <c r="G58" s="136">
        <v>428</v>
      </c>
      <c r="H58" s="137">
        <v>276</v>
      </c>
    </row>
    <row r="59" spans="2:8" ht="45.75" customHeight="1" x14ac:dyDescent="0.15">
      <c r="B59" s="135"/>
      <c r="C59" s="1259" t="s">
        <v>585</v>
      </c>
      <c r="D59" s="1260"/>
      <c r="E59" s="1261"/>
      <c r="F59" s="136">
        <v>63</v>
      </c>
      <c r="G59" s="136">
        <v>63</v>
      </c>
      <c r="H59" s="137">
        <v>62</v>
      </c>
    </row>
    <row r="60" spans="2:8" ht="45.75" customHeight="1" x14ac:dyDescent="0.15">
      <c r="B60" s="135"/>
      <c r="C60" s="1259" t="s">
        <v>586</v>
      </c>
      <c r="D60" s="1260"/>
      <c r="E60" s="1261"/>
      <c r="F60" s="136">
        <v>30</v>
      </c>
      <c r="G60" s="136">
        <v>27</v>
      </c>
      <c r="H60" s="137">
        <v>25</v>
      </c>
    </row>
    <row r="61" spans="2:8" ht="45.75" customHeight="1" x14ac:dyDescent="0.15">
      <c r="B61" s="135"/>
      <c r="C61" s="1259" t="s">
        <v>587</v>
      </c>
      <c r="D61" s="1260"/>
      <c r="E61" s="1261"/>
      <c r="F61" s="136">
        <v>10</v>
      </c>
      <c r="G61" s="136">
        <v>10</v>
      </c>
      <c r="H61" s="137">
        <v>10</v>
      </c>
    </row>
    <row r="62" spans="2:8" ht="45.75" customHeight="1" thickBot="1" x14ac:dyDescent="0.2">
      <c r="B62" s="138"/>
      <c r="C62" s="1262" t="s">
        <v>588</v>
      </c>
      <c r="D62" s="1263"/>
      <c r="E62" s="1264"/>
      <c r="F62" s="139">
        <v>5</v>
      </c>
      <c r="G62" s="139">
        <v>5</v>
      </c>
      <c r="H62" s="140">
        <v>5</v>
      </c>
    </row>
    <row r="63" spans="2:8" ht="52.5" customHeight="1" thickBot="1" x14ac:dyDescent="0.2">
      <c r="B63" s="141"/>
      <c r="C63" s="1265" t="s">
        <v>50</v>
      </c>
      <c r="D63" s="1265"/>
      <c r="E63" s="1266"/>
      <c r="F63" s="142">
        <v>2431</v>
      </c>
      <c r="G63" s="142">
        <v>2077</v>
      </c>
      <c r="H63" s="143">
        <v>2225</v>
      </c>
    </row>
    <row r="64" spans="2:8" ht="15" customHeight="1" x14ac:dyDescent="0.15"/>
  </sheetData>
  <sheetProtection algorithmName="SHA-512" hashValue="DsDbYalYcRefLKZ5SFW8dz0kT+IGC2EqFZCV5heC4wol3o7OvYp1zkyQcBFqy8yIEKbK8ZxWS0+zEHraYmbIkQ==" saltValue="YcL0RV8+Hnz4+s6fv/cF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DD43" sqref="DD4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549</v>
      </c>
      <c r="BQ50" s="1307"/>
      <c r="BR50" s="1307"/>
      <c r="BS50" s="1307"/>
      <c r="BT50" s="1307"/>
      <c r="BU50" s="1307"/>
      <c r="BV50" s="1307"/>
      <c r="BW50" s="1307"/>
      <c r="BX50" s="1307" t="s">
        <v>550</v>
      </c>
      <c r="BY50" s="1307"/>
      <c r="BZ50" s="1307"/>
      <c r="CA50" s="1307"/>
      <c r="CB50" s="1307"/>
      <c r="CC50" s="1307"/>
      <c r="CD50" s="1307"/>
      <c r="CE50" s="1307"/>
      <c r="CF50" s="1307" t="s">
        <v>551</v>
      </c>
      <c r="CG50" s="1307"/>
      <c r="CH50" s="1307"/>
      <c r="CI50" s="1307"/>
      <c r="CJ50" s="1307"/>
      <c r="CK50" s="1307"/>
      <c r="CL50" s="1307"/>
      <c r="CM50" s="1307"/>
      <c r="CN50" s="1307" t="s">
        <v>552</v>
      </c>
      <c r="CO50" s="1307"/>
      <c r="CP50" s="1307"/>
      <c r="CQ50" s="1307"/>
      <c r="CR50" s="1307"/>
      <c r="CS50" s="1307"/>
      <c r="CT50" s="1307"/>
      <c r="CU50" s="1307"/>
      <c r="CV50" s="1307" t="s">
        <v>553</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596</v>
      </c>
      <c r="AO51" s="1311"/>
      <c r="AP51" s="1311"/>
      <c r="AQ51" s="1311"/>
      <c r="AR51" s="1311"/>
      <c r="AS51" s="1311"/>
      <c r="AT51" s="1311"/>
      <c r="AU51" s="1311"/>
      <c r="AV51" s="1311"/>
      <c r="AW51" s="1311"/>
      <c r="AX51" s="1311"/>
      <c r="AY51" s="1311"/>
      <c r="AZ51" s="1311"/>
      <c r="BA51" s="1311"/>
      <c r="BB51" s="1311" t="s">
        <v>597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v>0.5</v>
      </c>
      <c r="BY51" s="1312"/>
      <c r="BZ51" s="1312"/>
      <c r="CA51" s="1312"/>
      <c r="CB51" s="1312"/>
      <c r="CC51" s="1312"/>
      <c r="CD51" s="1312"/>
      <c r="CE51" s="1312"/>
      <c r="CF51" s="1312">
        <v>32.5</v>
      </c>
      <c r="CG51" s="1312"/>
      <c r="CH51" s="1312"/>
      <c r="CI51" s="1312"/>
      <c r="CJ51" s="1312"/>
      <c r="CK51" s="1312"/>
      <c r="CL51" s="1312"/>
      <c r="CM51" s="1312"/>
      <c r="CN51" s="1312">
        <v>45.9</v>
      </c>
      <c r="CO51" s="1312"/>
      <c r="CP51" s="1312"/>
      <c r="CQ51" s="1312"/>
      <c r="CR51" s="1312"/>
      <c r="CS51" s="1312"/>
      <c r="CT51" s="1312"/>
      <c r="CU51" s="1312"/>
      <c r="CV51" s="1312">
        <v>57.5</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598</v>
      </c>
      <c r="BC53" s="1311"/>
      <c r="BD53" s="1311"/>
      <c r="BE53" s="1311"/>
      <c r="BF53" s="1311"/>
      <c r="BG53" s="1311"/>
      <c r="BH53" s="1311"/>
      <c r="BI53" s="1311"/>
      <c r="BJ53" s="1311"/>
      <c r="BK53" s="1311"/>
      <c r="BL53" s="1311"/>
      <c r="BM53" s="1311"/>
      <c r="BN53" s="1311"/>
      <c r="BO53" s="1311"/>
      <c r="BP53" s="1312">
        <v>62</v>
      </c>
      <c r="BQ53" s="1312"/>
      <c r="BR53" s="1312"/>
      <c r="BS53" s="1312"/>
      <c r="BT53" s="1312"/>
      <c r="BU53" s="1312"/>
      <c r="BV53" s="1312"/>
      <c r="BW53" s="1312"/>
      <c r="BX53" s="1312">
        <v>71.2</v>
      </c>
      <c r="BY53" s="1312"/>
      <c r="BZ53" s="1312"/>
      <c r="CA53" s="1312"/>
      <c r="CB53" s="1312"/>
      <c r="CC53" s="1312"/>
      <c r="CD53" s="1312"/>
      <c r="CE53" s="1312"/>
      <c r="CF53" s="1312">
        <v>72.900000000000006</v>
      </c>
      <c r="CG53" s="1312"/>
      <c r="CH53" s="1312"/>
      <c r="CI53" s="1312"/>
      <c r="CJ53" s="1312"/>
      <c r="CK53" s="1312"/>
      <c r="CL53" s="1312"/>
      <c r="CM53" s="1312"/>
      <c r="CN53" s="1312">
        <v>74.7</v>
      </c>
      <c r="CO53" s="1312"/>
      <c r="CP53" s="1312"/>
      <c r="CQ53" s="1312"/>
      <c r="CR53" s="1312"/>
      <c r="CS53" s="1312"/>
      <c r="CT53" s="1312"/>
      <c r="CU53" s="1312"/>
      <c r="CV53" s="1312">
        <v>69.8</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599</v>
      </c>
      <c r="AO55" s="1307"/>
      <c r="AP55" s="1307"/>
      <c r="AQ55" s="1307"/>
      <c r="AR55" s="1307"/>
      <c r="AS55" s="1307"/>
      <c r="AT55" s="1307"/>
      <c r="AU55" s="1307"/>
      <c r="AV55" s="1307"/>
      <c r="AW55" s="1307"/>
      <c r="AX55" s="1307"/>
      <c r="AY55" s="1307"/>
      <c r="AZ55" s="1307"/>
      <c r="BA55" s="1307"/>
      <c r="BB55" s="1311" t="s">
        <v>597</v>
      </c>
      <c r="BC55" s="1311"/>
      <c r="BD55" s="1311"/>
      <c r="BE55" s="1311"/>
      <c r="BF55" s="1311"/>
      <c r="BG55" s="1311"/>
      <c r="BH55" s="1311"/>
      <c r="BI55" s="1311"/>
      <c r="BJ55" s="1311"/>
      <c r="BK55" s="1311"/>
      <c r="BL55" s="1311"/>
      <c r="BM55" s="1311"/>
      <c r="BN55" s="1311"/>
      <c r="BO55" s="1311"/>
      <c r="BP55" s="1312">
        <v>21</v>
      </c>
      <c r="BQ55" s="1312"/>
      <c r="BR55" s="1312"/>
      <c r="BS55" s="1312"/>
      <c r="BT55" s="1312"/>
      <c r="BU55" s="1312"/>
      <c r="BV55" s="1312"/>
      <c r="BW55" s="1312"/>
      <c r="BX55" s="1312">
        <v>20.2</v>
      </c>
      <c r="BY55" s="1312"/>
      <c r="BZ55" s="1312"/>
      <c r="CA55" s="1312"/>
      <c r="CB55" s="1312"/>
      <c r="CC55" s="1312"/>
      <c r="CD55" s="1312"/>
      <c r="CE55" s="1312"/>
      <c r="CF55" s="1312">
        <v>18.3</v>
      </c>
      <c r="CG55" s="1312"/>
      <c r="CH55" s="1312"/>
      <c r="CI55" s="1312"/>
      <c r="CJ55" s="1312"/>
      <c r="CK55" s="1312"/>
      <c r="CL55" s="1312"/>
      <c r="CM55" s="1312"/>
      <c r="CN55" s="1312">
        <v>20.3</v>
      </c>
      <c r="CO55" s="1312"/>
      <c r="CP55" s="1312"/>
      <c r="CQ55" s="1312"/>
      <c r="CR55" s="1312"/>
      <c r="CS55" s="1312"/>
      <c r="CT55" s="1312"/>
      <c r="CU55" s="1312"/>
      <c r="CV55" s="1312">
        <v>15.5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598</v>
      </c>
      <c r="BC57" s="1311"/>
      <c r="BD57" s="1311"/>
      <c r="BE57" s="1311"/>
      <c r="BF57" s="1311"/>
      <c r="BG57" s="1311"/>
      <c r="BH57" s="1311"/>
      <c r="BI57" s="1311"/>
      <c r="BJ57" s="1311"/>
      <c r="BK57" s="1311"/>
      <c r="BL57" s="1311"/>
      <c r="BM57" s="1311"/>
      <c r="BN57" s="1311"/>
      <c r="BO57" s="1311"/>
      <c r="BP57" s="1312">
        <v>55.9</v>
      </c>
      <c r="BQ57" s="1312"/>
      <c r="BR57" s="1312"/>
      <c r="BS57" s="1312"/>
      <c r="BT57" s="1312"/>
      <c r="BU57" s="1312"/>
      <c r="BV57" s="1312"/>
      <c r="BW57" s="1312"/>
      <c r="BX57" s="1312">
        <v>57.5</v>
      </c>
      <c r="BY57" s="1312"/>
      <c r="BZ57" s="1312"/>
      <c r="CA57" s="1312"/>
      <c r="CB57" s="1312"/>
      <c r="CC57" s="1312"/>
      <c r="CD57" s="1312"/>
      <c r="CE57" s="1312"/>
      <c r="CF57" s="1312">
        <v>59.3</v>
      </c>
      <c r="CG57" s="1312"/>
      <c r="CH57" s="1312"/>
      <c r="CI57" s="1312"/>
      <c r="CJ57" s="1312"/>
      <c r="CK57" s="1312"/>
      <c r="CL57" s="1312"/>
      <c r="CM57" s="1312"/>
      <c r="CN57" s="1312">
        <v>60.3</v>
      </c>
      <c r="CO57" s="1312"/>
      <c r="CP57" s="1312"/>
      <c r="CQ57" s="1312"/>
      <c r="CR57" s="1312"/>
      <c r="CS57" s="1312"/>
      <c r="CT57" s="1312"/>
      <c r="CU57" s="1312"/>
      <c r="CV57" s="1312">
        <v>61.4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600</v>
      </c>
    </row>
    <row r="64" spans="1:109" x14ac:dyDescent="0.15">
      <c r="B64" s="1282"/>
      <c r="G64" s="1289"/>
      <c r="I64" s="1322"/>
      <c r="J64" s="1322"/>
      <c r="K64" s="1322"/>
      <c r="L64" s="1322"/>
      <c r="M64" s="1322"/>
      <c r="N64" s="1323"/>
      <c r="AM64" s="1289"/>
      <c r="AN64" s="1289" t="s">
        <v>593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549</v>
      </c>
      <c r="BQ72" s="1307"/>
      <c r="BR72" s="1307"/>
      <c r="BS72" s="1307"/>
      <c r="BT72" s="1307"/>
      <c r="BU72" s="1307"/>
      <c r="BV72" s="1307"/>
      <c r="BW72" s="1307"/>
      <c r="BX72" s="1307" t="s">
        <v>550</v>
      </c>
      <c r="BY72" s="1307"/>
      <c r="BZ72" s="1307"/>
      <c r="CA72" s="1307"/>
      <c r="CB72" s="1307"/>
      <c r="CC72" s="1307"/>
      <c r="CD72" s="1307"/>
      <c r="CE72" s="1307"/>
      <c r="CF72" s="1307" t="s">
        <v>551</v>
      </c>
      <c r="CG72" s="1307"/>
      <c r="CH72" s="1307"/>
      <c r="CI72" s="1307"/>
      <c r="CJ72" s="1307"/>
      <c r="CK72" s="1307"/>
      <c r="CL72" s="1307"/>
      <c r="CM72" s="1307"/>
      <c r="CN72" s="1307" t="s">
        <v>552</v>
      </c>
      <c r="CO72" s="1307"/>
      <c r="CP72" s="1307"/>
      <c r="CQ72" s="1307"/>
      <c r="CR72" s="1307"/>
      <c r="CS72" s="1307"/>
      <c r="CT72" s="1307"/>
      <c r="CU72" s="1307"/>
      <c r="CV72" s="1307" t="s">
        <v>553</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596</v>
      </c>
      <c r="AO73" s="1311"/>
      <c r="AP73" s="1311"/>
      <c r="AQ73" s="1311"/>
      <c r="AR73" s="1311"/>
      <c r="AS73" s="1311"/>
      <c r="AT73" s="1311"/>
      <c r="AU73" s="1311"/>
      <c r="AV73" s="1311"/>
      <c r="AW73" s="1311"/>
      <c r="AX73" s="1311"/>
      <c r="AY73" s="1311"/>
      <c r="AZ73" s="1311"/>
      <c r="BA73" s="1311"/>
      <c r="BB73" s="1311" t="s">
        <v>597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v>0.5</v>
      </c>
      <c r="BY73" s="1312"/>
      <c r="BZ73" s="1312"/>
      <c r="CA73" s="1312"/>
      <c r="CB73" s="1312"/>
      <c r="CC73" s="1312"/>
      <c r="CD73" s="1312"/>
      <c r="CE73" s="1312"/>
      <c r="CF73" s="1312">
        <v>32.5</v>
      </c>
      <c r="CG73" s="1312"/>
      <c r="CH73" s="1312"/>
      <c r="CI73" s="1312"/>
      <c r="CJ73" s="1312"/>
      <c r="CK73" s="1312"/>
      <c r="CL73" s="1312"/>
      <c r="CM73" s="1312"/>
      <c r="CN73" s="1312">
        <v>45.9</v>
      </c>
      <c r="CO73" s="1312"/>
      <c r="CP73" s="1312"/>
      <c r="CQ73" s="1312"/>
      <c r="CR73" s="1312"/>
      <c r="CS73" s="1312"/>
      <c r="CT73" s="1312"/>
      <c r="CU73" s="1312"/>
      <c r="CV73" s="1312">
        <v>57.5</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602</v>
      </c>
      <c r="BC75" s="1311"/>
      <c r="BD75" s="1311"/>
      <c r="BE75" s="1311"/>
      <c r="BF75" s="1311"/>
      <c r="BG75" s="1311"/>
      <c r="BH75" s="1311"/>
      <c r="BI75" s="1311"/>
      <c r="BJ75" s="1311"/>
      <c r="BK75" s="1311"/>
      <c r="BL75" s="1311"/>
      <c r="BM75" s="1311"/>
      <c r="BN75" s="1311"/>
      <c r="BO75" s="1311"/>
      <c r="BP75" s="1312">
        <v>-0.6</v>
      </c>
      <c r="BQ75" s="1312"/>
      <c r="BR75" s="1312"/>
      <c r="BS75" s="1312"/>
      <c r="BT75" s="1312"/>
      <c r="BU75" s="1312"/>
      <c r="BV75" s="1312"/>
      <c r="BW75" s="1312"/>
      <c r="BX75" s="1312">
        <v>-1</v>
      </c>
      <c r="BY75" s="1312"/>
      <c r="BZ75" s="1312"/>
      <c r="CA75" s="1312"/>
      <c r="CB75" s="1312"/>
      <c r="CC75" s="1312"/>
      <c r="CD75" s="1312"/>
      <c r="CE75" s="1312"/>
      <c r="CF75" s="1312">
        <v>-1</v>
      </c>
      <c r="CG75" s="1312"/>
      <c r="CH75" s="1312"/>
      <c r="CI75" s="1312"/>
      <c r="CJ75" s="1312"/>
      <c r="CK75" s="1312"/>
      <c r="CL75" s="1312"/>
      <c r="CM75" s="1312"/>
      <c r="CN75" s="1312">
        <v>-1</v>
      </c>
      <c r="CO75" s="1312"/>
      <c r="CP75" s="1312"/>
      <c r="CQ75" s="1312"/>
      <c r="CR75" s="1312"/>
      <c r="CS75" s="1312"/>
      <c r="CT75" s="1312"/>
      <c r="CU75" s="1312"/>
      <c r="CV75" s="1312">
        <v>-0.3</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599</v>
      </c>
      <c r="AO77" s="1307"/>
      <c r="AP77" s="1307"/>
      <c r="AQ77" s="1307"/>
      <c r="AR77" s="1307"/>
      <c r="AS77" s="1307"/>
      <c r="AT77" s="1307"/>
      <c r="AU77" s="1307"/>
      <c r="AV77" s="1307"/>
      <c r="AW77" s="1307"/>
      <c r="AX77" s="1307"/>
      <c r="AY77" s="1307"/>
      <c r="AZ77" s="1307"/>
      <c r="BA77" s="1307"/>
      <c r="BB77" s="1311" t="s">
        <v>597</v>
      </c>
      <c r="BC77" s="1311"/>
      <c r="BD77" s="1311"/>
      <c r="BE77" s="1311"/>
      <c r="BF77" s="1311"/>
      <c r="BG77" s="1311"/>
      <c r="BH77" s="1311"/>
      <c r="BI77" s="1311"/>
      <c r="BJ77" s="1311"/>
      <c r="BK77" s="1311"/>
      <c r="BL77" s="1311"/>
      <c r="BM77" s="1311"/>
      <c r="BN77" s="1311"/>
      <c r="BO77" s="1311"/>
      <c r="BP77" s="1312">
        <v>21</v>
      </c>
      <c r="BQ77" s="1312"/>
      <c r="BR77" s="1312"/>
      <c r="BS77" s="1312"/>
      <c r="BT77" s="1312"/>
      <c r="BU77" s="1312"/>
      <c r="BV77" s="1312"/>
      <c r="BW77" s="1312"/>
      <c r="BX77" s="1312">
        <v>20.2</v>
      </c>
      <c r="BY77" s="1312"/>
      <c r="BZ77" s="1312"/>
      <c r="CA77" s="1312"/>
      <c r="CB77" s="1312"/>
      <c r="CC77" s="1312"/>
      <c r="CD77" s="1312"/>
      <c r="CE77" s="1312"/>
      <c r="CF77" s="1312">
        <v>18.3</v>
      </c>
      <c r="CG77" s="1312"/>
      <c r="CH77" s="1312"/>
      <c r="CI77" s="1312"/>
      <c r="CJ77" s="1312"/>
      <c r="CK77" s="1312"/>
      <c r="CL77" s="1312"/>
      <c r="CM77" s="1312"/>
      <c r="CN77" s="1312">
        <v>20.3</v>
      </c>
      <c r="CO77" s="1312"/>
      <c r="CP77" s="1312"/>
      <c r="CQ77" s="1312"/>
      <c r="CR77" s="1312"/>
      <c r="CS77" s="1312"/>
      <c r="CT77" s="1312"/>
      <c r="CU77" s="1312"/>
      <c r="CV77" s="1312">
        <v>15.5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602</v>
      </c>
      <c r="BC79" s="1311"/>
      <c r="BD79" s="1311"/>
      <c r="BE79" s="1311"/>
      <c r="BF79" s="1311"/>
      <c r="BG79" s="1311"/>
      <c r="BH79" s="1311"/>
      <c r="BI79" s="1311"/>
      <c r="BJ79" s="1311"/>
      <c r="BK79" s="1311"/>
      <c r="BL79" s="1311"/>
      <c r="BM79" s="1311"/>
      <c r="BN79" s="1311"/>
      <c r="BO79" s="1311"/>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KQMow5C3SgR5+zMcw17yiUf8rDlHr4FPEE4f2izloysh45FBEo6UcPAx4lA7+GL4lRXipMmmDxTsrbmJc6DUvw==" saltValue="R5KH96n0LJcuBenIi7Ew6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D43" sqref="DD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kf7vM/trbIbPTJoBKCsXODHuDH1av/4lHGxfABKp9pvDTEge20F7xl7PmmuU0L0VlQmT5ACQFAZHJ6sZww+p2g==" saltValue="SiuTodQ55pYX5uvN3j/6K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D43" sqref="DD4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DndJGuUj/tdpNjB5OFrGsPcn7Uw1KWbRJX6Ly0hMyvJY0IJrETSxZb7QSvVHFQS941ZCWKF3iWCTmyvdjCYYrA==" saltValue="l4NbUV/QNd/05ygIjplZa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16506</v>
      </c>
      <c r="E3" s="162"/>
      <c r="F3" s="163">
        <v>47738</v>
      </c>
      <c r="G3" s="164"/>
      <c r="H3" s="165"/>
    </row>
    <row r="4" spans="1:8" x14ac:dyDescent="0.15">
      <c r="A4" s="166"/>
      <c r="B4" s="167"/>
      <c r="C4" s="168"/>
      <c r="D4" s="169">
        <v>13032</v>
      </c>
      <c r="E4" s="170"/>
      <c r="F4" s="171">
        <v>24937</v>
      </c>
      <c r="G4" s="172"/>
      <c r="H4" s="173"/>
    </row>
    <row r="5" spans="1:8" x14ac:dyDescent="0.15">
      <c r="A5" s="154" t="s">
        <v>541</v>
      </c>
      <c r="B5" s="159"/>
      <c r="C5" s="160"/>
      <c r="D5" s="161">
        <v>36260</v>
      </c>
      <c r="E5" s="162"/>
      <c r="F5" s="163">
        <v>52191</v>
      </c>
      <c r="G5" s="164"/>
      <c r="H5" s="165"/>
    </row>
    <row r="6" spans="1:8" x14ac:dyDescent="0.15">
      <c r="A6" s="166"/>
      <c r="B6" s="167"/>
      <c r="C6" s="168"/>
      <c r="D6" s="169">
        <v>24071</v>
      </c>
      <c r="E6" s="170"/>
      <c r="F6" s="171">
        <v>24843</v>
      </c>
      <c r="G6" s="172"/>
      <c r="H6" s="173"/>
    </row>
    <row r="7" spans="1:8" x14ac:dyDescent="0.15">
      <c r="A7" s="154" t="s">
        <v>542</v>
      </c>
      <c r="B7" s="159"/>
      <c r="C7" s="160"/>
      <c r="D7" s="161">
        <v>59435</v>
      </c>
      <c r="E7" s="162"/>
      <c r="F7" s="163">
        <v>47387</v>
      </c>
      <c r="G7" s="164"/>
      <c r="H7" s="165"/>
    </row>
    <row r="8" spans="1:8" x14ac:dyDescent="0.15">
      <c r="A8" s="166"/>
      <c r="B8" s="167"/>
      <c r="C8" s="168"/>
      <c r="D8" s="169">
        <v>37048</v>
      </c>
      <c r="E8" s="170"/>
      <c r="F8" s="171">
        <v>24928</v>
      </c>
      <c r="G8" s="172"/>
      <c r="H8" s="173"/>
    </row>
    <row r="9" spans="1:8" x14ac:dyDescent="0.15">
      <c r="A9" s="154" t="s">
        <v>543</v>
      </c>
      <c r="B9" s="159"/>
      <c r="C9" s="160"/>
      <c r="D9" s="161">
        <v>71082</v>
      </c>
      <c r="E9" s="162"/>
      <c r="F9" s="163">
        <v>51264</v>
      </c>
      <c r="G9" s="164"/>
      <c r="H9" s="165"/>
    </row>
    <row r="10" spans="1:8" x14ac:dyDescent="0.15">
      <c r="A10" s="166"/>
      <c r="B10" s="167"/>
      <c r="C10" s="168"/>
      <c r="D10" s="169">
        <v>51370</v>
      </c>
      <c r="E10" s="170"/>
      <c r="F10" s="171">
        <v>26040</v>
      </c>
      <c r="G10" s="172"/>
      <c r="H10" s="173"/>
    </row>
    <row r="11" spans="1:8" x14ac:dyDescent="0.15">
      <c r="A11" s="154" t="s">
        <v>544</v>
      </c>
      <c r="B11" s="159"/>
      <c r="C11" s="160"/>
      <c r="D11" s="161">
        <v>72829</v>
      </c>
      <c r="E11" s="162"/>
      <c r="F11" s="163">
        <v>52068</v>
      </c>
      <c r="G11" s="164"/>
      <c r="H11" s="165"/>
    </row>
    <row r="12" spans="1:8" x14ac:dyDescent="0.15">
      <c r="A12" s="166"/>
      <c r="B12" s="167"/>
      <c r="C12" s="174"/>
      <c r="D12" s="169">
        <v>48653</v>
      </c>
      <c r="E12" s="170"/>
      <c r="F12" s="171">
        <v>26936</v>
      </c>
      <c r="G12" s="172"/>
      <c r="H12" s="173"/>
    </row>
    <row r="13" spans="1:8" x14ac:dyDescent="0.15">
      <c r="A13" s="154"/>
      <c r="B13" s="159"/>
      <c r="C13" s="175"/>
      <c r="D13" s="176">
        <v>51222</v>
      </c>
      <c r="E13" s="177"/>
      <c r="F13" s="178">
        <v>50130</v>
      </c>
      <c r="G13" s="179"/>
      <c r="H13" s="165"/>
    </row>
    <row r="14" spans="1:8" x14ac:dyDescent="0.15">
      <c r="A14" s="166"/>
      <c r="B14" s="167"/>
      <c r="C14" s="168"/>
      <c r="D14" s="169">
        <v>34835</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6.23</v>
      </c>
      <c r="C19" s="180">
        <f>ROUND(VALUE(SUBSTITUTE(実質収支比率等に係る経年分析!G$48,"▲","-")),2)</f>
        <v>8.44</v>
      </c>
      <c r="D19" s="180">
        <f>ROUND(VALUE(SUBSTITUTE(実質収支比率等に係る経年分析!H$48,"▲","-")),2)</f>
        <v>6.3</v>
      </c>
      <c r="E19" s="180">
        <f>ROUND(VALUE(SUBSTITUTE(実質収支比率等に係る経年分析!I$48,"▲","-")),2)</f>
        <v>8.2799999999999994</v>
      </c>
      <c r="F19" s="180">
        <f>ROUND(VALUE(SUBSTITUTE(実質収支比率等に係る経年分析!J$48,"▲","-")),2)</f>
        <v>4.79</v>
      </c>
    </row>
    <row r="20" spans="1:11" x14ac:dyDescent="0.15">
      <c r="A20" s="180" t="s">
        <v>54</v>
      </c>
      <c r="B20" s="180">
        <f>ROUND(VALUE(SUBSTITUTE(実質収支比率等に係る経年分析!F$47,"▲","-")),2)</f>
        <v>44.12</v>
      </c>
      <c r="C20" s="180">
        <f>ROUND(VALUE(SUBSTITUTE(実質収支比率等に係る経年分析!G$47,"▲","-")),2)</f>
        <v>38.35</v>
      </c>
      <c r="D20" s="180">
        <f>ROUND(VALUE(SUBSTITUTE(実質収支比率等に係る経年分析!H$47,"▲","-")),2)</f>
        <v>39.04</v>
      </c>
      <c r="E20" s="180">
        <f>ROUND(VALUE(SUBSTITUTE(実質収支比率等に係る経年分析!I$47,"▲","-")),2)</f>
        <v>29.97</v>
      </c>
      <c r="F20" s="180">
        <f>ROUND(VALUE(SUBSTITUTE(実質収支比率等に係る経年分析!J$47,"▲","-")),2)</f>
        <v>34.56</v>
      </c>
    </row>
    <row r="21" spans="1:11" x14ac:dyDescent="0.15">
      <c r="A21" s="180" t="s">
        <v>55</v>
      </c>
      <c r="B21" s="180">
        <f>IF(ISNUMBER(VALUE(SUBSTITUTE(実質収支比率等に係る経年分析!F$49,"▲","-"))),ROUND(VALUE(SUBSTITUTE(実質収支比率等に係る経年分析!F$49,"▲","-")),2),NA())</f>
        <v>-2.98</v>
      </c>
      <c r="C21" s="180">
        <f>IF(ISNUMBER(VALUE(SUBSTITUTE(実質収支比率等に係る経年分析!G$49,"▲","-"))),ROUND(VALUE(SUBSTITUTE(実質収支比率等に係る経年分析!G$49,"▲","-")),2),NA())</f>
        <v>-6.3</v>
      </c>
      <c r="D21" s="180">
        <f>IF(ISNUMBER(VALUE(SUBSTITUTE(実質収支比率等に係る経年分析!H$49,"▲","-"))),ROUND(VALUE(SUBSTITUTE(実質収支比率等に係る経年分析!H$49,"▲","-")),2),NA())</f>
        <v>-7.12</v>
      </c>
      <c r="E21" s="180">
        <f>IF(ISNUMBER(VALUE(SUBSTITUTE(実質収支比率等に係る経年分析!I$49,"▲","-"))),ROUND(VALUE(SUBSTITUTE(実質収支比率等に係る経年分析!I$49,"▲","-")),2),NA())</f>
        <v>-10.19</v>
      </c>
      <c r="F21" s="180">
        <f>IF(ISNUMBER(VALUE(SUBSTITUTE(実質収支比率等に係る経年分析!J$49,"▲","-"))),ROUND(VALUE(SUBSTITUTE(実質収支比率等に係る経年分析!J$49,"▲","-")),2),NA())</f>
        <v>-3.16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1.97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0.57999999999999996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仙南夜間初期急患センター事業特別会計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8.3699999999999992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17.489999999999998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18.739999999999998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884</v>
      </c>
      <c r="E42" s="182"/>
      <c r="F42" s="182"/>
      <c r="G42" s="182">
        <f>'実質公債費比率（分子）の構造'!L$52</f>
        <v>917</v>
      </c>
      <c r="H42" s="182"/>
      <c r="I42" s="182"/>
      <c r="J42" s="182">
        <f>'実質公債費比率（分子）の構造'!M$52</f>
        <v>927</v>
      </c>
      <c r="K42" s="182"/>
      <c r="L42" s="182"/>
      <c r="M42" s="182">
        <f>'実質公債費比率（分子）の構造'!N$52</f>
        <v>892</v>
      </c>
      <c r="N42" s="182"/>
      <c r="O42" s="182"/>
      <c r="P42" s="182">
        <f>'実質公債費比率（分子）の構造'!O$52</f>
        <v>869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273</v>
      </c>
      <c r="C45" s="182"/>
      <c r="D45" s="182"/>
      <c r="E45" s="182">
        <f>'実質公債費比率（分子）の構造'!L$49</f>
        <v>260</v>
      </c>
      <c r="F45" s="182"/>
      <c r="G45" s="182"/>
      <c r="H45" s="182">
        <f>'実質公債費比率（分子）の構造'!M$49</f>
        <v>258</v>
      </c>
      <c r="I45" s="182"/>
      <c r="J45" s="182"/>
      <c r="K45" s="182">
        <f>'実質公債費比率（分子）の構造'!N$49</f>
        <v>256</v>
      </c>
      <c r="L45" s="182"/>
      <c r="M45" s="182"/>
      <c r="N45" s="182">
        <f>'実質公債費比率（分子）の構造'!O$49</f>
        <v>264</v>
      </c>
      <c r="O45" s="182"/>
      <c r="P45" s="182"/>
    </row>
    <row r="46" spans="1:16" x14ac:dyDescent="0.15">
      <c r="A46" s="182" t="s">
        <v>66</v>
      </c>
      <c r="B46" s="182">
        <f>'実質公債費比率（分子）の構造'!K$48</f>
        <v>150</v>
      </c>
      <c r="C46" s="182"/>
      <c r="D46" s="182"/>
      <c r="E46" s="182">
        <f>'実質公債費比率（分子）の構造'!L$48</f>
        <v>142</v>
      </c>
      <c r="F46" s="182"/>
      <c r="G46" s="182"/>
      <c r="H46" s="182">
        <f>'実質公債費比率（分子）の構造'!M$48</f>
        <v>187</v>
      </c>
      <c r="I46" s="182"/>
      <c r="J46" s="182"/>
      <c r="K46" s="182">
        <f>'実質公債費比率（分子）の構造'!N$48</f>
        <v>147</v>
      </c>
      <c r="L46" s="182"/>
      <c r="M46" s="182"/>
      <c r="N46" s="182">
        <f>'実質公債費比率（分子）の構造'!O$48</f>
        <v>164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442</v>
      </c>
      <c r="C49" s="182"/>
      <c r="D49" s="182"/>
      <c r="E49" s="182">
        <f>'実質公債費比率（分子）の構造'!L$45</f>
        <v>441</v>
      </c>
      <c r="F49" s="182"/>
      <c r="G49" s="182"/>
      <c r="H49" s="182">
        <f>'実質公債費比率（分子）の構造'!M$45</f>
        <v>439</v>
      </c>
      <c r="I49" s="182"/>
      <c r="J49" s="182"/>
      <c r="K49" s="182">
        <f>'実質公債費比率（分子）の構造'!N$45</f>
        <v>470</v>
      </c>
      <c r="L49" s="182"/>
      <c r="M49" s="182"/>
      <c r="N49" s="182">
        <f>'実質公債費比率（分子）の構造'!O$45</f>
        <v>453</v>
      </c>
      <c r="O49" s="182"/>
      <c r="P49" s="182"/>
    </row>
    <row r="50" spans="1:16" x14ac:dyDescent="0.15">
      <c r="A50" s="182" t="s">
        <v>70</v>
      </c>
      <c r="B50" s="182" t="e">
        <f>NA()</f>
        <v>#N/A</v>
      </c>
      <c r="C50" s="182">
        <f>IF(ISNUMBER('実質公債費比率（分子）の構造'!K$53),'実質公債費比率（分子）の構造'!K$53,NA())</f>
        <v>-19</v>
      </c>
      <c r="D50" s="182" t="e">
        <f>NA()</f>
        <v>#N/A</v>
      </c>
      <c r="E50" s="182" t="e">
        <f>NA()</f>
        <v>#N/A</v>
      </c>
      <c r="F50" s="182">
        <f>IF(ISNUMBER('実質公債費比率（分子）の構造'!L$53),'実質公債費比率（分子）の構造'!L$53,NA())</f>
        <v>-74</v>
      </c>
      <c r="G50" s="182" t="e">
        <f>NA()</f>
        <v>#N/A</v>
      </c>
      <c r="H50" s="182" t="e">
        <f>NA()</f>
        <v>#N/A</v>
      </c>
      <c r="I50" s="182">
        <f>IF(ISNUMBER('実質公債費比率（分子）の構造'!M$53),'実質公債費比率（分子）の構造'!M$53,NA())</f>
        <v>-43</v>
      </c>
      <c r="J50" s="182" t="e">
        <f>NA()</f>
        <v>#N/A</v>
      </c>
      <c r="K50" s="182" t="e">
        <f>NA()</f>
        <v>#N/A</v>
      </c>
      <c r="L50" s="182">
        <f>IF(ISNUMBER('実質公債費比率（分子）の構造'!N$53),'実質公債費比率（分子）の構造'!N$53,NA())</f>
        <v>-19</v>
      </c>
      <c r="M50" s="182" t="e">
        <f>NA()</f>
        <v>#N/A</v>
      </c>
      <c r="N50" s="182" t="e">
        <f>NA()</f>
        <v>#N/A</v>
      </c>
      <c r="O50" s="182">
        <f>IF(ISNUMBER('実質公債費比率（分子）の構造'!O$53),'実質公債費比率（分子）の構造'!O$53,NA())</f>
        <v>12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8337</v>
      </c>
      <c r="E56" s="181"/>
      <c r="F56" s="181"/>
      <c r="G56" s="181">
        <f>'将来負担比率（分子）の構造'!J$52</f>
        <v>8373</v>
      </c>
      <c r="H56" s="181"/>
      <c r="I56" s="181"/>
      <c r="J56" s="181">
        <f>'将来負担比率（分子）の構造'!K$52</f>
        <v>8356</v>
      </c>
      <c r="K56" s="181"/>
      <c r="L56" s="181"/>
      <c r="M56" s="181">
        <f>'将来負担比率（分子）の構造'!L$52</f>
        <v>8529</v>
      </c>
      <c r="N56" s="181"/>
      <c r="O56" s="181"/>
      <c r="P56" s="181">
        <f>'将来負担比率（分子）の構造'!M$52</f>
        <v>8604</v>
      </c>
    </row>
    <row r="57" spans="1:16" x14ac:dyDescent="0.15">
      <c r="A57" s="181" t="s">
        <v>42</v>
      </c>
      <c r="B57" s="181"/>
      <c r="C57" s="181"/>
      <c r="D57" s="181">
        <f>'将来負担比率（分子）の構造'!I$51</f>
        <v>1274</v>
      </c>
      <c r="E57" s="181"/>
      <c r="F57" s="181"/>
      <c r="G57" s="181">
        <f>'将来負担比率（分子）の構造'!J$51</f>
        <v>1027</v>
      </c>
      <c r="H57" s="181"/>
      <c r="I57" s="181"/>
      <c r="J57" s="181">
        <f>'将来負担比率（分子）の構造'!K$51</f>
        <v>789</v>
      </c>
      <c r="K57" s="181"/>
      <c r="L57" s="181"/>
      <c r="M57" s="181">
        <f>'将来負担比率（分子）の構造'!L$51</f>
        <v>1502</v>
      </c>
      <c r="N57" s="181"/>
      <c r="O57" s="181"/>
      <c r="P57" s="181">
        <f>'将来負担比率（分子）の構造'!M$51</f>
        <v>2017</v>
      </c>
    </row>
    <row r="58" spans="1:16" x14ac:dyDescent="0.15">
      <c r="A58" s="181" t="s">
        <v>41</v>
      </c>
      <c r="B58" s="181"/>
      <c r="C58" s="181"/>
      <c r="D58" s="181">
        <f>'将来負担比率（分子）の構造'!I$50</f>
        <v>3329</v>
      </c>
      <c r="E58" s="181"/>
      <c r="F58" s="181"/>
      <c r="G58" s="181">
        <f>'将来負担比率（分子）の構造'!J$50</f>
        <v>3464</v>
      </c>
      <c r="H58" s="181"/>
      <c r="I58" s="181"/>
      <c r="J58" s="181">
        <f>'将来負担比率（分子）の構造'!K$50</f>
        <v>3524</v>
      </c>
      <c r="K58" s="181"/>
      <c r="L58" s="181"/>
      <c r="M58" s="181">
        <f>'将来負担比率（分子）の構造'!L$50</f>
        <v>3039</v>
      </c>
      <c r="N58" s="181"/>
      <c r="O58" s="181"/>
      <c r="P58" s="181">
        <f>'将来負担比率（分子）の構造'!M$50</f>
        <v>3236</v>
      </c>
    </row>
    <row r="59" spans="1:16" x14ac:dyDescent="0.15">
      <c r="A59" s="181" t="s">
        <v>39</v>
      </c>
      <c r="B59" s="181" t="str">
        <f>'将来負担比率（分子）の構造'!I$49</f>
        <v>-</v>
      </c>
      <c r="C59" s="181"/>
      <c r="D59" s="181"/>
      <c r="E59" s="181">
        <f>'将来負担比率（分子）の構造'!J$49</f>
        <v>237</v>
      </c>
      <c r="F59" s="181"/>
      <c r="G59" s="181"/>
      <c r="H59" s="181">
        <f>'将来負担比率（分子）の構造'!K$49</f>
        <v>285</v>
      </c>
      <c r="I59" s="181"/>
      <c r="J59" s="181"/>
      <c r="K59" s="181">
        <f>'将来負担比率（分子）の構造'!L$49</f>
        <v>339</v>
      </c>
      <c r="L59" s="181"/>
      <c r="M59" s="181"/>
      <c r="N59" s="181">
        <f>'将来負担比率（分子）の構造'!M$49</f>
        <v>242</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974</v>
      </c>
      <c r="C62" s="181"/>
      <c r="D62" s="181"/>
      <c r="E62" s="181">
        <f>'将来負担比率（分子）の構造'!J$45</f>
        <v>987</v>
      </c>
      <c r="F62" s="181"/>
      <c r="G62" s="181"/>
      <c r="H62" s="181">
        <f>'将来負担比率（分子）の構造'!K$45</f>
        <v>883</v>
      </c>
      <c r="I62" s="181"/>
      <c r="J62" s="181"/>
      <c r="K62" s="181">
        <f>'将来負担比率（分子）の構造'!L$45</f>
        <v>821</v>
      </c>
      <c r="L62" s="181"/>
      <c r="M62" s="181"/>
      <c r="N62" s="181">
        <f>'将来負担比率（分子）の構造'!M$45</f>
        <v>832</v>
      </c>
      <c r="O62" s="181"/>
      <c r="P62" s="181"/>
    </row>
    <row r="63" spans="1:16" x14ac:dyDescent="0.15">
      <c r="A63" s="181" t="s">
        <v>34</v>
      </c>
      <c r="B63" s="181">
        <f>'将来負担比率（分子）の構造'!I$44</f>
        <v>5052</v>
      </c>
      <c r="C63" s="181"/>
      <c r="D63" s="181"/>
      <c r="E63" s="181">
        <f>'将来負担比率（分子）の構造'!J$44</f>
        <v>4781</v>
      </c>
      <c r="F63" s="181"/>
      <c r="G63" s="181"/>
      <c r="H63" s="181">
        <f>'将来負担比率（分子）の構造'!K$44</f>
        <v>4743</v>
      </c>
      <c r="I63" s="181"/>
      <c r="J63" s="181"/>
      <c r="K63" s="181">
        <f>'将来負担比率（分子）の構造'!L$44</f>
        <v>4640</v>
      </c>
      <c r="L63" s="181"/>
      <c r="M63" s="181"/>
      <c r="N63" s="181">
        <f>'将来負担比率（分子）の構造'!M$44</f>
        <v>4304</v>
      </c>
      <c r="O63" s="181"/>
      <c r="P63" s="181"/>
    </row>
    <row r="64" spans="1:16" x14ac:dyDescent="0.15">
      <c r="A64" s="181" t="s">
        <v>33</v>
      </c>
      <c r="B64" s="181">
        <f>'将来負担比率（分子）の構造'!I$43</f>
        <v>1078</v>
      </c>
      <c r="C64" s="181"/>
      <c r="D64" s="181"/>
      <c r="E64" s="181">
        <f>'将来負担比率（分子）の構造'!J$43</f>
        <v>963</v>
      </c>
      <c r="F64" s="181"/>
      <c r="G64" s="181"/>
      <c r="H64" s="181">
        <f>'将来負担比率（分子）の構造'!K$43</f>
        <v>1628</v>
      </c>
      <c r="I64" s="181"/>
      <c r="J64" s="181"/>
      <c r="K64" s="181">
        <f>'将来負担比率（分子）の構造'!L$43</f>
        <v>1876</v>
      </c>
      <c r="L64" s="181"/>
      <c r="M64" s="181"/>
      <c r="N64" s="181">
        <f>'将来負担比率（分子）の構造'!M$43</f>
        <v>2715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5746</v>
      </c>
      <c r="C66" s="181"/>
      <c r="D66" s="181"/>
      <c r="E66" s="181">
        <f>'将来負担比率（分子）の構造'!J$41</f>
        <v>5918</v>
      </c>
      <c r="F66" s="181"/>
      <c r="G66" s="181"/>
      <c r="H66" s="181">
        <f>'将来負担比率（分子）の構造'!K$41</f>
        <v>6532</v>
      </c>
      <c r="I66" s="181"/>
      <c r="J66" s="181"/>
      <c r="K66" s="181">
        <f>'将来負担比率（分子）の構造'!L$41</f>
        <v>7379</v>
      </c>
      <c r="L66" s="181"/>
      <c r="M66" s="181"/>
      <c r="N66" s="181">
        <f>'将来負担比率（分子）の構造'!M$41</f>
        <v>8376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23</v>
      </c>
      <c r="G67" s="181" t="e">
        <f>NA()</f>
        <v>#N/A</v>
      </c>
      <c r="H67" s="181" t="e">
        <f>NA()</f>
        <v>#N/A</v>
      </c>
      <c r="I67" s="181">
        <f>IF(ISNUMBER('将来負担比率（分子）の構造'!K$53), IF('将来負担比率（分子）の構造'!K$53 &lt; 0, 0, '将来負担比率（分子）の構造'!K$53), NA())</f>
        <v>1402</v>
      </c>
      <c r="J67" s="181" t="e">
        <f>NA()</f>
        <v>#N/A</v>
      </c>
      <c r="K67" s="181" t="e">
        <f>NA()</f>
        <v>#N/A</v>
      </c>
      <c r="L67" s="181">
        <f>IF(ISNUMBER('将来負担比率（分子）の構造'!L$53), IF('将来負担比率（分子）の構造'!L$53 &lt; 0, 0, '将来負担比率（分子）の構造'!L$53), NA())</f>
        <v>1986</v>
      </c>
      <c r="M67" s="181" t="e">
        <f>NA()</f>
        <v>#N/A</v>
      </c>
      <c r="N67" s="181" t="e">
        <f>NA()</f>
        <v>#N/A</v>
      </c>
      <c r="O67" s="181">
        <f>IF(ISNUMBER('将来負担比率（分子）の構造'!M$53), IF('将来負担比率（分子）の構造'!M$53 &lt; 0, 0, '将来負担比率（分子）の構造'!M$53), NA())</f>
        <v>2612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1968</v>
      </c>
      <c r="C72" s="185">
        <f>基金残高に係る経年分析!G55</f>
        <v>1513</v>
      </c>
      <c r="D72" s="185">
        <f>基金残高に係る経年分析!H55</f>
        <v>1813</v>
      </c>
    </row>
    <row r="73" spans="1:16" x14ac:dyDescent="0.15">
      <c r="A73" s="184" t="s">
        <v>77</v>
      </c>
      <c r="B73" s="185">
        <f>基金残高に係る経年分析!F56</f>
        <v>27</v>
      </c>
      <c r="C73" s="185">
        <f>基金残高に係る経年分析!G56</f>
        <v>27</v>
      </c>
      <c r="D73" s="185">
        <f>基金残高に係る経年分析!H56</f>
        <v>27</v>
      </c>
    </row>
    <row r="74" spans="1:16" x14ac:dyDescent="0.15">
      <c r="A74" s="184" t="s">
        <v>78</v>
      </c>
      <c r="B74" s="185">
        <f>基金残高に係る経年分析!F57</f>
        <v>436</v>
      </c>
      <c r="C74" s="185">
        <f>基金残高に係る経年分析!G57</f>
        <v>537</v>
      </c>
      <c r="D74" s="185">
        <f>基金残高に係る経年分析!H57</f>
        <v>384</v>
      </c>
    </row>
  </sheetData>
  <sheetProtection algorithmName="SHA-512" hashValue="TgmA+8Ugds5HvWwe8ZD825A9fq0g/r2e6mrpyAidzsFeK9EQTPpFWFZw8st5UxhrSzhACAooRc1csaLtUKJthg==" saltValue="DeR9FXVRyYddpY5r52/X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225</v>
      </c>
      <c r="C5" s="634"/>
      <c r="D5" s="634"/>
      <c r="E5" s="634"/>
      <c r="F5" s="634"/>
      <c r="G5" s="634"/>
      <c r="H5" s="634"/>
      <c r="I5" s="634"/>
      <c r="J5" s="634"/>
      <c r="K5" s="634"/>
      <c r="L5" s="634"/>
      <c r="M5" s="634"/>
      <c r="N5" s="634"/>
      <c r="O5" s="634"/>
      <c r="P5" s="634"/>
      <c r="Q5" s="635"/>
      <c r="R5" s="636">
        <v>3010082</v>
      </c>
      <c r="S5" s="637"/>
      <c r="T5" s="637"/>
      <c r="U5" s="637"/>
      <c r="V5" s="637"/>
      <c r="W5" s="637"/>
      <c r="X5" s="637"/>
      <c r="Y5" s="638"/>
      <c r="Z5" s="639">
        <v>24.1</v>
      </c>
      <c r="AA5" s="639"/>
      <c r="AB5" s="639"/>
      <c r="AC5" s="639"/>
      <c r="AD5" s="640">
        <v>2781460</v>
      </c>
      <c r="AE5" s="640"/>
      <c r="AF5" s="640"/>
      <c r="AG5" s="640"/>
      <c r="AH5" s="640"/>
      <c r="AI5" s="640"/>
      <c r="AJ5" s="640"/>
      <c r="AK5" s="640"/>
      <c r="AL5" s="641">
        <v>55.4</v>
      </c>
      <c r="AM5" s="642"/>
      <c r="AN5" s="642"/>
      <c r="AO5" s="643"/>
      <c r="AP5" s="633" t="s">
        <v>226</v>
      </c>
      <c r="AQ5" s="634"/>
      <c r="AR5" s="634"/>
      <c r="AS5" s="634"/>
      <c r="AT5" s="634"/>
      <c r="AU5" s="634"/>
      <c r="AV5" s="634"/>
      <c r="AW5" s="634"/>
      <c r="AX5" s="634"/>
      <c r="AY5" s="634"/>
      <c r="AZ5" s="634"/>
      <c r="BA5" s="634"/>
      <c r="BB5" s="634"/>
      <c r="BC5" s="634"/>
      <c r="BD5" s="634"/>
      <c r="BE5" s="634"/>
      <c r="BF5" s="635"/>
      <c r="BG5" s="647">
        <v>2777098</v>
      </c>
      <c r="BH5" s="648"/>
      <c r="BI5" s="648"/>
      <c r="BJ5" s="648"/>
      <c r="BK5" s="648"/>
      <c r="BL5" s="648"/>
      <c r="BM5" s="648"/>
      <c r="BN5" s="649"/>
      <c r="BO5" s="650">
        <v>92.3</v>
      </c>
      <c r="BP5" s="650"/>
      <c r="BQ5" s="650"/>
      <c r="BR5" s="650"/>
      <c r="BS5" s="651" t="s">
        <v>227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219</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80995</v>
      </c>
      <c r="S6" s="648"/>
      <c r="T6" s="648"/>
      <c r="U6" s="648"/>
      <c r="V6" s="648"/>
      <c r="W6" s="648"/>
      <c r="X6" s="648"/>
      <c r="Y6" s="649"/>
      <c r="Z6" s="650">
        <v>0.6</v>
      </c>
      <c r="AA6" s="650"/>
      <c r="AB6" s="650"/>
      <c r="AC6" s="650"/>
      <c r="AD6" s="651">
        <v>80995</v>
      </c>
      <c r="AE6" s="651"/>
      <c r="AF6" s="651"/>
      <c r="AG6" s="651"/>
      <c r="AH6" s="651"/>
      <c r="AI6" s="651"/>
      <c r="AJ6" s="651"/>
      <c r="AK6" s="651"/>
      <c r="AL6" s="652">
        <v>1.6</v>
      </c>
      <c r="AM6" s="653"/>
      <c r="AN6" s="653"/>
      <c r="AO6" s="654"/>
      <c r="AP6" s="644" t="s">
        <v>232</v>
      </c>
      <c r="AQ6" s="645"/>
      <c r="AR6" s="645"/>
      <c r="AS6" s="645"/>
      <c r="AT6" s="645"/>
      <c r="AU6" s="645"/>
      <c r="AV6" s="645"/>
      <c r="AW6" s="645"/>
      <c r="AX6" s="645"/>
      <c r="AY6" s="645"/>
      <c r="AZ6" s="645"/>
      <c r="BA6" s="645"/>
      <c r="BB6" s="645"/>
      <c r="BC6" s="645"/>
      <c r="BD6" s="645"/>
      <c r="BE6" s="645"/>
      <c r="BF6" s="646"/>
      <c r="BG6" s="647">
        <v>2777098</v>
      </c>
      <c r="BH6" s="648"/>
      <c r="BI6" s="648"/>
      <c r="BJ6" s="648"/>
      <c r="BK6" s="648"/>
      <c r="BL6" s="648"/>
      <c r="BM6" s="648"/>
      <c r="BN6" s="649"/>
      <c r="BO6" s="650">
        <v>92.3</v>
      </c>
      <c r="BP6" s="650"/>
      <c r="BQ6" s="650"/>
      <c r="BR6" s="650"/>
      <c r="BS6" s="651" t="s">
        <v>178</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100051</v>
      </c>
      <c r="CS6" s="648"/>
      <c r="CT6" s="648"/>
      <c r="CU6" s="648"/>
      <c r="CV6" s="648"/>
      <c r="CW6" s="648"/>
      <c r="CX6" s="648"/>
      <c r="CY6" s="649"/>
      <c r="CZ6" s="641">
        <v>0.8</v>
      </c>
      <c r="DA6" s="642"/>
      <c r="DB6" s="642"/>
      <c r="DC6" s="661"/>
      <c r="DD6" s="656" t="s">
        <v>227</v>
      </c>
      <c r="DE6" s="648"/>
      <c r="DF6" s="648"/>
      <c r="DG6" s="648"/>
      <c r="DH6" s="648"/>
      <c r="DI6" s="648"/>
      <c r="DJ6" s="648"/>
      <c r="DK6" s="648"/>
      <c r="DL6" s="648"/>
      <c r="DM6" s="648"/>
      <c r="DN6" s="648"/>
      <c r="DO6" s="648"/>
      <c r="DP6" s="649"/>
      <c r="DQ6" s="656">
        <v>100051</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1541</v>
      </c>
      <c r="S7" s="648"/>
      <c r="T7" s="648"/>
      <c r="U7" s="648"/>
      <c r="V7" s="648"/>
      <c r="W7" s="648"/>
      <c r="X7" s="648"/>
      <c r="Y7" s="649"/>
      <c r="Z7" s="650">
        <v>0</v>
      </c>
      <c r="AA7" s="650"/>
      <c r="AB7" s="650"/>
      <c r="AC7" s="650"/>
      <c r="AD7" s="651">
        <v>1541</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1280458</v>
      </c>
      <c r="BH7" s="648"/>
      <c r="BI7" s="648"/>
      <c r="BJ7" s="648"/>
      <c r="BK7" s="648"/>
      <c r="BL7" s="648"/>
      <c r="BM7" s="648"/>
      <c r="BN7" s="649"/>
      <c r="BO7" s="650">
        <v>42.5</v>
      </c>
      <c r="BP7" s="650"/>
      <c r="BQ7" s="650"/>
      <c r="BR7" s="650"/>
      <c r="BS7" s="651" t="s">
        <v>137</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3380127</v>
      </c>
      <c r="CS7" s="648"/>
      <c r="CT7" s="648"/>
      <c r="CU7" s="648"/>
      <c r="CV7" s="648"/>
      <c r="CW7" s="648"/>
      <c r="CX7" s="648"/>
      <c r="CY7" s="649"/>
      <c r="CZ7" s="650">
        <v>27.9</v>
      </c>
      <c r="DA7" s="650"/>
      <c r="DB7" s="650"/>
      <c r="DC7" s="650"/>
      <c r="DD7" s="656">
        <v>10454</v>
      </c>
      <c r="DE7" s="648"/>
      <c r="DF7" s="648"/>
      <c r="DG7" s="648"/>
      <c r="DH7" s="648"/>
      <c r="DI7" s="648"/>
      <c r="DJ7" s="648"/>
      <c r="DK7" s="648"/>
      <c r="DL7" s="648"/>
      <c r="DM7" s="648"/>
      <c r="DN7" s="648"/>
      <c r="DO7" s="648"/>
      <c r="DP7" s="649"/>
      <c r="DQ7" s="656">
        <v>903046</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7026</v>
      </c>
      <c r="S8" s="648"/>
      <c r="T8" s="648"/>
      <c r="U8" s="648"/>
      <c r="V8" s="648"/>
      <c r="W8" s="648"/>
      <c r="X8" s="648"/>
      <c r="Y8" s="649"/>
      <c r="Z8" s="650">
        <v>0.1</v>
      </c>
      <c r="AA8" s="650"/>
      <c r="AB8" s="650"/>
      <c r="AC8" s="650"/>
      <c r="AD8" s="651">
        <v>7026</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42096</v>
      </c>
      <c r="BH8" s="648"/>
      <c r="BI8" s="648"/>
      <c r="BJ8" s="648"/>
      <c r="BK8" s="648"/>
      <c r="BL8" s="648"/>
      <c r="BM8" s="648"/>
      <c r="BN8" s="649"/>
      <c r="BO8" s="650">
        <v>1.4</v>
      </c>
      <c r="BP8" s="650"/>
      <c r="BQ8" s="650"/>
      <c r="BR8" s="650"/>
      <c r="BS8" s="656" t="s">
        <v>227</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3525434</v>
      </c>
      <c r="CS8" s="648"/>
      <c r="CT8" s="648"/>
      <c r="CU8" s="648"/>
      <c r="CV8" s="648"/>
      <c r="CW8" s="648"/>
      <c r="CX8" s="648"/>
      <c r="CY8" s="649"/>
      <c r="CZ8" s="650">
        <v>29.1</v>
      </c>
      <c r="DA8" s="650"/>
      <c r="DB8" s="650"/>
      <c r="DC8" s="650"/>
      <c r="DD8" s="656">
        <v>663032</v>
      </c>
      <c r="DE8" s="648"/>
      <c r="DF8" s="648"/>
      <c r="DG8" s="648"/>
      <c r="DH8" s="648"/>
      <c r="DI8" s="648"/>
      <c r="DJ8" s="648"/>
      <c r="DK8" s="648"/>
      <c r="DL8" s="648"/>
      <c r="DM8" s="648"/>
      <c r="DN8" s="648"/>
      <c r="DO8" s="648"/>
      <c r="DP8" s="649"/>
      <c r="DQ8" s="656">
        <v>1492329</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7906</v>
      </c>
      <c r="S9" s="648"/>
      <c r="T9" s="648"/>
      <c r="U9" s="648"/>
      <c r="V9" s="648"/>
      <c r="W9" s="648"/>
      <c r="X9" s="648"/>
      <c r="Y9" s="649"/>
      <c r="Z9" s="650">
        <v>0.1</v>
      </c>
      <c r="AA9" s="650"/>
      <c r="AB9" s="650"/>
      <c r="AC9" s="650"/>
      <c r="AD9" s="651">
        <v>7906</v>
      </c>
      <c r="AE9" s="651"/>
      <c r="AF9" s="651"/>
      <c r="AG9" s="651"/>
      <c r="AH9" s="651"/>
      <c r="AI9" s="651"/>
      <c r="AJ9" s="651"/>
      <c r="AK9" s="651"/>
      <c r="AL9" s="652">
        <v>0.2</v>
      </c>
      <c r="AM9" s="653"/>
      <c r="AN9" s="653"/>
      <c r="AO9" s="654"/>
      <c r="AP9" s="644" t="s">
        <v>241</v>
      </c>
      <c r="AQ9" s="645"/>
      <c r="AR9" s="645"/>
      <c r="AS9" s="645"/>
      <c r="AT9" s="645"/>
      <c r="AU9" s="645"/>
      <c r="AV9" s="645"/>
      <c r="AW9" s="645"/>
      <c r="AX9" s="645"/>
      <c r="AY9" s="645"/>
      <c r="AZ9" s="645"/>
      <c r="BA9" s="645"/>
      <c r="BB9" s="645"/>
      <c r="BC9" s="645"/>
      <c r="BD9" s="645"/>
      <c r="BE9" s="645"/>
      <c r="BF9" s="646"/>
      <c r="BG9" s="647">
        <v>1068149</v>
      </c>
      <c r="BH9" s="648"/>
      <c r="BI9" s="648"/>
      <c r="BJ9" s="648"/>
      <c r="BK9" s="648"/>
      <c r="BL9" s="648"/>
      <c r="BM9" s="648"/>
      <c r="BN9" s="649"/>
      <c r="BO9" s="650">
        <v>35.5</v>
      </c>
      <c r="BP9" s="650"/>
      <c r="BQ9" s="650"/>
      <c r="BR9" s="650"/>
      <c r="BS9" s="656" t="s">
        <v>227</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1190160</v>
      </c>
      <c r="CS9" s="648"/>
      <c r="CT9" s="648"/>
      <c r="CU9" s="648"/>
      <c r="CV9" s="648"/>
      <c r="CW9" s="648"/>
      <c r="CX9" s="648"/>
      <c r="CY9" s="649"/>
      <c r="CZ9" s="650">
        <v>9.8000000000000007</v>
      </c>
      <c r="DA9" s="650"/>
      <c r="DB9" s="650"/>
      <c r="DC9" s="650"/>
      <c r="DD9" s="656">
        <v>4034</v>
      </c>
      <c r="DE9" s="648"/>
      <c r="DF9" s="648"/>
      <c r="DG9" s="648"/>
      <c r="DH9" s="648"/>
      <c r="DI9" s="648"/>
      <c r="DJ9" s="648"/>
      <c r="DK9" s="648"/>
      <c r="DL9" s="648"/>
      <c r="DM9" s="648"/>
      <c r="DN9" s="648"/>
      <c r="DO9" s="648"/>
      <c r="DP9" s="649"/>
      <c r="DQ9" s="656">
        <v>1052128</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227</v>
      </c>
      <c r="S10" s="648"/>
      <c r="T10" s="648"/>
      <c r="U10" s="648"/>
      <c r="V10" s="648"/>
      <c r="W10" s="648"/>
      <c r="X10" s="648"/>
      <c r="Y10" s="649"/>
      <c r="Z10" s="650" t="s">
        <v>227</v>
      </c>
      <c r="AA10" s="650"/>
      <c r="AB10" s="650"/>
      <c r="AC10" s="650"/>
      <c r="AD10" s="651" t="s">
        <v>227</v>
      </c>
      <c r="AE10" s="651"/>
      <c r="AF10" s="651"/>
      <c r="AG10" s="651"/>
      <c r="AH10" s="651"/>
      <c r="AI10" s="651"/>
      <c r="AJ10" s="651"/>
      <c r="AK10" s="651"/>
      <c r="AL10" s="652" t="s">
        <v>178</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73890</v>
      </c>
      <c r="BH10" s="648"/>
      <c r="BI10" s="648"/>
      <c r="BJ10" s="648"/>
      <c r="BK10" s="648"/>
      <c r="BL10" s="648"/>
      <c r="BM10" s="648"/>
      <c r="BN10" s="649"/>
      <c r="BO10" s="650">
        <v>2.5</v>
      </c>
      <c r="BP10" s="650"/>
      <c r="BQ10" s="650"/>
      <c r="BR10" s="650"/>
      <c r="BS10" s="656" t="s">
        <v>178</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15108</v>
      </c>
      <c r="CS10" s="648"/>
      <c r="CT10" s="648"/>
      <c r="CU10" s="648"/>
      <c r="CV10" s="648"/>
      <c r="CW10" s="648"/>
      <c r="CX10" s="648"/>
      <c r="CY10" s="649"/>
      <c r="CZ10" s="650">
        <v>0.1</v>
      </c>
      <c r="DA10" s="650"/>
      <c r="DB10" s="650"/>
      <c r="DC10" s="650"/>
      <c r="DD10" s="656" t="s">
        <v>178</v>
      </c>
      <c r="DE10" s="648"/>
      <c r="DF10" s="648"/>
      <c r="DG10" s="648"/>
      <c r="DH10" s="648"/>
      <c r="DI10" s="648"/>
      <c r="DJ10" s="648"/>
      <c r="DK10" s="648"/>
      <c r="DL10" s="648"/>
      <c r="DM10" s="648"/>
      <c r="DN10" s="648"/>
      <c r="DO10" s="648"/>
      <c r="DP10" s="649"/>
      <c r="DQ10" s="656">
        <v>15108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519195</v>
      </c>
      <c r="S11" s="648"/>
      <c r="T11" s="648"/>
      <c r="U11" s="648"/>
      <c r="V11" s="648"/>
      <c r="W11" s="648"/>
      <c r="X11" s="648"/>
      <c r="Y11" s="649"/>
      <c r="Z11" s="652">
        <v>4.2</v>
      </c>
      <c r="AA11" s="653"/>
      <c r="AB11" s="653"/>
      <c r="AC11" s="665"/>
      <c r="AD11" s="656">
        <v>519195</v>
      </c>
      <c r="AE11" s="648"/>
      <c r="AF11" s="648"/>
      <c r="AG11" s="648"/>
      <c r="AH11" s="648"/>
      <c r="AI11" s="648"/>
      <c r="AJ11" s="648"/>
      <c r="AK11" s="649"/>
      <c r="AL11" s="652">
        <v>10.3</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96323</v>
      </c>
      <c r="BH11" s="648"/>
      <c r="BI11" s="648"/>
      <c r="BJ11" s="648"/>
      <c r="BK11" s="648"/>
      <c r="BL11" s="648"/>
      <c r="BM11" s="648"/>
      <c r="BN11" s="649"/>
      <c r="BO11" s="650">
        <v>3.2</v>
      </c>
      <c r="BP11" s="650"/>
      <c r="BQ11" s="650"/>
      <c r="BR11" s="650"/>
      <c r="BS11" s="656" t="s">
        <v>227</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123098</v>
      </c>
      <c r="CS11" s="648"/>
      <c r="CT11" s="648"/>
      <c r="CU11" s="648"/>
      <c r="CV11" s="648"/>
      <c r="CW11" s="648"/>
      <c r="CX11" s="648"/>
      <c r="CY11" s="649"/>
      <c r="CZ11" s="650">
        <v>1</v>
      </c>
      <c r="DA11" s="650"/>
      <c r="DB11" s="650"/>
      <c r="DC11" s="650"/>
      <c r="DD11" s="656">
        <v>25387</v>
      </c>
      <c r="DE11" s="648"/>
      <c r="DF11" s="648"/>
      <c r="DG11" s="648"/>
      <c r="DH11" s="648"/>
      <c r="DI11" s="648"/>
      <c r="DJ11" s="648"/>
      <c r="DK11" s="648"/>
      <c r="DL11" s="648"/>
      <c r="DM11" s="648"/>
      <c r="DN11" s="648"/>
      <c r="DO11" s="648"/>
      <c r="DP11" s="649"/>
      <c r="DQ11" s="656">
        <v>101781</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5766</v>
      </c>
      <c r="S12" s="648"/>
      <c r="T12" s="648"/>
      <c r="U12" s="648"/>
      <c r="V12" s="648"/>
      <c r="W12" s="648"/>
      <c r="X12" s="648"/>
      <c r="Y12" s="649"/>
      <c r="Z12" s="650">
        <v>0</v>
      </c>
      <c r="AA12" s="650"/>
      <c r="AB12" s="650"/>
      <c r="AC12" s="650"/>
      <c r="AD12" s="651">
        <v>5766</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1226818</v>
      </c>
      <c r="BH12" s="648"/>
      <c r="BI12" s="648"/>
      <c r="BJ12" s="648"/>
      <c r="BK12" s="648"/>
      <c r="BL12" s="648"/>
      <c r="BM12" s="648"/>
      <c r="BN12" s="649"/>
      <c r="BO12" s="650">
        <v>40.799999999999997</v>
      </c>
      <c r="BP12" s="650"/>
      <c r="BQ12" s="650"/>
      <c r="BR12" s="650"/>
      <c r="BS12" s="656" t="s">
        <v>227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445294</v>
      </c>
      <c r="CS12" s="648"/>
      <c r="CT12" s="648"/>
      <c r="CU12" s="648"/>
      <c r="CV12" s="648"/>
      <c r="CW12" s="648"/>
      <c r="CX12" s="648"/>
      <c r="CY12" s="649"/>
      <c r="CZ12" s="650">
        <v>3.7</v>
      </c>
      <c r="DA12" s="650"/>
      <c r="DB12" s="650"/>
      <c r="DC12" s="650"/>
      <c r="DD12" s="656">
        <v>235</v>
      </c>
      <c r="DE12" s="648"/>
      <c r="DF12" s="648"/>
      <c r="DG12" s="648"/>
      <c r="DH12" s="648"/>
      <c r="DI12" s="648"/>
      <c r="DJ12" s="648"/>
      <c r="DK12" s="648"/>
      <c r="DL12" s="648"/>
      <c r="DM12" s="648"/>
      <c r="DN12" s="648"/>
      <c r="DO12" s="648"/>
      <c r="DP12" s="649"/>
      <c r="DQ12" s="656">
        <v>319102</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227</v>
      </c>
      <c r="S13" s="648"/>
      <c r="T13" s="648"/>
      <c r="U13" s="648"/>
      <c r="V13" s="648"/>
      <c r="W13" s="648"/>
      <c r="X13" s="648"/>
      <c r="Y13" s="649"/>
      <c r="Z13" s="650" t="s">
        <v>178</v>
      </c>
      <c r="AA13" s="650"/>
      <c r="AB13" s="650"/>
      <c r="AC13" s="650"/>
      <c r="AD13" s="651" t="s">
        <v>178</v>
      </c>
      <c r="AE13" s="651"/>
      <c r="AF13" s="651"/>
      <c r="AG13" s="651"/>
      <c r="AH13" s="651"/>
      <c r="AI13" s="651"/>
      <c r="AJ13" s="651"/>
      <c r="AK13" s="651"/>
      <c r="AL13" s="652" t="s">
        <v>178</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1225775</v>
      </c>
      <c r="BH13" s="648"/>
      <c r="BI13" s="648"/>
      <c r="BJ13" s="648"/>
      <c r="BK13" s="648"/>
      <c r="BL13" s="648"/>
      <c r="BM13" s="648"/>
      <c r="BN13" s="649"/>
      <c r="BO13" s="650">
        <v>40.700000000000003</v>
      </c>
      <c r="BP13" s="650"/>
      <c r="BQ13" s="650"/>
      <c r="BR13" s="650"/>
      <c r="BS13" s="656" t="s">
        <v>227</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890022</v>
      </c>
      <c r="CS13" s="648"/>
      <c r="CT13" s="648"/>
      <c r="CU13" s="648"/>
      <c r="CV13" s="648"/>
      <c r="CW13" s="648"/>
      <c r="CX13" s="648"/>
      <c r="CY13" s="649"/>
      <c r="CZ13" s="650">
        <v>7.3</v>
      </c>
      <c r="DA13" s="650"/>
      <c r="DB13" s="650"/>
      <c r="DC13" s="650"/>
      <c r="DD13" s="656">
        <v>450517</v>
      </c>
      <c r="DE13" s="648"/>
      <c r="DF13" s="648"/>
      <c r="DG13" s="648"/>
      <c r="DH13" s="648"/>
      <c r="DI13" s="648"/>
      <c r="DJ13" s="648"/>
      <c r="DK13" s="648"/>
      <c r="DL13" s="648"/>
      <c r="DM13" s="648"/>
      <c r="DN13" s="648"/>
      <c r="DO13" s="648"/>
      <c r="DP13" s="649"/>
      <c r="DQ13" s="656">
        <v>586445</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227</v>
      </c>
      <c r="S14" s="648"/>
      <c r="T14" s="648"/>
      <c r="U14" s="648"/>
      <c r="V14" s="648"/>
      <c r="W14" s="648"/>
      <c r="X14" s="648"/>
      <c r="Y14" s="649"/>
      <c r="Z14" s="650" t="s">
        <v>178</v>
      </c>
      <c r="AA14" s="650"/>
      <c r="AB14" s="650"/>
      <c r="AC14" s="650"/>
      <c r="AD14" s="651" t="s">
        <v>227</v>
      </c>
      <c r="AE14" s="651"/>
      <c r="AF14" s="651"/>
      <c r="AG14" s="651"/>
      <c r="AH14" s="651"/>
      <c r="AI14" s="651"/>
      <c r="AJ14" s="651"/>
      <c r="AK14" s="651"/>
      <c r="AL14" s="652" t="s">
        <v>178</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73531</v>
      </c>
      <c r="BH14" s="648"/>
      <c r="BI14" s="648"/>
      <c r="BJ14" s="648"/>
      <c r="BK14" s="648"/>
      <c r="BL14" s="648"/>
      <c r="BM14" s="648"/>
      <c r="BN14" s="649"/>
      <c r="BO14" s="650">
        <v>2.4</v>
      </c>
      <c r="BP14" s="650"/>
      <c r="BQ14" s="650"/>
      <c r="BR14" s="650"/>
      <c r="BS14" s="656" t="s">
        <v>178</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321310</v>
      </c>
      <c r="CS14" s="648"/>
      <c r="CT14" s="648"/>
      <c r="CU14" s="648"/>
      <c r="CV14" s="648"/>
      <c r="CW14" s="648"/>
      <c r="CX14" s="648"/>
      <c r="CY14" s="649"/>
      <c r="CZ14" s="650">
        <v>2.6</v>
      </c>
      <c r="DA14" s="650"/>
      <c r="DB14" s="650"/>
      <c r="DC14" s="650"/>
      <c r="DD14" s="656">
        <v>11190</v>
      </c>
      <c r="DE14" s="648"/>
      <c r="DF14" s="648"/>
      <c r="DG14" s="648"/>
      <c r="DH14" s="648"/>
      <c r="DI14" s="648"/>
      <c r="DJ14" s="648"/>
      <c r="DK14" s="648"/>
      <c r="DL14" s="648"/>
      <c r="DM14" s="648"/>
      <c r="DN14" s="648"/>
      <c r="DO14" s="648"/>
      <c r="DP14" s="649"/>
      <c r="DQ14" s="656">
        <v>315711</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178</v>
      </c>
      <c r="S15" s="648"/>
      <c r="T15" s="648"/>
      <c r="U15" s="648"/>
      <c r="V15" s="648"/>
      <c r="W15" s="648"/>
      <c r="X15" s="648"/>
      <c r="Y15" s="649"/>
      <c r="Z15" s="650" t="s">
        <v>178</v>
      </c>
      <c r="AA15" s="650"/>
      <c r="AB15" s="650"/>
      <c r="AC15" s="650"/>
      <c r="AD15" s="651" t="s">
        <v>178</v>
      </c>
      <c r="AE15" s="651"/>
      <c r="AF15" s="651"/>
      <c r="AG15" s="651"/>
      <c r="AH15" s="651"/>
      <c r="AI15" s="651"/>
      <c r="AJ15" s="651"/>
      <c r="AK15" s="651"/>
      <c r="AL15" s="652" t="s">
        <v>227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196291</v>
      </c>
      <c r="BH15" s="648"/>
      <c r="BI15" s="648"/>
      <c r="BJ15" s="648"/>
      <c r="BK15" s="648"/>
      <c r="BL15" s="648"/>
      <c r="BM15" s="648"/>
      <c r="BN15" s="649"/>
      <c r="BO15" s="650">
        <v>6.5</v>
      </c>
      <c r="BP15" s="650"/>
      <c r="BQ15" s="650"/>
      <c r="BR15" s="650"/>
      <c r="BS15" s="656" t="s">
        <v>227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1511007</v>
      </c>
      <c r="CS15" s="648"/>
      <c r="CT15" s="648"/>
      <c r="CU15" s="648"/>
      <c r="CV15" s="648"/>
      <c r="CW15" s="648"/>
      <c r="CX15" s="648"/>
      <c r="CY15" s="649"/>
      <c r="CZ15" s="650">
        <v>12.5</v>
      </c>
      <c r="DA15" s="650"/>
      <c r="DB15" s="650"/>
      <c r="DC15" s="650"/>
      <c r="DD15" s="656">
        <v>551501</v>
      </c>
      <c r="DE15" s="648"/>
      <c r="DF15" s="648"/>
      <c r="DG15" s="648"/>
      <c r="DH15" s="648"/>
      <c r="DI15" s="648"/>
      <c r="DJ15" s="648"/>
      <c r="DK15" s="648"/>
      <c r="DL15" s="648"/>
      <c r="DM15" s="648"/>
      <c r="DN15" s="648"/>
      <c r="DO15" s="648"/>
      <c r="DP15" s="649"/>
      <c r="DQ15" s="656">
        <v>844251</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7185</v>
      </c>
      <c r="S16" s="648"/>
      <c r="T16" s="648"/>
      <c r="U16" s="648"/>
      <c r="V16" s="648"/>
      <c r="W16" s="648"/>
      <c r="X16" s="648"/>
      <c r="Y16" s="649"/>
      <c r="Z16" s="650">
        <v>0.1</v>
      </c>
      <c r="AA16" s="650"/>
      <c r="AB16" s="650"/>
      <c r="AC16" s="650"/>
      <c r="AD16" s="651">
        <v>7185</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178</v>
      </c>
      <c r="BH16" s="648"/>
      <c r="BI16" s="648"/>
      <c r="BJ16" s="648"/>
      <c r="BK16" s="648"/>
      <c r="BL16" s="648"/>
      <c r="BM16" s="648"/>
      <c r="BN16" s="649"/>
      <c r="BO16" s="650" t="s">
        <v>178</v>
      </c>
      <c r="BP16" s="650"/>
      <c r="BQ16" s="650"/>
      <c r="BR16" s="650"/>
      <c r="BS16" s="656" t="s">
        <v>227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177588</v>
      </c>
      <c r="CS16" s="648"/>
      <c r="CT16" s="648"/>
      <c r="CU16" s="648"/>
      <c r="CV16" s="648"/>
      <c r="CW16" s="648"/>
      <c r="CX16" s="648"/>
      <c r="CY16" s="649"/>
      <c r="CZ16" s="650">
        <v>1.5</v>
      </c>
      <c r="DA16" s="650"/>
      <c r="DB16" s="650"/>
      <c r="DC16" s="650"/>
      <c r="DD16" s="656" t="s">
        <v>178</v>
      </c>
      <c r="DE16" s="648"/>
      <c r="DF16" s="648"/>
      <c r="DG16" s="648"/>
      <c r="DH16" s="648"/>
      <c r="DI16" s="648"/>
      <c r="DJ16" s="648"/>
      <c r="DK16" s="648"/>
      <c r="DL16" s="648"/>
      <c r="DM16" s="648"/>
      <c r="DN16" s="648"/>
      <c r="DO16" s="648"/>
      <c r="DP16" s="649"/>
      <c r="DQ16" s="656">
        <v>10281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15028</v>
      </c>
      <c r="S17" s="648"/>
      <c r="T17" s="648"/>
      <c r="U17" s="648"/>
      <c r="V17" s="648"/>
      <c r="W17" s="648"/>
      <c r="X17" s="648"/>
      <c r="Y17" s="649"/>
      <c r="Z17" s="650">
        <v>0.1</v>
      </c>
      <c r="AA17" s="650"/>
      <c r="AB17" s="650"/>
      <c r="AC17" s="650"/>
      <c r="AD17" s="651">
        <v>15028</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178</v>
      </c>
      <c r="BH17" s="648"/>
      <c r="BI17" s="648"/>
      <c r="BJ17" s="648"/>
      <c r="BK17" s="648"/>
      <c r="BL17" s="648"/>
      <c r="BM17" s="648"/>
      <c r="BN17" s="649"/>
      <c r="BO17" s="650" t="s">
        <v>227</v>
      </c>
      <c r="BP17" s="650"/>
      <c r="BQ17" s="650"/>
      <c r="BR17" s="650"/>
      <c r="BS17" s="656" t="s">
        <v>227</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452848</v>
      </c>
      <c r="CS17" s="648"/>
      <c r="CT17" s="648"/>
      <c r="CU17" s="648"/>
      <c r="CV17" s="648"/>
      <c r="CW17" s="648"/>
      <c r="CX17" s="648"/>
      <c r="CY17" s="649"/>
      <c r="CZ17" s="650">
        <v>3.7</v>
      </c>
      <c r="DA17" s="650"/>
      <c r="DB17" s="650"/>
      <c r="DC17" s="650"/>
      <c r="DD17" s="656" t="s">
        <v>227</v>
      </c>
      <c r="DE17" s="648"/>
      <c r="DF17" s="648"/>
      <c r="DG17" s="648"/>
      <c r="DH17" s="648"/>
      <c r="DI17" s="648"/>
      <c r="DJ17" s="648"/>
      <c r="DK17" s="648"/>
      <c r="DL17" s="648"/>
      <c r="DM17" s="648"/>
      <c r="DN17" s="648"/>
      <c r="DO17" s="648"/>
      <c r="DP17" s="649"/>
      <c r="DQ17" s="656">
        <v>450469</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32995</v>
      </c>
      <c r="S18" s="648"/>
      <c r="T18" s="648"/>
      <c r="U18" s="648"/>
      <c r="V18" s="648"/>
      <c r="W18" s="648"/>
      <c r="X18" s="648"/>
      <c r="Y18" s="649"/>
      <c r="Z18" s="650">
        <v>0.3</v>
      </c>
      <c r="AA18" s="650"/>
      <c r="AB18" s="650"/>
      <c r="AC18" s="650"/>
      <c r="AD18" s="651">
        <v>32995</v>
      </c>
      <c r="AE18" s="651"/>
      <c r="AF18" s="651"/>
      <c r="AG18" s="651"/>
      <c r="AH18" s="651"/>
      <c r="AI18" s="651"/>
      <c r="AJ18" s="651"/>
      <c r="AK18" s="651"/>
      <c r="AL18" s="652">
        <v>0.7</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137</v>
      </c>
      <c r="BH18" s="648"/>
      <c r="BI18" s="648"/>
      <c r="BJ18" s="648"/>
      <c r="BK18" s="648"/>
      <c r="BL18" s="648"/>
      <c r="BM18" s="648"/>
      <c r="BN18" s="649"/>
      <c r="BO18" s="650" t="s">
        <v>178</v>
      </c>
      <c r="BP18" s="650"/>
      <c r="BQ18" s="650"/>
      <c r="BR18" s="650"/>
      <c r="BS18" s="656" t="s">
        <v>137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227</v>
      </c>
      <c r="CS18" s="648"/>
      <c r="CT18" s="648"/>
      <c r="CU18" s="648"/>
      <c r="CV18" s="648"/>
      <c r="CW18" s="648"/>
      <c r="CX18" s="648"/>
      <c r="CY18" s="649"/>
      <c r="CZ18" s="650" t="s">
        <v>227</v>
      </c>
      <c r="DA18" s="650"/>
      <c r="DB18" s="650"/>
      <c r="DC18" s="650"/>
      <c r="DD18" s="656" t="s">
        <v>178</v>
      </c>
      <c r="DE18" s="648"/>
      <c r="DF18" s="648"/>
      <c r="DG18" s="648"/>
      <c r="DH18" s="648"/>
      <c r="DI18" s="648"/>
      <c r="DJ18" s="648"/>
      <c r="DK18" s="648"/>
      <c r="DL18" s="648"/>
      <c r="DM18" s="648"/>
      <c r="DN18" s="648"/>
      <c r="DO18" s="648"/>
      <c r="DP18" s="649"/>
      <c r="DQ18" s="656" t="s">
        <v>227</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27844</v>
      </c>
      <c r="S19" s="648"/>
      <c r="T19" s="648"/>
      <c r="U19" s="648"/>
      <c r="V19" s="648"/>
      <c r="W19" s="648"/>
      <c r="X19" s="648"/>
      <c r="Y19" s="649"/>
      <c r="Z19" s="650">
        <v>0.2</v>
      </c>
      <c r="AA19" s="650"/>
      <c r="AB19" s="650"/>
      <c r="AC19" s="650"/>
      <c r="AD19" s="651">
        <v>27844</v>
      </c>
      <c r="AE19" s="651"/>
      <c r="AF19" s="651"/>
      <c r="AG19" s="651"/>
      <c r="AH19" s="651"/>
      <c r="AI19" s="651"/>
      <c r="AJ19" s="651"/>
      <c r="AK19" s="651"/>
      <c r="AL19" s="652">
        <v>0.6</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232984</v>
      </c>
      <c r="BH19" s="648"/>
      <c r="BI19" s="648"/>
      <c r="BJ19" s="648"/>
      <c r="BK19" s="648"/>
      <c r="BL19" s="648"/>
      <c r="BM19" s="648"/>
      <c r="BN19" s="649"/>
      <c r="BO19" s="650">
        <v>7.7</v>
      </c>
      <c r="BP19" s="650"/>
      <c r="BQ19" s="650"/>
      <c r="BR19" s="650"/>
      <c r="BS19" s="656" t="s">
        <v>227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227</v>
      </c>
      <c r="CS19" s="648"/>
      <c r="CT19" s="648"/>
      <c r="CU19" s="648"/>
      <c r="CV19" s="648"/>
      <c r="CW19" s="648"/>
      <c r="CX19" s="648"/>
      <c r="CY19" s="649"/>
      <c r="CZ19" s="650" t="s">
        <v>178</v>
      </c>
      <c r="DA19" s="650"/>
      <c r="DB19" s="650"/>
      <c r="DC19" s="650"/>
      <c r="DD19" s="656" t="s">
        <v>227</v>
      </c>
      <c r="DE19" s="648"/>
      <c r="DF19" s="648"/>
      <c r="DG19" s="648"/>
      <c r="DH19" s="648"/>
      <c r="DI19" s="648"/>
      <c r="DJ19" s="648"/>
      <c r="DK19" s="648"/>
      <c r="DL19" s="648"/>
      <c r="DM19" s="648"/>
      <c r="DN19" s="648"/>
      <c r="DO19" s="648"/>
      <c r="DP19" s="649"/>
      <c r="DQ19" s="656" t="s">
        <v>227</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3396</v>
      </c>
      <c r="S20" s="648"/>
      <c r="T20" s="648"/>
      <c r="U20" s="648"/>
      <c r="V20" s="648"/>
      <c r="W20" s="648"/>
      <c r="X20" s="648"/>
      <c r="Y20" s="649"/>
      <c r="Z20" s="650">
        <v>0</v>
      </c>
      <c r="AA20" s="650"/>
      <c r="AB20" s="650"/>
      <c r="AC20" s="650"/>
      <c r="AD20" s="651">
        <v>3396</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232984</v>
      </c>
      <c r="BH20" s="648"/>
      <c r="BI20" s="648"/>
      <c r="BJ20" s="648"/>
      <c r="BK20" s="648"/>
      <c r="BL20" s="648"/>
      <c r="BM20" s="648"/>
      <c r="BN20" s="649"/>
      <c r="BO20" s="650">
        <v>7.7</v>
      </c>
      <c r="BP20" s="650"/>
      <c r="BQ20" s="650"/>
      <c r="BR20" s="650"/>
      <c r="BS20" s="656" t="s">
        <v>227</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12132047</v>
      </c>
      <c r="CS20" s="648"/>
      <c r="CT20" s="648"/>
      <c r="CU20" s="648"/>
      <c r="CV20" s="648"/>
      <c r="CW20" s="648"/>
      <c r="CX20" s="648"/>
      <c r="CY20" s="649"/>
      <c r="CZ20" s="650">
        <v>100</v>
      </c>
      <c r="DA20" s="650"/>
      <c r="DB20" s="650"/>
      <c r="DC20" s="650"/>
      <c r="DD20" s="656">
        <v>1716350</v>
      </c>
      <c r="DE20" s="648"/>
      <c r="DF20" s="648"/>
      <c r="DG20" s="648"/>
      <c r="DH20" s="648"/>
      <c r="DI20" s="648"/>
      <c r="DJ20" s="648"/>
      <c r="DK20" s="648"/>
      <c r="DL20" s="648"/>
      <c r="DM20" s="648"/>
      <c r="DN20" s="648"/>
      <c r="DO20" s="648"/>
      <c r="DP20" s="649"/>
      <c r="DQ20" s="656">
        <v>6190702</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1755</v>
      </c>
      <c r="S21" s="648"/>
      <c r="T21" s="648"/>
      <c r="U21" s="648"/>
      <c r="V21" s="648"/>
      <c r="W21" s="648"/>
      <c r="X21" s="648"/>
      <c r="Y21" s="649"/>
      <c r="Z21" s="650">
        <v>0</v>
      </c>
      <c r="AA21" s="650"/>
      <c r="AB21" s="650"/>
      <c r="AC21" s="650"/>
      <c r="AD21" s="651">
        <v>1755</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4362</v>
      </c>
      <c r="BH21" s="648"/>
      <c r="BI21" s="648"/>
      <c r="BJ21" s="648"/>
      <c r="BK21" s="648"/>
      <c r="BL21" s="648"/>
      <c r="BM21" s="648"/>
      <c r="BN21" s="649"/>
      <c r="BO21" s="650">
        <v>0.1</v>
      </c>
      <c r="BP21" s="650"/>
      <c r="BQ21" s="650"/>
      <c r="BR21" s="650"/>
      <c r="BS21" s="656" t="s">
        <v>227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1690933</v>
      </c>
      <c r="S22" s="648"/>
      <c r="T22" s="648"/>
      <c r="U22" s="648"/>
      <c r="V22" s="648"/>
      <c r="W22" s="648"/>
      <c r="X22" s="648"/>
      <c r="Y22" s="649"/>
      <c r="Z22" s="650">
        <v>13.6</v>
      </c>
      <c r="AA22" s="650"/>
      <c r="AB22" s="650"/>
      <c r="AC22" s="650"/>
      <c r="AD22" s="651">
        <v>1514682</v>
      </c>
      <c r="AE22" s="651"/>
      <c r="AF22" s="651"/>
      <c r="AG22" s="651"/>
      <c r="AH22" s="651"/>
      <c r="AI22" s="651"/>
      <c r="AJ22" s="651"/>
      <c r="AK22" s="651"/>
      <c r="AL22" s="652">
        <v>30.2</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227</v>
      </c>
      <c r="BH22" s="648"/>
      <c r="BI22" s="648"/>
      <c r="BJ22" s="648"/>
      <c r="BK22" s="648"/>
      <c r="BL22" s="648"/>
      <c r="BM22" s="648"/>
      <c r="BN22" s="649"/>
      <c r="BO22" s="650" t="s">
        <v>227</v>
      </c>
      <c r="BP22" s="650"/>
      <c r="BQ22" s="650"/>
      <c r="BR22" s="650"/>
      <c r="BS22" s="656" t="s">
        <v>227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1514682</v>
      </c>
      <c r="S23" s="648"/>
      <c r="T23" s="648"/>
      <c r="U23" s="648"/>
      <c r="V23" s="648"/>
      <c r="W23" s="648"/>
      <c r="X23" s="648"/>
      <c r="Y23" s="649"/>
      <c r="Z23" s="650">
        <v>12.1</v>
      </c>
      <c r="AA23" s="650"/>
      <c r="AB23" s="650"/>
      <c r="AC23" s="650"/>
      <c r="AD23" s="651">
        <v>1514682</v>
      </c>
      <c r="AE23" s="651"/>
      <c r="AF23" s="651"/>
      <c r="AG23" s="651"/>
      <c r="AH23" s="651"/>
      <c r="AI23" s="651"/>
      <c r="AJ23" s="651"/>
      <c r="AK23" s="651"/>
      <c r="AL23" s="652">
        <v>30.2</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228622</v>
      </c>
      <c r="BH23" s="648"/>
      <c r="BI23" s="648"/>
      <c r="BJ23" s="648"/>
      <c r="BK23" s="648"/>
      <c r="BL23" s="648"/>
      <c r="BM23" s="648"/>
      <c r="BN23" s="649"/>
      <c r="BO23" s="650">
        <v>7.6</v>
      </c>
      <c r="BP23" s="650"/>
      <c r="BQ23" s="650"/>
      <c r="BR23" s="650"/>
      <c r="BS23" s="656" t="s">
        <v>227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159378</v>
      </c>
      <c r="S24" s="648"/>
      <c r="T24" s="648"/>
      <c r="U24" s="648"/>
      <c r="V24" s="648"/>
      <c r="W24" s="648"/>
      <c r="X24" s="648"/>
      <c r="Y24" s="649"/>
      <c r="Z24" s="650">
        <v>1.3</v>
      </c>
      <c r="AA24" s="650"/>
      <c r="AB24" s="650"/>
      <c r="AC24" s="650"/>
      <c r="AD24" s="651" t="s">
        <v>227</v>
      </c>
      <c r="AE24" s="651"/>
      <c r="AF24" s="651"/>
      <c r="AG24" s="651"/>
      <c r="AH24" s="651"/>
      <c r="AI24" s="651"/>
      <c r="AJ24" s="651"/>
      <c r="AK24" s="651"/>
      <c r="AL24" s="652" t="s">
        <v>227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178</v>
      </c>
      <c r="BH24" s="648"/>
      <c r="BI24" s="648"/>
      <c r="BJ24" s="648"/>
      <c r="BK24" s="648"/>
      <c r="BL24" s="648"/>
      <c r="BM24" s="648"/>
      <c r="BN24" s="649"/>
      <c r="BO24" s="650" t="s">
        <v>227</v>
      </c>
      <c r="BP24" s="650"/>
      <c r="BQ24" s="650"/>
      <c r="BR24" s="650"/>
      <c r="BS24" s="656" t="s">
        <v>227</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3566031</v>
      </c>
      <c r="CS24" s="637"/>
      <c r="CT24" s="637"/>
      <c r="CU24" s="637"/>
      <c r="CV24" s="637"/>
      <c r="CW24" s="637"/>
      <c r="CX24" s="637"/>
      <c r="CY24" s="638"/>
      <c r="CZ24" s="641">
        <v>29.4</v>
      </c>
      <c r="DA24" s="642"/>
      <c r="DB24" s="642"/>
      <c r="DC24" s="661"/>
      <c r="DD24" s="683">
        <v>2254849</v>
      </c>
      <c r="DE24" s="637"/>
      <c r="DF24" s="637"/>
      <c r="DG24" s="637"/>
      <c r="DH24" s="637"/>
      <c r="DI24" s="637"/>
      <c r="DJ24" s="637"/>
      <c r="DK24" s="638"/>
      <c r="DL24" s="683">
        <v>2225572</v>
      </c>
      <c r="DM24" s="637"/>
      <c r="DN24" s="637"/>
      <c r="DO24" s="637"/>
      <c r="DP24" s="637"/>
      <c r="DQ24" s="637"/>
      <c r="DR24" s="637"/>
      <c r="DS24" s="637"/>
      <c r="DT24" s="637"/>
      <c r="DU24" s="637"/>
      <c r="DV24" s="638"/>
      <c r="DW24" s="641">
        <v>42.1</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v>16873</v>
      </c>
      <c r="S25" s="648"/>
      <c r="T25" s="648"/>
      <c r="U25" s="648"/>
      <c r="V25" s="648"/>
      <c r="W25" s="648"/>
      <c r="X25" s="648"/>
      <c r="Y25" s="649"/>
      <c r="Z25" s="650">
        <v>0.1</v>
      </c>
      <c r="AA25" s="650"/>
      <c r="AB25" s="650"/>
      <c r="AC25" s="650"/>
      <c r="AD25" s="651" t="s">
        <v>178</v>
      </c>
      <c r="AE25" s="651"/>
      <c r="AF25" s="651"/>
      <c r="AG25" s="651"/>
      <c r="AH25" s="651"/>
      <c r="AI25" s="651"/>
      <c r="AJ25" s="651"/>
      <c r="AK25" s="651"/>
      <c r="AL25" s="652" t="s">
        <v>178</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227</v>
      </c>
      <c r="BH25" s="648"/>
      <c r="BI25" s="648"/>
      <c r="BJ25" s="648"/>
      <c r="BK25" s="648"/>
      <c r="BL25" s="648"/>
      <c r="BM25" s="648"/>
      <c r="BN25" s="649"/>
      <c r="BO25" s="650" t="s">
        <v>227</v>
      </c>
      <c r="BP25" s="650"/>
      <c r="BQ25" s="650"/>
      <c r="BR25" s="650"/>
      <c r="BS25" s="656" t="s">
        <v>227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1445720</v>
      </c>
      <c r="CS25" s="684"/>
      <c r="CT25" s="684"/>
      <c r="CU25" s="684"/>
      <c r="CV25" s="684"/>
      <c r="CW25" s="684"/>
      <c r="CX25" s="684"/>
      <c r="CY25" s="685"/>
      <c r="CZ25" s="652">
        <v>11.9</v>
      </c>
      <c r="DA25" s="681"/>
      <c r="DB25" s="681"/>
      <c r="DC25" s="686"/>
      <c r="DD25" s="656">
        <v>1340031</v>
      </c>
      <c r="DE25" s="684"/>
      <c r="DF25" s="684"/>
      <c r="DG25" s="684"/>
      <c r="DH25" s="684"/>
      <c r="DI25" s="684"/>
      <c r="DJ25" s="684"/>
      <c r="DK25" s="685"/>
      <c r="DL25" s="656">
        <v>1321213</v>
      </c>
      <c r="DM25" s="684"/>
      <c r="DN25" s="684"/>
      <c r="DO25" s="684"/>
      <c r="DP25" s="684"/>
      <c r="DQ25" s="684"/>
      <c r="DR25" s="684"/>
      <c r="DS25" s="684"/>
      <c r="DT25" s="684"/>
      <c r="DU25" s="684"/>
      <c r="DV25" s="685"/>
      <c r="DW25" s="652">
        <v>25</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5378652</v>
      </c>
      <c r="S26" s="648"/>
      <c r="T26" s="648"/>
      <c r="U26" s="648"/>
      <c r="V26" s="648"/>
      <c r="W26" s="648"/>
      <c r="X26" s="648"/>
      <c r="Y26" s="649"/>
      <c r="Z26" s="650">
        <v>43.1</v>
      </c>
      <c r="AA26" s="650"/>
      <c r="AB26" s="650"/>
      <c r="AC26" s="650"/>
      <c r="AD26" s="651">
        <v>4973779</v>
      </c>
      <c r="AE26" s="651"/>
      <c r="AF26" s="651"/>
      <c r="AG26" s="651"/>
      <c r="AH26" s="651"/>
      <c r="AI26" s="651"/>
      <c r="AJ26" s="651"/>
      <c r="AK26" s="651"/>
      <c r="AL26" s="652">
        <v>99.1</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227</v>
      </c>
      <c r="BH26" s="648"/>
      <c r="BI26" s="648"/>
      <c r="BJ26" s="648"/>
      <c r="BK26" s="648"/>
      <c r="BL26" s="648"/>
      <c r="BM26" s="648"/>
      <c r="BN26" s="649"/>
      <c r="BO26" s="650" t="s">
        <v>178</v>
      </c>
      <c r="BP26" s="650"/>
      <c r="BQ26" s="650"/>
      <c r="BR26" s="650"/>
      <c r="BS26" s="656" t="s">
        <v>227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847319</v>
      </c>
      <c r="CS26" s="648"/>
      <c r="CT26" s="648"/>
      <c r="CU26" s="648"/>
      <c r="CV26" s="648"/>
      <c r="CW26" s="648"/>
      <c r="CX26" s="648"/>
      <c r="CY26" s="649"/>
      <c r="CZ26" s="652">
        <v>7</v>
      </c>
      <c r="DA26" s="681"/>
      <c r="DB26" s="681"/>
      <c r="DC26" s="686"/>
      <c r="DD26" s="656">
        <v>822061</v>
      </c>
      <c r="DE26" s="648"/>
      <c r="DF26" s="648"/>
      <c r="DG26" s="648"/>
      <c r="DH26" s="648"/>
      <c r="DI26" s="648"/>
      <c r="DJ26" s="648"/>
      <c r="DK26" s="649"/>
      <c r="DL26" s="656" t="s">
        <v>227</v>
      </c>
      <c r="DM26" s="648"/>
      <c r="DN26" s="648"/>
      <c r="DO26" s="648"/>
      <c r="DP26" s="648"/>
      <c r="DQ26" s="648"/>
      <c r="DR26" s="648"/>
      <c r="DS26" s="648"/>
      <c r="DT26" s="648"/>
      <c r="DU26" s="648"/>
      <c r="DV26" s="649"/>
      <c r="DW26" s="652" t="s">
        <v>178</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3871</v>
      </c>
      <c r="S27" s="648"/>
      <c r="T27" s="648"/>
      <c r="U27" s="648"/>
      <c r="V27" s="648"/>
      <c r="W27" s="648"/>
      <c r="X27" s="648"/>
      <c r="Y27" s="649"/>
      <c r="Z27" s="650">
        <v>0</v>
      </c>
      <c r="AA27" s="650"/>
      <c r="AB27" s="650"/>
      <c r="AC27" s="650"/>
      <c r="AD27" s="651">
        <v>3871</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3010082</v>
      </c>
      <c r="BH27" s="648"/>
      <c r="BI27" s="648"/>
      <c r="BJ27" s="648"/>
      <c r="BK27" s="648"/>
      <c r="BL27" s="648"/>
      <c r="BM27" s="648"/>
      <c r="BN27" s="649"/>
      <c r="BO27" s="650">
        <v>100</v>
      </c>
      <c r="BP27" s="650"/>
      <c r="BQ27" s="650"/>
      <c r="BR27" s="650"/>
      <c r="BS27" s="656" t="s">
        <v>178</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1667463</v>
      </c>
      <c r="CS27" s="684"/>
      <c r="CT27" s="684"/>
      <c r="CU27" s="684"/>
      <c r="CV27" s="684"/>
      <c r="CW27" s="684"/>
      <c r="CX27" s="684"/>
      <c r="CY27" s="685"/>
      <c r="CZ27" s="652">
        <v>13.7</v>
      </c>
      <c r="DA27" s="681"/>
      <c r="DB27" s="681"/>
      <c r="DC27" s="686"/>
      <c r="DD27" s="656">
        <v>464349</v>
      </c>
      <c r="DE27" s="684"/>
      <c r="DF27" s="684"/>
      <c r="DG27" s="684"/>
      <c r="DH27" s="684"/>
      <c r="DI27" s="684"/>
      <c r="DJ27" s="684"/>
      <c r="DK27" s="685"/>
      <c r="DL27" s="656">
        <v>453890</v>
      </c>
      <c r="DM27" s="684"/>
      <c r="DN27" s="684"/>
      <c r="DO27" s="684"/>
      <c r="DP27" s="684"/>
      <c r="DQ27" s="684"/>
      <c r="DR27" s="684"/>
      <c r="DS27" s="684"/>
      <c r="DT27" s="684"/>
      <c r="DU27" s="684"/>
      <c r="DV27" s="685"/>
      <c r="DW27" s="652">
        <v>8.6</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70920</v>
      </c>
      <c r="S28" s="648"/>
      <c r="T28" s="648"/>
      <c r="U28" s="648"/>
      <c r="V28" s="648"/>
      <c r="W28" s="648"/>
      <c r="X28" s="648"/>
      <c r="Y28" s="649"/>
      <c r="Z28" s="650">
        <v>0.6</v>
      </c>
      <c r="AA28" s="650"/>
      <c r="AB28" s="650"/>
      <c r="AC28" s="650"/>
      <c r="AD28" s="651">
        <v>12867</v>
      </c>
      <c r="AE28" s="651"/>
      <c r="AF28" s="651"/>
      <c r="AG28" s="651"/>
      <c r="AH28" s="651"/>
      <c r="AI28" s="651"/>
      <c r="AJ28" s="651"/>
      <c r="AK28" s="651"/>
      <c r="AL28" s="652">
        <v>0.3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452848</v>
      </c>
      <c r="CS28" s="648"/>
      <c r="CT28" s="648"/>
      <c r="CU28" s="648"/>
      <c r="CV28" s="648"/>
      <c r="CW28" s="648"/>
      <c r="CX28" s="648"/>
      <c r="CY28" s="649"/>
      <c r="CZ28" s="652">
        <v>3.7</v>
      </c>
      <c r="DA28" s="681"/>
      <c r="DB28" s="681"/>
      <c r="DC28" s="686"/>
      <c r="DD28" s="656">
        <v>450469</v>
      </c>
      <c r="DE28" s="648"/>
      <c r="DF28" s="648"/>
      <c r="DG28" s="648"/>
      <c r="DH28" s="648"/>
      <c r="DI28" s="648"/>
      <c r="DJ28" s="648"/>
      <c r="DK28" s="649"/>
      <c r="DL28" s="656">
        <v>450469</v>
      </c>
      <c r="DM28" s="648"/>
      <c r="DN28" s="648"/>
      <c r="DO28" s="648"/>
      <c r="DP28" s="648"/>
      <c r="DQ28" s="648"/>
      <c r="DR28" s="648"/>
      <c r="DS28" s="648"/>
      <c r="DT28" s="648"/>
      <c r="DU28" s="648"/>
      <c r="DV28" s="649"/>
      <c r="DW28" s="652">
        <v>8.5</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103370</v>
      </c>
      <c r="S29" s="648"/>
      <c r="T29" s="648"/>
      <c r="U29" s="648"/>
      <c r="V29" s="648"/>
      <c r="W29" s="648"/>
      <c r="X29" s="648"/>
      <c r="Y29" s="649"/>
      <c r="Z29" s="650">
        <v>0.8</v>
      </c>
      <c r="AA29" s="650"/>
      <c r="AB29" s="650"/>
      <c r="AC29" s="650"/>
      <c r="AD29" s="651">
        <v>9542</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304</v>
      </c>
      <c r="CG29" s="663"/>
      <c r="CH29" s="663"/>
      <c r="CI29" s="663"/>
      <c r="CJ29" s="663"/>
      <c r="CK29" s="663"/>
      <c r="CL29" s="663"/>
      <c r="CM29" s="663"/>
      <c r="CN29" s="663"/>
      <c r="CO29" s="663"/>
      <c r="CP29" s="663"/>
      <c r="CQ29" s="664"/>
      <c r="CR29" s="647">
        <v>452848</v>
      </c>
      <c r="CS29" s="684"/>
      <c r="CT29" s="684"/>
      <c r="CU29" s="684"/>
      <c r="CV29" s="684"/>
      <c r="CW29" s="684"/>
      <c r="CX29" s="684"/>
      <c r="CY29" s="685"/>
      <c r="CZ29" s="652">
        <v>3.7</v>
      </c>
      <c r="DA29" s="681"/>
      <c r="DB29" s="681"/>
      <c r="DC29" s="686"/>
      <c r="DD29" s="656">
        <v>450469</v>
      </c>
      <c r="DE29" s="684"/>
      <c r="DF29" s="684"/>
      <c r="DG29" s="684"/>
      <c r="DH29" s="684"/>
      <c r="DI29" s="684"/>
      <c r="DJ29" s="684"/>
      <c r="DK29" s="685"/>
      <c r="DL29" s="656">
        <v>450469</v>
      </c>
      <c r="DM29" s="684"/>
      <c r="DN29" s="684"/>
      <c r="DO29" s="684"/>
      <c r="DP29" s="684"/>
      <c r="DQ29" s="684"/>
      <c r="DR29" s="684"/>
      <c r="DS29" s="684"/>
      <c r="DT29" s="684"/>
      <c r="DU29" s="684"/>
      <c r="DV29" s="685"/>
      <c r="DW29" s="652">
        <v>8.5</v>
      </c>
      <c r="DX29" s="681"/>
      <c r="DY29" s="681"/>
      <c r="DZ29" s="681"/>
      <c r="EA29" s="681"/>
      <c r="EB29" s="681"/>
      <c r="EC29" s="682"/>
    </row>
    <row r="30" spans="2:133" ht="11.25" customHeight="1" x14ac:dyDescent="0.15">
      <c r="B30" s="644" t="s">
        <v>305</v>
      </c>
      <c r="C30" s="645"/>
      <c r="D30" s="645"/>
      <c r="E30" s="645"/>
      <c r="F30" s="645"/>
      <c r="G30" s="645"/>
      <c r="H30" s="645"/>
      <c r="I30" s="645"/>
      <c r="J30" s="645"/>
      <c r="K30" s="645"/>
      <c r="L30" s="645"/>
      <c r="M30" s="645"/>
      <c r="N30" s="645"/>
      <c r="O30" s="645"/>
      <c r="P30" s="645"/>
      <c r="Q30" s="646"/>
      <c r="R30" s="647">
        <v>24738</v>
      </c>
      <c r="S30" s="648"/>
      <c r="T30" s="648"/>
      <c r="U30" s="648"/>
      <c r="V30" s="648"/>
      <c r="W30" s="648"/>
      <c r="X30" s="648"/>
      <c r="Y30" s="649"/>
      <c r="Z30" s="650">
        <v>0.2</v>
      </c>
      <c r="AA30" s="650"/>
      <c r="AB30" s="650"/>
      <c r="AC30" s="650"/>
      <c r="AD30" s="651" t="s">
        <v>178</v>
      </c>
      <c r="AE30" s="651"/>
      <c r="AF30" s="651"/>
      <c r="AG30" s="651"/>
      <c r="AH30" s="651"/>
      <c r="AI30" s="651"/>
      <c r="AJ30" s="651"/>
      <c r="AK30" s="651"/>
      <c r="AL30" s="652" t="s">
        <v>227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691"/>
      <c r="BI30" s="691"/>
      <c r="BJ30" s="691"/>
      <c r="BK30" s="691"/>
      <c r="BL30" s="691"/>
      <c r="BM30" s="691"/>
      <c r="BN30" s="691"/>
      <c r="BO30" s="691"/>
      <c r="BP30" s="691"/>
      <c r="BQ30" s="692"/>
      <c r="BR30" s="626" t="s">
        <v>307</v>
      </c>
      <c r="BS30" s="691"/>
      <c r="BT30" s="691"/>
      <c r="BU30" s="691"/>
      <c r="BV30" s="691"/>
      <c r="BW30" s="691"/>
      <c r="BX30" s="691"/>
      <c r="BY30" s="691"/>
      <c r="BZ30" s="691"/>
      <c r="CA30" s="691"/>
      <c r="CB30" s="692"/>
      <c r="CD30" s="695"/>
      <c r="CE30" s="696"/>
      <c r="CF30" s="662" t="s">
        <v>308</v>
      </c>
      <c r="CG30" s="663"/>
      <c r="CH30" s="663"/>
      <c r="CI30" s="663"/>
      <c r="CJ30" s="663"/>
      <c r="CK30" s="663"/>
      <c r="CL30" s="663"/>
      <c r="CM30" s="663"/>
      <c r="CN30" s="663"/>
      <c r="CO30" s="663"/>
      <c r="CP30" s="663"/>
      <c r="CQ30" s="664"/>
      <c r="CR30" s="647">
        <v>427793</v>
      </c>
      <c r="CS30" s="648"/>
      <c r="CT30" s="648"/>
      <c r="CU30" s="648"/>
      <c r="CV30" s="648"/>
      <c r="CW30" s="648"/>
      <c r="CX30" s="648"/>
      <c r="CY30" s="649"/>
      <c r="CZ30" s="652">
        <v>3.5</v>
      </c>
      <c r="DA30" s="681"/>
      <c r="DB30" s="681"/>
      <c r="DC30" s="686"/>
      <c r="DD30" s="656">
        <v>425490</v>
      </c>
      <c r="DE30" s="648"/>
      <c r="DF30" s="648"/>
      <c r="DG30" s="648"/>
      <c r="DH30" s="648"/>
      <c r="DI30" s="648"/>
      <c r="DJ30" s="648"/>
      <c r="DK30" s="649"/>
      <c r="DL30" s="656">
        <v>425490</v>
      </c>
      <c r="DM30" s="648"/>
      <c r="DN30" s="648"/>
      <c r="DO30" s="648"/>
      <c r="DP30" s="648"/>
      <c r="DQ30" s="648"/>
      <c r="DR30" s="648"/>
      <c r="DS30" s="648"/>
      <c r="DT30" s="648"/>
      <c r="DU30" s="648"/>
      <c r="DV30" s="649"/>
      <c r="DW30" s="652">
        <v>8.1</v>
      </c>
      <c r="DX30" s="681"/>
      <c r="DY30" s="681"/>
      <c r="DZ30" s="681"/>
      <c r="EA30" s="681"/>
      <c r="EB30" s="681"/>
      <c r="EC30" s="682"/>
    </row>
    <row r="31" spans="2:133" ht="11.25" customHeight="1" x14ac:dyDescent="0.15">
      <c r="B31" s="644" t="s">
        <v>309</v>
      </c>
      <c r="C31" s="645"/>
      <c r="D31" s="645"/>
      <c r="E31" s="645"/>
      <c r="F31" s="645"/>
      <c r="G31" s="645"/>
      <c r="H31" s="645"/>
      <c r="I31" s="645"/>
      <c r="J31" s="645"/>
      <c r="K31" s="645"/>
      <c r="L31" s="645"/>
      <c r="M31" s="645"/>
      <c r="N31" s="645"/>
      <c r="O31" s="645"/>
      <c r="P31" s="645"/>
      <c r="Q31" s="646"/>
      <c r="R31" s="647">
        <v>4075199</v>
      </c>
      <c r="S31" s="648"/>
      <c r="T31" s="648"/>
      <c r="U31" s="648"/>
      <c r="V31" s="648"/>
      <c r="W31" s="648"/>
      <c r="X31" s="648"/>
      <c r="Y31" s="649"/>
      <c r="Z31" s="650">
        <v>32.700000000000003</v>
      </c>
      <c r="AA31" s="650"/>
      <c r="AB31" s="650"/>
      <c r="AC31" s="650"/>
      <c r="AD31" s="651" t="s">
        <v>178</v>
      </c>
      <c r="AE31" s="651"/>
      <c r="AF31" s="651"/>
      <c r="AG31" s="651"/>
      <c r="AH31" s="651"/>
      <c r="AI31" s="651"/>
      <c r="AJ31" s="651"/>
      <c r="AK31" s="651"/>
      <c r="AL31" s="652" t="s">
        <v>227</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03">
        <v>99.1</v>
      </c>
      <c r="BH31" s="699"/>
      <c r="BI31" s="699"/>
      <c r="BJ31" s="699"/>
      <c r="BK31" s="699"/>
      <c r="BL31" s="699"/>
      <c r="BM31" s="642">
        <v>96.6</v>
      </c>
      <c r="BN31" s="699"/>
      <c r="BO31" s="699"/>
      <c r="BP31" s="699"/>
      <c r="BQ31" s="700"/>
      <c r="BR31" s="703">
        <v>98.8</v>
      </c>
      <c r="BS31" s="699"/>
      <c r="BT31" s="699"/>
      <c r="BU31" s="699"/>
      <c r="BV31" s="699"/>
      <c r="BW31" s="699"/>
      <c r="BX31" s="642">
        <v>96</v>
      </c>
      <c r="BY31" s="699"/>
      <c r="BZ31" s="699"/>
      <c r="CA31" s="699"/>
      <c r="CB31" s="700"/>
      <c r="CD31" s="695"/>
      <c r="CE31" s="696"/>
      <c r="CF31" s="662" t="s">
        <v>312</v>
      </c>
      <c r="CG31" s="663"/>
      <c r="CH31" s="663"/>
      <c r="CI31" s="663"/>
      <c r="CJ31" s="663"/>
      <c r="CK31" s="663"/>
      <c r="CL31" s="663"/>
      <c r="CM31" s="663"/>
      <c r="CN31" s="663"/>
      <c r="CO31" s="663"/>
      <c r="CP31" s="663"/>
      <c r="CQ31" s="664"/>
      <c r="CR31" s="647">
        <v>25055</v>
      </c>
      <c r="CS31" s="684"/>
      <c r="CT31" s="684"/>
      <c r="CU31" s="684"/>
      <c r="CV31" s="684"/>
      <c r="CW31" s="684"/>
      <c r="CX31" s="684"/>
      <c r="CY31" s="685"/>
      <c r="CZ31" s="652">
        <v>0.2</v>
      </c>
      <c r="DA31" s="681"/>
      <c r="DB31" s="681"/>
      <c r="DC31" s="686"/>
      <c r="DD31" s="656">
        <v>24979</v>
      </c>
      <c r="DE31" s="684"/>
      <c r="DF31" s="684"/>
      <c r="DG31" s="684"/>
      <c r="DH31" s="684"/>
      <c r="DI31" s="684"/>
      <c r="DJ31" s="684"/>
      <c r="DK31" s="685"/>
      <c r="DL31" s="656">
        <v>24979</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313</v>
      </c>
      <c r="C32" s="715"/>
      <c r="D32" s="715"/>
      <c r="E32" s="715"/>
      <c r="F32" s="715"/>
      <c r="G32" s="715"/>
      <c r="H32" s="715"/>
      <c r="I32" s="715"/>
      <c r="J32" s="715"/>
      <c r="K32" s="715"/>
      <c r="L32" s="715"/>
      <c r="M32" s="715"/>
      <c r="N32" s="715"/>
      <c r="O32" s="715"/>
      <c r="P32" s="715"/>
      <c r="Q32" s="716"/>
      <c r="R32" s="647" t="s">
        <v>227</v>
      </c>
      <c r="S32" s="648"/>
      <c r="T32" s="648"/>
      <c r="U32" s="648"/>
      <c r="V32" s="648"/>
      <c r="W32" s="648"/>
      <c r="X32" s="648"/>
      <c r="Y32" s="649"/>
      <c r="Z32" s="650" t="s">
        <v>178</v>
      </c>
      <c r="AA32" s="650"/>
      <c r="AB32" s="650"/>
      <c r="AC32" s="650"/>
      <c r="AD32" s="651" t="s">
        <v>227</v>
      </c>
      <c r="AE32" s="651"/>
      <c r="AF32" s="651"/>
      <c r="AG32" s="651"/>
      <c r="AH32" s="651"/>
      <c r="AI32" s="651"/>
      <c r="AJ32" s="651"/>
      <c r="AK32" s="651"/>
      <c r="AL32" s="652" t="s">
        <v>227</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3">
        <v>98.9</v>
      </c>
      <c r="BH32" s="684"/>
      <c r="BI32" s="684"/>
      <c r="BJ32" s="684"/>
      <c r="BK32" s="684"/>
      <c r="BL32" s="684"/>
      <c r="BM32" s="653">
        <v>95.9</v>
      </c>
      <c r="BN32" s="701"/>
      <c r="BO32" s="701"/>
      <c r="BP32" s="701"/>
      <c r="BQ32" s="702"/>
      <c r="BR32" s="713">
        <v>99</v>
      </c>
      <c r="BS32" s="684"/>
      <c r="BT32" s="684"/>
      <c r="BU32" s="684"/>
      <c r="BV32" s="684"/>
      <c r="BW32" s="684"/>
      <c r="BX32" s="653">
        <v>95.7</v>
      </c>
      <c r="BY32" s="701"/>
      <c r="BZ32" s="701"/>
      <c r="CA32" s="701"/>
      <c r="CB32" s="702"/>
      <c r="CD32" s="697"/>
      <c r="CE32" s="698"/>
      <c r="CF32" s="662" t="s">
        <v>316</v>
      </c>
      <c r="CG32" s="663"/>
      <c r="CH32" s="663"/>
      <c r="CI32" s="663"/>
      <c r="CJ32" s="663"/>
      <c r="CK32" s="663"/>
      <c r="CL32" s="663"/>
      <c r="CM32" s="663"/>
      <c r="CN32" s="663"/>
      <c r="CO32" s="663"/>
      <c r="CP32" s="663"/>
      <c r="CQ32" s="664"/>
      <c r="CR32" s="647" t="s">
        <v>178</v>
      </c>
      <c r="CS32" s="648"/>
      <c r="CT32" s="648"/>
      <c r="CU32" s="648"/>
      <c r="CV32" s="648"/>
      <c r="CW32" s="648"/>
      <c r="CX32" s="648"/>
      <c r="CY32" s="649"/>
      <c r="CZ32" s="652" t="s">
        <v>178</v>
      </c>
      <c r="DA32" s="681"/>
      <c r="DB32" s="681"/>
      <c r="DC32" s="686"/>
      <c r="DD32" s="656" t="s">
        <v>178</v>
      </c>
      <c r="DE32" s="648"/>
      <c r="DF32" s="648"/>
      <c r="DG32" s="648"/>
      <c r="DH32" s="648"/>
      <c r="DI32" s="648"/>
      <c r="DJ32" s="648"/>
      <c r="DK32" s="649"/>
      <c r="DL32" s="656" t="s">
        <v>227</v>
      </c>
      <c r="DM32" s="648"/>
      <c r="DN32" s="648"/>
      <c r="DO32" s="648"/>
      <c r="DP32" s="648"/>
      <c r="DQ32" s="648"/>
      <c r="DR32" s="648"/>
      <c r="DS32" s="648"/>
      <c r="DT32" s="648"/>
      <c r="DU32" s="648"/>
      <c r="DV32" s="649"/>
      <c r="DW32" s="652" t="s">
        <v>178</v>
      </c>
      <c r="DX32" s="681"/>
      <c r="DY32" s="681"/>
      <c r="DZ32" s="681"/>
      <c r="EA32" s="681"/>
      <c r="EB32" s="681"/>
      <c r="EC32" s="682"/>
    </row>
    <row r="33" spans="2:133" ht="11.25" customHeight="1" x14ac:dyDescent="0.15">
      <c r="B33" s="644" t="s">
        <v>317</v>
      </c>
      <c r="C33" s="645"/>
      <c r="D33" s="645"/>
      <c r="E33" s="645"/>
      <c r="F33" s="645"/>
      <c r="G33" s="645"/>
      <c r="H33" s="645"/>
      <c r="I33" s="645"/>
      <c r="J33" s="645"/>
      <c r="K33" s="645"/>
      <c r="L33" s="645"/>
      <c r="M33" s="645"/>
      <c r="N33" s="645"/>
      <c r="O33" s="645"/>
      <c r="P33" s="645"/>
      <c r="Q33" s="646"/>
      <c r="R33" s="647">
        <v>675735</v>
      </c>
      <c r="S33" s="648"/>
      <c r="T33" s="648"/>
      <c r="U33" s="648"/>
      <c r="V33" s="648"/>
      <c r="W33" s="648"/>
      <c r="X33" s="648"/>
      <c r="Y33" s="649"/>
      <c r="Z33" s="650">
        <v>5.4</v>
      </c>
      <c r="AA33" s="650"/>
      <c r="AB33" s="650"/>
      <c r="AC33" s="650"/>
      <c r="AD33" s="651" t="s">
        <v>227</v>
      </c>
      <c r="AE33" s="651"/>
      <c r="AF33" s="651"/>
      <c r="AG33" s="651"/>
      <c r="AH33" s="651"/>
      <c r="AI33" s="651"/>
      <c r="AJ33" s="651"/>
      <c r="AK33" s="651"/>
      <c r="AL33" s="652" t="s">
        <v>227</v>
      </c>
      <c r="AM33" s="653"/>
      <c r="AN33" s="653"/>
      <c r="AO33" s="654"/>
      <c r="AP33" s="708"/>
      <c r="AQ33" s="709"/>
      <c r="AR33" s="709"/>
      <c r="AS33" s="709"/>
      <c r="AT33" s="712"/>
      <c r="AU33" s="232"/>
      <c r="AV33" s="232"/>
      <c r="AW33" s="232"/>
      <c r="AX33" s="688" t="s">
        <v>318</v>
      </c>
      <c r="AY33" s="689"/>
      <c r="AZ33" s="689"/>
      <c r="BA33" s="689"/>
      <c r="BB33" s="689"/>
      <c r="BC33" s="689"/>
      <c r="BD33" s="689"/>
      <c r="BE33" s="689"/>
      <c r="BF33" s="690"/>
      <c r="BG33" s="717">
        <v>99.1</v>
      </c>
      <c r="BH33" s="718"/>
      <c r="BI33" s="718"/>
      <c r="BJ33" s="718"/>
      <c r="BK33" s="718"/>
      <c r="BL33" s="718"/>
      <c r="BM33" s="719">
        <v>97.2</v>
      </c>
      <c r="BN33" s="718"/>
      <c r="BO33" s="718"/>
      <c r="BP33" s="718"/>
      <c r="BQ33" s="720"/>
      <c r="BR33" s="717">
        <v>98.5</v>
      </c>
      <c r="BS33" s="718"/>
      <c r="BT33" s="718"/>
      <c r="BU33" s="718"/>
      <c r="BV33" s="718"/>
      <c r="BW33" s="718"/>
      <c r="BX33" s="719">
        <v>96.1</v>
      </c>
      <c r="BY33" s="718"/>
      <c r="BZ33" s="718"/>
      <c r="CA33" s="718"/>
      <c r="CB33" s="720"/>
      <c r="CD33" s="662" t="s">
        <v>319</v>
      </c>
      <c r="CE33" s="663"/>
      <c r="CF33" s="663"/>
      <c r="CG33" s="663"/>
      <c r="CH33" s="663"/>
      <c r="CI33" s="663"/>
      <c r="CJ33" s="663"/>
      <c r="CK33" s="663"/>
      <c r="CL33" s="663"/>
      <c r="CM33" s="663"/>
      <c r="CN33" s="663"/>
      <c r="CO33" s="663"/>
      <c r="CP33" s="663"/>
      <c r="CQ33" s="664"/>
      <c r="CR33" s="647">
        <v>6672078</v>
      </c>
      <c r="CS33" s="684"/>
      <c r="CT33" s="684"/>
      <c r="CU33" s="684"/>
      <c r="CV33" s="684"/>
      <c r="CW33" s="684"/>
      <c r="CX33" s="684"/>
      <c r="CY33" s="685"/>
      <c r="CZ33" s="652">
        <v>55</v>
      </c>
      <c r="DA33" s="681"/>
      <c r="DB33" s="681"/>
      <c r="DC33" s="686"/>
      <c r="DD33" s="656">
        <v>3592513</v>
      </c>
      <c r="DE33" s="684"/>
      <c r="DF33" s="684"/>
      <c r="DG33" s="684"/>
      <c r="DH33" s="684"/>
      <c r="DI33" s="684"/>
      <c r="DJ33" s="684"/>
      <c r="DK33" s="685"/>
      <c r="DL33" s="656">
        <v>2708314</v>
      </c>
      <c r="DM33" s="684"/>
      <c r="DN33" s="684"/>
      <c r="DO33" s="684"/>
      <c r="DP33" s="684"/>
      <c r="DQ33" s="684"/>
      <c r="DR33" s="684"/>
      <c r="DS33" s="684"/>
      <c r="DT33" s="684"/>
      <c r="DU33" s="684"/>
      <c r="DV33" s="685"/>
      <c r="DW33" s="652">
        <v>51.3</v>
      </c>
      <c r="DX33" s="681"/>
      <c r="DY33" s="681"/>
      <c r="DZ33" s="681"/>
      <c r="EA33" s="681"/>
      <c r="EB33" s="681"/>
      <c r="EC33" s="682"/>
    </row>
    <row r="34" spans="2:133" ht="11.25" customHeight="1" x14ac:dyDescent="0.15">
      <c r="B34" s="644" t="s">
        <v>320</v>
      </c>
      <c r="C34" s="645"/>
      <c r="D34" s="645"/>
      <c r="E34" s="645"/>
      <c r="F34" s="645"/>
      <c r="G34" s="645"/>
      <c r="H34" s="645"/>
      <c r="I34" s="645"/>
      <c r="J34" s="645"/>
      <c r="K34" s="645"/>
      <c r="L34" s="645"/>
      <c r="M34" s="645"/>
      <c r="N34" s="645"/>
      <c r="O34" s="645"/>
      <c r="P34" s="645"/>
      <c r="Q34" s="646"/>
      <c r="R34" s="647">
        <v>15806</v>
      </c>
      <c r="S34" s="648"/>
      <c r="T34" s="648"/>
      <c r="U34" s="648"/>
      <c r="V34" s="648"/>
      <c r="W34" s="648"/>
      <c r="X34" s="648"/>
      <c r="Y34" s="649"/>
      <c r="Z34" s="650">
        <v>0.1</v>
      </c>
      <c r="AA34" s="650"/>
      <c r="AB34" s="650"/>
      <c r="AC34" s="650"/>
      <c r="AD34" s="651">
        <v>7846</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1589125</v>
      </c>
      <c r="CS34" s="648"/>
      <c r="CT34" s="648"/>
      <c r="CU34" s="648"/>
      <c r="CV34" s="648"/>
      <c r="CW34" s="648"/>
      <c r="CX34" s="648"/>
      <c r="CY34" s="649"/>
      <c r="CZ34" s="652">
        <v>13.1</v>
      </c>
      <c r="DA34" s="681"/>
      <c r="DB34" s="681"/>
      <c r="DC34" s="686"/>
      <c r="DD34" s="656">
        <v>1261401</v>
      </c>
      <c r="DE34" s="648"/>
      <c r="DF34" s="648"/>
      <c r="DG34" s="648"/>
      <c r="DH34" s="648"/>
      <c r="DI34" s="648"/>
      <c r="DJ34" s="648"/>
      <c r="DK34" s="649"/>
      <c r="DL34" s="656">
        <v>979413</v>
      </c>
      <c r="DM34" s="648"/>
      <c r="DN34" s="648"/>
      <c r="DO34" s="648"/>
      <c r="DP34" s="648"/>
      <c r="DQ34" s="648"/>
      <c r="DR34" s="648"/>
      <c r="DS34" s="648"/>
      <c r="DT34" s="648"/>
      <c r="DU34" s="648"/>
      <c r="DV34" s="649"/>
      <c r="DW34" s="652">
        <v>18.5</v>
      </c>
      <c r="DX34" s="681"/>
      <c r="DY34" s="681"/>
      <c r="DZ34" s="681"/>
      <c r="EA34" s="681"/>
      <c r="EB34" s="681"/>
      <c r="EC34" s="682"/>
    </row>
    <row r="35" spans="2:133" ht="11.25" customHeight="1" x14ac:dyDescent="0.15">
      <c r="B35" s="644" t="s">
        <v>322</v>
      </c>
      <c r="C35" s="645"/>
      <c r="D35" s="645"/>
      <c r="E35" s="645"/>
      <c r="F35" s="645"/>
      <c r="G35" s="645"/>
      <c r="H35" s="645"/>
      <c r="I35" s="645"/>
      <c r="J35" s="645"/>
      <c r="K35" s="645"/>
      <c r="L35" s="645"/>
      <c r="M35" s="645"/>
      <c r="N35" s="645"/>
      <c r="O35" s="645"/>
      <c r="P35" s="645"/>
      <c r="Q35" s="646"/>
      <c r="R35" s="647">
        <v>91256</v>
      </c>
      <c r="S35" s="648"/>
      <c r="T35" s="648"/>
      <c r="U35" s="648"/>
      <c r="V35" s="648"/>
      <c r="W35" s="648"/>
      <c r="X35" s="648"/>
      <c r="Y35" s="649"/>
      <c r="Z35" s="650">
        <v>0.7</v>
      </c>
      <c r="AA35" s="650"/>
      <c r="AB35" s="650"/>
      <c r="AC35" s="650"/>
      <c r="AD35" s="651" t="s">
        <v>178</v>
      </c>
      <c r="AE35" s="651"/>
      <c r="AF35" s="651"/>
      <c r="AG35" s="651"/>
      <c r="AH35" s="651"/>
      <c r="AI35" s="651"/>
      <c r="AJ35" s="651"/>
      <c r="AK35" s="651"/>
      <c r="AL35" s="652" t="s">
        <v>227</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76624</v>
      </c>
      <c r="CS35" s="684"/>
      <c r="CT35" s="684"/>
      <c r="CU35" s="684"/>
      <c r="CV35" s="684"/>
      <c r="CW35" s="684"/>
      <c r="CX35" s="684"/>
      <c r="CY35" s="685"/>
      <c r="CZ35" s="652">
        <v>0.6</v>
      </c>
      <c r="DA35" s="681"/>
      <c r="DB35" s="681"/>
      <c r="DC35" s="686"/>
      <c r="DD35" s="656">
        <v>51648</v>
      </c>
      <c r="DE35" s="684"/>
      <c r="DF35" s="684"/>
      <c r="DG35" s="684"/>
      <c r="DH35" s="684"/>
      <c r="DI35" s="684"/>
      <c r="DJ35" s="684"/>
      <c r="DK35" s="685"/>
      <c r="DL35" s="656">
        <v>51648</v>
      </c>
      <c r="DM35" s="684"/>
      <c r="DN35" s="684"/>
      <c r="DO35" s="684"/>
      <c r="DP35" s="684"/>
      <c r="DQ35" s="684"/>
      <c r="DR35" s="684"/>
      <c r="DS35" s="684"/>
      <c r="DT35" s="684"/>
      <c r="DU35" s="684"/>
      <c r="DV35" s="685"/>
      <c r="DW35" s="652">
        <v>1</v>
      </c>
      <c r="DX35" s="681"/>
      <c r="DY35" s="681"/>
      <c r="DZ35" s="681"/>
      <c r="EA35" s="681"/>
      <c r="EB35" s="681"/>
      <c r="EC35" s="682"/>
    </row>
    <row r="36" spans="2:133" ht="11.25" customHeight="1" x14ac:dyDescent="0.15">
      <c r="B36" s="644" t="s">
        <v>326</v>
      </c>
      <c r="C36" s="645"/>
      <c r="D36" s="645"/>
      <c r="E36" s="645"/>
      <c r="F36" s="645"/>
      <c r="G36" s="645"/>
      <c r="H36" s="645"/>
      <c r="I36" s="645"/>
      <c r="J36" s="645"/>
      <c r="K36" s="645"/>
      <c r="L36" s="645"/>
      <c r="M36" s="645"/>
      <c r="N36" s="645"/>
      <c r="O36" s="645"/>
      <c r="P36" s="645"/>
      <c r="Q36" s="646"/>
      <c r="R36" s="647">
        <v>172104</v>
      </c>
      <c r="S36" s="648"/>
      <c r="T36" s="648"/>
      <c r="U36" s="648"/>
      <c r="V36" s="648"/>
      <c r="W36" s="648"/>
      <c r="X36" s="648"/>
      <c r="Y36" s="649"/>
      <c r="Z36" s="650">
        <v>1.4</v>
      </c>
      <c r="AA36" s="650"/>
      <c r="AB36" s="650"/>
      <c r="AC36" s="650"/>
      <c r="AD36" s="651" t="s">
        <v>178</v>
      </c>
      <c r="AE36" s="651"/>
      <c r="AF36" s="651"/>
      <c r="AG36" s="651"/>
      <c r="AH36" s="651"/>
      <c r="AI36" s="651"/>
      <c r="AJ36" s="651"/>
      <c r="AK36" s="651"/>
      <c r="AL36" s="652" t="s">
        <v>137</v>
      </c>
      <c r="AM36" s="653"/>
      <c r="AN36" s="653"/>
      <c r="AO36" s="654"/>
      <c r="AP36" s="235"/>
      <c r="AQ36" s="721" t="s">
        <v>327</v>
      </c>
      <c r="AR36" s="722"/>
      <c r="AS36" s="722"/>
      <c r="AT36" s="722"/>
      <c r="AU36" s="722"/>
      <c r="AV36" s="722"/>
      <c r="AW36" s="722"/>
      <c r="AX36" s="722"/>
      <c r="AY36" s="723"/>
      <c r="AZ36" s="636">
        <v>1487729</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34075</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3917757</v>
      </c>
      <c r="CS36" s="648"/>
      <c r="CT36" s="648"/>
      <c r="CU36" s="648"/>
      <c r="CV36" s="648"/>
      <c r="CW36" s="648"/>
      <c r="CX36" s="648"/>
      <c r="CY36" s="649"/>
      <c r="CZ36" s="652">
        <v>32.299999999999997</v>
      </c>
      <c r="DA36" s="681"/>
      <c r="DB36" s="681"/>
      <c r="DC36" s="686"/>
      <c r="DD36" s="656">
        <v>1366172</v>
      </c>
      <c r="DE36" s="648"/>
      <c r="DF36" s="648"/>
      <c r="DG36" s="648"/>
      <c r="DH36" s="648"/>
      <c r="DI36" s="648"/>
      <c r="DJ36" s="648"/>
      <c r="DK36" s="649"/>
      <c r="DL36" s="656">
        <v>1136681</v>
      </c>
      <c r="DM36" s="648"/>
      <c r="DN36" s="648"/>
      <c r="DO36" s="648"/>
      <c r="DP36" s="648"/>
      <c r="DQ36" s="648"/>
      <c r="DR36" s="648"/>
      <c r="DS36" s="648"/>
      <c r="DT36" s="648"/>
      <c r="DU36" s="648"/>
      <c r="DV36" s="649"/>
      <c r="DW36" s="652">
        <v>21.5</v>
      </c>
      <c r="DX36" s="681"/>
      <c r="DY36" s="681"/>
      <c r="DZ36" s="681"/>
      <c r="EA36" s="681"/>
      <c r="EB36" s="681"/>
      <c r="EC36" s="682"/>
    </row>
    <row r="37" spans="2:133" ht="11.25" customHeight="1" x14ac:dyDescent="0.15">
      <c r="B37" s="644" t="s">
        <v>330</v>
      </c>
      <c r="C37" s="645"/>
      <c r="D37" s="645"/>
      <c r="E37" s="645"/>
      <c r="F37" s="645"/>
      <c r="G37" s="645"/>
      <c r="H37" s="645"/>
      <c r="I37" s="645"/>
      <c r="J37" s="645"/>
      <c r="K37" s="645"/>
      <c r="L37" s="645"/>
      <c r="M37" s="645"/>
      <c r="N37" s="645"/>
      <c r="O37" s="645"/>
      <c r="P37" s="645"/>
      <c r="Q37" s="646"/>
      <c r="R37" s="647">
        <v>280571</v>
      </c>
      <c r="S37" s="648"/>
      <c r="T37" s="648"/>
      <c r="U37" s="648"/>
      <c r="V37" s="648"/>
      <c r="W37" s="648"/>
      <c r="X37" s="648"/>
      <c r="Y37" s="649"/>
      <c r="Z37" s="650">
        <v>2.2999999999999998</v>
      </c>
      <c r="AA37" s="650"/>
      <c r="AB37" s="650"/>
      <c r="AC37" s="650"/>
      <c r="AD37" s="651" t="s">
        <v>178</v>
      </c>
      <c r="AE37" s="651"/>
      <c r="AF37" s="651"/>
      <c r="AG37" s="651"/>
      <c r="AH37" s="651"/>
      <c r="AI37" s="651"/>
      <c r="AJ37" s="651"/>
      <c r="AK37" s="651"/>
      <c r="AL37" s="652" t="s">
        <v>227</v>
      </c>
      <c r="AM37" s="653"/>
      <c r="AN37" s="653"/>
      <c r="AO37" s="654"/>
      <c r="AQ37" s="725" t="s">
        <v>331</v>
      </c>
      <c r="AR37" s="726"/>
      <c r="AS37" s="726"/>
      <c r="AT37" s="726"/>
      <c r="AU37" s="726"/>
      <c r="AV37" s="726"/>
      <c r="AW37" s="726"/>
      <c r="AX37" s="726"/>
      <c r="AY37" s="727"/>
      <c r="AZ37" s="647">
        <v>588779</v>
      </c>
      <c r="BA37" s="648"/>
      <c r="BB37" s="648"/>
      <c r="BC37" s="648"/>
      <c r="BD37" s="684"/>
      <c r="BE37" s="684"/>
      <c r="BF37" s="702"/>
      <c r="BG37" s="662" t="s">
        <v>332</v>
      </c>
      <c r="BH37" s="663"/>
      <c r="BI37" s="663"/>
      <c r="BJ37" s="663"/>
      <c r="BK37" s="663"/>
      <c r="BL37" s="663"/>
      <c r="BM37" s="663"/>
      <c r="BN37" s="663"/>
      <c r="BO37" s="663"/>
      <c r="BP37" s="663"/>
      <c r="BQ37" s="663"/>
      <c r="BR37" s="663"/>
      <c r="BS37" s="663"/>
      <c r="BT37" s="663"/>
      <c r="BU37" s="664"/>
      <c r="BV37" s="647">
        <v>4157</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523587</v>
      </c>
      <c r="CS37" s="684"/>
      <c r="CT37" s="684"/>
      <c r="CU37" s="684"/>
      <c r="CV37" s="684"/>
      <c r="CW37" s="684"/>
      <c r="CX37" s="684"/>
      <c r="CY37" s="685"/>
      <c r="CZ37" s="652">
        <v>4.3</v>
      </c>
      <c r="DA37" s="681"/>
      <c r="DB37" s="681"/>
      <c r="DC37" s="686"/>
      <c r="DD37" s="656">
        <v>490840</v>
      </c>
      <c r="DE37" s="684"/>
      <c r="DF37" s="684"/>
      <c r="DG37" s="684"/>
      <c r="DH37" s="684"/>
      <c r="DI37" s="684"/>
      <c r="DJ37" s="684"/>
      <c r="DK37" s="685"/>
      <c r="DL37" s="656">
        <v>490840</v>
      </c>
      <c r="DM37" s="684"/>
      <c r="DN37" s="684"/>
      <c r="DO37" s="684"/>
      <c r="DP37" s="684"/>
      <c r="DQ37" s="684"/>
      <c r="DR37" s="684"/>
      <c r="DS37" s="684"/>
      <c r="DT37" s="684"/>
      <c r="DU37" s="684"/>
      <c r="DV37" s="685"/>
      <c r="DW37" s="652">
        <v>9.3000000000000007</v>
      </c>
      <c r="DX37" s="681"/>
      <c r="DY37" s="681"/>
      <c r="DZ37" s="681"/>
      <c r="EA37" s="681"/>
      <c r="EB37" s="681"/>
      <c r="EC37" s="682"/>
    </row>
    <row r="38" spans="2:133" ht="11.25" customHeight="1" x14ac:dyDescent="0.15">
      <c r="B38" s="644" t="s">
        <v>334</v>
      </c>
      <c r="C38" s="645"/>
      <c r="D38" s="645"/>
      <c r="E38" s="645"/>
      <c r="F38" s="645"/>
      <c r="G38" s="645"/>
      <c r="H38" s="645"/>
      <c r="I38" s="645"/>
      <c r="J38" s="645"/>
      <c r="K38" s="645"/>
      <c r="L38" s="645"/>
      <c r="M38" s="645"/>
      <c r="N38" s="645"/>
      <c r="O38" s="645"/>
      <c r="P38" s="645"/>
      <c r="Q38" s="646"/>
      <c r="R38" s="647">
        <v>208514</v>
      </c>
      <c r="S38" s="648"/>
      <c r="T38" s="648"/>
      <c r="U38" s="648"/>
      <c r="V38" s="648"/>
      <c r="W38" s="648"/>
      <c r="X38" s="648"/>
      <c r="Y38" s="649"/>
      <c r="Z38" s="650">
        <v>1.7</v>
      </c>
      <c r="AA38" s="650"/>
      <c r="AB38" s="650"/>
      <c r="AC38" s="650"/>
      <c r="AD38" s="651">
        <v>11400</v>
      </c>
      <c r="AE38" s="651"/>
      <c r="AF38" s="651"/>
      <c r="AG38" s="651"/>
      <c r="AH38" s="651"/>
      <c r="AI38" s="651"/>
      <c r="AJ38" s="651"/>
      <c r="AK38" s="651"/>
      <c r="AL38" s="652">
        <v>0.2</v>
      </c>
      <c r="AM38" s="653"/>
      <c r="AN38" s="653"/>
      <c r="AO38" s="654"/>
      <c r="AQ38" s="725" t="s">
        <v>335</v>
      </c>
      <c r="AR38" s="726"/>
      <c r="AS38" s="726"/>
      <c r="AT38" s="726"/>
      <c r="AU38" s="726"/>
      <c r="AV38" s="726"/>
      <c r="AW38" s="726"/>
      <c r="AX38" s="726"/>
      <c r="AY38" s="727"/>
      <c r="AZ38" s="647">
        <v>192942</v>
      </c>
      <c r="BA38" s="648"/>
      <c r="BB38" s="648"/>
      <c r="BC38" s="648"/>
      <c r="BD38" s="684"/>
      <c r="BE38" s="684"/>
      <c r="BF38" s="702"/>
      <c r="BG38" s="662" t="s">
        <v>336</v>
      </c>
      <c r="BH38" s="663"/>
      <c r="BI38" s="663"/>
      <c r="BJ38" s="663"/>
      <c r="BK38" s="663"/>
      <c r="BL38" s="663"/>
      <c r="BM38" s="663"/>
      <c r="BN38" s="663"/>
      <c r="BO38" s="663"/>
      <c r="BP38" s="663"/>
      <c r="BQ38" s="663"/>
      <c r="BR38" s="663"/>
      <c r="BS38" s="663"/>
      <c r="BT38" s="663"/>
      <c r="BU38" s="664"/>
      <c r="BV38" s="647">
        <v>2956</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706008</v>
      </c>
      <c r="CS38" s="648"/>
      <c r="CT38" s="648"/>
      <c r="CU38" s="648"/>
      <c r="CV38" s="648"/>
      <c r="CW38" s="648"/>
      <c r="CX38" s="648"/>
      <c r="CY38" s="649"/>
      <c r="CZ38" s="652">
        <v>5.8</v>
      </c>
      <c r="DA38" s="681"/>
      <c r="DB38" s="681"/>
      <c r="DC38" s="686"/>
      <c r="DD38" s="656">
        <v>573290</v>
      </c>
      <c r="DE38" s="648"/>
      <c r="DF38" s="648"/>
      <c r="DG38" s="648"/>
      <c r="DH38" s="648"/>
      <c r="DI38" s="648"/>
      <c r="DJ38" s="648"/>
      <c r="DK38" s="649"/>
      <c r="DL38" s="656">
        <v>540572</v>
      </c>
      <c r="DM38" s="648"/>
      <c r="DN38" s="648"/>
      <c r="DO38" s="648"/>
      <c r="DP38" s="648"/>
      <c r="DQ38" s="648"/>
      <c r="DR38" s="648"/>
      <c r="DS38" s="648"/>
      <c r="DT38" s="648"/>
      <c r="DU38" s="648"/>
      <c r="DV38" s="649"/>
      <c r="DW38" s="652">
        <v>10.199999999999999</v>
      </c>
      <c r="DX38" s="681"/>
      <c r="DY38" s="681"/>
      <c r="DZ38" s="681"/>
      <c r="EA38" s="681"/>
      <c r="EB38" s="681"/>
      <c r="EC38" s="682"/>
    </row>
    <row r="39" spans="2:133" ht="11.25" customHeight="1" x14ac:dyDescent="0.15">
      <c r="B39" s="644" t="s">
        <v>338</v>
      </c>
      <c r="C39" s="645"/>
      <c r="D39" s="645"/>
      <c r="E39" s="645"/>
      <c r="F39" s="645"/>
      <c r="G39" s="645"/>
      <c r="H39" s="645"/>
      <c r="I39" s="645"/>
      <c r="J39" s="645"/>
      <c r="K39" s="645"/>
      <c r="L39" s="645"/>
      <c r="M39" s="645"/>
      <c r="N39" s="645"/>
      <c r="O39" s="645"/>
      <c r="P39" s="645"/>
      <c r="Q39" s="646"/>
      <c r="R39" s="647">
        <v>1366100</v>
      </c>
      <c r="S39" s="648"/>
      <c r="T39" s="648"/>
      <c r="U39" s="648"/>
      <c r="V39" s="648"/>
      <c r="W39" s="648"/>
      <c r="X39" s="648"/>
      <c r="Y39" s="649"/>
      <c r="Z39" s="650">
        <v>11</v>
      </c>
      <c r="AA39" s="650"/>
      <c r="AB39" s="650"/>
      <c r="AC39" s="650"/>
      <c r="AD39" s="651" t="s">
        <v>178</v>
      </c>
      <c r="AE39" s="651"/>
      <c r="AF39" s="651"/>
      <c r="AG39" s="651"/>
      <c r="AH39" s="651"/>
      <c r="AI39" s="651"/>
      <c r="AJ39" s="651"/>
      <c r="AK39" s="651"/>
      <c r="AL39" s="652" t="s">
        <v>178</v>
      </c>
      <c r="AM39" s="653"/>
      <c r="AN39" s="653"/>
      <c r="AO39" s="654"/>
      <c r="AQ39" s="725" t="s">
        <v>339</v>
      </c>
      <c r="AR39" s="726"/>
      <c r="AS39" s="726"/>
      <c r="AT39" s="726"/>
      <c r="AU39" s="726"/>
      <c r="AV39" s="726"/>
      <c r="AW39" s="726"/>
      <c r="AX39" s="726"/>
      <c r="AY39" s="727"/>
      <c r="AZ39" s="647" t="s">
        <v>137</v>
      </c>
      <c r="BA39" s="648"/>
      <c r="BB39" s="648"/>
      <c r="BC39" s="648"/>
      <c r="BD39" s="684"/>
      <c r="BE39" s="684"/>
      <c r="BF39" s="702"/>
      <c r="BG39" s="662" t="s">
        <v>340</v>
      </c>
      <c r="BH39" s="663"/>
      <c r="BI39" s="663"/>
      <c r="BJ39" s="663"/>
      <c r="BK39" s="663"/>
      <c r="BL39" s="663"/>
      <c r="BM39" s="663"/>
      <c r="BN39" s="663"/>
      <c r="BO39" s="663"/>
      <c r="BP39" s="663"/>
      <c r="BQ39" s="663"/>
      <c r="BR39" s="663"/>
      <c r="BS39" s="663"/>
      <c r="BT39" s="663"/>
      <c r="BU39" s="664"/>
      <c r="BV39" s="647">
        <v>4527</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7493</v>
      </c>
      <c r="CS39" s="684"/>
      <c r="CT39" s="684"/>
      <c r="CU39" s="684"/>
      <c r="CV39" s="684"/>
      <c r="CW39" s="684"/>
      <c r="CX39" s="684"/>
      <c r="CY39" s="685"/>
      <c r="CZ39" s="652">
        <v>0.1</v>
      </c>
      <c r="DA39" s="681"/>
      <c r="DB39" s="681"/>
      <c r="DC39" s="686"/>
      <c r="DD39" s="656">
        <v>2931</v>
      </c>
      <c r="DE39" s="684"/>
      <c r="DF39" s="684"/>
      <c r="DG39" s="684"/>
      <c r="DH39" s="684"/>
      <c r="DI39" s="684"/>
      <c r="DJ39" s="684"/>
      <c r="DK39" s="685"/>
      <c r="DL39" s="656" t="s">
        <v>178</v>
      </c>
      <c r="DM39" s="684"/>
      <c r="DN39" s="684"/>
      <c r="DO39" s="684"/>
      <c r="DP39" s="684"/>
      <c r="DQ39" s="684"/>
      <c r="DR39" s="684"/>
      <c r="DS39" s="684"/>
      <c r="DT39" s="684"/>
      <c r="DU39" s="684"/>
      <c r="DV39" s="685"/>
      <c r="DW39" s="652" t="s">
        <v>178</v>
      </c>
      <c r="DX39" s="681"/>
      <c r="DY39" s="681"/>
      <c r="DZ39" s="681"/>
      <c r="EA39" s="681"/>
      <c r="EB39" s="681"/>
      <c r="EC39" s="682"/>
    </row>
    <row r="40" spans="2:133" ht="11.25" customHeight="1" x14ac:dyDescent="0.15">
      <c r="B40" s="644" t="s">
        <v>342</v>
      </c>
      <c r="C40" s="645"/>
      <c r="D40" s="645"/>
      <c r="E40" s="645"/>
      <c r="F40" s="645"/>
      <c r="G40" s="645"/>
      <c r="H40" s="645"/>
      <c r="I40" s="645"/>
      <c r="J40" s="645"/>
      <c r="K40" s="645"/>
      <c r="L40" s="645"/>
      <c r="M40" s="645"/>
      <c r="N40" s="645"/>
      <c r="O40" s="645"/>
      <c r="P40" s="645"/>
      <c r="Q40" s="646"/>
      <c r="R40" s="647" t="s">
        <v>227</v>
      </c>
      <c r="S40" s="648"/>
      <c r="T40" s="648"/>
      <c r="U40" s="648"/>
      <c r="V40" s="648"/>
      <c r="W40" s="648"/>
      <c r="X40" s="648"/>
      <c r="Y40" s="649"/>
      <c r="Z40" s="650" t="s">
        <v>227</v>
      </c>
      <c r="AA40" s="650"/>
      <c r="AB40" s="650"/>
      <c r="AC40" s="650"/>
      <c r="AD40" s="651" t="s">
        <v>178</v>
      </c>
      <c r="AE40" s="651"/>
      <c r="AF40" s="651"/>
      <c r="AG40" s="651"/>
      <c r="AH40" s="651"/>
      <c r="AI40" s="651"/>
      <c r="AJ40" s="651"/>
      <c r="AK40" s="651"/>
      <c r="AL40" s="652" t="s">
        <v>227</v>
      </c>
      <c r="AM40" s="653"/>
      <c r="AN40" s="653"/>
      <c r="AO40" s="654"/>
      <c r="AQ40" s="725" t="s">
        <v>343</v>
      </c>
      <c r="AR40" s="726"/>
      <c r="AS40" s="726"/>
      <c r="AT40" s="726"/>
      <c r="AU40" s="726"/>
      <c r="AV40" s="726"/>
      <c r="AW40" s="726"/>
      <c r="AX40" s="726"/>
      <c r="AY40" s="727"/>
      <c r="AZ40" s="647" t="s">
        <v>178</v>
      </c>
      <c r="BA40" s="648"/>
      <c r="BB40" s="648"/>
      <c r="BC40" s="648"/>
      <c r="BD40" s="684"/>
      <c r="BE40" s="684"/>
      <c r="BF40" s="702"/>
      <c r="BG40" s="728" t="s">
        <v>344</v>
      </c>
      <c r="BH40" s="729"/>
      <c r="BI40" s="729"/>
      <c r="BJ40" s="729"/>
      <c r="BK40" s="729"/>
      <c r="BL40" s="236"/>
      <c r="BM40" s="663" t="s">
        <v>345</v>
      </c>
      <c r="BN40" s="663"/>
      <c r="BO40" s="663"/>
      <c r="BP40" s="663"/>
      <c r="BQ40" s="663"/>
      <c r="BR40" s="663"/>
      <c r="BS40" s="663"/>
      <c r="BT40" s="663"/>
      <c r="BU40" s="664"/>
      <c r="BV40" s="647">
        <v>82</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375071</v>
      </c>
      <c r="CS40" s="648"/>
      <c r="CT40" s="648"/>
      <c r="CU40" s="648"/>
      <c r="CV40" s="648"/>
      <c r="CW40" s="648"/>
      <c r="CX40" s="648"/>
      <c r="CY40" s="649"/>
      <c r="CZ40" s="652">
        <v>3.1</v>
      </c>
      <c r="DA40" s="681"/>
      <c r="DB40" s="681"/>
      <c r="DC40" s="686"/>
      <c r="DD40" s="656">
        <v>337071</v>
      </c>
      <c r="DE40" s="648"/>
      <c r="DF40" s="648"/>
      <c r="DG40" s="648"/>
      <c r="DH40" s="648"/>
      <c r="DI40" s="648"/>
      <c r="DJ40" s="648"/>
      <c r="DK40" s="649"/>
      <c r="DL40" s="656" t="s">
        <v>178</v>
      </c>
      <c r="DM40" s="648"/>
      <c r="DN40" s="648"/>
      <c r="DO40" s="648"/>
      <c r="DP40" s="648"/>
      <c r="DQ40" s="648"/>
      <c r="DR40" s="648"/>
      <c r="DS40" s="648"/>
      <c r="DT40" s="648"/>
      <c r="DU40" s="648"/>
      <c r="DV40" s="649"/>
      <c r="DW40" s="652" t="s">
        <v>178</v>
      </c>
      <c r="DX40" s="681"/>
      <c r="DY40" s="681"/>
      <c r="DZ40" s="681"/>
      <c r="EA40" s="681"/>
      <c r="EB40" s="681"/>
      <c r="EC40" s="682"/>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227</v>
      </c>
      <c r="S41" s="648"/>
      <c r="T41" s="648"/>
      <c r="U41" s="648"/>
      <c r="V41" s="648"/>
      <c r="W41" s="648"/>
      <c r="X41" s="648"/>
      <c r="Y41" s="649"/>
      <c r="Z41" s="650" t="s">
        <v>178</v>
      </c>
      <c r="AA41" s="650"/>
      <c r="AB41" s="650"/>
      <c r="AC41" s="650"/>
      <c r="AD41" s="651" t="s">
        <v>227</v>
      </c>
      <c r="AE41" s="651"/>
      <c r="AF41" s="651"/>
      <c r="AG41" s="651"/>
      <c r="AH41" s="651"/>
      <c r="AI41" s="651"/>
      <c r="AJ41" s="651"/>
      <c r="AK41" s="651"/>
      <c r="AL41" s="652" t="s">
        <v>178</v>
      </c>
      <c r="AM41" s="653"/>
      <c r="AN41" s="653"/>
      <c r="AO41" s="654"/>
      <c r="AQ41" s="725" t="s">
        <v>348</v>
      </c>
      <c r="AR41" s="726"/>
      <c r="AS41" s="726"/>
      <c r="AT41" s="726"/>
      <c r="AU41" s="726"/>
      <c r="AV41" s="726"/>
      <c r="AW41" s="726"/>
      <c r="AX41" s="726"/>
      <c r="AY41" s="727"/>
      <c r="AZ41" s="647">
        <v>189505</v>
      </c>
      <c r="BA41" s="648"/>
      <c r="BB41" s="648"/>
      <c r="BC41" s="648"/>
      <c r="BD41" s="684"/>
      <c r="BE41" s="684"/>
      <c r="BF41" s="702"/>
      <c r="BG41" s="728"/>
      <c r="BH41" s="729"/>
      <c r="BI41" s="729"/>
      <c r="BJ41" s="729"/>
      <c r="BK41" s="729"/>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227</v>
      </c>
      <c r="CS41" s="684"/>
      <c r="CT41" s="684"/>
      <c r="CU41" s="684"/>
      <c r="CV41" s="684"/>
      <c r="CW41" s="684"/>
      <c r="CX41" s="684"/>
      <c r="CY41" s="685"/>
      <c r="CZ41" s="652" t="s">
        <v>227</v>
      </c>
      <c r="DA41" s="681"/>
      <c r="DB41" s="681"/>
      <c r="DC41" s="686"/>
      <c r="DD41" s="656" t="s">
        <v>178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351</v>
      </c>
      <c r="C42" s="645"/>
      <c r="D42" s="645"/>
      <c r="E42" s="645"/>
      <c r="F42" s="645"/>
      <c r="G42" s="645"/>
      <c r="H42" s="645"/>
      <c r="I42" s="645"/>
      <c r="J42" s="645"/>
      <c r="K42" s="645"/>
      <c r="L42" s="645"/>
      <c r="M42" s="645"/>
      <c r="N42" s="645"/>
      <c r="O42" s="645"/>
      <c r="P42" s="645"/>
      <c r="Q42" s="646"/>
      <c r="R42" s="647">
        <v>262600</v>
      </c>
      <c r="S42" s="648"/>
      <c r="T42" s="648"/>
      <c r="U42" s="648"/>
      <c r="V42" s="648"/>
      <c r="W42" s="648"/>
      <c r="X42" s="648"/>
      <c r="Y42" s="649"/>
      <c r="Z42" s="650">
        <v>2.1</v>
      </c>
      <c r="AA42" s="650"/>
      <c r="AB42" s="650"/>
      <c r="AC42" s="650"/>
      <c r="AD42" s="651" t="s">
        <v>178</v>
      </c>
      <c r="AE42" s="651"/>
      <c r="AF42" s="651"/>
      <c r="AG42" s="651"/>
      <c r="AH42" s="651"/>
      <c r="AI42" s="651"/>
      <c r="AJ42" s="651"/>
      <c r="AK42" s="651"/>
      <c r="AL42" s="652" t="s">
        <v>227</v>
      </c>
      <c r="AM42" s="653"/>
      <c r="AN42" s="653"/>
      <c r="AO42" s="654"/>
      <c r="AQ42" s="746" t="s">
        <v>352</v>
      </c>
      <c r="AR42" s="747"/>
      <c r="AS42" s="747"/>
      <c r="AT42" s="747"/>
      <c r="AU42" s="747"/>
      <c r="AV42" s="747"/>
      <c r="AW42" s="747"/>
      <c r="AX42" s="747"/>
      <c r="AY42" s="748"/>
      <c r="AZ42" s="738">
        <v>516503</v>
      </c>
      <c r="BA42" s="739"/>
      <c r="BB42" s="739"/>
      <c r="BC42" s="739"/>
      <c r="BD42" s="718"/>
      <c r="BE42" s="718"/>
      <c r="BF42" s="720"/>
      <c r="BG42" s="730"/>
      <c r="BH42" s="731"/>
      <c r="BI42" s="731"/>
      <c r="BJ42" s="731"/>
      <c r="BK42" s="731"/>
      <c r="BL42" s="237"/>
      <c r="BM42" s="673" t="s">
        <v>353</v>
      </c>
      <c r="BN42" s="673"/>
      <c r="BO42" s="673"/>
      <c r="BP42" s="673"/>
      <c r="BQ42" s="673"/>
      <c r="BR42" s="673"/>
      <c r="BS42" s="673"/>
      <c r="BT42" s="673"/>
      <c r="BU42" s="674"/>
      <c r="BV42" s="738">
        <v>305</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1893938</v>
      </c>
      <c r="CS42" s="648"/>
      <c r="CT42" s="648"/>
      <c r="CU42" s="648"/>
      <c r="CV42" s="648"/>
      <c r="CW42" s="648"/>
      <c r="CX42" s="648"/>
      <c r="CY42" s="649"/>
      <c r="CZ42" s="652">
        <v>15.6</v>
      </c>
      <c r="DA42" s="653"/>
      <c r="DB42" s="653"/>
      <c r="DC42" s="665"/>
      <c r="DD42" s="656">
        <v>343340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355</v>
      </c>
      <c r="C43" s="689"/>
      <c r="D43" s="689"/>
      <c r="E43" s="689"/>
      <c r="F43" s="689"/>
      <c r="G43" s="689"/>
      <c r="H43" s="689"/>
      <c r="I43" s="689"/>
      <c r="J43" s="689"/>
      <c r="K43" s="689"/>
      <c r="L43" s="689"/>
      <c r="M43" s="689"/>
      <c r="N43" s="689"/>
      <c r="O43" s="689"/>
      <c r="P43" s="689"/>
      <c r="Q43" s="690"/>
      <c r="R43" s="738">
        <v>12466836</v>
      </c>
      <c r="S43" s="739"/>
      <c r="T43" s="739"/>
      <c r="U43" s="739"/>
      <c r="V43" s="739"/>
      <c r="W43" s="739"/>
      <c r="X43" s="739"/>
      <c r="Y43" s="740"/>
      <c r="Z43" s="741">
        <v>100</v>
      </c>
      <c r="AA43" s="741"/>
      <c r="AB43" s="741"/>
      <c r="AC43" s="741"/>
      <c r="AD43" s="742">
        <v>5019305</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64807</v>
      </c>
      <c r="CS43" s="684"/>
      <c r="CT43" s="684"/>
      <c r="CU43" s="684"/>
      <c r="CV43" s="684"/>
      <c r="CW43" s="684"/>
      <c r="CX43" s="684"/>
      <c r="CY43" s="685"/>
      <c r="CZ43" s="652">
        <v>0.5</v>
      </c>
      <c r="DA43" s="681"/>
      <c r="DB43" s="681"/>
      <c r="DC43" s="686"/>
      <c r="DD43" s="656">
        <v>64807</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1716350</v>
      </c>
      <c r="CS44" s="648"/>
      <c r="CT44" s="648"/>
      <c r="CU44" s="648"/>
      <c r="CV44" s="648"/>
      <c r="CW44" s="648"/>
      <c r="CX44" s="648"/>
      <c r="CY44" s="649"/>
      <c r="CZ44" s="652">
        <v>14.1</v>
      </c>
      <c r="DA44" s="653"/>
      <c r="DB44" s="653"/>
      <c r="DC44" s="665"/>
      <c r="DD44" s="656">
        <v>333059</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569742</v>
      </c>
      <c r="CS45" s="684"/>
      <c r="CT45" s="684"/>
      <c r="CU45" s="684"/>
      <c r="CV45" s="684"/>
      <c r="CW45" s="684"/>
      <c r="CX45" s="684"/>
      <c r="CY45" s="685"/>
      <c r="CZ45" s="652">
        <v>4.7</v>
      </c>
      <c r="DA45" s="681"/>
      <c r="DB45" s="681"/>
      <c r="DC45" s="686"/>
      <c r="DD45" s="656">
        <v>30277</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1146608</v>
      </c>
      <c r="CS46" s="648"/>
      <c r="CT46" s="648"/>
      <c r="CU46" s="648"/>
      <c r="CV46" s="648"/>
      <c r="CW46" s="648"/>
      <c r="CX46" s="648"/>
      <c r="CY46" s="649"/>
      <c r="CZ46" s="652">
        <v>9.5</v>
      </c>
      <c r="DA46" s="653"/>
      <c r="DB46" s="653"/>
      <c r="DC46" s="665"/>
      <c r="DD46" s="656">
        <v>302782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177588</v>
      </c>
      <c r="CS47" s="684"/>
      <c r="CT47" s="684"/>
      <c r="CU47" s="684"/>
      <c r="CV47" s="684"/>
      <c r="CW47" s="684"/>
      <c r="CX47" s="684"/>
      <c r="CY47" s="685"/>
      <c r="CZ47" s="652">
        <v>1.5</v>
      </c>
      <c r="DA47" s="681"/>
      <c r="DB47" s="681"/>
      <c r="DC47" s="686"/>
      <c r="DD47" s="656">
        <v>10281</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227</v>
      </c>
      <c r="CS48" s="648"/>
      <c r="CT48" s="648"/>
      <c r="CU48" s="648"/>
      <c r="CV48" s="648"/>
      <c r="CW48" s="648"/>
      <c r="CX48" s="648"/>
      <c r="CY48" s="649"/>
      <c r="CZ48" s="652" t="s">
        <v>178</v>
      </c>
      <c r="DA48" s="653"/>
      <c r="DB48" s="653"/>
      <c r="DC48" s="665"/>
      <c r="DD48" s="656" t="s">
        <v>178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365</v>
      </c>
      <c r="CE49" s="689"/>
      <c r="CF49" s="689"/>
      <c r="CG49" s="689"/>
      <c r="CH49" s="689"/>
      <c r="CI49" s="689"/>
      <c r="CJ49" s="689"/>
      <c r="CK49" s="689"/>
      <c r="CL49" s="689"/>
      <c r="CM49" s="689"/>
      <c r="CN49" s="689"/>
      <c r="CO49" s="689"/>
      <c r="CP49" s="689"/>
      <c r="CQ49" s="690"/>
      <c r="CR49" s="738">
        <v>12132047</v>
      </c>
      <c r="CS49" s="718"/>
      <c r="CT49" s="718"/>
      <c r="CU49" s="718"/>
      <c r="CV49" s="718"/>
      <c r="CW49" s="718"/>
      <c r="CX49" s="718"/>
      <c r="CY49" s="749"/>
      <c r="CZ49" s="743">
        <v>100</v>
      </c>
      <c r="DA49" s="750"/>
      <c r="DB49" s="750"/>
      <c r="DC49" s="751"/>
      <c r="DD49" s="752">
        <v>6190702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ihLFgvPv+88/BgLnxMiHBlfWJz6sLlhOcYsXKFFr6pmAk0/b7snZIW9+KlJSLzas8eWjjd5dhQ/NyOwb/52Gw==" saltValue="2DoIE23LiR/zLBMCFIyys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388</v>
      </c>
      <c r="C7" s="780"/>
      <c r="D7" s="780"/>
      <c r="E7" s="780"/>
      <c r="F7" s="780"/>
      <c r="G7" s="780"/>
      <c r="H7" s="780"/>
      <c r="I7" s="780"/>
      <c r="J7" s="780"/>
      <c r="K7" s="780"/>
      <c r="L7" s="780"/>
      <c r="M7" s="780"/>
      <c r="N7" s="780"/>
      <c r="O7" s="780"/>
      <c r="P7" s="781"/>
      <c r="Q7" s="782">
        <v>12427</v>
      </c>
      <c r="R7" s="783"/>
      <c r="S7" s="783"/>
      <c r="T7" s="783"/>
      <c r="U7" s="783"/>
      <c r="V7" s="783">
        <v>12097</v>
      </c>
      <c r="W7" s="783"/>
      <c r="X7" s="783"/>
      <c r="Y7" s="783"/>
      <c r="Z7" s="783"/>
      <c r="AA7" s="783">
        <v>330</v>
      </c>
      <c r="AB7" s="783"/>
      <c r="AC7" s="783"/>
      <c r="AD7" s="783"/>
      <c r="AE7" s="784"/>
      <c r="AF7" s="785">
        <v>247</v>
      </c>
      <c r="AG7" s="786"/>
      <c r="AH7" s="786"/>
      <c r="AI7" s="786"/>
      <c r="AJ7" s="787"/>
      <c r="AK7" s="822">
        <v>174</v>
      </c>
      <c r="AL7" s="823"/>
      <c r="AM7" s="823"/>
      <c r="AN7" s="823"/>
      <c r="AO7" s="823"/>
      <c r="AP7" s="823">
        <v>8376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575</v>
      </c>
      <c r="BT7" s="827"/>
      <c r="BU7" s="827"/>
      <c r="BV7" s="827"/>
      <c r="BW7" s="827"/>
      <c r="BX7" s="827"/>
      <c r="BY7" s="827"/>
      <c r="BZ7" s="827"/>
      <c r="CA7" s="827"/>
      <c r="CB7" s="827"/>
      <c r="CC7" s="827"/>
      <c r="CD7" s="827"/>
      <c r="CE7" s="827"/>
      <c r="CF7" s="827"/>
      <c r="CG7" s="828"/>
      <c r="CH7" s="819" t="s">
        <v>583</v>
      </c>
      <c r="CI7" s="820"/>
      <c r="CJ7" s="820"/>
      <c r="CK7" s="820"/>
      <c r="CL7" s="821"/>
      <c r="CM7" s="819">
        <v>17</v>
      </c>
      <c r="CN7" s="820"/>
      <c r="CO7" s="820"/>
      <c r="CP7" s="820"/>
      <c r="CQ7" s="821"/>
      <c r="CR7" s="819">
        <v>8</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x14ac:dyDescent="0.15">
      <c r="A8" s="263">
        <v>2</v>
      </c>
      <c r="B8" s="803" t="s">
        <v>389</v>
      </c>
      <c r="C8" s="804"/>
      <c r="D8" s="804"/>
      <c r="E8" s="804"/>
      <c r="F8" s="804"/>
      <c r="G8" s="804"/>
      <c r="H8" s="804"/>
      <c r="I8" s="804"/>
      <c r="J8" s="804"/>
      <c r="K8" s="804"/>
      <c r="L8" s="804"/>
      <c r="M8" s="804"/>
      <c r="N8" s="804"/>
      <c r="O8" s="804"/>
      <c r="P8" s="805"/>
      <c r="Q8" s="806">
        <v>40</v>
      </c>
      <c r="R8" s="807"/>
      <c r="S8" s="807"/>
      <c r="T8" s="807"/>
      <c r="U8" s="807"/>
      <c r="V8" s="807">
        <v>36</v>
      </c>
      <c r="W8" s="807"/>
      <c r="X8" s="807"/>
      <c r="Y8" s="807"/>
      <c r="Z8" s="807"/>
      <c r="AA8" s="807">
        <v>4</v>
      </c>
      <c r="AB8" s="807"/>
      <c r="AC8" s="807"/>
      <c r="AD8" s="807"/>
      <c r="AE8" s="808"/>
      <c r="AF8" s="809">
        <v>5</v>
      </c>
      <c r="AG8" s="810"/>
      <c r="AH8" s="810"/>
      <c r="AI8" s="810"/>
      <c r="AJ8" s="811"/>
      <c r="AK8" s="812">
        <v>21</v>
      </c>
      <c r="AL8" s="813"/>
      <c r="AM8" s="813"/>
      <c r="AN8" s="813"/>
      <c r="AO8" s="813"/>
      <c r="AP8" s="813" t="s">
        <v>583</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12467</v>
      </c>
      <c r="R23" s="842"/>
      <c r="S23" s="842"/>
      <c r="T23" s="842"/>
      <c r="U23" s="842"/>
      <c r="V23" s="842">
        <v>12132</v>
      </c>
      <c r="W23" s="842"/>
      <c r="X23" s="842"/>
      <c r="Y23" s="842"/>
      <c r="Z23" s="842"/>
      <c r="AA23" s="842">
        <v>335</v>
      </c>
      <c r="AB23" s="842"/>
      <c r="AC23" s="842"/>
      <c r="AD23" s="842"/>
      <c r="AE23" s="843"/>
      <c r="AF23" s="844">
        <v>252</v>
      </c>
      <c r="AG23" s="842"/>
      <c r="AH23" s="842"/>
      <c r="AI23" s="842"/>
      <c r="AJ23" s="845"/>
      <c r="AK23" s="846"/>
      <c r="AL23" s="847"/>
      <c r="AM23" s="847"/>
      <c r="AN23" s="847"/>
      <c r="AO23" s="847"/>
      <c r="AP23" s="842">
        <v>8376</v>
      </c>
      <c r="AQ23" s="842"/>
      <c r="AR23" s="842"/>
      <c r="AS23" s="842"/>
      <c r="AT23" s="842"/>
      <c r="AU23" s="848"/>
      <c r="AV23" s="848"/>
      <c r="AW23" s="848"/>
      <c r="AX23" s="848"/>
      <c r="AY23" s="849"/>
      <c r="AZ23" s="857" t="s">
        <v>178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371</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2019</v>
      </c>
      <c r="R28" s="871"/>
      <c r="S28" s="871"/>
      <c r="T28" s="871"/>
      <c r="U28" s="871"/>
      <c r="V28" s="871">
        <v>1985</v>
      </c>
      <c r="W28" s="871"/>
      <c r="X28" s="871"/>
      <c r="Y28" s="871"/>
      <c r="Z28" s="871"/>
      <c r="AA28" s="871">
        <v>34</v>
      </c>
      <c r="AB28" s="871"/>
      <c r="AC28" s="871"/>
      <c r="AD28" s="871"/>
      <c r="AE28" s="872"/>
      <c r="AF28" s="873">
        <v>34</v>
      </c>
      <c r="AG28" s="871"/>
      <c r="AH28" s="871"/>
      <c r="AI28" s="871"/>
      <c r="AJ28" s="874"/>
      <c r="AK28" s="875">
        <v>168</v>
      </c>
      <c r="AL28" s="866"/>
      <c r="AM28" s="866"/>
      <c r="AN28" s="866"/>
      <c r="AO28" s="866"/>
      <c r="AP28" s="866" t="s">
        <v>583</v>
      </c>
      <c r="AQ28" s="866"/>
      <c r="AR28" s="866"/>
      <c r="AS28" s="866"/>
      <c r="AT28" s="866"/>
      <c r="AU28" s="866" t="s">
        <v>583</v>
      </c>
      <c r="AV28" s="866"/>
      <c r="AW28" s="866"/>
      <c r="AX28" s="866"/>
      <c r="AY28" s="866"/>
      <c r="AZ28" s="867" t="s">
        <v>583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1426</v>
      </c>
      <c r="R29" s="807"/>
      <c r="S29" s="807"/>
      <c r="T29" s="807"/>
      <c r="U29" s="807"/>
      <c r="V29" s="807">
        <v>1394</v>
      </c>
      <c r="W29" s="807"/>
      <c r="X29" s="807"/>
      <c r="Y29" s="807"/>
      <c r="Z29" s="807"/>
      <c r="AA29" s="807">
        <v>32</v>
      </c>
      <c r="AB29" s="807"/>
      <c r="AC29" s="807"/>
      <c r="AD29" s="807"/>
      <c r="AE29" s="808"/>
      <c r="AF29" s="809">
        <v>32</v>
      </c>
      <c r="AG29" s="810"/>
      <c r="AH29" s="810"/>
      <c r="AI29" s="810"/>
      <c r="AJ29" s="811"/>
      <c r="AK29" s="878">
        <v>213</v>
      </c>
      <c r="AL29" s="879"/>
      <c r="AM29" s="879"/>
      <c r="AN29" s="879"/>
      <c r="AO29" s="879"/>
      <c r="AP29" s="879" t="s">
        <v>583</v>
      </c>
      <c r="AQ29" s="879"/>
      <c r="AR29" s="879"/>
      <c r="AS29" s="879"/>
      <c r="AT29" s="879"/>
      <c r="AU29" s="879" t="s">
        <v>583</v>
      </c>
      <c r="AV29" s="879"/>
      <c r="AW29" s="879"/>
      <c r="AX29" s="879"/>
      <c r="AY29" s="879"/>
      <c r="AZ29" s="880" t="s">
        <v>583</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306</v>
      </c>
      <c r="R30" s="807"/>
      <c r="S30" s="807"/>
      <c r="T30" s="807"/>
      <c r="U30" s="807"/>
      <c r="V30" s="807">
        <v>299</v>
      </c>
      <c r="W30" s="807"/>
      <c r="X30" s="807"/>
      <c r="Y30" s="807"/>
      <c r="Z30" s="807"/>
      <c r="AA30" s="807">
        <v>7</v>
      </c>
      <c r="AB30" s="807"/>
      <c r="AC30" s="807"/>
      <c r="AD30" s="807"/>
      <c r="AE30" s="808"/>
      <c r="AF30" s="809">
        <v>7</v>
      </c>
      <c r="AG30" s="810"/>
      <c r="AH30" s="810"/>
      <c r="AI30" s="810"/>
      <c r="AJ30" s="811"/>
      <c r="AK30" s="878">
        <v>64</v>
      </c>
      <c r="AL30" s="879"/>
      <c r="AM30" s="879"/>
      <c r="AN30" s="879"/>
      <c r="AO30" s="879"/>
      <c r="AP30" s="879" t="s">
        <v>583</v>
      </c>
      <c r="AQ30" s="879"/>
      <c r="AR30" s="879"/>
      <c r="AS30" s="879"/>
      <c r="AT30" s="879"/>
      <c r="AU30" s="879" t="s">
        <v>583</v>
      </c>
      <c r="AV30" s="879"/>
      <c r="AW30" s="879"/>
      <c r="AX30" s="879"/>
      <c r="AY30" s="879"/>
      <c r="AZ30" s="880" t="s">
        <v>583</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624</v>
      </c>
      <c r="R31" s="807"/>
      <c r="S31" s="807"/>
      <c r="T31" s="807"/>
      <c r="U31" s="807"/>
      <c r="V31" s="807">
        <v>560</v>
      </c>
      <c r="W31" s="807"/>
      <c r="X31" s="807"/>
      <c r="Y31" s="807"/>
      <c r="Z31" s="807"/>
      <c r="AA31" s="807">
        <v>63</v>
      </c>
      <c r="AB31" s="807"/>
      <c r="AC31" s="807"/>
      <c r="AD31" s="807"/>
      <c r="AE31" s="808"/>
      <c r="AF31" s="809">
        <v>1173</v>
      </c>
      <c r="AG31" s="810"/>
      <c r="AH31" s="810"/>
      <c r="AI31" s="810"/>
      <c r="AJ31" s="811"/>
      <c r="AK31" s="878" t="s">
        <v>583</v>
      </c>
      <c r="AL31" s="879"/>
      <c r="AM31" s="879"/>
      <c r="AN31" s="879"/>
      <c r="AO31" s="879"/>
      <c r="AP31" s="879">
        <v>1565</v>
      </c>
      <c r="AQ31" s="879"/>
      <c r="AR31" s="879"/>
      <c r="AS31" s="879"/>
      <c r="AT31" s="879"/>
      <c r="AU31" s="879" t="s">
        <v>583</v>
      </c>
      <c r="AV31" s="879"/>
      <c r="AW31" s="879"/>
      <c r="AX31" s="879"/>
      <c r="AY31" s="879"/>
      <c r="AZ31" s="880" t="s">
        <v>583</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709</v>
      </c>
      <c r="R32" s="807"/>
      <c r="S32" s="807"/>
      <c r="T32" s="807"/>
      <c r="U32" s="807"/>
      <c r="V32" s="807">
        <v>557</v>
      </c>
      <c r="W32" s="807"/>
      <c r="X32" s="807"/>
      <c r="Y32" s="807"/>
      <c r="Z32" s="807"/>
      <c r="AA32" s="807">
        <v>151</v>
      </c>
      <c r="AB32" s="807"/>
      <c r="AC32" s="807"/>
      <c r="AD32" s="807"/>
      <c r="AE32" s="808"/>
      <c r="AF32" s="809">
        <v>141</v>
      </c>
      <c r="AG32" s="810"/>
      <c r="AH32" s="810"/>
      <c r="AI32" s="810"/>
      <c r="AJ32" s="811"/>
      <c r="AK32" s="878">
        <v>193</v>
      </c>
      <c r="AL32" s="879"/>
      <c r="AM32" s="879"/>
      <c r="AN32" s="879"/>
      <c r="AO32" s="879"/>
      <c r="AP32" s="879">
        <v>5271</v>
      </c>
      <c r="AQ32" s="879"/>
      <c r="AR32" s="879"/>
      <c r="AS32" s="879"/>
      <c r="AT32" s="879"/>
      <c r="AU32" s="879">
        <v>2715</v>
      </c>
      <c r="AV32" s="879"/>
      <c r="AW32" s="879"/>
      <c r="AX32" s="879"/>
      <c r="AY32" s="879"/>
      <c r="AZ32" s="880" t="s">
        <v>583</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3</v>
      </c>
      <c r="R33" s="807"/>
      <c r="S33" s="807"/>
      <c r="T33" s="807"/>
      <c r="U33" s="807"/>
      <c r="V33" s="807">
        <v>3</v>
      </c>
      <c r="W33" s="807"/>
      <c r="X33" s="807"/>
      <c r="Y33" s="807"/>
      <c r="Z33" s="807"/>
      <c r="AA33" s="807">
        <v>0</v>
      </c>
      <c r="AB33" s="807"/>
      <c r="AC33" s="807"/>
      <c r="AD33" s="807"/>
      <c r="AE33" s="808"/>
      <c r="AF33" s="809">
        <v>1</v>
      </c>
      <c r="AG33" s="810"/>
      <c r="AH33" s="810"/>
      <c r="AI33" s="810"/>
      <c r="AJ33" s="811"/>
      <c r="AK33" s="878" t="s">
        <v>583</v>
      </c>
      <c r="AL33" s="879"/>
      <c r="AM33" s="879"/>
      <c r="AN33" s="879"/>
      <c r="AO33" s="879"/>
      <c r="AP33" s="879" t="s">
        <v>583</v>
      </c>
      <c r="AQ33" s="879"/>
      <c r="AR33" s="879"/>
      <c r="AS33" s="879"/>
      <c r="AT33" s="879"/>
      <c r="AU33" s="879" t="s">
        <v>583</v>
      </c>
      <c r="AV33" s="879"/>
      <c r="AW33" s="879"/>
      <c r="AX33" s="879"/>
      <c r="AY33" s="879"/>
      <c r="AZ33" s="880" t="s">
        <v>583</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1387</v>
      </c>
      <c r="AG63" s="890"/>
      <c r="AH63" s="890"/>
      <c r="AI63" s="890"/>
      <c r="AJ63" s="891"/>
      <c r="AK63" s="892"/>
      <c r="AL63" s="887"/>
      <c r="AM63" s="887"/>
      <c r="AN63" s="887"/>
      <c r="AO63" s="887"/>
      <c r="AP63" s="890">
        <v>6836</v>
      </c>
      <c r="AQ63" s="890"/>
      <c r="AR63" s="890"/>
      <c r="AS63" s="890"/>
      <c r="AT63" s="890"/>
      <c r="AU63" s="890">
        <v>2715</v>
      </c>
      <c r="AV63" s="890"/>
      <c r="AW63" s="890"/>
      <c r="AX63" s="890"/>
      <c r="AY63" s="890"/>
      <c r="AZ63" s="894"/>
      <c r="BA63" s="894"/>
      <c r="BB63" s="894"/>
      <c r="BC63" s="894"/>
      <c r="BD63" s="894"/>
      <c r="BE63" s="895"/>
      <c r="BF63" s="895"/>
      <c r="BG63" s="895"/>
      <c r="BH63" s="895"/>
      <c r="BI63" s="896"/>
      <c r="BJ63" s="897" t="s">
        <v>178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395</v>
      </c>
      <c r="R66" s="766"/>
      <c r="S66" s="766"/>
      <c r="T66" s="766"/>
      <c r="U66" s="767"/>
      <c r="V66" s="765" t="s">
        <v>396</v>
      </c>
      <c r="W66" s="766"/>
      <c r="X66" s="766"/>
      <c r="Y66" s="766"/>
      <c r="Z66" s="767"/>
      <c r="AA66" s="765" t="s">
        <v>397</v>
      </c>
      <c r="AB66" s="766"/>
      <c r="AC66" s="766"/>
      <c r="AD66" s="766"/>
      <c r="AE66" s="767"/>
      <c r="AF66" s="900" t="s">
        <v>398</v>
      </c>
      <c r="AG66" s="861"/>
      <c r="AH66" s="861"/>
      <c r="AI66" s="861"/>
      <c r="AJ66" s="901"/>
      <c r="AK66" s="765" t="s">
        <v>399</v>
      </c>
      <c r="AL66" s="789"/>
      <c r="AM66" s="789"/>
      <c r="AN66" s="789"/>
      <c r="AO66" s="790"/>
      <c r="AP66" s="765" t="s">
        <v>400</v>
      </c>
      <c r="AQ66" s="766"/>
      <c r="AR66" s="766"/>
      <c r="AS66" s="766"/>
      <c r="AT66" s="767"/>
      <c r="AU66" s="765" t="s">
        <v>416</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5179</v>
      </c>
      <c r="R68" s="914"/>
      <c r="S68" s="914"/>
      <c r="T68" s="914"/>
      <c r="U68" s="914"/>
      <c r="V68" s="914">
        <v>4992</v>
      </c>
      <c r="W68" s="914"/>
      <c r="X68" s="914"/>
      <c r="Y68" s="914"/>
      <c r="Z68" s="914"/>
      <c r="AA68" s="914">
        <v>187</v>
      </c>
      <c r="AB68" s="914"/>
      <c r="AC68" s="914"/>
      <c r="AD68" s="914"/>
      <c r="AE68" s="914"/>
      <c r="AF68" s="914">
        <v>132</v>
      </c>
      <c r="AG68" s="914"/>
      <c r="AH68" s="914"/>
      <c r="AI68" s="914"/>
      <c r="AJ68" s="914"/>
      <c r="AK68" s="914">
        <v>24</v>
      </c>
      <c r="AL68" s="914"/>
      <c r="AM68" s="914"/>
      <c r="AN68" s="914"/>
      <c r="AO68" s="914"/>
      <c r="AP68" s="914">
        <v>4758</v>
      </c>
      <c r="AQ68" s="914"/>
      <c r="AR68" s="914"/>
      <c r="AS68" s="914"/>
      <c r="AT68" s="914"/>
      <c r="AU68" s="914">
        <v>690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9757</v>
      </c>
      <c r="R69" s="879"/>
      <c r="S69" s="879"/>
      <c r="T69" s="879"/>
      <c r="U69" s="879"/>
      <c r="V69" s="879">
        <v>10150</v>
      </c>
      <c r="W69" s="879"/>
      <c r="X69" s="879"/>
      <c r="Y69" s="879"/>
      <c r="Z69" s="879"/>
      <c r="AA69" s="879">
        <v>-393</v>
      </c>
      <c r="AB69" s="879"/>
      <c r="AC69" s="879"/>
      <c r="AD69" s="879"/>
      <c r="AE69" s="879"/>
      <c r="AF69" s="879">
        <v>-669</v>
      </c>
      <c r="AG69" s="879"/>
      <c r="AH69" s="879"/>
      <c r="AI69" s="879"/>
      <c r="AJ69" s="879"/>
      <c r="AK69" s="879">
        <v>1676</v>
      </c>
      <c r="AL69" s="879"/>
      <c r="AM69" s="879"/>
      <c r="AN69" s="879"/>
      <c r="AO69" s="879"/>
      <c r="AP69" s="879">
        <v>8093</v>
      </c>
      <c r="AQ69" s="879"/>
      <c r="AR69" s="879"/>
      <c r="AS69" s="879"/>
      <c r="AT69" s="879"/>
      <c r="AU69" s="879">
        <v>3614</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858</v>
      </c>
      <c r="R70" s="879"/>
      <c r="S70" s="879"/>
      <c r="T70" s="879"/>
      <c r="U70" s="879"/>
      <c r="V70" s="879">
        <v>856</v>
      </c>
      <c r="W70" s="879"/>
      <c r="X70" s="879"/>
      <c r="Y70" s="879"/>
      <c r="Z70" s="879"/>
      <c r="AA70" s="879">
        <v>2</v>
      </c>
      <c r="AB70" s="879"/>
      <c r="AC70" s="879"/>
      <c r="AD70" s="879"/>
      <c r="AE70" s="879"/>
      <c r="AF70" s="879">
        <v>2</v>
      </c>
      <c r="AG70" s="879"/>
      <c r="AH70" s="879"/>
      <c r="AI70" s="879"/>
      <c r="AJ70" s="879"/>
      <c r="AK70" s="879">
        <v>4</v>
      </c>
      <c r="AL70" s="879"/>
      <c r="AM70" s="879"/>
      <c r="AN70" s="879"/>
      <c r="AO70" s="879"/>
      <c r="AP70" s="879" t="s">
        <v>583</v>
      </c>
      <c r="AQ70" s="879"/>
      <c r="AR70" s="879"/>
      <c r="AS70" s="879"/>
      <c r="AT70" s="879"/>
      <c r="AU70" s="879" t="s">
        <v>583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141</v>
      </c>
      <c r="R71" s="879"/>
      <c r="S71" s="879"/>
      <c r="T71" s="879"/>
      <c r="U71" s="879"/>
      <c r="V71" s="879">
        <v>137</v>
      </c>
      <c r="W71" s="879"/>
      <c r="X71" s="879"/>
      <c r="Y71" s="879"/>
      <c r="Z71" s="879"/>
      <c r="AA71" s="879">
        <v>4</v>
      </c>
      <c r="AB71" s="879"/>
      <c r="AC71" s="879"/>
      <c r="AD71" s="879"/>
      <c r="AE71" s="879"/>
      <c r="AF71" s="879">
        <v>4</v>
      </c>
      <c r="AG71" s="879"/>
      <c r="AH71" s="879"/>
      <c r="AI71" s="879"/>
      <c r="AJ71" s="879"/>
      <c r="AK71" s="879" t="s">
        <v>583</v>
      </c>
      <c r="AL71" s="879"/>
      <c r="AM71" s="879"/>
      <c r="AN71" s="879"/>
      <c r="AO71" s="879"/>
      <c r="AP71" s="879" t="s">
        <v>583</v>
      </c>
      <c r="AQ71" s="879"/>
      <c r="AR71" s="879"/>
      <c r="AS71" s="879"/>
      <c r="AT71" s="879"/>
      <c r="AU71" s="879" t="s">
        <v>583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237</v>
      </c>
      <c r="R72" s="879"/>
      <c r="S72" s="879"/>
      <c r="T72" s="879"/>
      <c r="U72" s="879"/>
      <c r="V72" s="879">
        <v>168</v>
      </c>
      <c r="W72" s="879"/>
      <c r="X72" s="879"/>
      <c r="Y72" s="879"/>
      <c r="Z72" s="879"/>
      <c r="AA72" s="879">
        <v>69</v>
      </c>
      <c r="AB72" s="879"/>
      <c r="AC72" s="879"/>
      <c r="AD72" s="879"/>
      <c r="AE72" s="879"/>
      <c r="AF72" s="879">
        <v>69</v>
      </c>
      <c r="AG72" s="879"/>
      <c r="AH72" s="879"/>
      <c r="AI72" s="879"/>
      <c r="AJ72" s="879"/>
      <c r="AK72" s="879">
        <v>36</v>
      </c>
      <c r="AL72" s="879"/>
      <c r="AM72" s="879"/>
      <c r="AN72" s="879"/>
      <c r="AO72" s="879"/>
      <c r="AP72" s="879" t="s">
        <v>583</v>
      </c>
      <c r="AQ72" s="879"/>
      <c r="AR72" s="879"/>
      <c r="AS72" s="879"/>
      <c r="AT72" s="879"/>
      <c r="AU72" s="879" t="s">
        <v>583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581</v>
      </c>
      <c r="C73" s="922"/>
      <c r="D73" s="922"/>
      <c r="E73" s="922"/>
      <c r="F73" s="922"/>
      <c r="G73" s="922"/>
      <c r="H73" s="922"/>
      <c r="I73" s="922"/>
      <c r="J73" s="922"/>
      <c r="K73" s="922"/>
      <c r="L73" s="922"/>
      <c r="M73" s="922"/>
      <c r="N73" s="922"/>
      <c r="O73" s="922"/>
      <c r="P73" s="923"/>
      <c r="Q73" s="924">
        <v>264624</v>
      </c>
      <c r="R73" s="879"/>
      <c r="S73" s="879"/>
      <c r="T73" s="879"/>
      <c r="U73" s="879"/>
      <c r="V73" s="879">
        <v>252775</v>
      </c>
      <c r="W73" s="879"/>
      <c r="X73" s="879"/>
      <c r="Y73" s="879"/>
      <c r="Z73" s="879"/>
      <c r="AA73" s="879">
        <v>11848</v>
      </c>
      <c r="AB73" s="879"/>
      <c r="AC73" s="879"/>
      <c r="AD73" s="879"/>
      <c r="AE73" s="879"/>
      <c r="AF73" s="879">
        <v>11848</v>
      </c>
      <c r="AG73" s="879"/>
      <c r="AH73" s="879"/>
      <c r="AI73" s="879"/>
      <c r="AJ73" s="879"/>
      <c r="AK73" s="879">
        <v>7347</v>
      </c>
      <c r="AL73" s="879"/>
      <c r="AM73" s="879"/>
      <c r="AN73" s="879"/>
      <c r="AO73" s="879"/>
      <c r="AP73" s="879" t="s">
        <v>583</v>
      </c>
      <c r="AQ73" s="879"/>
      <c r="AR73" s="879"/>
      <c r="AS73" s="879"/>
      <c r="AT73" s="879"/>
      <c r="AU73" s="879" t="s">
        <v>583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582</v>
      </c>
      <c r="C74" s="922"/>
      <c r="D74" s="922"/>
      <c r="E74" s="922"/>
      <c r="F74" s="922"/>
      <c r="G74" s="922"/>
      <c r="H74" s="922"/>
      <c r="I74" s="922"/>
      <c r="J74" s="922"/>
      <c r="K74" s="922"/>
      <c r="L74" s="922"/>
      <c r="M74" s="922"/>
      <c r="N74" s="922"/>
      <c r="O74" s="922"/>
      <c r="P74" s="923"/>
      <c r="Q74" s="924">
        <v>12230</v>
      </c>
      <c r="R74" s="879"/>
      <c r="S74" s="879"/>
      <c r="T74" s="879"/>
      <c r="U74" s="879"/>
      <c r="V74" s="879">
        <v>11541</v>
      </c>
      <c r="W74" s="879"/>
      <c r="X74" s="879"/>
      <c r="Y74" s="879"/>
      <c r="Z74" s="879"/>
      <c r="AA74" s="879">
        <v>689</v>
      </c>
      <c r="AB74" s="879"/>
      <c r="AC74" s="879"/>
      <c r="AD74" s="879"/>
      <c r="AE74" s="879"/>
      <c r="AF74" s="879">
        <v>689</v>
      </c>
      <c r="AG74" s="879"/>
      <c r="AH74" s="879"/>
      <c r="AI74" s="879"/>
      <c r="AJ74" s="879"/>
      <c r="AK74" s="879">
        <v>318</v>
      </c>
      <c r="AL74" s="879"/>
      <c r="AM74" s="879"/>
      <c r="AN74" s="879"/>
      <c r="AO74" s="879"/>
      <c r="AP74" s="879" t="s">
        <v>583</v>
      </c>
      <c r="AQ74" s="879"/>
      <c r="AR74" s="879"/>
      <c r="AS74" s="879"/>
      <c r="AT74" s="879"/>
      <c r="AU74" s="879" t="s">
        <v>583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417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12075</v>
      </c>
      <c r="AG88" s="890"/>
      <c r="AH88" s="890"/>
      <c r="AI88" s="890"/>
      <c r="AJ88" s="890"/>
      <c r="AK88" s="887"/>
      <c r="AL88" s="887"/>
      <c r="AM88" s="887"/>
      <c r="AN88" s="887"/>
      <c r="AO88" s="887"/>
      <c r="AP88" s="890">
        <v>12851</v>
      </c>
      <c r="AQ88" s="890"/>
      <c r="AR88" s="890"/>
      <c r="AS88" s="890"/>
      <c r="AT88" s="890"/>
      <c r="AU88" s="890">
        <v>4304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418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8</v>
      </c>
      <c r="CS102" s="898"/>
      <c r="CT102" s="898"/>
      <c r="CU102" s="898"/>
      <c r="CV102" s="941"/>
      <c r="CW102" s="940" t="s">
        <v>590</v>
      </c>
      <c r="CX102" s="898"/>
      <c r="CY102" s="898"/>
      <c r="CZ102" s="898"/>
      <c r="DA102" s="941"/>
      <c r="DB102" s="940" t="s">
        <v>590</v>
      </c>
      <c r="DC102" s="898"/>
      <c r="DD102" s="898"/>
      <c r="DE102" s="898"/>
      <c r="DF102" s="941"/>
      <c r="DG102" s="940" t="s">
        <v>590</v>
      </c>
      <c r="DH102" s="898"/>
      <c r="DI102" s="898"/>
      <c r="DJ102" s="898"/>
      <c r="DK102" s="941"/>
      <c r="DL102" s="940" t="s">
        <v>590</v>
      </c>
      <c r="DM102" s="898"/>
      <c r="DN102" s="898"/>
      <c r="DO102" s="898"/>
      <c r="DP102" s="941"/>
      <c r="DQ102" s="940" t="s">
        <v>590</v>
      </c>
      <c r="DR102" s="898"/>
      <c r="DS102" s="898"/>
      <c r="DT102" s="898"/>
      <c r="DU102" s="941"/>
      <c r="DV102" s="964" t="s">
        <v>590</v>
      </c>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426</v>
      </c>
      <c r="AB109" s="943"/>
      <c r="AC109" s="943"/>
      <c r="AD109" s="943"/>
      <c r="AE109" s="944"/>
      <c r="AF109" s="942" t="s">
        <v>427</v>
      </c>
      <c r="AG109" s="943"/>
      <c r="AH109" s="943"/>
      <c r="AI109" s="943"/>
      <c r="AJ109" s="944"/>
      <c r="AK109" s="942" t="s">
        <v>306</v>
      </c>
      <c r="AL109" s="943"/>
      <c r="AM109" s="943"/>
      <c r="AN109" s="943"/>
      <c r="AO109" s="944"/>
      <c r="AP109" s="942" t="s">
        <v>428</v>
      </c>
      <c r="AQ109" s="943"/>
      <c r="AR109" s="943"/>
      <c r="AS109" s="943"/>
      <c r="AT109" s="945"/>
      <c r="AU109" s="962" t="s">
        <v>425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426</v>
      </c>
      <c r="BR109" s="943"/>
      <c r="BS109" s="943"/>
      <c r="BT109" s="943"/>
      <c r="BU109" s="944"/>
      <c r="BV109" s="942" t="s">
        <v>427</v>
      </c>
      <c r="BW109" s="943"/>
      <c r="BX109" s="943"/>
      <c r="BY109" s="943"/>
      <c r="BZ109" s="944"/>
      <c r="CA109" s="942" t="s">
        <v>306</v>
      </c>
      <c r="CB109" s="943"/>
      <c r="CC109" s="943"/>
      <c r="CD109" s="943"/>
      <c r="CE109" s="944"/>
      <c r="CF109" s="963" t="s">
        <v>428</v>
      </c>
      <c r="CG109" s="963"/>
      <c r="CH109" s="963"/>
      <c r="CI109" s="963"/>
      <c r="CJ109" s="963"/>
      <c r="CK109" s="942" t="s">
        <v>429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426</v>
      </c>
      <c r="DH109" s="943"/>
      <c r="DI109" s="943"/>
      <c r="DJ109" s="943"/>
      <c r="DK109" s="944"/>
      <c r="DL109" s="942" t="s">
        <v>427</v>
      </c>
      <c r="DM109" s="943"/>
      <c r="DN109" s="943"/>
      <c r="DO109" s="943"/>
      <c r="DP109" s="944"/>
      <c r="DQ109" s="942" t="s">
        <v>306</v>
      </c>
      <c r="DR109" s="943"/>
      <c r="DS109" s="943"/>
      <c r="DT109" s="943"/>
      <c r="DU109" s="944"/>
      <c r="DV109" s="942" t="s">
        <v>428</v>
      </c>
      <c r="DW109" s="943"/>
      <c r="DX109" s="943"/>
      <c r="DY109" s="943"/>
      <c r="DZ109" s="945"/>
    </row>
    <row r="110" spans="1:131" s="248" customFormat="1" ht="26.25" customHeight="1" x14ac:dyDescent="0.15">
      <c r="A110" s="946" t="s">
        <v>430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439171</v>
      </c>
      <c r="AB110" s="950"/>
      <c r="AC110" s="950"/>
      <c r="AD110" s="950"/>
      <c r="AE110" s="951"/>
      <c r="AF110" s="952">
        <v>469570</v>
      </c>
      <c r="AG110" s="950"/>
      <c r="AH110" s="950"/>
      <c r="AI110" s="950"/>
      <c r="AJ110" s="951"/>
      <c r="AK110" s="952">
        <v>452848</v>
      </c>
      <c r="AL110" s="950"/>
      <c r="AM110" s="950"/>
      <c r="AN110" s="950"/>
      <c r="AO110" s="951"/>
      <c r="AP110" s="953">
        <v>10</v>
      </c>
      <c r="AQ110" s="954"/>
      <c r="AR110" s="954"/>
      <c r="AS110" s="954"/>
      <c r="AT110" s="955"/>
      <c r="AU110" s="956" t="s">
        <v>72</v>
      </c>
      <c r="AV110" s="957"/>
      <c r="AW110" s="957"/>
      <c r="AX110" s="957"/>
      <c r="AY110" s="957"/>
      <c r="AZ110" s="998" t="s">
        <v>431</v>
      </c>
      <c r="BA110" s="947"/>
      <c r="BB110" s="947"/>
      <c r="BC110" s="947"/>
      <c r="BD110" s="947"/>
      <c r="BE110" s="947"/>
      <c r="BF110" s="947"/>
      <c r="BG110" s="947"/>
      <c r="BH110" s="947"/>
      <c r="BI110" s="947"/>
      <c r="BJ110" s="947"/>
      <c r="BK110" s="947"/>
      <c r="BL110" s="947"/>
      <c r="BM110" s="947"/>
      <c r="BN110" s="947"/>
      <c r="BO110" s="947"/>
      <c r="BP110" s="948"/>
      <c r="BQ110" s="984">
        <v>6531528</v>
      </c>
      <c r="BR110" s="985"/>
      <c r="BS110" s="985"/>
      <c r="BT110" s="985"/>
      <c r="BU110" s="985"/>
      <c r="BV110" s="985">
        <v>7379240</v>
      </c>
      <c r="BW110" s="985"/>
      <c r="BX110" s="985"/>
      <c r="BY110" s="985"/>
      <c r="BZ110" s="985"/>
      <c r="CA110" s="985">
        <v>8375647</v>
      </c>
      <c r="CB110" s="985"/>
      <c r="CC110" s="985"/>
      <c r="CD110" s="985"/>
      <c r="CE110" s="985"/>
      <c r="CF110" s="999">
        <v>184.5</v>
      </c>
      <c r="CG110" s="1000"/>
      <c r="CH110" s="1000"/>
      <c r="CI110" s="1000"/>
      <c r="CJ110" s="1000"/>
      <c r="CK110" s="1001" t="s">
        <v>432</v>
      </c>
      <c r="CL110" s="1002"/>
      <c r="CM110" s="981" t="s">
        <v>433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434</v>
      </c>
      <c r="DH110" s="985"/>
      <c r="DI110" s="985"/>
      <c r="DJ110" s="985"/>
      <c r="DK110" s="985"/>
      <c r="DL110" s="985" t="s">
        <v>178</v>
      </c>
      <c r="DM110" s="985"/>
      <c r="DN110" s="985"/>
      <c r="DO110" s="985"/>
      <c r="DP110" s="985"/>
      <c r="DQ110" s="985" t="s">
        <v>178</v>
      </c>
      <c r="DR110" s="985"/>
      <c r="DS110" s="985"/>
      <c r="DT110" s="985"/>
      <c r="DU110" s="985"/>
      <c r="DV110" s="986" t="s">
        <v>178</v>
      </c>
      <c r="DW110" s="986"/>
      <c r="DX110" s="986"/>
      <c r="DY110" s="986"/>
      <c r="DZ110" s="987"/>
    </row>
    <row r="111" spans="1:131" s="248" customFormat="1" ht="26.25" customHeight="1" x14ac:dyDescent="0.15">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178</v>
      </c>
      <c r="AB111" s="992"/>
      <c r="AC111" s="992"/>
      <c r="AD111" s="992"/>
      <c r="AE111" s="993"/>
      <c r="AF111" s="994" t="s">
        <v>178</v>
      </c>
      <c r="AG111" s="992"/>
      <c r="AH111" s="992"/>
      <c r="AI111" s="992"/>
      <c r="AJ111" s="993"/>
      <c r="AK111" s="994" t="s">
        <v>178</v>
      </c>
      <c r="AL111" s="992"/>
      <c r="AM111" s="992"/>
      <c r="AN111" s="992"/>
      <c r="AO111" s="993"/>
      <c r="AP111" s="995" t="s">
        <v>178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434</v>
      </c>
      <c r="BR111" s="978"/>
      <c r="BS111" s="978"/>
      <c r="BT111" s="978"/>
      <c r="BU111" s="978"/>
      <c r="BV111" s="978" t="s">
        <v>178</v>
      </c>
      <c r="BW111" s="978"/>
      <c r="BX111" s="978"/>
      <c r="BY111" s="978"/>
      <c r="BZ111" s="978"/>
      <c r="CA111" s="978" t="s">
        <v>178</v>
      </c>
      <c r="CB111" s="978"/>
      <c r="CC111" s="978"/>
      <c r="CD111" s="978"/>
      <c r="CE111" s="978"/>
      <c r="CF111" s="972" t="s">
        <v>178</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178</v>
      </c>
      <c r="DH111" s="978"/>
      <c r="DI111" s="978"/>
      <c r="DJ111" s="978"/>
      <c r="DK111" s="978"/>
      <c r="DL111" s="978" t="s">
        <v>178</v>
      </c>
      <c r="DM111" s="978"/>
      <c r="DN111" s="978"/>
      <c r="DO111" s="978"/>
      <c r="DP111" s="978"/>
      <c r="DQ111" s="978" t="s">
        <v>178</v>
      </c>
      <c r="DR111" s="978"/>
      <c r="DS111" s="978"/>
      <c r="DT111" s="978"/>
      <c r="DU111" s="978"/>
      <c r="DV111" s="979" t="s">
        <v>178</v>
      </c>
      <c r="DW111" s="979"/>
      <c r="DX111" s="979"/>
      <c r="DY111" s="979"/>
      <c r="DZ111" s="980"/>
    </row>
    <row r="112" spans="1:131" s="248" customFormat="1" ht="26.25" customHeight="1" x14ac:dyDescent="0.15">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178</v>
      </c>
      <c r="AB112" s="1017"/>
      <c r="AC112" s="1017"/>
      <c r="AD112" s="1017"/>
      <c r="AE112" s="1018"/>
      <c r="AF112" s="1019" t="s">
        <v>178</v>
      </c>
      <c r="AG112" s="1017"/>
      <c r="AH112" s="1017"/>
      <c r="AI112" s="1017"/>
      <c r="AJ112" s="1018"/>
      <c r="AK112" s="1019" t="s">
        <v>178</v>
      </c>
      <c r="AL112" s="1017"/>
      <c r="AM112" s="1017"/>
      <c r="AN112" s="1017"/>
      <c r="AO112" s="1018"/>
      <c r="AP112" s="1020" t="s">
        <v>178</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1628457</v>
      </c>
      <c r="BR112" s="978"/>
      <c r="BS112" s="978"/>
      <c r="BT112" s="978"/>
      <c r="BU112" s="978"/>
      <c r="BV112" s="978">
        <v>1875927</v>
      </c>
      <c r="BW112" s="978"/>
      <c r="BX112" s="978"/>
      <c r="BY112" s="978"/>
      <c r="BZ112" s="978"/>
      <c r="CA112" s="978">
        <v>2714683</v>
      </c>
      <c r="CB112" s="978"/>
      <c r="CC112" s="978"/>
      <c r="CD112" s="978"/>
      <c r="CE112" s="978"/>
      <c r="CF112" s="972">
        <v>59.8</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178</v>
      </c>
      <c r="DH112" s="978"/>
      <c r="DI112" s="978"/>
      <c r="DJ112" s="978"/>
      <c r="DK112" s="978"/>
      <c r="DL112" s="978" t="s">
        <v>178</v>
      </c>
      <c r="DM112" s="978"/>
      <c r="DN112" s="978"/>
      <c r="DO112" s="978"/>
      <c r="DP112" s="978"/>
      <c r="DQ112" s="978" t="s">
        <v>178</v>
      </c>
      <c r="DR112" s="978"/>
      <c r="DS112" s="978"/>
      <c r="DT112" s="978"/>
      <c r="DU112" s="978"/>
      <c r="DV112" s="979" t="s">
        <v>178</v>
      </c>
      <c r="DW112" s="979"/>
      <c r="DX112" s="979"/>
      <c r="DY112" s="979"/>
      <c r="DZ112" s="980"/>
    </row>
    <row r="113" spans="1:130" s="248" customFormat="1" ht="26.25" customHeight="1" x14ac:dyDescent="0.15">
      <c r="A113" s="1012"/>
      <c r="B113" s="1013"/>
      <c r="C113" s="1008" t="s">
        <v>442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187166</v>
      </c>
      <c r="AB113" s="992"/>
      <c r="AC113" s="992"/>
      <c r="AD113" s="992"/>
      <c r="AE113" s="993"/>
      <c r="AF113" s="994">
        <v>147015</v>
      </c>
      <c r="AG113" s="992"/>
      <c r="AH113" s="992"/>
      <c r="AI113" s="992"/>
      <c r="AJ113" s="993"/>
      <c r="AK113" s="994">
        <v>164009</v>
      </c>
      <c r="AL113" s="992"/>
      <c r="AM113" s="992"/>
      <c r="AN113" s="992"/>
      <c r="AO113" s="993"/>
      <c r="AP113" s="995">
        <v>3.6</v>
      </c>
      <c r="AQ113" s="996"/>
      <c r="AR113" s="996"/>
      <c r="AS113" s="996"/>
      <c r="AT113" s="997"/>
      <c r="AU113" s="958"/>
      <c r="AV113" s="959"/>
      <c r="AW113" s="959"/>
      <c r="AX113" s="959"/>
      <c r="AY113" s="959"/>
      <c r="AZ113" s="1007" t="s">
        <v>443</v>
      </c>
      <c r="BA113" s="1008"/>
      <c r="BB113" s="1008"/>
      <c r="BC113" s="1008"/>
      <c r="BD113" s="1008"/>
      <c r="BE113" s="1008"/>
      <c r="BF113" s="1008"/>
      <c r="BG113" s="1008"/>
      <c r="BH113" s="1008"/>
      <c r="BI113" s="1008"/>
      <c r="BJ113" s="1008"/>
      <c r="BK113" s="1008"/>
      <c r="BL113" s="1008"/>
      <c r="BM113" s="1008"/>
      <c r="BN113" s="1008"/>
      <c r="BO113" s="1008"/>
      <c r="BP113" s="1009"/>
      <c r="BQ113" s="977">
        <v>4743192</v>
      </c>
      <c r="BR113" s="978"/>
      <c r="BS113" s="978"/>
      <c r="BT113" s="978"/>
      <c r="BU113" s="978"/>
      <c r="BV113" s="978">
        <v>4640112</v>
      </c>
      <c r="BW113" s="978"/>
      <c r="BX113" s="978"/>
      <c r="BY113" s="978"/>
      <c r="BZ113" s="978"/>
      <c r="CA113" s="978">
        <v>4304007</v>
      </c>
      <c r="CB113" s="978"/>
      <c r="CC113" s="978"/>
      <c r="CD113" s="978"/>
      <c r="CE113" s="978"/>
      <c r="CF113" s="972">
        <v>94.8</v>
      </c>
      <c r="CG113" s="973"/>
      <c r="CH113" s="973"/>
      <c r="CI113" s="973"/>
      <c r="CJ113" s="973"/>
      <c r="CK113" s="1003"/>
      <c r="CL113" s="1004"/>
      <c r="CM113" s="974" t="s">
        <v>444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178</v>
      </c>
      <c r="DH113" s="1017"/>
      <c r="DI113" s="1017"/>
      <c r="DJ113" s="1017"/>
      <c r="DK113" s="1018"/>
      <c r="DL113" s="1019" t="s">
        <v>178</v>
      </c>
      <c r="DM113" s="1017"/>
      <c r="DN113" s="1017"/>
      <c r="DO113" s="1017"/>
      <c r="DP113" s="1018"/>
      <c r="DQ113" s="1019" t="s">
        <v>178</v>
      </c>
      <c r="DR113" s="1017"/>
      <c r="DS113" s="1017"/>
      <c r="DT113" s="1017"/>
      <c r="DU113" s="1018"/>
      <c r="DV113" s="1020" t="s">
        <v>178</v>
      </c>
      <c r="DW113" s="1021"/>
      <c r="DX113" s="1021"/>
      <c r="DY113" s="1021"/>
      <c r="DZ113" s="1022"/>
    </row>
    <row r="114" spans="1:130" s="248" customFormat="1" ht="26.25" customHeight="1" x14ac:dyDescent="0.15">
      <c r="A114" s="1012"/>
      <c r="B114" s="1013"/>
      <c r="C114" s="1008" t="s">
        <v>445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257774</v>
      </c>
      <c r="AB114" s="1017"/>
      <c r="AC114" s="1017"/>
      <c r="AD114" s="1017"/>
      <c r="AE114" s="1018"/>
      <c r="AF114" s="1019">
        <v>255959</v>
      </c>
      <c r="AG114" s="1017"/>
      <c r="AH114" s="1017"/>
      <c r="AI114" s="1017"/>
      <c r="AJ114" s="1018"/>
      <c r="AK114" s="1019">
        <v>264155</v>
      </c>
      <c r="AL114" s="1017"/>
      <c r="AM114" s="1017"/>
      <c r="AN114" s="1017"/>
      <c r="AO114" s="1018"/>
      <c r="AP114" s="1020">
        <v>5.8</v>
      </c>
      <c r="AQ114" s="1021"/>
      <c r="AR114" s="1021"/>
      <c r="AS114" s="1021"/>
      <c r="AT114" s="1022"/>
      <c r="AU114" s="958"/>
      <c r="AV114" s="959"/>
      <c r="AW114" s="959"/>
      <c r="AX114" s="959"/>
      <c r="AY114" s="959"/>
      <c r="AZ114" s="1007" t="s">
        <v>446</v>
      </c>
      <c r="BA114" s="1008"/>
      <c r="BB114" s="1008"/>
      <c r="BC114" s="1008"/>
      <c r="BD114" s="1008"/>
      <c r="BE114" s="1008"/>
      <c r="BF114" s="1008"/>
      <c r="BG114" s="1008"/>
      <c r="BH114" s="1008"/>
      <c r="BI114" s="1008"/>
      <c r="BJ114" s="1008"/>
      <c r="BK114" s="1008"/>
      <c r="BL114" s="1008"/>
      <c r="BM114" s="1008"/>
      <c r="BN114" s="1008"/>
      <c r="BO114" s="1008"/>
      <c r="BP114" s="1009"/>
      <c r="BQ114" s="977">
        <v>882709</v>
      </c>
      <c r="BR114" s="978"/>
      <c r="BS114" s="978"/>
      <c r="BT114" s="978"/>
      <c r="BU114" s="978"/>
      <c r="BV114" s="978">
        <v>820819</v>
      </c>
      <c r="BW114" s="978"/>
      <c r="BX114" s="978"/>
      <c r="BY114" s="978"/>
      <c r="BZ114" s="978"/>
      <c r="CA114" s="978">
        <v>831852</v>
      </c>
      <c r="CB114" s="978"/>
      <c r="CC114" s="978"/>
      <c r="CD114" s="978"/>
      <c r="CE114" s="978"/>
      <c r="CF114" s="972">
        <v>18.3</v>
      </c>
      <c r="CG114" s="973"/>
      <c r="CH114" s="973"/>
      <c r="CI114" s="973"/>
      <c r="CJ114" s="973"/>
      <c r="CK114" s="1003"/>
      <c r="CL114" s="1004"/>
      <c r="CM114" s="974" t="s">
        <v>447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178</v>
      </c>
      <c r="DH114" s="1017"/>
      <c r="DI114" s="1017"/>
      <c r="DJ114" s="1017"/>
      <c r="DK114" s="1018"/>
      <c r="DL114" s="1019" t="s">
        <v>178</v>
      </c>
      <c r="DM114" s="1017"/>
      <c r="DN114" s="1017"/>
      <c r="DO114" s="1017"/>
      <c r="DP114" s="1018"/>
      <c r="DQ114" s="1019" t="s">
        <v>434</v>
      </c>
      <c r="DR114" s="1017"/>
      <c r="DS114" s="1017"/>
      <c r="DT114" s="1017"/>
      <c r="DU114" s="1018"/>
      <c r="DV114" s="1020" t="s">
        <v>434</v>
      </c>
      <c r="DW114" s="1021"/>
      <c r="DX114" s="1021"/>
      <c r="DY114" s="1021"/>
      <c r="DZ114" s="1022"/>
    </row>
    <row r="115" spans="1:130" s="248" customFormat="1" ht="26.25" customHeight="1" x14ac:dyDescent="0.15">
      <c r="A115" s="1012"/>
      <c r="B115" s="1013"/>
      <c r="C115" s="1008" t="s">
        <v>448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178</v>
      </c>
      <c r="AB115" s="992"/>
      <c r="AC115" s="992"/>
      <c r="AD115" s="992"/>
      <c r="AE115" s="993"/>
      <c r="AF115" s="994" t="s">
        <v>178</v>
      </c>
      <c r="AG115" s="992"/>
      <c r="AH115" s="992"/>
      <c r="AI115" s="992"/>
      <c r="AJ115" s="993"/>
      <c r="AK115" s="994" t="s">
        <v>434</v>
      </c>
      <c r="AL115" s="992"/>
      <c r="AM115" s="992"/>
      <c r="AN115" s="992"/>
      <c r="AO115" s="993"/>
      <c r="AP115" s="995" t="s">
        <v>434</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434</v>
      </c>
      <c r="BR115" s="978"/>
      <c r="BS115" s="978"/>
      <c r="BT115" s="978"/>
      <c r="BU115" s="978"/>
      <c r="BV115" s="978" t="s">
        <v>178</v>
      </c>
      <c r="BW115" s="978"/>
      <c r="BX115" s="978"/>
      <c r="BY115" s="978"/>
      <c r="BZ115" s="978"/>
      <c r="CA115" s="978" t="s">
        <v>178</v>
      </c>
      <c r="CB115" s="978"/>
      <c r="CC115" s="978"/>
      <c r="CD115" s="978"/>
      <c r="CE115" s="978"/>
      <c r="CF115" s="972" t="s">
        <v>434</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178</v>
      </c>
      <c r="DH115" s="1017"/>
      <c r="DI115" s="1017"/>
      <c r="DJ115" s="1017"/>
      <c r="DK115" s="1018"/>
      <c r="DL115" s="1019" t="s">
        <v>178</v>
      </c>
      <c r="DM115" s="1017"/>
      <c r="DN115" s="1017"/>
      <c r="DO115" s="1017"/>
      <c r="DP115" s="1018"/>
      <c r="DQ115" s="1019" t="s">
        <v>178</v>
      </c>
      <c r="DR115" s="1017"/>
      <c r="DS115" s="1017"/>
      <c r="DT115" s="1017"/>
      <c r="DU115" s="1018"/>
      <c r="DV115" s="1020" t="s">
        <v>178</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178</v>
      </c>
      <c r="AB116" s="1017"/>
      <c r="AC116" s="1017"/>
      <c r="AD116" s="1017"/>
      <c r="AE116" s="1018"/>
      <c r="AF116" s="1019" t="s">
        <v>178</v>
      </c>
      <c r="AG116" s="1017"/>
      <c r="AH116" s="1017"/>
      <c r="AI116" s="1017"/>
      <c r="AJ116" s="1018"/>
      <c r="AK116" s="1019" t="s">
        <v>434</v>
      </c>
      <c r="AL116" s="1017"/>
      <c r="AM116" s="1017"/>
      <c r="AN116" s="1017"/>
      <c r="AO116" s="1018"/>
      <c r="AP116" s="1020" t="s">
        <v>434</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434</v>
      </c>
      <c r="BR116" s="978"/>
      <c r="BS116" s="978"/>
      <c r="BT116" s="978"/>
      <c r="BU116" s="978"/>
      <c r="BV116" s="978" t="s">
        <v>434</v>
      </c>
      <c r="BW116" s="978"/>
      <c r="BX116" s="978"/>
      <c r="BY116" s="978"/>
      <c r="BZ116" s="978"/>
      <c r="CA116" s="978" t="s">
        <v>434</v>
      </c>
      <c r="CB116" s="978"/>
      <c r="CC116" s="978"/>
      <c r="CD116" s="978"/>
      <c r="CE116" s="978"/>
      <c r="CF116" s="972" t="s">
        <v>434</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434</v>
      </c>
      <c r="DH116" s="1017"/>
      <c r="DI116" s="1017"/>
      <c r="DJ116" s="1017"/>
      <c r="DK116" s="1018"/>
      <c r="DL116" s="1019" t="s">
        <v>178</v>
      </c>
      <c r="DM116" s="1017"/>
      <c r="DN116" s="1017"/>
      <c r="DO116" s="1017"/>
      <c r="DP116" s="1018"/>
      <c r="DQ116" s="1019" t="s">
        <v>178</v>
      </c>
      <c r="DR116" s="1017"/>
      <c r="DS116" s="1017"/>
      <c r="DT116" s="1017"/>
      <c r="DU116" s="1018"/>
      <c r="DV116" s="1020" t="s">
        <v>434</v>
      </c>
      <c r="DW116" s="1021"/>
      <c r="DX116" s="1021"/>
      <c r="DY116" s="1021"/>
      <c r="DZ116" s="1022"/>
    </row>
    <row r="117" spans="1:130" s="248" customFormat="1" ht="26.25" customHeight="1" x14ac:dyDescent="0.1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884111</v>
      </c>
      <c r="AB117" s="1035"/>
      <c r="AC117" s="1035"/>
      <c r="AD117" s="1035"/>
      <c r="AE117" s="1036"/>
      <c r="AF117" s="1037">
        <v>872544</v>
      </c>
      <c r="AG117" s="1035"/>
      <c r="AH117" s="1035"/>
      <c r="AI117" s="1035"/>
      <c r="AJ117" s="1036"/>
      <c r="AK117" s="1037">
        <v>881012</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178</v>
      </c>
      <c r="BR117" s="978"/>
      <c r="BS117" s="978"/>
      <c r="BT117" s="978"/>
      <c r="BU117" s="978"/>
      <c r="BV117" s="978" t="s">
        <v>178</v>
      </c>
      <c r="BW117" s="978"/>
      <c r="BX117" s="978"/>
      <c r="BY117" s="978"/>
      <c r="BZ117" s="978"/>
      <c r="CA117" s="978" t="s">
        <v>178</v>
      </c>
      <c r="CB117" s="978"/>
      <c r="CC117" s="978"/>
      <c r="CD117" s="978"/>
      <c r="CE117" s="978"/>
      <c r="CF117" s="972" t="s">
        <v>178</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434</v>
      </c>
      <c r="DH117" s="1017"/>
      <c r="DI117" s="1017"/>
      <c r="DJ117" s="1017"/>
      <c r="DK117" s="1018"/>
      <c r="DL117" s="1019" t="s">
        <v>178</v>
      </c>
      <c r="DM117" s="1017"/>
      <c r="DN117" s="1017"/>
      <c r="DO117" s="1017"/>
      <c r="DP117" s="1018"/>
      <c r="DQ117" s="1019" t="s">
        <v>178</v>
      </c>
      <c r="DR117" s="1017"/>
      <c r="DS117" s="1017"/>
      <c r="DT117" s="1017"/>
      <c r="DU117" s="1018"/>
      <c r="DV117" s="1020" t="s">
        <v>434</v>
      </c>
      <c r="DW117" s="1021"/>
      <c r="DX117" s="1021"/>
      <c r="DY117" s="1021"/>
      <c r="DZ117" s="1022"/>
    </row>
    <row r="118" spans="1:130" s="248" customFormat="1" ht="26.25" customHeight="1" x14ac:dyDescent="0.15">
      <c r="A118" s="962" t="s">
        <v>429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426</v>
      </c>
      <c r="AB118" s="943"/>
      <c r="AC118" s="943"/>
      <c r="AD118" s="943"/>
      <c r="AE118" s="944"/>
      <c r="AF118" s="942" t="s">
        <v>427</v>
      </c>
      <c r="AG118" s="943"/>
      <c r="AH118" s="943"/>
      <c r="AI118" s="943"/>
      <c r="AJ118" s="944"/>
      <c r="AK118" s="942" t="s">
        <v>306</v>
      </c>
      <c r="AL118" s="943"/>
      <c r="AM118" s="943"/>
      <c r="AN118" s="943"/>
      <c r="AO118" s="944"/>
      <c r="AP118" s="1029" t="s">
        <v>428</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v>285358</v>
      </c>
      <c r="BR118" s="1056"/>
      <c r="BS118" s="1056"/>
      <c r="BT118" s="1056"/>
      <c r="BU118" s="1056"/>
      <c r="BV118" s="1056">
        <v>338780</v>
      </c>
      <c r="BW118" s="1056"/>
      <c r="BX118" s="1056"/>
      <c r="BY118" s="1056"/>
      <c r="BZ118" s="1056"/>
      <c r="CA118" s="1056">
        <v>241697</v>
      </c>
      <c r="CB118" s="1056"/>
      <c r="CC118" s="1056"/>
      <c r="CD118" s="1056"/>
      <c r="CE118" s="1056"/>
      <c r="CF118" s="972">
        <v>5.3</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178</v>
      </c>
      <c r="DH118" s="1017"/>
      <c r="DI118" s="1017"/>
      <c r="DJ118" s="1017"/>
      <c r="DK118" s="1018"/>
      <c r="DL118" s="1019" t="s">
        <v>178</v>
      </c>
      <c r="DM118" s="1017"/>
      <c r="DN118" s="1017"/>
      <c r="DO118" s="1017"/>
      <c r="DP118" s="1018"/>
      <c r="DQ118" s="1019" t="s">
        <v>178</v>
      </c>
      <c r="DR118" s="1017"/>
      <c r="DS118" s="1017"/>
      <c r="DT118" s="1017"/>
      <c r="DU118" s="1018"/>
      <c r="DV118" s="1020" t="s">
        <v>178</v>
      </c>
      <c r="DW118" s="1021"/>
      <c r="DX118" s="1021"/>
      <c r="DY118" s="1021"/>
      <c r="DZ118" s="1022"/>
    </row>
    <row r="119" spans="1:130" s="248" customFormat="1" ht="26.25" customHeight="1" x14ac:dyDescent="0.15">
      <c r="A119" s="1116" t="s">
        <v>432</v>
      </c>
      <c r="B119" s="1002"/>
      <c r="C119" s="981" t="s">
        <v>433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178</v>
      </c>
      <c r="AB119" s="950"/>
      <c r="AC119" s="950"/>
      <c r="AD119" s="950"/>
      <c r="AE119" s="951"/>
      <c r="AF119" s="952" t="s">
        <v>178</v>
      </c>
      <c r="AG119" s="950"/>
      <c r="AH119" s="950"/>
      <c r="AI119" s="950"/>
      <c r="AJ119" s="951"/>
      <c r="AK119" s="952" t="s">
        <v>178</v>
      </c>
      <c r="AL119" s="950"/>
      <c r="AM119" s="950"/>
      <c r="AN119" s="950"/>
      <c r="AO119" s="951"/>
      <c r="AP119" s="953" t="s">
        <v>434</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459</v>
      </c>
      <c r="BP119" s="1064"/>
      <c r="BQ119" s="1055">
        <v>14071244</v>
      </c>
      <c r="BR119" s="1056"/>
      <c r="BS119" s="1056"/>
      <c r="BT119" s="1056"/>
      <c r="BU119" s="1056"/>
      <c r="BV119" s="1056">
        <v>15054878</v>
      </c>
      <c r="BW119" s="1056"/>
      <c r="BX119" s="1056"/>
      <c r="BY119" s="1056"/>
      <c r="BZ119" s="1056"/>
      <c r="CA119" s="1056">
        <v>16467886</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434</v>
      </c>
      <c r="DH119" s="1042"/>
      <c r="DI119" s="1042"/>
      <c r="DJ119" s="1042"/>
      <c r="DK119" s="1043"/>
      <c r="DL119" s="1041" t="s">
        <v>434</v>
      </c>
      <c r="DM119" s="1042"/>
      <c r="DN119" s="1042"/>
      <c r="DO119" s="1042"/>
      <c r="DP119" s="1043"/>
      <c r="DQ119" s="1041" t="s">
        <v>434</v>
      </c>
      <c r="DR119" s="1042"/>
      <c r="DS119" s="1042"/>
      <c r="DT119" s="1042"/>
      <c r="DU119" s="1043"/>
      <c r="DV119" s="1044" t="s">
        <v>178</v>
      </c>
      <c r="DW119" s="1045"/>
      <c r="DX119" s="1045"/>
      <c r="DY119" s="1045"/>
      <c r="DZ119" s="1046"/>
    </row>
    <row r="120" spans="1:130" s="248" customFormat="1" ht="26.25" customHeight="1" x14ac:dyDescent="0.15">
      <c r="A120" s="1117"/>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178</v>
      </c>
      <c r="AB120" s="1017"/>
      <c r="AC120" s="1017"/>
      <c r="AD120" s="1017"/>
      <c r="AE120" s="1018"/>
      <c r="AF120" s="1019" t="s">
        <v>178</v>
      </c>
      <c r="AG120" s="1017"/>
      <c r="AH120" s="1017"/>
      <c r="AI120" s="1017"/>
      <c r="AJ120" s="1018"/>
      <c r="AK120" s="1019" t="s">
        <v>178</v>
      </c>
      <c r="AL120" s="1017"/>
      <c r="AM120" s="1017"/>
      <c r="AN120" s="1017"/>
      <c r="AO120" s="1018"/>
      <c r="AP120" s="1020" t="s">
        <v>434</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3524361</v>
      </c>
      <c r="BR120" s="985"/>
      <c r="BS120" s="985"/>
      <c r="BT120" s="985"/>
      <c r="BU120" s="985"/>
      <c r="BV120" s="985">
        <v>3038806</v>
      </c>
      <c r="BW120" s="985"/>
      <c r="BX120" s="985"/>
      <c r="BY120" s="985"/>
      <c r="BZ120" s="985"/>
      <c r="CA120" s="985">
        <v>3235827</v>
      </c>
      <c r="CB120" s="985"/>
      <c r="CC120" s="985"/>
      <c r="CD120" s="985"/>
      <c r="CE120" s="985"/>
      <c r="CF120" s="999">
        <v>71.3</v>
      </c>
      <c r="CG120" s="1000"/>
      <c r="CH120" s="1000"/>
      <c r="CI120" s="1000"/>
      <c r="CJ120" s="1000"/>
      <c r="CK120" s="1065" t="s">
        <v>463</v>
      </c>
      <c r="CL120" s="1066"/>
      <c r="CM120" s="1066"/>
      <c r="CN120" s="1066"/>
      <c r="CO120" s="1067"/>
      <c r="CP120" s="1073" t="s">
        <v>408</v>
      </c>
      <c r="CQ120" s="1074"/>
      <c r="CR120" s="1074"/>
      <c r="CS120" s="1074"/>
      <c r="CT120" s="1074"/>
      <c r="CU120" s="1074"/>
      <c r="CV120" s="1074"/>
      <c r="CW120" s="1074"/>
      <c r="CX120" s="1074"/>
      <c r="CY120" s="1074"/>
      <c r="CZ120" s="1074"/>
      <c r="DA120" s="1074"/>
      <c r="DB120" s="1074"/>
      <c r="DC120" s="1074"/>
      <c r="DD120" s="1074"/>
      <c r="DE120" s="1074"/>
      <c r="DF120" s="1075"/>
      <c r="DG120" s="984" t="s">
        <v>178</v>
      </c>
      <c r="DH120" s="985"/>
      <c r="DI120" s="985"/>
      <c r="DJ120" s="985"/>
      <c r="DK120" s="985"/>
      <c r="DL120" s="985" t="s">
        <v>178</v>
      </c>
      <c r="DM120" s="985"/>
      <c r="DN120" s="985"/>
      <c r="DO120" s="985"/>
      <c r="DP120" s="985"/>
      <c r="DQ120" s="985">
        <v>2714683</v>
      </c>
      <c r="DR120" s="985"/>
      <c r="DS120" s="985"/>
      <c r="DT120" s="985"/>
      <c r="DU120" s="985"/>
      <c r="DV120" s="986">
        <v>59.8</v>
      </c>
      <c r="DW120" s="986"/>
      <c r="DX120" s="986"/>
      <c r="DY120" s="986"/>
      <c r="DZ120" s="987"/>
    </row>
    <row r="121" spans="1:130" s="248" customFormat="1" ht="26.25" customHeight="1" x14ac:dyDescent="0.15">
      <c r="A121" s="1117"/>
      <c r="B121" s="1004"/>
      <c r="C121" s="1025" t="s">
        <v>464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178</v>
      </c>
      <c r="AB121" s="1017"/>
      <c r="AC121" s="1017"/>
      <c r="AD121" s="1017"/>
      <c r="AE121" s="1018"/>
      <c r="AF121" s="1019" t="s">
        <v>434</v>
      </c>
      <c r="AG121" s="1017"/>
      <c r="AH121" s="1017"/>
      <c r="AI121" s="1017"/>
      <c r="AJ121" s="1018"/>
      <c r="AK121" s="1019" t="s">
        <v>434</v>
      </c>
      <c r="AL121" s="1017"/>
      <c r="AM121" s="1017"/>
      <c r="AN121" s="1017"/>
      <c r="AO121" s="1018"/>
      <c r="AP121" s="1020" t="s">
        <v>434</v>
      </c>
      <c r="AQ121" s="1021"/>
      <c r="AR121" s="1021"/>
      <c r="AS121" s="1021"/>
      <c r="AT121" s="1022"/>
      <c r="AU121" s="1050"/>
      <c r="AV121" s="1051"/>
      <c r="AW121" s="1051"/>
      <c r="AX121" s="1051"/>
      <c r="AY121" s="1052"/>
      <c r="AZ121" s="1007" t="s">
        <v>465</v>
      </c>
      <c r="BA121" s="1008"/>
      <c r="BB121" s="1008"/>
      <c r="BC121" s="1008"/>
      <c r="BD121" s="1008"/>
      <c r="BE121" s="1008"/>
      <c r="BF121" s="1008"/>
      <c r="BG121" s="1008"/>
      <c r="BH121" s="1008"/>
      <c r="BI121" s="1008"/>
      <c r="BJ121" s="1008"/>
      <c r="BK121" s="1008"/>
      <c r="BL121" s="1008"/>
      <c r="BM121" s="1008"/>
      <c r="BN121" s="1008"/>
      <c r="BO121" s="1008"/>
      <c r="BP121" s="1009"/>
      <c r="BQ121" s="977">
        <v>789147</v>
      </c>
      <c r="BR121" s="978"/>
      <c r="BS121" s="978"/>
      <c r="BT121" s="978"/>
      <c r="BU121" s="978"/>
      <c r="BV121" s="978">
        <v>1501523</v>
      </c>
      <c r="BW121" s="978"/>
      <c r="BX121" s="978"/>
      <c r="BY121" s="978"/>
      <c r="BZ121" s="978"/>
      <c r="CA121" s="978">
        <v>2016974</v>
      </c>
      <c r="CB121" s="978"/>
      <c r="CC121" s="978"/>
      <c r="CD121" s="978"/>
      <c r="CE121" s="978"/>
      <c r="CF121" s="972">
        <v>44.4</v>
      </c>
      <c r="CG121" s="973"/>
      <c r="CH121" s="973"/>
      <c r="CI121" s="973"/>
      <c r="CJ121" s="973"/>
      <c r="CK121" s="1068"/>
      <c r="CL121" s="1069"/>
      <c r="CM121" s="1069"/>
      <c r="CN121" s="1069"/>
      <c r="CO121" s="1070"/>
      <c r="CP121" s="1078" t="s">
        <v>404</v>
      </c>
      <c r="CQ121" s="1079"/>
      <c r="CR121" s="1079"/>
      <c r="CS121" s="1079"/>
      <c r="CT121" s="1079"/>
      <c r="CU121" s="1079"/>
      <c r="CV121" s="1079"/>
      <c r="CW121" s="1079"/>
      <c r="CX121" s="1079"/>
      <c r="CY121" s="1079"/>
      <c r="CZ121" s="1079"/>
      <c r="DA121" s="1079"/>
      <c r="DB121" s="1079"/>
      <c r="DC121" s="1079"/>
      <c r="DD121" s="1079"/>
      <c r="DE121" s="1079"/>
      <c r="DF121" s="1080"/>
      <c r="DG121" s="977" t="s">
        <v>178</v>
      </c>
      <c r="DH121" s="978"/>
      <c r="DI121" s="978"/>
      <c r="DJ121" s="978"/>
      <c r="DK121" s="978"/>
      <c r="DL121" s="978" t="s">
        <v>434</v>
      </c>
      <c r="DM121" s="978"/>
      <c r="DN121" s="978"/>
      <c r="DO121" s="978"/>
      <c r="DP121" s="978"/>
      <c r="DQ121" s="978" t="s">
        <v>178</v>
      </c>
      <c r="DR121" s="978"/>
      <c r="DS121" s="978"/>
      <c r="DT121" s="978"/>
      <c r="DU121" s="978"/>
      <c r="DV121" s="979" t="s">
        <v>178</v>
      </c>
      <c r="DW121" s="979"/>
      <c r="DX121" s="979"/>
      <c r="DY121" s="979"/>
      <c r="DZ121" s="980"/>
    </row>
    <row r="122" spans="1:130" s="248" customFormat="1" ht="26.25" customHeight="1" x14ac:dyDescent="0.15">
      <c r="A122" s="1117"/>
      <c r="B122" s="1004"/>
      <c r="C122" s="974" t="s">
        <v>447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434</v>
      </c>
      <c r="AB122" s="1017"/>
      <c r="AC122" s="1017"/>
      <c r="AD122" s="1017"/>
      <c r="AE122" s="1018"/>
      <c r="AF122" s="1019" t="s">
        <v>178</v>
      </c>
      <c r="AG122" s="1017"/>
      <c r="AH122" s="1017"/>
      <c r="AI122" s="1017"/>
      <c r="AJ122" s="1018"/>
      <c r="AK122" s="1019" t="s">
        <v>178</v>
      </c>
      <c r="AL122" s="1017"/>
      <c r="AM122" s="1017"/>
      <c r="AN122" s="1017"/>
      <c r="AO122" s="1018"/>
      <c r="AP122" s="1020" t="s">
        <v>178</v>
      </c>
      <c r="AQ122" s="1021"/>
      <c r="AR122" s="1021"/>
      <c r="AS122" s="1021"/>
      <c r="AT122" s="1022"/>
      <c r="AU122" s="1050"/>
      <c r="AV122" s="1051"/>
      <c r="AW122" s="1051"/>
      <c r="AX122" s="1051"/>
      <c r="AY122" s="1052"/>
      <c r="AZ122" s="1032" t="s">
        <v>466</v>
      </c>
      <c r="BA122" s="1023"/>
      <c r="BB122" s="1023"/>
      <c r="BC122" s="1023"/>
      <c r="BD122" s="1023"/>
      <c r="BE122" s="1023"/>
      <c r="BF122" s="1023"/>
      <c r="BG122" s="1023"/>
      <c r="BH122" s="1023"/>
      <c r="BI122" s="1023"/>
      <c r="BJ122" s="1023"/>
      <c r="BK122" s="1023"/>
      <c r="BL122" s="1023"/>
      <c r="BM122" s="1023"/>
      <c r="BN122" s="1023"/>
      <c r="BO122" s="1023"/>
      <c r="BP122" s="1024"/>
      <c r="BQ122" s="1055">
        <v>8356104</v>
      </c>
      <c r="BR122" s="1056"/>
      <c r="BS122" s="1056"/>
      <c r="BT122" s="1056"/>
      <c r="BU122" s="1056"/>
      <c r="BV122" s="1056">
        <v>8528807</v>
      </c>
      <c r="BW122" s="1056"/>
      <c r="BX122" s="1056"/>
      <c r="BY122" s="1056"/>
      <c r="BZ122" s="1056"/>
      <c r="CA122" s="1056">
        <v>8603531</v>
      </c>
      <c r="CB122" s="1056"/>
      <c r="CC122" s="1056"/>
      <c r="CD122" s="1056"/>
      <c r="CE122" s="1056"/>
      <c r="CF122" s="1076">
        <v>189.5</v>
      </c>
      <c r="CG122" s="1077"/>
      <c r="CH122" s="1077"/>
      <c r="CI122" s="1077"/>
      <c r="CJ122" s="1077"/>
      <c r="CK122" s="1068"/>
      <c r="CL122" s="1069"/>
      <c r="CM122" s="1069"/>
      <c r="CN122" s="1069"/>
      <c r="CO122" s="1070"/>
      <c r="CP122" s="1078" t="s">
        <v>467</v>
      </c>
      <c r="CQ122" s="1079"/>
      <c r="CR122" s="1079"/>
      <c r="CS122" s="1079"/>
      <c r="CT122" s="1079"/>
      <c r="CU122" s="1079"/>
      <c r="CV122" s="1079"/>
      <c r="CW122" s="1079"/>
      <c r="CX122" s="1079"/>
      <c r="CY122" s="1079"/>
      <c r="CZ122" s="1079"/>
      <c r="DA122" s="1079"/>
      <c r="DB122" s="1079"/>
      <c r="DC122" s="1079"/>
      <c r="DD122" s="1079"/>
      <c r="DE122" s="1079"/>
      <c r="DF122" s="1080"/>
      <c r="DG122" s="977" t="s">
        <v>178</v>
      </c>
      <c r="DH122" s="978"/>
      <c r="DI122" s="978"/>
      <c r="DJ122" s="978"/>
      <c r="DK122" s="978"/>
      <c r="DL122" s="978" t="s">
        <v>178</v>
      </c>
      <c r="DM122" s="978"/>
      <c r="DN122" s="978"/>
      <c r="DO122" s="978"/>
      <c r="DP122" s="978"/>
      <c r="DQ122" s="978" t="s">
        <v>178</v>
      </c>
      <c r="DR122" s="978"/>
      <c r="DS122" s="978"/>
      <c r="DT122" s="978"/>
      <c r="DU122" s="978"/>
      <c r="DV122" s="979" t="s">
        <v>178</v>
      </c>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178</v>
      </c>
      <c r="AB123" s="1017"/>
      <c r="AC123" s="1017"/>
      <c r="AD123" s="1017"/>
      <c r="AE123" s="1018"/>
      <c r="AF123" s="1019" t="s">
        <v>178</v>
      </c>
      <c r="AG123" s="1017"/>
      <c r="AH123" s="1017"/>
      <c r="AI123" s="1017"/>
      <c r="AJ123" s="1018"/>
      <c r="AK123" s="1019" t="s">
        <v>434</v>
      </c>
      <c r="AL123" s="1017"/>
      <c r="AM123" s="1017"/>
      <c r="AN123" s="1017"/>
      <c r="AO123" s="1018"/>
      <c r="AP123" s="1020" t="s">
        <v>434</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468</v>
      </c>
      <c r="BP123" s="1064"/>
      <c r="BQ123" s="1123">
        <v>12669612</v>
      </c>
      <c r="BR123" s="1124"/>
      <c r="BS123" s="1124"/>
      <c r="BT123" s="1124"/>
      <c r="BU123" s="1124"/>
      <c r="BV123" s="1124">
        <v>13069136</v>
      </c>
      <c r="BW123" s="1124"/>
      <c r="BX123" s="1124"/>
      <c r="BY123" s="1124"/>
      <c r="BZ123" s="1124"/>
      <c r="CA123" s="1124">
        <v>13856332</v>
      </c>
      <c r="CB123" s="1124"/>
      <c r="CC123" s="1124"/>
      <c r="CD123" s="1124"/>
      <c r="CE123" s="1124"/>
      <c r="CF123" s="1057"/>
      <c r="CG123" s="1058"/>
      <c r="CH123" s="1058"/>
      <c r="CI123" s="1058"/>
      <c r="CJ123" s="1059"/>
      <c r="CK123" s="1068"/>
      <c r="CL123" s="1069"/>
      <c r="CM123" s="1069"/>
      <c r="CN123" s="1069"/>
      <c r="CO123" s="1070"/>
      <c r="CP123" s="1078" t="s">
        <v>469</v>
      </c>
      <c r="CQ123" s="1079"/>
      <c r="CR123" s="1079"/>
      <c r="CS123" s="1079"/>
      <c r="CT123" s="1079"/>
      <c r="CU123" s="1079"/>
      <c r="CV123" s="1079"/>
      <c r="CW123" s="1079"/>
      <c r="CX123" s="1079"/>
      <c r="CY123" s="1079"/>
      <c r="CZ123" s="1079"/>
      <c r="DA123" s="1079"/>
      <c r="DB123" s="1079"/>
      <c r="DC123" s="1079"/>
      <c r="DD123" s="1079"/>
      <c r="DE123" s="1079"/>
      <c r="DF123" s="1080"/>
      <c r="DG123" s="1016" t="s">
        <v>178</v>
      </c>
      <c r="DH123" s="1017"/>
      <c r="DI123" s="1017"/>
      <c r="DJ123" s="1017"/>
      <c r="DK123" s="1018"/>
      <c r="DL123" s="1019" t="s">
        <v>434</v>
      </c>
      <c r="DM123" s="1017"/>
      <c r="DN123" s="1017"/>
      <c r="DO123" s="1017"/>
      <c r="DP123" s="1018"/>
      <c r="DQ123" s="1019" t="s">
        <v>434</v>
      </c>
      <c r="DR123" s="1017"/>
      <c r="DS123" s="1017"/>
      <c r="DT123" s="1017"/>
      <c r="DU123" s="1018"/>
      <c r="DV123" s="1020" t="s">
        <v>434</v>
      </c>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178</v>
      </c>
      <c r="AB124" s="1017"/>
      <c r="AC124" s="1017"/>
      <c r="AD124" s="1017"/>
      <c r="AE124" s="1018"/>
      <c r="AF124" s="1019" t="s">
        <v>178</v>
      </c>
      <c r="AG124" s="1017"/>
      <c r="AH124" s="1017"/>
      <c r="AI124" s="1017"/>
      <c r="AJ124" s="1018"/>
      <c r="AK124" s="1019" t="s">
        <v>434</v>
      </c>
      <c r="AL124" s="1017"/>
      <c r="AM124" s="1017"/>
      <c r="AN124" s="1017"/>
      <c r="AO124" s="1018"/>
      <c r="AP124" s="1020" t="s">
        <v>434</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32.5</v>
      </c>
      <c r="BR124" s="1086"/>
      <c r="BS124" s="1086"/>
      <c r="BT124" s="1086"/>
      <c r="BU124" s="1086"/>
      <c r="BV124" s="1086">
        <v>45.9</v>
      </c>
      <c r="BW124" s="1086"/>
      <c r="BX124" s="1086"/>
      <c r="BY124" s="1086"/>
      <c r="BZ124" s="1086"/>
      <c r="CA124" s="1086">
        <v>57.5</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v>1628457</v>
      </c>
      <c r="DH124" s="1042"/>
      <c r="DI124" s="1042"/>
      <c r="DJ124" s="1042"/>
      <c r="DK124" s="1043"/>
      <c r="DL124" s="1041">
        <v>1875927</v>
      </c>
      <c r="DM124" s="1042"/>
      <c r="DN124" s="1042"/>
      <c r="DO124" s="1042"/>
      <c r="DP124" s="1043"/>
      <c r="DQ124" s="1041" t="s">
        <v>178</v>
      </c>
      <c r="DR124" s="1042"/>
      <c r="DS124" s="1042"/>
      <c r="DT124" s="1042"/>
      <c r="DU124" s="1043"/>
      <c r="DV124" s="1044" t="s">
        <v>178</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178</v>
      </c>
      <c r="AB125" s="1017"/>
      <c r="AC125" s="1017"/>
      <c r="AD125" s="1017"/>
      <c r="AE125" s="1018"/>
      <c r="AF125" s="1019" t="s">
        <v>178</v>
      </c>
      <c r="AG125" s="1017"/>
      <c r="AH125" s="1017"/>
      <c r="AI125" s="1017"/>
      <c r="AJ125" s="1018"/>
      <c r="AK125" s="1019" t="s">
        <v>178</v>
      </c>
      <c r="AL125" s="1017"/>
      <c r="AM125" s="1017"/>
      <c r="AN125" s="1017"/>
      <c r="AO125" s="1018"/>
      <c r="AP125" s="1020" t="s">
        <v>178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178</v>
      </c>
      <c r="DH125" s="985"/>
      <c r="DI125" s="985"/>
      <c r="DJ125" s="985"/>
      <c r="DK125" s="985"/>
      <c r="DL125" s="985" t="s">
        <v>178</v>
      </c>
      <c r="DM125" s="985"/>
      <c r="DN125" s="985"/>
      <c r="DO125" s="985"/>
      <c r="DP125" s="985"/>
      <c r="DQ125" s="985" t="s">
        <v>178</v>
      </c>
      <c r="DR125" s="985"/>
      <c r="DS125" s="985"/>
      <c r="DT125" s="985"/>
      <c r="DU125" s="985"/>
      <c r="DV125" s="986" t="s">
        <v>178</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178</v>
      </c>
      <c r="AB126" s="1017"/>
      <c r="AC126" s="1017"/>
      <c r="AD126" s="1017"/>
      <c r="AE126" s="1018"/>
      <c r="AF126" s="1019" t="s">
        <v>178</v>
      </c>
      <c r="AG126" s="1017"/>
      <c r="AH126" s="1017"/>
      <c r="AI126" s="1017"/>
      <c r="AJ126" s="1018"/>
      <c r="AK126" s="1019" t="s">
        <v>178</v>
      </c>
      <c r="AL126" s="1017"/>
      <c r="AM126" s="1017"/>
      <c r="AN126" s="1017"/>
      <c r="AO126" s="1018"/>
      <c r="AP126" s="1020" t="s">
        <v>178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178</v>
      </c>
      <c r="DH126" s="978"/>
      <c r="DI126" s="978"/>
      <c r="DJ126" s="978"/>
      <c r="DK126" s="978"/>
      <c r="DL126" s="978" t="s">
        <v>178</v>
      </c>
      <c r="DM126" s="978"/>
      <c r="DN126" s="978"/>
      <c r="DO126" s="978"/>
      <c r="DP126" s="978"/>
      <c r="DQ126" s="978" t="s">
        <v>178</v>
      </c>
      <c r="DR126" s="978"/>
      <c r="DS126" s="978"/>
      <c r="DT126" s="978"/>
      <c r="DU126" s="978"/>
      <c r="DV126" s="979" t="s">
        <v>178</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178</v>
      </c>
      <c r="AB127" s="1017"/>
      <c r="AC127" s="1017"/>
      <c r="AD127" s="1017"/>
      <c r="AE127" s="1018"/>
      <c r="AF127" s="1019" t="s">
        <v>178</v>
      </c>
      <c r="AG127" s="1017"/>
      <c r="AH127" s="1017"/>
      <c r="AI127" s="1017"/>
      <c r="AJ127" s="1018"/>
      <c r="AK127" s="1019" t="s">
        <v>178</v>
      </c>
      <c r="AL127" s="1017"/>
      <c r="AM127" s="1017"/>
      <c r="AN127" s="1017"/>
      <c r="AO127" s="1018"/>
      <c r="AP127" s="1020" t="s">
        <v>178</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178</v>
      </c>
      <c r="DH127" s="978"/>
      <c r="DI127" s="978"/>
      <c r="DJ127" s="978"/>
      <c r="DK127" s="978"/>
      <c r="DL127" s="978" t="s">
        <v>178</v>
      </c>
      <c r="DM127" s="978"/>
      <c r="DN127" s="978"/>
      <c r="DO127" s="978"/>
      <c r="DP127" s="978"/>
      <c r="DQ127" s="978" t="s">
        <v>178</v>
      </c>
      <c r="DR127" s="978"/>
      <c r="DS127" s="978"/>
      <c r="DT127" s="978"/>
      <c r="DU127" s="978"/>
      <c r="DV127" s="979" t="s">
        <v>178</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v>193761</v>
      </c>
      <c r="AB128" s="1106"/>
      <c r="AC128" s="1106"/>
      <c r="AD128" s="1106"/>
      <c r="AE128" s="1107"/>
      <c r="AF128" s="1108">
        <v>165832</v>
      </c>
      <c r="AG128" s="1106"/>
      <c r="AH128" s="1106"/>
      <c r="AI128" s="1106"/>
      <c r="AJ128" s="1107"/>
      <c r="AK128" s="1108">
        <v>161402</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178</v>
      </c>
      <c r="BG128" s="1113"/>
      <c r="BH128" s="1113"/>
      <c r="BI128" s="1113"/>
      <c r="BJ128" s="1113"/>
      <c r="BK128" s="1113"/>
      <c r="BL128" s="1114"/>
      <c r="BM128" s="1112">
        <v>14.84</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434</v>
      </c>
      <c r="DH128" s="1098"/>
      <c r="DI128" s="1098"/>
      <c r="DJ128" s="1098"/>
      <c r="DK128" s="1098"/>
      <c r="DL128" s="1098" t="s">
        <v>178</v>
      </c>
      <c r="DM128" s="1098"/>
      <c r="DN128" s="1098"/>
      <c r="DO128" s="1098"/>
      <c r="DP128" s="1098"/>
      <c r="DQ128" s="1098" t="s">
        <v>178</v>
      </c>
      <c r="DR128" s="1098"/>
      <c r="DS128" s="1098"/>
      <c r="DT128" s="1098"/>
      <c r="DU128" s="1098"/>
      <c r="DV128" s="1099" t="s">
        <v>178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5039722</v>
      </c>
      <c r="AB129" s="1017"/>
      <c r="AC129" s="1017"/>
      <c r="AD129" s="1017"/>
      <c r="AE129" s="1018"/>
      <c r="AF129" s="1019">
        <v>5046962</v>
      </c>
      <c r="AG129" s="1017"/>
      <c r="AH129" s="1017"/>
      <c r="AI129" s="1017"/>
      <c r="AJ129" s="1018"/>
      <c r="AK129" s="1019">
        <v>5247285</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487</v>
      </c>
      <c r="BG129" s="1127"/>
      <c r="BH129" s="1127"/>
      <c r="BI129" s="1127"/>
      <c r="BJ129" s="1127"/>
      <c r="BK129" s="1127"/>
      <c r="BL129" s="1128"/>
      <c r="BM129" s="1126">
        <v>19.84</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732466</v>
      </c>
      <c r="AB130" s="1017"/>
      <c r="AC130" s="1017"/>
      <c r="AD130" s="1017"/>
      <c r="AE130" s="1018"/>
      <c r="AF130" s="1019">
        <v>726527</v>
      </c>
      <c r="AG130" s="1017"/>
      <c r="AH130" s="1017"/>
      <c r="AI130" s="1017"/>
      <c r="AJ130" s="1018"/>
      <c r="AK130" s="1019">
        <v>706759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-0.3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4307256</v>
      </c>
      <c r="AB131" s="1042"/>
      <c r="AC131" s="1042"/>
      <c r="AD131" s="1042"/>
      <c r="AE131" s="1043"/>
      <c r="AF131" s="1041">
        <v>4320435</v>
      </c>
      <c r="AG131" s="1042"/>
      <c r="AH131" s="1042"/>
      <c r="AI131" s="1042"/>
      <c r="AJ131" s="1043"/>
      <c r="AK131" s="1041">
        <v>4540526</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v>57.5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-0.97779189300000002</v>
      </c>
      <c r="AB132" s="1158"/>
      <c r="AC132" s="1158"/>
      <c r="AD132" s="1158"/>
      <c r="AE132" s="1159"/>
      <c r="AF132" s="1160">
        <v>-0.45863437400000001</v>
      </c>
      <c r="AG132" s="1158"/>
      <c r="AH132" s="1158"/>
      <c r="AI132" s="1158"/>
      <c r="AJ132" s="1159"/>
      <c r="AK132" s="1160">
        <v>0.28302888300000001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v>
      </c>
      <c r="AB133" s="1141"/>
      <c r="AC133" s="1141"/>
      <c r="AD133" s="1141"/>
      <c r="AE133" s="1142"/>
      <c r="AF133" s="1140">
        <v>-1</v>
      </c>
      <c r="AG133" s="1141"/>
      <c r="AH133" s="1141"/>
      <c r="AI133" s="1141"/>
      <c r="AJ133" s="1142"/>
      <c r="AK133" s="1140">
        <v>-0.3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jdCsp/NZ5+IehbP1YSgaU21sPSkXoIWOFFdOKXpWBogh24OKQceEDt1Wj3+vcF3y4w8itOfGv9RJxZKspStcg==" saltValue="Llapowuml0ULVw+Tz1T+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0tyiTmA6x1Qo/NV/fbp9GOrWma1cxUlmypt5XxXaJG6/0H1z8A63jgRHaEkhDinTbQ5/Vx4eNZciSLglwzlwsA==" saltValue="1WbwWEFSkLahYqOiEV/9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kzKiLk2jO3/SfzGXmNHVgYL5pyVpyvNmhjq39gaHdQ5iJGkg+J48DSS75yxnD1JdxhhV3PxyTO8dnRqseC8NQ==" saltValue="iL0/yZRbcmI880Ral/55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1445720</v>
      </c>
      <c r="AP9" s="314">
        <v>61345</v>
      </c>
      <c r="AQ9" s="315">
        <v>63681</v>
      </c>
      <c r="AR9" s="316">
        <v>-3.7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300581</v>
      </c>
      <c r="AP10" s="317">
        <v>12754</v>
      </c>
      <c r="AQ10" s="318">
        <v>8003</v>
      </c>
      <c r="AR10" s="319">
        <v>59.4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t="s">
        <v>507</v>
      </c>
      <c r="AP11" s="317" t="s">
        <v>507</v>
      </c>
      <c r="AQ11" s="318">
        <v>360</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507</v>
      </c>
      <c r="AP12" s="317" t="s">
        <v>507</v>
      </c>
      <c r="AQ12" s="318">
        <v>18</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60662</v>
      </c>
      <c r="AP13" s="317">
        <v>2574</v>
      </c>
      <c r="AQ13" s="318">
        <v>2539</v>
      </c>
      <c r="AR13" s="319">
        <v>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64807</v>
      </c>
      <c r="AP14" s="317">
        <v>2750</v>
      </c>
      <c r="AQ14" s="318">
        <v>1117</v>
      </c>
      <c r="AR14" s="319">
        <v>146.19999999999999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-110935</v>
      </c>
      <c r="AP15" s="317">
        <v>-4707</v>
      </c>
      <c r="AQ15" s="318">
        <v>-4412</v>
      </c>
      <c r="AR15" s="319">
        <v>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1760835</v>
      </c>
      <c r="AP16" s="317">
        <v>74716</v>
      </c>
      <c r="AQ16" s="318">
        <v>71307</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7.34</v>
      </c>
      <c r="AP21" s="331">
        <v>6.49</v>
      </c>
      <c r="AQ21" s="332">
        <v>0.85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96.2</v>
      </c>
      <c r="AP22" s="336">
        <v>97.2</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452848</v>
      </c>
      <c r="AP32" s="345">
        <v>19215</v>
      </c>
      <c r="AQ32" s="346">
        <v>31105</v>
      </c>
      <c r="AR32" s="347">
        <v>-38.200000000000003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507</v>
      </c>
      <c r="AP34" s="345" t="s">
        <v>507</v>
      </c>
      <c r="AQ34" s="346">
        <v>0</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164009</v>
      </c>
      <c r="AP35" s="345">
        <v>6959</v>
      </c>
      <c r="AQ35" s="346">
        <v>8747</v>
      </c>
      <c r="AR35" s="347">
        <v>-20.399999999999999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264155</v>
      </c>
      <c r="AP36" s="345">
        <v>11209</v>
      </c>
      <c r="AQ36" s="346">
        <v>2193</v>
      </c>
      <c r="AR36" s="347">
        <v>411.1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t="s">
        <v>507</v>
      </c>
      <c r="AP37" s="345" t="s">
        <v>507</v>
      </c>
      <c r="AQ37" s="346">
        <v>863</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-161402</v>
      </c>
      <c r="AP39" s="345">
        <v>-6849</v>
      </c>
      <c r="AQ39" s="346">
        <v>-3092</v>
      </c>
      <c r="AR39" s="347">
        <v>121.5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-706759</v>
      </c>
      <c r="AP40" s="345">
        <v>-29989</v>
      </c>
      <c r="AQ40" s="346">
        <v>-27116</v>
      </c>
      <c r="AR40" s="347">
        <v>10.6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12851</v>
      </c>
      <c r="AP41" s="345">
        <v>545</v>
      </c>
      <c r="AQ41" s="346">
        <v>12702</v>
      </c>
      <c r="AR41" s="347">
        <v>-95.7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389939</v>
      </c>
      <c r="AN51" s="367">
        <v>16506</v>
      </c>
      <c r="AO51" s="368">
        <v>-68.7</v>
      </c>
      <c r="AP51" s="369">
        <v>47738</v>
      </c>
      <c r="AQ51" s="370">
        <v>-4.4000000000000004</v>
      </c>
      <c r="AR51" s="371">
        <v>-64.3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307865</v>
      </c>
      <c r="AN52" s="375">
        <v>13032</v>
      </c>
      <c r="AO52" s="376">
        <v>-73</v>
      </c>
      <c r="AP52" s="377">
        <v>24937</v>
      </c>
      <c r="AQ52" s="378">
        <v>-5.5</v>
      </c>
      <c r="AR52" s="379">
        <v>-67.5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858244</v>
      </c>
      <c r="AN53" s="367">
        <v>36260</v>
      </c>
      <c r="AO53" s="368">
        <v>119.7</v>
      </c>
      <c r="AP53" s="369">
        <v>52191</v>
      </c>
      <c r="AQ53" s="370">
        <v>9.3000000000000007</v>
      </c>
      <c r="AR53" s="371">
        <v>110.4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569743</v>
      </c>
      <c r="AN54" s="375">
        <v>24071</v>
      </c>
      <c r="AO54" s="376">
        <v>84.7</v>
      </c>
      <c r="AP54" s="377">
        <v>24843</v>
      </c>
      <c r="AQ54" s="378">
        <v>-0.4</v>
      </c>
      <c r="AR54" s="379">
        <v>85.1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1405168</v>
      </c>
      <c r="AN55" s="367">
        <v>59435</v>
      </c>
      <c r="AO55" s="368">
        <v>63.9</v>
      </c>
      <c r="AP55" s="369">
        <v>47387</v>
      </c>
      <c r="AQ55" s="370">
        <v>-9.1999999999999993</v>
      </c>
      <c r="AR55" s="371">
        <v>73.099999999999994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875892</v>
      </c>
      <c r="AN56" s="375">
        <v>37048</v>
      </c>
      <c r="AO56" s="376">
        <v>53.9</v>
      </c>
      <c r="AP56" s="377">
        <v>24928</v>
      </c>
      <c r="AQ56" s="378">
        <v>0.3</v>
      </c>
      <c r="AR56" s="379">
        <v>53.6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1685359</v>
      </c>
      <c r="AN57" s="367">
        <v>71082</v>
      </c>
      <c r="AO57" s="368">
        <v>19.600000000000001</v>
      </c>
      <c r="AP57" s="369">
        <v>51264</v>
      </c>
      <c r="AQ57" s="370">
        <v>8.1999999999999993</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1217977</v>
      </c>
      <c r="AN58" s="375">
        <v>51370</v>
      </c>
      <c r="AO58" s="376">
        <v>38.700000000000003</v>
      </c>
      <c r="AP58" s="377">
        <v>26040</v>
      </c>
      <c r="AQ58" s="378">
        <v>4.5</v>
      </c>
      <c r="AR58" s="379">
        <v>34.200000000000003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1716350</v>
      </c>
      <c r="AN59" s="367">
        <v>72829</v>
      </c>
      <c r="AO59" s="368">
        <v>2.5</v>
      </c>
      <c r="AP59" s="369">
        <v>52068</v>
      </c>
      <c r="AQ59" s="370">
        <v>1.6</v>
      </c>
      <c r="AR59" s="371">
        <v>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1146608</v>
      </c>
      <c r="AN60" s="375">
        <v>48653</v>
      </c>
      <c r="AO60" s="376">
        <v>-5.3</v>
      </c>
      <c r="AP60" s="377">
        <v>26936</v>
      </c>
      <c r="AQ60" s="378">
        <v>3.4</v>
      </c>
      <c r="AR60" s="379">
        <v>-8.6999999999999993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1211012</v>
      </c>
      <c r="AN61" s="382">
        <v>51222</v>
      </c>
      <c r="AO61" s="383">
        <v>27.4</v>
      </c>
      <c r="AP61" s="384">
        <v>50130</v>
      </c>
      <c r="AQ61" s="385">
        <v>1.1000000000000001</v>
      </c>
      <c r="AR61" s="371">
        <v>26.3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823617</v>
      </c>
      <c r="AN62" s="375">
        <v>34835</v>
      </c>
      <c r="AO62" s="376">
        <v>19.8</v>
      </c>
      <c r="AP62" s="377">
        <v>25537</v>
      </c>
      <c r="AQ62" s="378">
        <v>0.5</v>
      </c>
      <c r="AR62" s="379">
        <v>19.3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osTJm4tud7Iu6ZaRZzVTYgBYYS5n4UnK7TofmVY5sUpHf8EMBMSbGg8YZFwHQzxa+ZWYAkbPzSZKK57+GAVcw==" saltValue="S0+HtHG+45MEi/UFnu6vZ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1" spans="125:125" ht="13.5" hidden="1" customHeight="1" x14ac:dyDescent="0.15">
      <c r="DU121" s="292"/>
    </row>
  </sheetData>
  <sheetProtection algorithmName="SHA-512" hashValue="f8WOAGu+t3bWOwOGsQQJ6uRJQVAW9JxS2qWxmPjrQ9GK5XHxNY6/Bx7aDP/VAkrLFma+9rJ/4EnY/WdH07heLA==" saltValue="TwM78rfcfN7Yw/LK9Qgi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5EoFRc4aXU8SPkeHE4yoWZtFTJ+Cc20fF6Ogyt2cFYN/bSwXpUC75TjQgFEgjx0xd09M2XFbI2Nli1i5C/S8Fg==" saltValue="k4JPoe/mpGBUTXvwF6SR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44.12</v>
      </c>
      <c r="G47" s="12">
        <v>38.35</v>
      </c>
      <c r="H47" s="12">
        <v>39.04</v>
      </c>
      <c r="I47" s="12">
        <v>29.97</v>
      </c>
      <c r="J47" s="13">
        <v>34.56</v>
      </c>
    </row>
    <row r="48" spans="2:10" ht="57.75" customHeight="1" x14ac:dyDescent="0.15">
      <c r="B48" s="14"/>
      <c r="C48" s="1202" t="s">
        <v>4</v>
      </c>
      <c r="D48" s="1202"/>
      <c r="E48" s="1203"/>
      <c r="F48" s="15">
        <v>6.23</v>
      </c>
      <c r="G48" s="16">
        <v>8.44</v>
      </c>
      <c r="H48" s="16">
        <v>6.3</v>
      </c>
      <c r="I48" s="16">
        <v>8.2799999999999994</v>
      </c>
      <c r="J48" s="17">
        <v>4.79</v>
      </c>
    </row>
    <row r="49" spans="2:10" ht="57.75" customHeight="1" thickBot="1" x14ac:dyDescent="0.2">
      <c r="B49" s="18"/>
      <c r="C49" s="1204" t="s">
        <v>5</v>
      </c>
      <c r="D49" s="1204"/>
      <c r="E49" s="1205"/>
      <c r="F49" s="19" t="s">
        <v>554</v>
      </c>
      <c r="G49" s="20" t="s">
        <v>555</v>
      </c>
      <c r="H49" s="20" t="s">
        <v>556</v>
      </c>
      <c r="I49" s="20" t="s">
        <v>557</v>
      </c>
      <c r="J49" s="21" t="s">
        <v>558</v>
      </c>
    </row>
    <row r="50" spans="2:10" ht="13.5" customHeight="1" x14ac:dyDescent="0.15"/>
  </sheetData>
  <sheetProtection algorithmName="SHA-512" hashValue="zOiGsVCsgqKIQp5MBsMzS+bep1KvhI1ZkhUkBI6D5WGoUIHOALuyhcpWbcC+e2mAxMWIePK0hsccJfRGWX8v4g==" saltValue="sKj2E0vtHk03T9qZap0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2022-03-08T23:59:21Z</cp:lastPrinted>
  <dcterms:created xsi:type="dcterms:W3CDTF">2022-02-02T03:36:42Z</dcterms:created>
  <dcterms:modified xsi:type="dcterms:W3CDTF">2022-09-27T12:36:28Z</dcterms:modified>
  <cp:category/>
</cp:coreProperties>
</file>