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<sst xmlns="http://schemas.openxmlformats.org/spreadsheetml/2006/main" count="1226" uniqueCount="610">
  <si>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</si>
  <si>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</si>
  <si>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</si>
  <si>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</si>
  <si>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</si>
  <si>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</si>
  <si>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</si>
  <si>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</si>
  <si>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</si>
  <si>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</si>
  <si>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</si>
  <si>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</si>
  <si>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</si>
  <si>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</si>
  <si>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</si>
  <si>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</si>
  <si>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</si>
  <si>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</si>
  <si>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</si>
  <si>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</si>
  <si>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</si>
  <si>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</si>
  <si>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</si>
  <si>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</si>
  <si>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</si>
  <si>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</si>
  <si>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</si>
  <si>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</si>
  <si>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</si>
  <si>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</si>
  <si>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</si>
  <si>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</si>
  <si>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</si>
  <si>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</si>
  <si>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</si>
  <si>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</si>
  <si>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</si>
  <si>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</si>
  <si>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</si>
  <si>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</si>
  <si>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</si>
  <si>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</si>
  <si>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</si>
  <si>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</si>
  <si>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</si>
  <si>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</si>
  <si>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</si>
  <si>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</si>
  <si>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</si>
  <si>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</si>
  <si>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</si>
  <si>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</si>
  <si>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</si>
  <si>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</si>
  <si>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</si>
  <si>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</si>
  <si>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</si>
  <si>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</si>
  <si>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</si>
  <si>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</si>
  <si>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</si>
  <si>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</si>
  <si>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</si>
  <si>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</si>
  <si>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</si>
  <si>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</si>
  <si>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</si>
  <si>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</si>
  <si>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</si>
  <si>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</si>
  <si>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</si>
  <si>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</si>
  <si>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</si>
  <si>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</si>
  <si>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</si>
  <si>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</si>
  <si>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</si>
  <si>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</si>
  <si>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</si>
  <si>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</si>
  <si>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</si>
  <si>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</si>
  <si>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</si>
  <si>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</si>
  <si>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</si>
  <si>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</si>
  <si>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</si>
  <si>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</si>
  <si>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</si>
  <si>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</si>
  <si>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</si>
  <si>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</si>
  <si>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</si>
  <si>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</si>
  <si>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</si>
  <si>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</si>
  <si>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</si>
  <si>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</si>
  <si>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東松島市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</si>
  <si>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</si>
  <si>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</si>
  <si>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</si>
  <si>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</si>
  <si>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</si>
  <si>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</si>
  <si>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</si>
  <si>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</si>
  <si>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</si>
  <si>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</si>
  <si>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</si>
  <si>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</si>
  <si>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</si>
  <si>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</si>
  <si>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</si>
  <si>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</si>
  <si>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</si>
  <si>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</si>
  <si>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</si>
  <si>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</si>
  <si>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</si>
  <si>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</si>
  <si>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</si>
  <si>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</si>
  <si>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</si>
  <si>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</si>
  <si>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</si>
  <si>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</si>
  <si>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</si>
  <si>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</si>
  <si>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</si>
  <si>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</si>
  <si>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</si>
  <si>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</si>
  <si>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</si>
  <si>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</si>
  <si>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</si>
  <si>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</si>
  <si>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</si>
  <si>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</si>
  <si>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</si>
  <si>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</si>
  <si>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</si>
  <si>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</si>
  <si>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</si>
  <si>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</si>
  <si>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</si>
  <si>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</si>
  <si>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</si>
  <si>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</si>
  <si>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</si>
  <si>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</si>
  <si>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</si>
  <si>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</si>
  <si>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</si>
  <si>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</si>
  <si>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</si>
  <si>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</si>
  <si>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</si>
  <si>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</si>
  <si>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</si>
  <si>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</si>
  <si>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</si>
  <si>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</si>
  <si>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</si>
  <si>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</si>
  <si>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</si>
  <si>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</si>
  <si>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</si>
  <si>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</si>
  <si>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</si>
  <si>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</si>
  <si>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</si>
  <si>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</si>
  <si>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</si>
  <si>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</si>
  <si>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</si>
  <si>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</si>
  <si>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</si>
  <si>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</si>
  <si>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</si>
  <si>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</si>
  <si>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</si>
  <si>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</si>
  <si>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</si>
  <si>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</si>
  <si>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</si>
  <si>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</si>
  <si>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</si>
  <si>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</si>
  <si>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</si>
  <si>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</si>
  <si>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</si>
  <si>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</si>
  <si>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</si>
  <si>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</si>
  <si>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</si>
  <si>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</si>
  <si>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</si>
  <si>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</si>
  <si>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</si>
  <si>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</si>
  <si>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</si>
  <si>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</si>
  <si>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</si>
  <si>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</si>
  <si>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</si>
  <si>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</si>
  <si>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</si>
  <si>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</si>
  <si>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</si>
  <si>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</si>
  <si>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</si>
  <si>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</si>
  <si>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</si>
  <si>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合計</t>
  </si>
  <si>
    <t>令和3年度</t>
    <rPh sb="0" eb="2">
      <t>レイワ</t>
    </rPh>
    <rPh sb="3" eb="5">
      <t>ネンド</t>
    </rPh>
    <phoneticPr fontId="5"/>
  </si>
  <si>
    <t>(2)各会計、関係団体の財政状況及び健全化判断比率（市町村）</t>
    <rPh sb="26" eb="29">
      <t>シチョウソン</t>
    </rPh>
    <phoneticPr fontId="5"/>
  </si>
  <si>
    <t>令和3年度</t>
  </si>
  <si>
    <t>宮城県東松島市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</si>
  <si>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</si>
  <si>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</si>
  <si>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</si>
  <si>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</si>
  <si>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</si>
  <si>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</si>
  <si>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</si>
  <si>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</si>
  <si>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</si>
  <si>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</si>
  <si>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</si>
  <si>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</si>
  <si>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</si>
  <si>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</si>
  <si>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</si>
  <si>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</si>
  <si>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</si>
  <si>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</si>
  <si>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</si>
  <si>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</si>
  <si>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</si>
  <si>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</si>
  <si>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</si>
  <si>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</si>
  <si>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</si>
  <si>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</si>
  <si>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</si>
  <si>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</si>
  <si>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</si>
  <si>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</si>
  <si>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</si>
  <si>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</si>
  <si>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</si>
  <si>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</si>
  <si>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</si>
  <si>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</si>
  <si>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</si>
  <si>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下水道事業会計</t>
    <phoneticPr fontId="5"/>
  </si>
  <si>
    <t>法適用企業</t>
    <phoneticPr fontId="5"/>
  </si>
  <si>
    <t>柳の目地区産業用地造成事業特別会計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</si>
  <si>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</si>
  <si>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</si>
  <si>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</si>
  <si>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</si>
  <si>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</si>
  <si>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</si>
  <si>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</si>
  <si>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</si>
  <si>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</si>
  <si>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</si>
  <si>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</si>
  <si>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</si>
  <si>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</si>
  <si>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</si>
  <si>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</si>
  <si>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</si>
  <si>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</si>
  <si>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</si>
  <si>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</si>
  <si>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</si>
  <si>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</si>
  <si>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</si>
  <si>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</si>
  <si>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</si>
  <si>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</si>
  <si>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</si>
  <si>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</si>
  <si>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</si>
  <si>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</si>
  <si>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</si>
  <si>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</si>
  <si>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</si>
  <si>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</si>
  <si>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</si>
  <si>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</si>
  <si>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</si>
  <si>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</si>
  <si>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</si>
  <si>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</si>
  <si>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</si>
  <si>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</si>
  <si>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</si>
  <si>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</si>
  <si>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</si>
  <si>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</si>
  <si>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</si>
  <si>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</si>
  <si>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</si>
  <si>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</si>
  <si>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</si>
  <si>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</si>
  <si>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</si>
  <si>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</si>
  <si>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</si>
  <si>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</si>
  <si>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</si>
  <si>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</si>
  <si>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</si>
  <si>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</si>
  <si>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</si>
  <si>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</si>
  <si>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</si>
  <si>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</si>
  <si>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</si>
  <si>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</si>
  <si>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</si>
  <si>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</si>
  <si>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</si>
  <si>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</si>
  <si>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</si>
  <si>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</si>
  <si>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</si>
  <si>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</si>
  <si>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</si>
  <si>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</si>
  <si>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</si>
  <si>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</si>
  <si>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</si>
  <si>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</si>
  <si>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</si>
  <si>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</si>
  <si>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</si>
  <si>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</si>
  <si>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</si>
  <si>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</si>
  <si>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</si>
  <si>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</si>
  <si>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</si>
  <si>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</si>
  <si>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</si>
  <si>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</si>
  <si>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</si>
  <si>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</si>
  <si>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</si>
  <si>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</si>
  <si>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</si>
  <si>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</si>
  <si>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</si>
  <si>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</si>
  <si>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</si>
  <si>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</si>
  <si>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</si>
  <si>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</si>
  <si>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</si>
  <si>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</si>
  <si>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</si>
  <si>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</si>
  <si>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</si>
  <si>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</si>
  <si>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</si>
  <si>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</si>
  <si>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</si>
  <si>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</si>
  <si>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</si>
  <si>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</si>
  <si>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</si>
  <si>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</si>
  <si>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</si>
  <si>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</si>
  <si>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</si>
  <si>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</si>
  <si>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</si>
  <si>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</si>
  <si>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</si>
  <si>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</si>
  <si>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</si>
  <si>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</si>
  <si>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</si>
  <si>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</si>
  <si>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</si>
  <si>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</si>
  <si>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</si>
  <si>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</si>
  <si>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</si>
  <si>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</si>
  <si>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</si>
  <si>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</si>
  <si>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</si>
  <si>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</si>
  <si>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</si>
  <si>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</si>
  <si>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</si>
  <si>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</si>
  <si>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</si>
  <si>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</si>
  <si>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</si>
  <si>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</si>
  <si>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</si>
  <si>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</si>
  <si>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22.82</t>
  </si>
  <si>
    <t>▲ 16.40</t>
  </si>
  <si>
    <t>▲ 6.96</t>
  </si>
  <si>
    <t>▲ 3.12</t>
  </si>
  <si>
    <t>一般会計</t>
  </si>
  <si>
    <t>下水道事業会計</t>
  </si>
  <si>
    <t>国民健康保険特別会計</t>
  </si>
  <si>
    <t>介護保険特別会計</t>
  </si>
  <si>
    <t>後期高齢者医療特別会計</t>
  </si>
  <si>
    <t>柳の目地区産業用地造成事業特別会計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</si>
  <si>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</si>
  <si>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</si>
  <si>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</si>
  <si>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</si>
  <si>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</si>
  <si>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</si>
  <si>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</si>
  <si>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</si>
  <si>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</si>
  <si>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</si>
  <si>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</si>
  <si>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吉田川流域溜池大和町外３市３ヶ町村組合</t>
  </si>
  <si>
    <t>宮城県市町村職員退職手当組合</t>
  </si>
  <si>
    <t>宮城県市町村非常勤消防団員補償報償組合</t>
  </si>
  <si>
    <t>石巻地区広域行政事務組合</t>
  </si>
  <si>
    <t>宮城県市町村自治振興センター</t>
  </si>
  <si>
    <t>宮城県後期高齢者医療広域連合</t>
  </si>
  <si>
    <t>宮城県後期高齢者医療事業会計</t>
    <rPh sb="10" eb="12">
      <t>ジギョウ</t>
    </rPh>
    <rPh sb="12" eb="14">
      <t>カイケイ</t>
    </rPh>
    <phoneticPr fontId="5"/>
  </si>
  <si>
    <t>石巻地方広域水道企業団</t>
    <rPh sb="2" eb="4">
      <t>チホウ</t>
    </rPh>
    <rPh sb="4" eb="6">
      <t>コウイキ</t>
    </rPh>
    <rPh sb="6" eb="8">
      <t>スイドウ</t>
    </rPh>
    <rPh sb="8" eb="10">
      <t>キギョウ</t>
    </rPh>
    <rPh sb="10" eb="11">
      <t>ダン</t>
    </rPh>
    <phoneticPr fontId="37"/>
  </si>
  <si>
    <t>-</t>
    <phoneticPr fontId="2"/>
  </si>
  <si>
    <t>-</t>
    <phoneticPr fontId="2"/>
  </si>
  <si>
    <t>奥松島公社</t>
    <rPh sb="0" eb="5">
      <t>オクマツシマコウシャ</t>
    </rPh>
    <phoneticPr fontId="2"/>
  </si>
  <si>
    <t>市営住宅基金</t>
    <rPh sb="0" eb="2">
      <t>シエイ</t>
    </rPh>
    <rPh sb="2" eb="4">
      <t>ジュウタク</t>
    </rPh>
    <rPh sb="4" eb="6">
      <t>キキン</t>
    </rPh>
    <phoneticPr fontId="5"/>
  </si>
  <si>
    <t>防災基金</t>
    <rPh sb="0" eb="2">
      <t>ボウサイ</t>
    </rPh>
    <rPh sb="2" eb="4">
      <t>キキン</t>
    </rPh>
    <phoneticPr fontId="5"/>
  </si>
  <si>
    <t>公共施設整備及び大規模改修基金</t>
  </si>
  <si>
    <t>まちづくり基金</t>
  </si>
  <si>
    <t>ふるさと基金</t>
  </si>
  <si>
    <t>-</t>
    <phoneticPr fontId="2"/>
  </si>
  <si>
    <t>-</t>
    <phoneticPr fontId="2"/>
  </si>
  <si>
    <t>令和3年度</t>
    <phoneticPr fontId="25"/>
  </si>
  <si>
    <t>宮城県東松島市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</si>
  <si>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</si>
  <si>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</si>
  <si>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</si>
  <si>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</si>
  <si>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</si>
  <si>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</si>
  <si>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</si>
  <si>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</si>
  <si>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</si>
  <si>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</si>
  <si>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</si>
  <si>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</si>
  <si>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</si>
  <si>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</si>
  <si>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</si>
  <si>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</si>
  <si>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</si>
  <si>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</si>
  <si>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</si>
  <si>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</si>
  <si>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</si>
  <si>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</si>
  <si>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</si>
  <si>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</si>
  <si>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</si>
  <si>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</si>
  <si>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</si>
  <si>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</si>
  <si>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</si>
  <si>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</si>
  <si>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</si>
  <si>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</si>
  <si>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</si>
  <si>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</si>
  <si>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</si>
  <si>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</si>
  <si>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</si>
  <si>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</si>
  <si>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</si>
  <si>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</si>
  <si>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</si>
  <si>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</si>
  <si>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</si>
  <si>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</si>
  <si>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</si>
  <si>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</si>
  <si>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</si>
  <si>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</si>
  <si>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</si>
  <si>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</si>
  <si>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</si>
  <si>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</si>
  <si>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</si>
  <si>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</si>
  <si>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</si>
  <si>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</si>
  <si>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</si>
  <si>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</si>
  <si>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</si>
  <si>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</si>
  <si>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</si>
  <si>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</si>
  <si>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</si>
  <si>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</si>
  <si>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</si>
  <si>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</si>
  <si>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</si>
  <si>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</si>
  <si>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</si>
  <si>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</si>
  <si>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</si>
  <si>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</si>
  <si>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</si>
  <si>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</si>
  <si>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</si>
  <si>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</si>
  <si>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</si>
  <si>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</si>
  <si>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</si>
  <si>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</si>
  <si>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</si>
  <si>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</si>
  <si>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</si>
  <si>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　扶助費</t>
    <phoneticPr fontId="5"/>
  </si>
  <si>
    <t>交通安全対策特別交付金</t>
    <phoneticPr fontId="5"/>
  </si>
  <si>
    <t>　公債費</t>
    <phoneticPr fontId="5"/>
  </si>
  <si>
    <t>分担金・負担金</t>
  </si>
  <si>
    <t>内訳</t>
    <rPh sb="0" eb="2">
      <t>ウチワケ</t>
    </rPh>
    <phoneticPr fontId="5"/>
  </si>
  <si>
    <t>使用料</t>
  </si>
  <si>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</si>
  <si>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</si>
  <si>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</si>
  <si>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</si>
  <si>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</si>
  <si>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</si>
  <si>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</si>
  <si>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</si>
  <si>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</si>
  <si>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</si>
  <si>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</si>
  <si>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</si>
  <si>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</si>
  <si>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</si>
  <si>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</si>
  <si>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</si>
  <si>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</si>
  <si>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</si>
  <si>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</si>
  <si>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</si>
  <si>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</si>
  <si>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</si>
  <si>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</si>
  <si>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</si>
  <si>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</si>
  <si>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</si>
  <si>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</si>
  <si>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</si>
  <si>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</si>
  <si>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</si>
  <si>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</si>
  <si>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</si>
  <si>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</si>
  <si>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</si>
  <si>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</si>
  <si>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</si>
  <si>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</si>
  <si>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</si>
  <si>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</si>
  <si>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</si>
  <si>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</si>
  <si>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</si>
  <si>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</si>
  <si>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</si>
  <si>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</si>
  <si>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</si>
  <si>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</si>
  <si>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</si>
  <si>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</si>
  <si>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</si>
  <si>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</si>
  <si>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</si>
  <si>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</si>
  <si>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</si>
  <si>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</si>
  <si>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</si>
  <si>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</si>
  <si>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</si>
  <si>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</si>
  <si>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</si>
  <si>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</si>
  <si>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</si>
  <si>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</si>
  <si>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昨年に引き続き発生していない。一方、有形固定資産減価償却率は類似団体平均値以上の値となっており、施設の老朽化が進行している。今後は、令和３年度に改訂を行った東松島市公共施設等総合管理計画や各個別施設計画に基づき、更新や除却を進め比率の改善に努める。</t>
    <rPh sb="63" eb="65">
      <t>シンコウ</t>
    </rPh>
    <rPh sb="102" eb="103">
      <t>カク</t>
    </rPh>
    <rPh sb="103" eb="107">
      <t>コベツシセツ</t>
    </rPh>
    <rPh sb="107" eb="109">
      <t>ケイカク</t>
    </rPh>
    <rPh sb="114" eb="116">
      <t>コウシン</t>
    </rPh>
    <rPh sb="117" eb="119">
      <t>ジョキャク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</si>
  <si>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</si>
  <si>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</si>
  <si>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</si>
  <si>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</si>
  <si>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</si>
  <si>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</si>
  <si>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9.5％で類似団体内平均値に比べ、1.3ポイント上回った。これは、老朽化対策等のための地方債発行により公債費が増加したことが要因となっている。今後も公共施設の整備や既存施設の大規模改修等で地方債の発行を予定しており、比率の上昇が見込まれるが、交付税措置のある地方債の活用により実質公債費比率の改善に努める。</t>
    <rPh sb="91" eb="93">
      <t>キゾン</t>
    </rPh>
    <rPh sb="93" eb="95">
      <t>シセツ</t>
    </rPh>
    <rPh sb="101" eb="102">
      <t>トウ</t>
    </rPh>
    <rPh sb="158" eb="159">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</si>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</sst>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b/>
      <sz val="9"/>
      <color indexed="12"/>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5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5" borderId="0" xfId="12" applyNumberFormat="1" applyFont="1" applyFill="1">
      <alignment vertical="center"/>
    </xf>
    <xf numFmtId="0" fontId="20" fillId="5" borderId="0" xfId="12" applyFont="1" applyFill="1">
      <alignment vertical="center"/>
    </xf>
    <xf numFmtId="0" fontId="20" fillId="5" borderId="75" xfId="12" applyFont="1" applyFill="1" applyBorder="1">
      <alignment vertical="center"/>
    </xf>
    <xf numFmtId="0" fontId="1" fillId="5" borderId="0" xfId="13" applyFill="1">
      <alignment vertical="center"/>
    </xf>
    <xf numFmtId="0" fontId="1" fillId="0" borderId="0" xfId="13">
      <alignment vertical="center"/>
    </xf>
    <xf numFmtId="0" fontId="33" fillId="5" borderId="0" xfId="12" applyFont="1" applyFill="1">
      <alignment vertical="center"/>
    </xf>
    <xf numFmtId="0" fontId="34" fillId="5" borderId="0" xfId="12" applyFont="1" applyFill="1">
      <alignment vertical="center"/>
    </xf>
    <xf numFmtId="0" fontId="34" fillId="5" borderId="0" xfId="13" applyFont="1" applyFill="1">
      <alignment vertical="center"/>
    </xf>
    <xf numFmtId="0" fontId="34" fillId="0" borderId="0" xfId="13" applyFont="1">
      <alignment vertical="center"/>
    </xf>
    <xf numFmtId="0" fontId="33" fillId="0" borderId="97" xfId="12" applyFont="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7" borderId="20" xfId="12" applyFont="1" applyFill="1" applyBorder="1" applyAlignment="1" applyProtection="1">
      <alignment horizontal="center" vertical="center" shrinkToFit="1"/>
      <protection locked="0"/>
    </xf>
    <xf numFmtId="0" fontId="27" fillId="5" borderId="0" xfId="12" applyFont="1" applyFill="1">
      <alignment vertical="center"/>
    </xf>
    <xf numFmtId="0" fontId="33" fillId="0" borderId="135" xfId="12" applyFont="1" applyBorder="1" applyAlignment="1" applyProtection="1">
      <alignment horizontal="center" vertical="center" shrinkToFit="1"/>
      <protection locked="0"/>
    </xf>
    <xf numFmtId="0" fontId="33" fillId="5" borderId="122" xfId="12" applyFont="1" applyFill="1" applyBorder="1" applyAlignment="1" applyProtection="1">
      <alignment horizontal="center" vertical="center" shrinkToFit="1"/>
      <protection locked="0"/>
    </xf>
    <xf numFmtId="0" fontId="33" fillId="0" borderId="144" xfId="12" applyFont="1" applyBorder="1" applyAlignment="1" applyProtection="1">
      <alignment horizontal="center" vertical="center" shrinkToFit="1"/>
      <protection locked="0"/>
    </xf>
    <xf numFmtId="0" fontId="33" fillId="5" borderId="0" xfId="12" applyFont="1" applyFill="1" applyAlignment="1">
      <alignment horizontal="center" vertical="center" shrinkToFit="1"/>
    </xf>
    <xf numFmtId="0" fontId="33" fillId="5" borderId="0" xfId="12" applyFont="1" applyFill="1" applyAlignment="1">
      <alignment horizontal="left" vertical="center" shrinkToFit="1"/>
    </xf>
    <xf numFmtId="177" fontId="33" fillId="5" borderId="0" xfId="12" applyNumberFormat="1" applyFont="1" applyFill="1" applyAlignment="1">
      <alignment horizontal="right" vertical="center" shrinkToFit="1"/>
    </xf>
    <xf numFmtId="177" fontId="33" fillId="5" borderId="0" xfId="12" applyNumberFormat="1" applyFont="1" applyFill="1" applyAlignment="1">
      <alignment horizontal="left" vertical="center" shrinkToFit="1"/>
    </xf>
    <xf numFmtId="0" fontId="33" fillId="5" borderId="75" xfId="12" applyFont="1" applyFill="1" applyBorder="1">
      <alignment vertical="center"/>
    </xf>
    <xf numFmtId="0" fontId="33" fillId="5" borderId="75" xfId="12" applyFont="1" applyFill="1" applyBorder="1" applyAlignment="1">
      <alignment horizontal="center" vertical="center"/>
    </xf>
    <xf numFmtId="0" fontId="33" fillId="5" borderId="31" xfId="12" applyFont="1" applyFill="1" applyBorder="1">
      <alignment vertical="center"/>
    </xf>
    <xf numFmtId="0" fontId="33" fillId="5" borderId="11" xfId="12" applyFont="1" applyFill="1" applyBorder="1">
      <alignment vertical="center"/>
    </xf>
    <xf numFmtId="0" fontId="33" fillId="5" borderId="12" xfId="12" applyFont="1" applyFill="1" applyBorder="1">
      <alignment vertical="center"/>
    </xf>
    <xf numFmtId="0" fontId="33" fillId="5" borderId="66" xfId="12" applyFont="1" applyFill="1" applyBorder="1">
      <alignment vertical="center"/>
    </xf>
    <xf numFmtId="0" fontId="33" fillId="5" borderId="0" xfId="12" applyFont="1" applyFill="1" applyAlignment="1">
      <alignment horizontal="center" vertical="center"/>
    </xf>
    <xf numFmtId="0" fontId="34" fillId="5" borderId="0" xfId="12" applyFont="1" applyFill="1" applyAlignment="1">
      <alignment horizontal="center" vertical="center"/>
    </xf>
    <xf numFmtId="0" fontId="34" fillId="5" borderId="7" xfId="12" applyFont="1" applyFill="1" applyBorder="1">
      <alignment vertical="center"/>
    </xf>
    <xf numFmtId="0" fontId="36" fillId="5" borderId="0" xfId="13" applyFont="1" applyFill="1">
      <alignment vertical="center"/>
    </xf>
    <xf numFmtId="0" fontId="16" fillId="5" borderId="0" xfId="6" applyFill="1" applyProtection="1">
      <protection hidden="1"/>
    </xf>
    <xf numFmtId="0" fontId="16" fillId="5"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5" borderId="41" xfId="16" applyFont="1" applyFill="1" applyBorder="1">
      <alignment vertical="center"/>
    </xf>
    <xf numFmtId="0" fontId="1" fillId="5" borderId="12" xfId="16" applyFont="1" applyFill="1" applyBorder="1">
      <alignment vertical="center"/>
    </xf>
    <xf numFmtId="0" fontId="1" fillId="5" borderId="48" xfId="16" applyFont="1" applyFill="1" applyBorder="1">
      <alignment vertical="center"/>
    </xf>
    <xf numFmtId="0" fontId="1" fillId="5" borderId="39" xfId="16" applyFont="1" applyFill="1" applyBorder="1">
      <alignment vertical="center"/>
    </xf>
    <xf numFmtId="0" fontId="1" fillId="5" borderId="31" xfId="16" applyFont="1" applyFill="1" applyBorder="1">
      <alignment vertical="center"/>
    </xf>
    <xf numFmtId="0" fontId="1" fillId="5" borderId="42" xfId="16" applyFont="1" applyFill="1" applyBorder="1">
      <alignment vertical="center"/>
    </xf>
    <xf numFmtId="178" fontId="3" fillId="5" borderId="37" xfId="16" applyNumberFormat="1" applyFont="1" applyFill="1" applyBorder="1">
      <alignment vertical="center"/>
    </xf>
    <xf numFmtId="178" fontId="3" fillId="5" borderId="54" xfId="16" applyNumberFormat="1" applyFont="1" applyFill="1" applyBorder="1">
      <alignment vertical="center"/>
    </xf>
    <xf numFmtId="178" fontId="3" fillId="5" borderId="40" xfId="16" applyNumberFormat="1" applyFont="1" applyFill="1" applyBorder="1">
      <alignment vertical="center"/>
    </xf>
    <xf numFmtId="178" fontId="3" fillId="5" borderId="34" xfId="16" applyNumberFormat="1" applyFont="1" applyFill="1" applyBorder="1" applyAlignment="1">
      <alignment horizontal="center" vertical="center"/>
    </xf>
    <xf numFmtId="178" fontId="20" fillId="5" borderId="186" xfId="16" applyNumberFormat="1" applyFont="1" applyFill="1" applyBorder="1" applyAlignment="1">
      <alignment horizontal="center" vertical="center"/>
    </xf>
    <xf numFmtId="178" fontId="3" fillId="5" borderId="52" xfId="16" applyNumberFormat="1" applyFont="1" applyFill="1" applyBorder="1" applyAlignment="1">
      <alignment horizontal="center" vertical="center"/>
    </xf>
    <xf numFmtId="177" fontId="3" fillId="5" borderId="47" xfId="17" applyNumberFormat="1" applyFont="1" applyFill="1" applyBorder="1" applyAlignment="1">
      <alignment horizontal="right" vertical="center" shrinkToFit="1"/>
    </xf>
    <xf numFmtId="177" fontId="3" fillId="5" borderId="37" xfId="17" applyNumberFormat="1" applyFont="1" applyFill="1" applyBorder="1" applyAlignment="1">
      <alignment horizontal="right" vertical="center" shrinkToFit="1"/>
    </xf>
    <xf numFmtId="187" fontId="3" fillId="5" borderId="187" xfId="17" applyNumberFormat="1" applyFont="1" applyFill="1" applyBorder="1" applyAlignment="1">
      <alignment horizontal="right" vertical="center" shrinkToFit="1"/>
    </xf>
    <xf numFmtId="177" fontId="3" fillId="5" borderId="34" xfId="17" applyNumberFormat="1" applyFont="1" applyFill="1" applyBorder="1" applyAlignment="1">
      <alignment horizontal="right" vertical="center" shrinkToFit="1"/>
    </xf>
    <xf numFmtId="177" fontId="3" fillId="5" borderId="39" xfId="17" applyNumberFormat="1" applyFont="1" applyFill="1" applyBorder="1" applyAlignment="1">
      <alignment horizontal="right" vertical="center" shrinkToFit="1"/>
    </xf>
    <xf numFmtId="187" fontId="3" fillId="5"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5" borderId="34" xfId="16" applyNumberFormat="1" applyFont="1" applyFill="1" applyBorder="1" applyAlignment="1">
      <alignment horizontal="right" vertical="center" shrinkToFit="1"/>
    </xf>
    <xf numFmtId="177" fontId="3" fillId="5" borderId="186" xfId="16" applyNumberFormat="1" applyFont="1" applyFill="1" applyBorder="1" applyAlignment="1">
      <alignment horizontal="right" vertical="center" shrinkToFit="1"/>
    </xf>
    <xf numFmtId="187" fontId="3" fillId="5"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8"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0" fontId="0" fillId="5" borderId="0" xfId="6" applyFont="1" applyFill="1" applyAlignment="1">
      <alignment vertical="center"/>
    </xf>
    <xf numFmtId="0" fontId="16" fillId="5" borderId="0" xfId="6" applyFill="1" applyAlignment="1" applyProtection="1">
      <alignment vertical="center"/>
      <protection hidden="1"/>
    </xf>
    <xf numFmtId="0" fontId="1" fillId="0" borderId="0" xfId="16" applyFont="1">
      <alignment vertical="center"/>
    </xf>
    <xf numFmtId="0" fontId="16" fillId="5"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5" borderId="0" xfId="17" applyNumberFormat="1" applyFont="1" applyFill="1" applyAlignment="1">
      <alignment vertical="center" wrapText="1"/>
    </xf>
    <xf numFmtId="49" fontId="1" fillId="5" borderId="0" xfId="17" applyNumberFormat="1" applyFont="1" applyFill="1" applyAlignment="1">
      <alignment horizontal="center" vertical="center" wrapText="1"/>
    </xf>
    <xf numFmtId="49" fontId="1" fillId="5"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5"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8" borderId="88" xfId="11" applyFont="1" applyFill="1" applyBorder="1" applyAlignment="1">
      <alignment horizontal="right" vertical="center" shrinkToFit="1"/>
    </xf>
    <xf numFmtId="0" fontId="20" fillId="8" borderId="0" xfId="11" applyFont="1" applyFill="1" applyBorder="1" applyAlignment="1">
      <alignment horizontal="right" vertical="center" shrinkToFit="1"/>
    </xf>
    <xf numFmtId="0" fontId="20" fillId="8"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8" borderId="88" xfId="11" applyNumberFormat="1" applyFont="1" applyFill="1" applyBorder="1" applyAlignment="1">
      <alignment horizontal="right" vertical="center" shrinkToFit="1"/>
    </xf>
    <xf numFmtId="178" fontId="20" fillId="8" borderId="0" xfId="11" applyNumberFormat="1" applyFont="1" applyFill="1" applyBorder="1" applyAlignment="1">
      <alignment horizontal="right" vertical="center" shrinkToFit="1"/>
    </xf>
    <xf numFmtId="178" fontId="20" fillId="8"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8" borderId="91" xfId="11" applyNumberFormat="1" applyFont="1" applyFill="1" applyBorder="1" applyAlignment="1">
      <alignment horizontal="right" vertical="center" shrinkToFit="1"/>
    </xf>
    <xf numFmtId="178" fontId="20" fillId="8" borderId="54" xfId="11" applyNumberFormat="1" applyFont="1" applyFill="1" applyBorder="1" applyAlignment="1">
      <alignment horizontal="right" vertical="center" shrinkToFit="1"/>
    </xf>
    <xf numFmtId="178" fontId="20" fillId="8" borderId="89" xfId="11" applyNumberFormat="1" applyFont="1" applyFill="1" applyBorder="1" applyAlignment="1">
      <alignment horizontal="right" vertical="center" shrinkToFit="1"/>
    </xf>
    <xf numFmtId="0" fontId="20" fillId="8" borderId="91" xfId="11" applyFont="1" applyFill="1" applyBorder="1" applyAlignment="1">
      <alignment horizontal="right" vertical="center" shrinkToFit="1"/>
    </xf>
    <xf numFmtId="0" fontId="20" fillId="8" borderId="54" xfId="11" applyFont="1" applyFill="1" applyBorder="1" applyAlignment="1">
      <alignment horizontal="right" vertical="center" shrinkToFit="1"/>
    </xf>
    <xf numFmtId="0" fontId="20" fillId="8"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1" fillId="5" borderId="0" xfId="12" applyFont="1" applyFill="1">
      <alignment vertical="center"/>
    </xf>
    <xf numFmtId="0" fontId="32" fillId="5" borderId="1" xfId="12" applyFont="1" applyFill="1" applyBorder="1" applyAlignment="1">
      <alignment horizontal="center" vertical="center"/>
    </xf>
    <xf numFmtId="0" fontId="32" fillId="5" borderId="2" xfId="12" applyFont="1" applyFill="1" applyBorder="1" applyAlignment="1">
      <alignment horizontal="center" vertical="center"/>
    </xf>
    <xf numFmtId="0" fontId="32" fillId="5" borderId="3" xfId="12" applyFont="1" applyFill="1" applyBorder="1" applyAlignment="1">
      <alignment horizontal="center" vertical="center"/>
    </xf>
    <xf numFmtId="0" fontId="33" fillId="5" borderId="75" xfId="12" applyFont="1" applyFill="1" applyBorder="1" applyAlignment="1">
      <alignment horizontal="left" vertical="center"/>
    </xf>
    <xf numFmtId="0" fontId="33" fillId="5" borderId="75" xfId="12" applyFont="1" applyFill="1" applyBorder="1">
      <alignment vertical="center"/>
    </xf>
    <xf numFmtId="0" fontId="33" fillId="6" borderId="36" xfId="12" applyFont="1" applyFill="1" applyBorder="1" applyAlignment="1" applyProtection="1">
      <alignment horizontal="center" vertical="center"/>
      <protection locked="0"/>
    </xf>
    <xf numFmtId="0" fontId="33" fillId="6" borderId="8" xfId="12" applyFont="1" applyFill="1" applyBorder="1" applyAlignment="1" applyProtection="1">
      <alignment horizontal="center" vertical="center"/>
      <protection locked="0"/>
    </xf>
    <xf numFmtId="0" fontId="33" fillId="6" borderId="23" xfId="12" applyFont="1" applyFill="1" applyBorder="1" applyAlignment="1" applyProtection="1">
      <alignment horizontal="center" vertical="center"/>
      <protection locked="0"/>
    </xf>
    <xf numFmtId="0" fontId="33" fillId="6" borderId="92" xfId="12" applyFont="1" applyFill="1" applyBorder="1" applyAlignment="1" applyProtection="1">
      <alignment horizontal="center" vertical="center"/>
      <protection locked="0"/>
    </xf>
    <xf numFmtId="0" fontId="33" fillId="6" borderId="93" xfId="12" applyFont="1" applyFill="1" applyBorder="1" applyAlignment="1" applyProtection="1">
      <alignment horizontal="center" vertical="center"/>
      <protection locked="0"/>
    </xf>
    <xf numFmtId="0" fontId="33" fillId="6" borderId="94" xfId="12" applyFont="1" applyFill="1" applyBorder="1" applyAlignment="1" applyProtection="1">
      <alignment horizontal="center" vertical="center"/>
      <protection locked="0"/>
    </xf>
    <xf numFmtId="0" fontId="33" fillId="6" borderId="62" xfId="12" applyFont="1" applyFill="1" applyBorder="1" applyAlignment="1" applyProtection="1">
      <alignment horizontal="center" vertical="center" wrapText="1"/>
      <protection locked="0"/>
    </xf>
    <xf numFmtId="0" fontId="33" fillId="6" borderId="8" xfId="12" applyFont="1" applyFill="1" applyBorder="1" applyAlignment="1" applyProtection="1">
      <alignment horizontal="center" vertical="center" wrapText="1"/>
      <protection locked="0"/>
    </xf>
    <xf numFmtId="0" fontId="33" fillId="6" borderId="23" xfId="12" applyFont="1" applyFill="1" applyBorder="1" applyAlignment="1" applyProtection="1">
      <alignment horizontal="center" vertical="center" wrapText="1"/>
      <protection locked="0"/>
    </xf>
    <xf numFmtId="0" fontId="33" fillId="6" borderId="95" xfId="12" applyFont="1" applyFill="1" applyBorder="1" applyAlignment="1" applyProtection="1">
      <alignment horizontal="center" vertical="center" wrapText="1"/>
      <protection locked="0"/>
    </xf>
    <xf numFmtId="0" fontId="33" fillId="6" borderId="93" xfId="12" applyFont="1" applyFill="1" applyBorder="1" applyAlignment="1" applyProtection="1">
      <alignment horizontal="center" vertical="center" wrapText="1"/>
      <protection locked="0"/>
    </xf>
    <xf numFmtId="0" fontId="33" fillId="6" borderId="94" xfId="12" applyFont="1" applyFill="1" applyBorder="1" applyAlignment="1" applyProtection="1">
      <alignment horizontal="center" vertical="center" wrapText="1"/>
      <protection locked="0"/>
    </xf>
    <xf numFmtId="0" fontId="33" fillId="6" borderId="36" xfId="12" applyFont="1" applyFill="1" applyBorder="1" applyAlignment="1" applyProtection="1">
      <alignment horizontal="center" vertical="center" wrapText="1"/>
      <protection locked="0"/>
    </xf>
    <xf numFmtId="0" fontId="33" fillId="6" borderId="9" xfId="12" applyFont="1" applyFill="1" applyBorder="1" applyAlignment="1" applyProtection="1">
      <alignment horizontal="center" vertical="center" wrapText="1"/>
      <protection locked="0"/>
    </xf>
    <xf numFmtId="0" fontId="33" fillId="6" borderId="92" xfId="12" applyFont="1" applyFill="1" applyBorder="1" applyAlignment="1" applyProtection="1">
      <alignment horizontal="center" vertical="center" wrapText="1"/>
      <protection locked="0"/>
    </xf>
    <xf numFmtId="0" fontId="33" fillId="6" borderId="96" xfId="12" applyFont="1" applyFill="1" applyBorder="1" applyAlignment="1" applyProtection="1">
      <alignment horizontal="center" vertical="center" wrapTex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10" xfId="15"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Font="1" applyBorder="1" applyAlignment="1" applyProtection="1">
      <alignment horizontal="left" vertical="center" shrinkToFit="1"/>
      <protection locked="0"/>
    </xf>
    <xf numFmtId="0" fontId="33" fillId="0" borderId="108"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6" borderId="62" xfId="12" applyFill="1" applyBorder="1" applyAlignment="1" applyProtection="1">
      <alignment horizontal="center" vertical="center" wrapText="1"/>
      <protection locked="0"/>
    </xf>
    <xf numFmtId="0" fontId="1" fillId="6" borderId="8" xfId="12" applyFill="1" applyBorder="1" applyAlignment="1" applyProtection="1">
      <alignment horizontal="center" vertical="center" wrapText="1"/>
      <protection locked="0"/>
    </xf>
    <xf numFmtId="0" fontId="1" fillId="6" borderId="23" xfId="12" applyFill="1" applyBorder="1" applyAlignment="1" applyProtection="1">
      <alignment horizontal="center" vertical="center" wrapText="1"/>
      <protection locked="0"/>
    </xf>
    <xf numFmtId="0" fontId="1" fillId="6" borderId="95" xfId="12" applyFill="1" applyBorder="1" applyAlignment="1" applyProtection="1">
      <alignment horizontal="center" vertical="center" wrapText="1"/>
      <protection locked="0"/>
    </xf>
    <xf numFmtId="0" fontId="1" fillId="6" borderId="93" xfId="12" applyFill="1" applyBorder="1" applyAlignment="1" applyProtection="1">
      <alignment horizontal="center" vertical="center" wrapText="1"/>
      <protection locked="0"/>
    </xf>
    <xf numFmtId="0" fontId="1" fillId="6" borderId="94" xfId="12" applyFill="1" applyBorder="1" applyAlignment="1" applyProtection="1">
      <alignment horizontal="center" vertical="center" wrapTex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Font="1" applyBorder="1" applyAlignment="1" applyProtection="1">
      <alignment horizontal="left" vertical="center" shrinkToFit="1"/>
      <protection locked="0"/>
    </xf>
    <xf numFmtId="0" fontId="33" fillId="0" borderId="121" xfId="15"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9" xfId="15"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0" fontId="33" fillId="7" borderId="44" xfId="12" applyFont="1" applyFill="1" applyBorder="1" applyAlignment="1" applyProtection="1">
      <alignment horizontal="left" vertical="center" shrinkToFit="1"/>
      <protection locked="0"/>
    </xf>
    <xf numFmtId="0" fontId="33" fillId="7" borderId="18" xfId="12" applyFont="1" applyFill="1" applyBorder="1" applyAlignment="1" applyProtection="1">
      <alignment horizontal="left" vertical="center" shrinkToFit="1"/>
      <protection locked="0"/>
    </xf>
    <xf numFmtId="0" fontId="33" fillId="7" borderId="43" xfId="12" applyFont="1" applyFill="1" applyBorder="1" applyAlignment="1" applyProtection="1">
      <alignment horizontal="left" vertical="center" shrinkToFit="1"/>
      <protection locked="0"/>
    </xf>
    <xf numFmtId="177" fontId="33" fillId="7" borderId="128" xfId="15" applyNumberFormat="1" applyFont="1" applyFill="1" applyBorder="1" applyAlignment="1" applyProtection="1">
      <alignment horizontal="right" vertical="center" shrinkToFit="1"/>
      <protection locked="0"/>
    </xf>
    <xf numFmtId="177" fontId="33" fillId="7" borderId="129" xfId="15" applyNumberFormat="1" applyFont="1" applyFill="1" applyBorder="1" applyAlignment="1" applyProtection="1">
      <alignment horizontal="right" vertical="center" shrinkToFit="1"/>
      <protection locked="0"/>
    </xf>
    <xf numFmtId="177" fontId="33" fillId="7" borderId="130" xfId="15" applyNumberFormat="1" applyFont="1" applyFill="1" applyBorder="1" applyAlignment="1" applyProtection="1">
      <alignment horizontal="right" vertical="center" shrinkToFit="1"/>
      <protection locked="0"/>
    </xf>
    <xf numFmtId="177" fontId="33" fillId="7" borderId="131" xfId="15" applyNumberFormat="1" applyFont="1" applyFill="1" applyBorder="1" applyAlignment="1" applyProtection="1">
      <alignment horizontal="right" vertical="center" shrinkToFit="1"/>
      <protection locked="0"/>
    </xf>
    <xf numFmtId="177" fontId="33" fillId="7" borderId="132" xfId="15" applyNumberFormat="1" applyFont="1" applyFill="1" applyBorder="1" applyAlignment="1" applyProtection="1">
      <alignment horizontal="right" vertical="center" shrinkToFit="1"/>
      <protection locked="0"/>
    </xf>
    <xf numFmtId="177" fontId="33" fillId="7" borderId="133" xfId="15" applyNumberFormat="1" applyFont="1" applyFill="1" applyBorder="1" applyAlignment="1" applyProtection="1">
      <alignment horizontal="right" vertical="center" shrinkToFit="1"/>
      <protection locked="0"/>
    </xf>
    <xf numFmtId="177" fontId="33" fillId="7" borderId="134" xfId="15" applyNumberFormat="1" applyFont="1" applyFill="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Font="1" applyBorder="1" applyAlignment="1" applyProtection="1">
      <alignment horizontal="left" vertical="center" shrinkToFit="1"/>
      <protection locked="0"/>
    </xf>
    <xf numFmtId="0" fontId="33" fillId="0" borderId="127" xfId="15"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5" borderId="8" xfId="12" applyFont="1" applyFill="1" applyBorder="1" applyAlignment="1">
      <alignment horizontal="left" vertical="center"/>
    </xf>
    <xf numFmtId="177" fontId="33" fillId="7" borderId="18" xfId="15" applyNumberFormat="1" applyFont="1" applyFill="1" applyBorder="1" applyAlignment="1" applyProtection="1">
      <alignment horizontal="right" vertical="center" shrinkToFit="1"/>
      <protection locked="0"/>
    </xf>
    <xf numFmtId="177" fontId="33" fillId="7" borderId="184" xfId="15" applyNumberFormat="1" applyFont="1" applyFill="1" applyBorder="1" applyAlignment="1" applyProtection="1">
      <alignment horizontal="right" vertical="center" shrinkToFit="1"/>
      <protection locked="0"/>
    </xf>
    <xf numFmtId="0" fontId="33" fillId="7" borderId="129" xfId="15" applyFont="1" applyFill="1" applyBorder="1" applyAlignment="1" applyProtection="1">
      <alignment horizontal="left" vertical="center" shrinkToFit="1"/>
      <protection locked="0"/>
    </xf>
    <xf numFmtId="0" fontId="33" fillId="7" borderId="132" xfId="15" applyFont="1" applyFill="1" applyBorder="1" applyAlignment="1" applyProtection="1">
      <alignment horizontal="left" vertical="center" shrinkToFit="1"/>
      <protection locked="0"/>
    </xf>
    <xf numFmtId="177" fontId="33" fillId="7" borderId="17" xfId="15" applyNumberFormat="1" applyFont="1" applyFill="1" applyBorder="1" applyAlignment="1" applyProtection="1">
      <alignment horizontal="right" vertical="center" shrinkToFit="1"/>
      <protection locked="0"/>
    </xf>
    <xf numFmtId="177" fontId="33" fillId="7" borderId="19" xfId="15" applyNumberFormat="1" applyFont="1" applyFill="1" applyBorder="1" applyAlignment="1" applyProtection="1">
      <alignment horizontal="right" vertical="center" shrinkToFit="1"/>
      <protection locked="0"/>
    </xf>
    <xf numFmtId="0" fontId="33" fillId="6" borderId="36" xfId="12" applyFont="1" applyFill="1" applyBorder="1" applyAlignment="1" applyProtection="1">
      <alignment horizontal="center" vertical="center" wrapText="1" shrinkToFit="1"/>
      <protection locked="0"/>
    </xf>
    <xf numFmtId="0" fontId="33" fillId="6" borderId="8" xfId="12" applyFont="1" applyFill="1" applyBorder="1" applyAlignment="1" applyProtection="1">
      <alignment horizontal="center" vertical="center" shrinkToFit="1"/>
      <protection locked="0"/>
    </xf>
    <xf numFmtId="0" fontId="33" fillId="6" borderId="9" xfId="12" applyFont="1" applyFill="1" applyBorder="1" applyAlignment="1" applyProtection="1">
      <alignment horizontal="center" vertical="center" shrinkToFit="1"/>
      <protection locked="0"/>
    </xf>
    <xf numFmtId="0" fontId="33" fillId="6" borderId="92" xfId="12" applyFont="1" applyFill="1" applyBorder="1" applyAlignment="1" applyProtection="1">
      <alignment horizontal="center" vertical="center" shrinkToFit="1"/>
      <protection locked="0"/>
    </xf>
    <xf numFmtId="0" fontId="33" fillId="6" borderId="93" xfId="12" applyFont="1" applyFill="1" applyBorder="1" applyAlignment="1" applyProtection="1">
      <alignment horizontal="center" vertical="center" shrinkToFit="1"/>
      <protection locked="0"/>
    </xf>
    <xf numFmtId="0" fontId="33" fillId="6" borderId="96" xfId="12" applyFont="1" applyFill="1" applyBorder="1" applyAlignment="1" applyProtection="1">
      <alignment horizontal="center"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5" borderId="115" xfId="13" applyNumberFormat="1" applyFont="1" applyFill="1" applyBorder="1" applyAlignment="1" applyProtection="1">
      <alignment horizontal="right" vertical="center" shrinkToFit="1"/>
      <protection locked="0"/>
    </xf>
    <xf numFmtId="177" fontId="33" fillId="5" borderId="116" xfId="13" applyNumberFormat="1" applyFont="1" applyFill="1" applyBorder="1" applyAlignment="1" applyProtection="1">
      <alignment horizontal="right" vertical="center" shrinkToFit="1"/>
      <protection locked="0"/>
    </xf>
    <xf numFmtId="177" fontId="33" fillId="5" borderId="117" xfId="13" applyNumberFormat="1" applyFont="1" applyFill="1" applyBorder="1" applyAlignment="1" applyProtection="1">
      <alignment horizontal="right" vertical="center" shrinkToFit="1"/>
      <protection locked="0"/>
    </xf>
    <xf numFmtId="187" fontId="33" fillId="5" borderId="116" xfId="13" applyNumberFormat="1" applyFont="1" applyFill="1" applyBorder="1" applyAlignment="1" applyProtection="1">
      <alignment horizontal="right" vertical="center" shrinkToFit="1"/>
      <protection locked="0"/>
    </xf>
    <xf numFmtId="177" fontId="33" fillId="5" borderId="120" xfId="13" applyNumberFormat="1" applyFont="1" applyFill="1" applyBorder="1" applyAlignment="1" applyProtection="1">
      <alignment horizontal="right" vertical="center" shrinkToFit="1"/>
      <protection locked="0"/>
    </xf>
    <xf numFmtId="177" fontId="33" fillId="7" borderId="142" xfId="12" applyNumberFormat="1" applyFont="1" applyFill="1" applyBorder="1" applyAlignment="1" applyProtection="1">
      <alignment horizontal="right" vertical="center" shrinkToFit="1"/>
      <protection locked="0"/>
    </xf>
    <xf numFmtId="177" fontId="33" fillId="7" borderId="134" xfId="12" applyNumberFormat="1" applyFont="1" applyFill="1" applyBorder="1" applyAlignment="1" applyProtection="1">
      <alignment horizontal="right" vertical="center" shrinkToFit="1"/>
      <protection locked="0"/>
    </xf>
    <xf numFmtId="177" fontId="33" fillId="7" borderId="143" xfId="12" applyNumberFormat="1" applyFont="1" applyFill="1" applyBorder="1" applyAlignment="1" applyProtection="1">
      <alignment horizontal="right" vertical="center" shrinkToFit="1"/>
      <protection locked="0"/>
    </xf>
    <xf numFmtId="177" fontId="33" fillId="7" borderId="131" xfId="12" applyNumberFormat="1" applyFont="1" applyFill="1" applyBorder="1" applyAlignment="1" applyProtection="1">
      <alignment horizontal="right" vertical="center" shrinkToFit="1"/>
      <protection locked="0"/>
    </xf>
    <xf numFmtId="177" fontId="33" fillId="7" borderId="129" xfId="12" applyNumberFormat="1" applyFont="1" applyFill="1" applyBorder="1" applyAlignment="1" applyProtection="1">
      <alignment horizontal="right" vertical="center" shrinkToFit="1"/>
      <protection locked="0"/>
    </xf>
    <xf numFmtId="177" fontId="33" fillId="7" borderId="132" xfId="12" applyNumberFormat="1" applyFont="1" applyFill="1" applyBorder="1" applyAlignment="1" applyProtection="1">
      <alignment horizontal="right" vertical="center" shrinkToFit="1"/>
      <protection locked="0"/>
    </xf>
    <xf numFmtId="177" fontId="33" fillId="7"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7" borderId="134" xfId="12" applyNumberFormat="1" applyFont="1" applyFill="1" applyBorder="1" applyAlignment="1" applyProtection="1">
      <alignment horizontal="right" vertical="center" shrinkToFit="1"/>
      <protection locked="0"/>
    </xf>
    <xf numFmtId="0" fontId="33" fillId="7" borderId="129" xfId="12" applyFont="1" applyFill="1" applyBorder="1" applyAlignment="1" applyProtection="1">
      <alignment horizontal="left" vertical="center" shrinkToFit="1"/>
      <protection locked="0"/>
    </xf>
    <xf numFmtId="0" fontId="33" fillId="7" borderId="132" xfId="12" applyFont="1" applyFill="1" applyBorder="1" applyAlignment="1" applyProtection="1">
      <alignment horizontal="left" vertical="center" shrinkToFit="1"/>
      <protection locked="0"/>
    </xf>
    <xf numFmtId="177" fontId="33" fillId="7" borderId="17" xfId="12" applyNumberFormat="1" applyFont="1" applyFill="1" applyBorder="1" applyAlignment="1" applyProtection="1">
      <alignment horizontal="right" vertical="center" shrinkToFit="1"/>
      <protection locked="0"/>
    </xf>
    <xf numFmtId="177" fontId="33" fillId="7" borderId="18" xfId="12" applyNumberFormat="1" applyFont="1" applyFill="1" applyBorder="1" applyAlignment="1" applyProtection="1">
      <alignment horizontal="right" vertical="center" shrinkToFit="1"/>
      <protection locked="0"/>
    </xf>
    <xf numFmtId="177" fontId="33" fillId="7" borderId="19" xfId="12" applyNumberFormat="1" applyFont="1" applyFill="1" applyBorder="1" applyAlignment="1" applyProtection="1">
      <alignment horizontal="right" vertical="center" shrinkToFit="1"/>
      <protection locked="0"/>
    </xf>
    <xf numFmtId="0" fontId="33" fillId="6" borderId="62" xfId="12" applyFont="1" applyFill="1" applyBorder="1" applyAlignment="1" applyProtection="1">
      <alignment horizontal="center" vertical="center" wrapText="1" shrinkToFit="1"/>
      <protection locked="0"/>
    </xf>
    <xf numFmtId="0" fontId="33" fillId="6" borderId="23" xfId="12" applyFont="1" applyFill="1" applyBorder="1" applyAlignment="1" applyProtection="1">
      <alignment horizontal="center" vertical="center" shrinkToFit="1"/>
      <protection locked="0"/>
    </xf>
    <xf numFmtId="0" fontId="33" fillId="6" borderId="95" xfId="12" applyFont="1" applyFill="1" applyBorder="1" applyAlignment="1" applyProtection="1">
      <alignment horizontal="center" vertical="center" shrinkToFit="1"/>
      <protection locked="0"/>
    </xf>
    <xf numFmtId="0" fontId="33" fillId="6" borderId="94" xfId="12" applyFont="1" applyFill="1" applyBorder="1" applyAlignment="1" applyProtection="1">
      <alignment horizontal="center" vertical="center" shrinkToFit="1"/>
      <protection locked="0"/>
    </xf>
    <xf numFmtId="0" fontId="33" fillId="6" borderId="95" xfId="12" applyFont="1" applyFill="1" applyBorder="1" applyAlignment="1" applyProtection="1">
      <alignment horizontal="center" vertical="center"/>
      <protection locked="0"/>
    </xf>
    <xf numFmtId="0" fontId="33" fillId="5" borderId="112" xfId="12" applyFont="1" applyFill="1" applyBorder="1" applyAlignment="1" applyProtection="1">
      <alignment horizontal="left" vertical="center" shrinkToFit="1"/>
      <protection locked="0"/>
    </xf>
    <xf numFmtId="0" fontId="33" fillId="5" borderId="113" xfId="12" applyFont="1" applyFill="1" applyBorder="1" applyAlignment="1" applyProtection="1">
      <alignment horizontal="left" vertical="center" shrinkToFit="1"/>
      <protection locked="0"/>
    </xf>
    <xf numFmtId="0" fontId="33" fillId="5" borderId="119" xfId="12" applyFont="1" applyFill="1" applyBorder="1" applyAlignment="1" applyProtection="1">
      <alignment horizontal="left" vertical="center" shrinkToFit="1"/>
      <protection locked="0"/>
    </xf>
    <xf numFmtId="177" fontId="33" fillId="5" borderId="112" xfId="12" applyNumberFormat="1" applyFont="1" applyFill="1" applyBorder="1" applyAlignment="1" applyProtection="1">
      <alignment horizontal="right" vertical="center" shrinkToFit="1"/>
      <protection locked="0"/>
    </xf>
    <xf numFmtId="177" fontId="33" fillId="5" borderId="113" xfId="12" applyNumberFormat="1" applyFont="1" applyFill="1" applyBorder="1" applyAlignment="1" applyProtection="1">
      <alignment horizontal="right" vertical="center" shrinkToFit="1"/>
      <protection locked="0"/>
    </xf>
    <xf numFmtId="177" fontId="33" fillId="5" borderId="114" xfId="12" applyNumberFormat="1" applyFont="1" applyFill="1" applyBorder="1" applyAlignment="1" applyProtection="1">
      <alignment horizontal="right" vertical="center" shrinkToFit="1"/>
      <protection locked="0"/>
    </xf>
    <xf numFmtId="0" fontId="33" fillId="5"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Font="1" applyBorder="1" applyAlignment="1" applyProtection="1">
      <alignment horizontal="left" vertical="center" shrinkToFit="1"/>
      <protection locked="0"/>
    </xf>
    <xf numFmtId="0" fontId="33" fillId="0" borderId="108" xfId="12"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5" borderId="145" xfId="12" applyFont="1" applyFill="1" applyBorder="1" applyAlignment="1" applyProtection="1">
      <alignment horizontal="left" vertical="center" shrinkToFit="1"/>
      <protection locked="0"/>
    </xf>
    <xf numFmtId="0" fontId="33" fillId="5" borderId="146" xfId="12" applyFont="1" applyFill="1" applyBorder="1" applyAlignment="1" applyProtection="1">
      <alignment horizontal="left" vertical="center" shrinkToFit="1"/>
      <protection locked="0"/>
    </xf>
    <xf numFmtId="0" fontId="33" fillId="5" borderId="147" xfId="12" applyFont="1" applyFill="1" applyBorder="1" applyAlignment="1" applyProtection="1">
      <alignment horizontal="left" vertical="center" shrinkToFit="1"/>
      <protection locked="0"/>
    </xf>
    <xf numFmtId="177" fontId="33" fillId="5" borderId="123" xfId="12" applyNumberFormat="1" applyFont="1" applyFill="1" applyBorder="1" applyAlignment="1" applyProtection="1">
      <alignment horizontal="right" vertical="center" shrinkToFit="1"/>
      <protection locked="0"/>
    </xf>
    <xf numFmtId="177" fontId="33" fillId="5" borderId="124" xfId="12" applyNumberFormat="1" applyFont="1" applyFill="1" applyBorder="1" applyAlignment="1" applyProtection="1">
      <alignment horizontal="right" vertical="center" shrinkToFit="1"/>
      <protection locked="0"/>
    </xf>
    <xf numFmtId="0" fontId="33" fillId="5" borderId="124" xfId="12" applyFont="1" applyFill="1" applyBorder="1" applyAlignment="1" applyProtection="1">
      <alignment horizontal="left" vertical="center" shrinkToFit="1"/>
      <protection locked="0"/>
    </xf>
    <xf numFmtId="0" fontId="33" fillId="5" borderId="127" xfId="12" applyFont="1" applyFill="1" applyBorder="1" applyAlignment="1" applyProtection="1">
      <alignment horizontal="left" vertical="center" shrinkToFit="1"/>
      <protection locked="0"/>
    </xf>
    <xf numFmtId="177" fontId="33" fillId="7" borderId="148" xfId="12" applyNumberFormat="1" applyFont="1" applyFill="1" applyBorder="1" applyAlignment="1" applyProtection="1">
      <alignment horizontal="right" vertical="center" shrinkToFit="1"/>
      <protection locked="0"/>
    </xf>
    <xf numFmtId="177" fontId="33" fillId="7" borderId="149" xfId="12" applyNumberFormat="1" applyFont="1" applyFill="1" applyBorder="1" applyAlignment="1" applyProtection="1">
      <alignment horizontal="right" vertical="center" shrinkToFit="1"/>
      <protection locked="0"/>
    </xf>
    <xf numFmtId="177" fontId="33" fillId="7" borderId="150" xfId="12" applyNumberFormat="1" applyFont="1" applyFill="1" applyBorder="1" applyAlignment="1" applyProtection="1">
      <alignment horizontal="right" vertical="center" shrinkToFit="1"/>
      <protection locked="0"/>
    </xf>
    <xf numFmtId="177" fontId="33" fillId="7" borderId="44" xfId="12" applyNumberFormat="1" applyFont="1" applyFill="1" applyBorder="1" applyAlignment="1" applyProtection="1">
      <alignment horizontal="right" vertical="center" shrinkToFit="1"/>
      <protection locked="0"/>
    </xf>
    <xf numFmtId="177" fontId="33" fillId="7" borderId="43" xfId="12" applyNumberFormat="1" applyFont="1" applyFill="1" applyBorder="1" applyAlignment="1" applyProtection="1">
      <alignment horizontal="right" vertical="center" shrinkToFit="1"/>
      <protection locked="0"/>
    </xf>
    <xf numFmtId="0" fontId="33" fillId="5" borderId="39" xfId="12" applyFont="1" applyFill="1" applyBorder="1" applyAlignment="1">
      <alignment horizontal="center" vertical="center"/>
    </xf>
    <xf numFmtId="0" fontId="33" fillId="5" borderId="31" xfId="12" applyFont="1" applyFill="1" applyBorder="1" applyAlignment="1">
      <alignment horizontal="center" vertical="center"/>
    </xf>
    <xf numFmtId="0" fontId="33" fillId="5" borderId="42" xfId="12" applyFont="1" applyFill="1" applyBorder="1" applyAlignment="1">
      <alignment horizontal="center" vertical="center"/>
    </xf>
    <xf numFmtId="0" fontId="33" fillId="5" borderId="32" xfId="12" applyFont="1" applyFill="1" applyBorder="1" applyAlignment="1">
      <alignment horizontal="center" vertical="center"/>
    </xf>
    <xf numFmtId="0" fontId="33" fillId="5" borderId="11" xfId="12" applyFont="1" applyFill="1" applyBorder="1">
      <alignment vertical="center"/>
    </xf>
    <xf numFmtId="0" fontId="33" fillId="5" borderId="12" xfId="12" applyFont="1" applyFill="1" applyBorder="1">
      <alignment vertical="center"/>
    </xf>
    <xf numFmtId="0" fontId="33" fillId="5" borderId="48" xfId="12" applyFont="1" applyFill="1" applyBorder="1">
      <alignment vertical="center"/>
    </xf>
    <xf numFmtId="177" fontId="33" fillId="5" borderId="41" xfId="14" applyNumberFormat="1" applyFont="1" applyFill="1" applyBorder="1" applyAlignment="1">
      <alignment horizontal="right" vertical="center" shrinkToFit="1"/>
    </xf>
    <xf numFmtId="177" fontId="33" fillId="5" borderId="12" xfId="14" applyNumberFormat="1" applyFont="1" applyFill="1" applyBorder="1" applyAlignment="1">
      <alignment horizontal="right" vertical="center" shrinkToFit="1"/>
    </xf>
    <xf numFmtId="177" fontId="33" fillId="5" borderId="82" xfId="14" applyNumberFormat="1" applyFont="1" applyFill="1" applyBorder="1" applyAlignment="1">
      <alignment horizontal="right" vertical="center" shrinkToFit="1"/>
    </xf>
    <xf numFmtId="177" fontId="33" fillId="5" borderId="84" xfId="14" applyNumberFormat="1" applyFont="1" applyFill="1" applyBorder="1" applyAlignment="1">
      <alignment horizontal="right" vertical="center" shrinkToFit="1"/>
    </xf>
    <xf numFmtId="187" fontId="33" fillId="5" borderId="84" xfId="14" applyNumberFormat="1" applyFont="1" applyFill="1" applyBorder="1" applyAlignment="1">
      <alignment horizontal="right" vertical="center" shrinkToFit="1"/>
    </xf>
    <xf numFmtId="187" fontId="33" fillId="5" borderId="12" xfId="14" applyNumberFormat="1" applyFont="1" applyFill="1" applyBorder="1" applyAlignment="1">
      <alignment horizontal="right" vertical="center" shrinkToFit="1"/>
    </xf>
    <xf numFmtId="187" fontId="33" fillId="5" borderId="13" xfId="14" applyNumberFormat="1" applyFont="1" applyFill="1" applyBorder="1" applyAlignment="1">
      <alignment horizontal="right" vertical="center" shrinkToFit="1"/>
    </xf>
    <xf numFmtId="0" fontId="33" fillId="5" borderId="11" xfId="12" applyFont="1" applyFill="1" applyBorder="1" applyAlignment="1">
      <alignment horizontal="center" vertical="top"/>
    </xf>
    <xf numFmtId="0" fontId="33" fillId="5" borderId="12" xfId="12" applyFont="1" applyFill="1" applyBorder="1" applyAlignment="1">
      <alignment horizontal="center" vertical="top"/>
    </xf>
    <xf numFmtId="0" fontId="33" fillId="5" borderId="7" xfId="12" applyFont="1" applyFill="1" applyBorder="1" applyAlignment="1">
      <alignment horizontal="center" vertical="top"/>
    </xf>
    <xf numFmtId="0" fontId="33" fillId="5" borderId="0" xfId="12" applyFont="1" applyFill="1" applyAlignment="1">
      <alignment horizontal="center" vertical="top"/>
    </xf>
    <xf numFmtId="0" fontId="33" fillId="5" borderId="24" xfId="12" applyFont="1" applyFill="1" applyBorder="1" applyAlignment="1">
      <alignment horizontal="center" vertical="top"/>
    </xf>
    <xf numFmtId="0" fontId="33" fillId="5" borderId="54" xfId="12" applyFont="1" applyFill="1" applyBorder="1" applyAlignment="1">
      <alignment horizontal="center" vertical="top"/>
    </xf>
    <xf numFmtId="0" fontId="33" fillId="5" borderId="30" xfId="12" applyFont="1" applyFill="1" applyBorder="1" applyAlignment="1">
      <alignment horizontal="center" vertical="center"/>
    </xf>
    <xf numFmtId="0" fontId="33" fillId="5" borderId="34" xfId="12" applyFont="1" applyFill="1" applyBorder="1" applyAlignment="1">
      <alignment horizontal="center" vertical="center"/>
    </xf>
    <xf numFmtId="0" fontId="33" fillId="7" borderId="19" xfId="12" applyFont="1" applyFill="1" applyBorder="1" applyAlignment="1" applyProtection="1">
      <alignment horizontal="left" vertical="center" shrinkToFit="1"/>
      <protection locked="0"/>
    </xf>
    <xf numFmtId="0" fontId="33" fillId="5" borderId="8" xfId="12" applyFont="1" applyFill="1" applyBorder="1" applyAlignment="1">
      <alignment horizontal="left" vertical="center" wrapText="1"/>
    </xf>
    <xf numFmtId="0" fontId="33" fillId="5" borderId="0" xfId="13" applyFont="1" applyFill="1" applyAlignment="1">
      <alignment horizontal="left" vertical="center"/>
    </xf>
    <xf numFmtId="0" fontId="33" fillId="5" borderId="24" xfId="12" applyFont="1" applyFill="1" applyBorder="1" applyAlignment="1">
      <alignment horizontal="center" vertical="center"/>
    </xf>
    <xf numFmtId="0" fontId="33" fillId="5" borderId="54" xfId="12" applyFont="1" applyFill="1" applyBorder="1" applyAlignment="1">
      <alignment horizontal="center" vertical="center"/>
    </xf>
    <xf numFmtId="0" fontId="33" fillId="5" borderId="67" xfId="12" applyFont="1" applyFill="1" applyBorder="1" applyAlignment="1">
      <alignment horizontal="center" vertical="center"/>
    </xf>
    <xf numFmtId="187" fontId="33" fillId="5" borderId="87" xfId="14" applyNumberFormat="1" applyFont="1" applyFill="1" applyBorder="1" applyAlignment="1">
      <alignment horizontal="right" vertical="center" shrinkToFit="1"/>
    </xf>
    <xf numFmtId="187" fontId="33" fillId="5" borderId="63" xfId="14" applyNumberFormat="1" applyFont="1" applyFill="1" applyBorder="1" applyAlignment="1">
      <alignment horizontal="right" vertical="center" shrinkToFit="1"/>
    </xf>
    <xf numFmtId="0" fontId="33" fillId="5" borderId="64" xfId="12" applyFont="1" applyFill="1" applyBorder="1">
      <alignment vertical="center"/>
    </xf>
    <xf numFmtId="0" fontId="33" fillId="5" borderId="0" xfId="12" applyFont="1" applyFill="1">
      <alignment vertical="center"/>
    </xf>
    <xf numFmtId="0" fontId="33" fillId="5" borderId="38" xfId="12" applyFont="1" applyFill="1" applyBorder="1">
      <alignment vertical="center"/>
    </xf>
    <xf numFmtId="177" fontId="33" fillId="5" borderId="154" xfId="14" applyNumberFormat="1" applyFont="1" applyFill="1" applyBorder="1" applyAlignment="1">
      <alignment horizontal="right" vertical="center" shrinkToFit="1"/>
    </xf>
    <xf numFmtId="177" fontId="33" fillId="5" borderId="86" xfId="14" applyNumberFormat="1" applyFont="1" applyFill="1" applyBorder="1" applyAlignment="1">
      <alignment horizontal="right" vertical="center" shrinkToFit="1"/>
    </xf>
    <xf numFmtId="187" fontId="33" fillId="5" borderId="86" xfId="14" applyNumberFormat="1" applyFont="1" applyFill="1" applyBorder="1" applyAlignment="1">
      <alignment horizontal="right" vertical="center" shrinkToFit="1"/>
    </xf>
    <xf numFmtId="187" fontId="33" fillId="5" borderId="155" xfId="14" applyNumberFormat="1" applyFont="1" applyFill="1" applyBorder="1" applyAlignment="1">
      <alignment horizontal="right" vertical="center" shrinkToFit="1"/>
    </xf>
    <xf numFmtId="0" fontId="33" fillId="5" borderId="41" xfId="12" applyFont="1" applyFill="1" applyBorder="1">
      <alignment vertical="center"/>
    </xf>
    <xf numFmtId="177" fontId="33" fillId="5" borderId="151" xfId="14" applyNumberFormat="1" applyFont="1" applyFill="1" applyBorder="1" applyAlignment="1">
      <alignment horizontal="right" vertical="center" shrinkToFit="1"/>
    </xf>
    <xf numFmtId="177" fontId="33" fillId="5" borderId="83" xfId="14" applyNumberFormat="1" applyFont="1" applyFill="1" applyBorder="1" applyAlignment="1">
      <alignment horizontal="right" vertical="center" shrinkToFit="1"/>
    </xf>
    <xf numFmtId="187" fontId="33" fillId="5" borderId="83" xfId="14" applyNumberFormat="1" applyFont="1" applyFill="1" applyBorder="1" applyAlignment="1">
      <alignment horizontal="right" vertical="center" shrinkToFit="1"/>
    </xf>
    <xf numFmtId="187" fontId="33" fillId="5" borderId="153" xfId="14" applyNumberFormat="1" applyFont="1" applyFill="1" applyBorder="1" applyAlignment="1">
      <alignment horizontal="right" vertical="center" shrinkToFit="1"/>
    </xf>
    <xf numFmtId="0" fontId="33" fillId="5" borderId="7" xfId="12" applyFont="1" applyFill="1" applyBorder="1" applyAlignment="1">
      <alignment horizontal="left" vertical="center"/>
    </xf>
    <xf numFmtId="0" fontId="33" fillId="5" borderId="0" xfId="12" applyFont="1" applyFill="1" applyAlignment="1">
      <alignment horizontal="left" vertical="center"/>
    </xf>
    <xf numFmtId="0" fontId="33" fillId="5" borderId="38" xfId="12" applyFont="1" applyFill="1" applyBorder="1" applyAlignment="1">
      <alignment horizontal="left" vertical="center"/>
    </xf>
    <xf numFmtId="177" fontId="33" fillId="5" borderId="64" xfId="13" applyNumberFormat="1" applyFont="1" applyFill="1" applyBorder="1" applyAlignment="1">
      <alignment horizontal="right" vertical="center" shrinkToFit="1"/>
    </xf>
    <xf numFmtId="177" fontId="33" fillId="5" borderId="0" xfId="13" applyNumberFormat="1" applyFont="1" applyFill="1" applyAlignment="1">
      <alignment horizontal="right" vertical="center" shrinkToFit="1"/>
    </xf>
    <xf numFmtId="177" fontId="33" fillId="5" borderId="85" xfId="13" applyNumberFormat="1" applyFont="1" applyFill="1" applyBorder="1" applyAlignment="1">
      <alignment horizontal="right" vertical="center" shrinkToFit="1"/>
    </xf>
    <xf numFmtId="177" fontId="33" fillId="5" borderId="88" xfId="13" applyNumberFormat="1" applyFont="1" applyFill="1" applyBorder="1" applyAlignment="1">
      <alignment horizontal="right" vertical="center" shrinkToFit="1"/>
    </xf>
    <xf numFmtId="187" fontId="33" fillId="5" borderId="88" xfId="13" applyNumberFormat="1" applyFont="1" applyFill="1" applyBorder="1" applyAlignment="1">
      <alignment horizontal="right" vertical="center" shrinkToFit="1"/>
    </xf>
    <xf numFmtId="187" fontId="33" fillId="5" borderId="0" xfId="13" applyNumberFormat="1" applyFont="1" applyFill="1" applyAlignment="1">
      <alignment horizontal="right" vertical="center" shrinkToFit="1"/>
    </xf>
    <xf numFmtId="187" fontId="33" fillId="5" borderId="66" xfId="13" applyNumberFormat="1" applyFont="1" applyFill="1" applyBorder="1" applyAlignment="1">
      <alignment horizontal="right" vertical="center" shrinkToFit="1"/>
    </xf>
    <xf numFmtId="187" fontId="33" fillId="5" borderId="152" xfId="14" applyNumberFormat="1" applyFont="1" applyFill="1" applyBorder="1" applyAlignment="1">
      <alignment horizontal="right" vertical="center" shrinkToFit="1"/>
    </xf>
    <xf numFmtId="187" fontId="33" fillId="5" borderId="15" xfId="14" applyNumberFormat="1" applyFont="1" applyFill="1" applyBorder="1" applyAlignment="1">
      <alignment horizontal="right" vertical="center" shrinkToFit="1"/>
    </xf>
    <xf numFmtId="0" fontId="33" fillId="5" borderId="41" xfId="12" applyFont="1" applyFill="1" applyBorder="1" applyAlignment="1">
      <alignment horizontal="center" vertical="center" textRotation="255" wrapText="1"/>
    </xf>
    <xf numFmtId="0" fontId="33" fillId="5" borderId="48" xfId="12" applyFont="1" applyFill="1" applyBorder="1" applyAlignment="1">
      <alignment horizontal="center" vertical="center" textRotation="255" wrapText="1"/>
    </xf>
    <xf numFmtId="0" fontId="33" fillId="5" borderId="64" xfId="12" applyFont="1" applyFill="1" applyBorder="1" applyAlignment="1">
      <alignment horizontal="center" vertical="center" textRotation="255" wrapText="1"/>
    </xf>
    <xf numFmtId="0" fontId="33" fillId="5" borderId="38" xfId="12" applyFont="1" applyFill="1" applyBorder="1" applyAlignment="1">
      <alignment horizontal="center" vertical="center" textRotation="255" wrapText="1"/>
    </xf>
    <xf numFmtId="0" fontId="33" fillId="5" borderId="37" xfId="12" applyFont="1" applyFill="1" applyBorder="1" applyAlignment="1">
      <alignment horizontal="center" vertical="center" textRotation="255" wrapText="1"/>
    </xf>
    <xf numFmtId="0" fontId="33" fillId="5" borderId="40" xfId="12" applyFont="1" applyFill="1" applyBorder="1" applyAlignment="1">
      <alignment horizontal="center" vertical="center" textRotation="255" wrapText="1"/>
    </xf>
    <xf numFmtId="0" fontId="33" fillId="5" borderId="11" xfId="12" applyFont="1" applyFill="1" applyBorder="1" applyAlignment="1">
      <alignment horizontal="center" vertical="center" textRotation="255" shrinkToFit="1"/>
    </xf>
    <xf numFmtId="0" fontId="33" fillId="5" borderId="48" xfId="12" applyFont="1" applyFill="1" applyBorder="1" applyAlignment="1">
      <alignment horizontal="center" vertical="center" textRotation="255" shrinkToFit="1"/>
    </xf>
    <xf numFmtId="0" fontId="33" fillId="5" borderId="7" xfId="12" applyFont="1" applyFill="1" applyBorder="1" applyAlignment="1">
      <alignment horizontal="center" vertical="center" textRotation="255" shrinkToFit="1"/>
    </xf>
    <xf numFmtId="0" fontId="33" fillId="5" borderId="38" xfId="12" applyFont="1" applyFill="1" applyBorder="1" applyAlignment="1">
      <alignment horizontal="center" vertical="center" textRotation="255" shrinkToFit="1"/>
    </xf>
    <xf numFmtId="0" fontId="33" fillId="5" borderId="24" xfId="12" applyFont="1" applyFill="1" applyBorder="1" applyAlignment="1">
      <alignment horizontal="center" vertical="center" textRotation="255" shrinkToFit="1"/>
    </xf>
    <xf numFmtId="0" fontId="33" fillId="5" borderId="40" xfId="12" applyFont="1" applyFill="1" applyBorder="1" applyAlignment="1">
      <alignment horizontal="center" vertical="center" textRotation="255" shrinkToFit="1"/>
    </xf>
    <xf numFmtId="177" fontId="33" fillId="5" borderId="64" xfId="14" applyNumberFormat="1" applyFont="1" applyFill="1" applyBorder="1" applyAlignment="1">
      <alignment horizontal="right" vertical="center" shrinkToFit="1"/>
    </xf>
    <xf numFmtId="177" fontId="33" fillId="5" borderId="0" xfId="14" applyNumberFormat="1" applyFont="1" applyFill="1" applyAlignment="1">
      <alignment horizontal="right" vertical="center" shrinkToFit="1"/>
    </xf>
    <xf numFmtId="177" fontId="33" fillId="5" borderId="85" xfId="14" applyNumberFormat="1" applyFont="1" applyFill="1" applyBorder="1" applyAlignment="1">
      <alignment horizontal="right" vertical="center" shrinkToFit="1"/>
    </xf>
    <xf numFmtId="177" fontId="33" fillId="5" borderId="88" xfId="14" applyNumberFormat="1" applyFont="1" applyFill="1" applyBorder="1" applyAlignment="1">
      <alignment horizontal="right" vertical="center" shrinkToFit="1"/>
    </xf>
    <xf numFmtId="187" fontId="33" fillId="5" borderId="88" xfId="14" applyNumberFormat="1" applyFont="1" applyFill="1" applyBorder="1" applyAlignment="1">
      <alignment horizontal="right" vertical="center" shrinkToFit="1"/>
    </xf>
    <xf numFmtId="187" fontId="33" fillId="5" borderId="0" xfId="14" applyNumberFormat="1" applyFont="1" applyFill="1" applyAlignment="1">
      <alignment horizontal="right" vertical="center" shrinkToFit="1"/>
    </xf>
    <xf numFmtId="187" fontId="33" fillId="5" borderId="66" xfId="14" applyNumberFormat="1" applyFont="1" applyFill="1" applyBorder="1" applyAlignment="1">
      <alignment horizontal="right" vertical="center" shrinkToFit="1"/>
    </xf>
    <xf numFmtId="0" fontId="33" fillId="5" borderId="54" xfId="12" applyFont="1" applyFill="1" applyBorder="1">
      <alignment vertical="center"/>
    </xf>
    <xf numFmtId="0" fontId="33" fillId="5" borderId="40" xfId="12" applyFont="1" applyFill="1" applyBorder="1">
      <alignment vertical="center"/>
    </xf>
    <xf numFmtId="0" fontId="1" fillId="5" borderId="64" xfId="12" applyFont="1" applyFill="1" applyBorder="1" applyAlignment="1">
      <alignment vertical="center" shrinkToFit="1"/>
    </xf>
    <xf numFmtId="0" fontId="1" fillId="5" borderId="0" xfId="12" applyFont="1" applyFill="1" applyAlignment="1">
      <alignment vertical="center" shrinkToFit="1"/>
    </xf>
    <xf numFmtId="0" fontId="1" fillId="5" borderId="38" xfId="12" applyFont="1" applyFill="1" applyBorder="1" applyAlignment="1">
      <alignment vertical="center" shrinkToFit="1"/>
    </xf>
    <xf numFmtId="0" fontId="33" fillId="5" borderId="39" xfId="14" applyFont="1" applyFill="1" applyBorder="1" applyAlignment="1">
      <alignment horizontal="center" vertical="center"/>
    </xf>
    <xf numFmtId="0" fontId="33" fillId="5" borderId="31" xfId="14" applyFont="1" applyFill="1" applyBorder="1" applyAlignment="1">
      <alignment horizontal="center" vertical="center"/>
    </xf>
    <xf numFmtId="0" fontId="33" fillId="5" borderId="32" xfId="14" applyFont="1" applyFill="1" applyBorder="1" applyAlignment="1">
      <alignment horizontal="center" vertical="center"/>
    </xf>
    <xf numFmtId="0" fontId="33" fillId="5" borderId="37" xfId="12" applyFont="1" applyFill="1" applyBorder="1">
      <alignment vertical="center"/>
    </xf>
    <xf numFmtId="0" fontId="33" fillId="5" borderId="64" xfId="12" applyFont="1" applyFill="1" applyBorder="1" applyAlignment="1">
      <alignment vertical="center" shrinkToFit="1"/>
    </xf>
    <xf numFmtId="0" fontId="33" fillId="5" borderId="0" xfId="12" applyFont="1" applyFill="1" applyAlignment="1">
      <alignment vertical="center" shrinkToFit="1"/>
    </xf>
    <xf numFmtId="0" fontId="33" fillId="5" borderId="38" xfId="12" applyFont="1" applyFill="1" applyBorder="1" applyAlignment="1">
      <alignment vertical="center" shrinkToFit="1"/>
    </xf>
    <xf numFmtId="0" fontId="33" fillId="5" borderId="31" xfId="12" applyFont="1" applyFill="1" applyBorder="1" applyAlignment="1">
      <alignment horizontal="center" vertical="center" wrapText="1"/>
    </xf>
    <xf numFmtId="177" fontId="33" fillId="5" borderId="39" xfId="14" applyNumberFormat="1" applyFont="1" applyFill="1" applyBorder="1" applyAlignment="1">
      <alignment horizontal="right" vertical="center" shrinkToFit="1"/>
    </xf>
    <xf numFmtId="177" fontId="33" fillId="5" borderId="31" xfId="14" applyNumberFormat="1" applyFont="1" applyFill="1" applyBorder="1" applyAlignment="1">
      <alignment horizontal="right" vertical="center" shrinkToFit="1"/>
    </xf>
    <xf numFmtId="177" fontId="33" fillId="5" borderId="156" xfId="14" applyNumberFormat="1" applyFont="1" applyFill="1" applyBorder="1" applyAlignment="1">
      <alignment horizontal="right" vertical="center" shrinkToFit="1"/>
    </xf>
    <xf numFmtId="177" fontId="33" fillId="5" borderId="157" xfId="14" applyNumberFormat="1" applyFont="1" applyFill="1" applyBorder="1" applyAlignment="1">
      <alignment horizontal="right" vertical="center" shrinkToFit="1"/>
    </xf>
    <xf numFmtId="177" fontId="33" fillId="5" borderId="158" xfId="14" applyNumberFormat="1" applyFont="1" applyFill="1" applyBorder="1" applyAlignment="1">
      <alignment horizontal="right" vertical="center" shrinkToFit="1"/>
    </xf>
    <xf numFmtId="177" fontId="33" fillId="5" borderId="159" xfId="14" applyNumberFormat="1" applyFont="1" applyFill="1" applyBorder="1" applyAlignment="1">
      <alignment horizontal="right" vertical="center" shrinkToFit="1"/>
    </xf>
    <xf numFmtId="177" fontId="33" fillId="5" borderId="160" xfId="14" applyNumberFormat="1" applyFont="1" applyFill="1" applyBorder="1" applyAlignment="1">
      <alignment horizontal="right" vertical="center" shrinkToFit="1"/>
    </xf>
    <xf numFmtId="177" fontId="33" fillId="5" borderId="91" xfId="14" applyNumberFormat="1" applyFont="1" applyFill="1" applyBorder="1" applyAlignment="1">
      <alignment horizontal="right" vertical="center" shrinkToFit="1"/>
    </xf>
    <xf numFmtId="177" fontId="33" fillId="5" borderId="54" xfId="14" applyNumberFormat="1" applyFont="1" applyFill="1" applyBorder="1" applyAlignment="1">
      <alignment horizontal="right" vertical="center" shrinkToFit="1"/>
    </xf>
    <xf numFmtId="177" fontId="33" fillId="5" borderId="89" xfId="14" applyNumberFormat="1" applyFont="1" applyFill="1" applyBorder="1" applyAlignment="1">
      <alignment horizontal="right" vertical="center" shrinkToFit="1"/>
    </xf>
    <xf numFmtId="187" fontId="33" fillId="5" borderId="91" xfId="14" applyNumberFormat="1" applyFont="1" applyFill="1" applyBorder="1" applyAlignment="1">
      <alignment horizontal="right" vertical="center" shrinkToFit="1"/>
    </xf>
    <xf numFmtId="187" fontId="33" fillId="5" borderId="54" xfId="14" applyNumberFormat="1" applyFont="1" applyFill="1" applyBorder="1" applyAlignment="1">
      <alignment horizontal="right" vertical="center" shrinkToFit="1"/>
    </xf>
    <xf numFmtId="187" fontId="33" fillId="5" borderId="67" xfId="14" applyNumberFormat="1" applyFont="1" applyFill="1" applyBorder="1" applyAlignment="1">
      <alignment horizontal="right" vertical="center" shrinkToFit="1"/>
    </xf>
    <xf numFmtId="0" fontId="33" fillId="5" borderId="11" xfId="12" applyFont="1" applyFill="1" applyBorder="1" applyAlignment="1">
      <alignment horizontal="center" vertical="top" wrapText="1"/>
    </xf>
    <xf numFmtId="0" fontId="33" fillId="5" borderId="12" xfId="12" applyFont="1" applyFill="1" applyBorder="1" applyAlignment="1">
      <alignment horizontal="center" vertical="top" wrapText="1"/>
    </xf>
    <xf numFmtId="0" fontId="33" fillId="5" borderId="48" xfId="12" applyFont="1" applyFill="1" applyBorder="1" applyAlignment="1">
      <alignment horizontal="center" vertical="top" wrapText="1"/>
    </xf>
    <xf numFmtId="0" fontId="33" fillId="5" borderId="7" xfId="12" applyFont="1" applyFill="1" applyBorder="1" applyAlignment="1">
      <alignment horizontal="center" vertical="top" wrapText="1"/>
    </xf>
    <xf numFmtId="0" fontId="33" fillId="5" borderId="0" xfId="12" applyFont="1" applyFill="1" applyAlignment="1">
      <alignment horizontal="center" vertical="top" wrapText="1"/>
    </xf>
    <xf numFmtId="0" fontId="33" fillId="5" borderId="38" xfId="12" applyFont="1" applyFill="1" applyBorder="1" applyAlignment="1">
      <alignment horizontal="center" vertical="top" wrapText="1"/>
    </xf>
    <xf numFmtId="0" fontId="33" fillId="5" borderId="24" xfId="12" applyFont="1" applyFill="1" applyBorder="1" applyAlignment="1">
      <alignment horizontal="center" vertical="top" wrapText="1"/>
    </xf>
    <xf numFmtId="0" fontId="33" fillId="5" borderId="54" xfId="12" applyFont="1" applyFill="1" applyBorder="1" applyAlignment="1">
      <alignment horizontal="center" vertical="top" wrapText="1"/>
    </xf>
    <xf numFmtId="177" fontId="33" fillId="5" borderId="161" xfId="14" applyNumberFormat="1" applyFont="1" applyFill="1" applyBorder="1" applyAlignment="1">
      <alignment horizontal="right" vertical="center" shrinkToFit="1"/>
    </xf>
    <xf numFmtId="177" fontId="33" fillId="5" borderId="90" xfId="14" applyNumberFormat="1" applyFont="1" applyFill="1" applyBorder="1" applyAlignment="1">
      <alignment horizontal="right" vertical="center" shrinkToFit="1"/>
    </xf>
    <xf numFmtId="187" fontId="33" fillId="5" borderId="158" xfId="14" applyNumberFormat="1" applyFont="1" applyFill="1" applyBorder="1" applyAlignment="1">
      <alignment horizontal="right" vertical="center" shrinkToFit="1"/>
    </xf>
    <xf numFmtId="187" fontId="33" fillId="5" borderId="159" xfId="14" applyNumberFormat="1" applyFont="1" applyFill="1" applyBorder="1" applyAlignment="1">
      <alignment horizontal="right" vertical="center" shrinkToFit="1"/>
    </xf>
    <xf numFmtId="187" fontId="33" fillId="5" borderId="162" xfId="14" applyNumberFormat="1" applyFont="1" applyFill="1" applyBorder="1" applyAlignment="1">
      <alignment horizontal="right" vertical="center" shrinkToFit="1"/>
    </xf>
    <xf numFmtId="177" fontId="33" fillId="5" borderId="37" xfId="14" applyNumberFormat="1" applyFont="1" applyFill="1" applyBorder="1" applyAlignment="1">
      <alignment horizontal="right" vertical="center" shrinkToFit="1"/>
    </xf>
    <xf numFmtId="0" fontId="35" fillId="5" borderId="42" xfId="12" applyFont="1" applyFill="1" applyBorder="1" applyAlignment="1">
      <alignment horizontal="center" vertical="center"/>
    </xf>
    <xf numFmtId="0" fontId="33" fillId="5" borderId="41" xfId="12" applyFont="1" applyFill="1" applyBorder="1" applyAlignment="1">
      <alignment horizontal="center" vertical="center" wrapText="1"/>
    </xf>
    <xf numFmtId="0" fontId="33" fillId="5" borderId="12" xfId="12" applyFont="1" applyFill="1" applyBorder="1" applyAlignment="1">
      <alignment horizontal="center" vertical="center" wrapText="1"/>
    </xf>
    <xf numFmtId="0" fontId="33" fillId="5" borderId="48" xfId="12" applyFont="1" applyFill="1" applyBorder="1" applyAlignment="1">
      <alignment horizontal="center" vertical="center" wrapText="1"/>
    </xf>
    <xf numFmtId="0" fontId="33" fillId="5" borderId="64" xfId="12" applyFont="1" applyFill="1" applyBorder="1" applyAlignment="1">
      <alignment horizontal="center" vertical="center" wrapText="1"/>
    </xf>
    <xf numFmtId="0" fontId="33" fillId="5" borderId="0" xfId="12" applyFont="1" applyFill="1" applyAlignment="1">
      <alignment horizontal="center" vertical="center" wrapText="1"/>
    </xf>
    <xf numFmtId="0" fontId="33" fillId="5" borderId="38" xfId="12" applyFont="1" applyFill="1" applyBorder="1" applyAlignment="1">
      <alignment horizontal="center" vertical="center" wrapText="1"/>
    </xf>
    <xf numFmtId="0" fontId="33" fillId="5" borderId="54" xfId="12" applyFont="1" applyFill="1" applyBorder="1" applyAlignment="1">
      <alignment horizontal="center" vertical="center" wrapText="1"/>
    </xf>
    <xf numFmtId="0" fontId="33" fillId="5" borderId="40" xfId="12" applyFont="1" applyFill="1" applyBorder="1" applyAlignment="1">
      <alignment horizontal="center" vertical="center" wrapText="1"/>
    </xf>
    <xf numFmtId="0" fontId="33" fillId="5" borderId="41" xfId="14" applyFont="1" applyFill="1" applyBorder="1" applyAlignment="1">
      <alignment horizontal="left" vertical="center" shrinkToFit="1"/>
    </xf>
    <xf numFmtId="0" fontId="33" fillId="5" borderId="12" xfId="14" applyFont="1" applyFill="1" applyBorder="1" applyAlignment="1">
      <alignment horizontal="left" vertical="center" shrinkToFit="1"/>
    </xf>
    <xf numFmtId="0" fontId="33" fillId="5" borderId="48" xfId="14" applyFont="1" applyFill="1" applyBorder="1" applyAlignment="1">
      <alignment horizontal="left" vertical="center" shrinkToFit="1"/>
    </xf>
    <xf numFmtId="187" fontId="33" fillId="5" borderId="163" xfId="14" applyNumberFormat="1" applyFont="1" applyFill="1" applyBorder="1" applyAlignment="1">
      <alignment horizontal="right" vertical="center" shrinkToFit="1"/>
    </xf>
    <xf numFmtId="187" fontId="33" fillId="5" borderId="47" xfId="14" applyNumberFormat="1" applyFont="1" applyFill="1" applyBorder="1" applyAlignment="1">
      <alignment horizontal="right" vertical="center" shrinkToFit="1"/>
    </xf>
    <xf numFmtId="0" fontId="33" fillId="5" borderId="64" xfId="14" applyFont="1" applyFill="1" applyBorder="1" applyAlignment="1">
      <alignment horizontal="left" vertical="center" shrinkToFit="1"/>
    </xf>
    <xf numFmtId="0" fontId="33" fillId="5" borderId="0" xfId="14" applyFont="1" applyFill="1" applyAlignment="1">
      <alignment horizontal="left" vertical="center" shrinkToFit="1"/>
    </xf>
    <xf numFmtId="0" fontId="33" fillId="5" borderId="38" xfId="14" applyFont="1" applyFill="1" applyBorder="1" applyAlignment="1">
      <alignment horizontal="left" vertical="center" shrinkToFit="1"/>
    </xf>
    <xf numFmtId="0" fontId="33" fillId="5" borderId="11" xfId="12" applyFont="1" applyFill="1" applyBorder="1" applyAlignment="1">
      <alignment horizontal="center" vertical="center" wrapText="1"/>
    </xf>
    <xf numFmtId="0" fontId="33" fillId="5" borderId="7" xfId="12" applyFont="1" applyFill="1" applyBorder="1" applyAlignment="1">
      <alignment horizontal="center" vertical="center" wrapText="1"/>
    </xf>
    <xf numFmtId="0" fontId="33" fillId="5" borderId="74" xfId="12" applyFont="1" applyFill="1" applyBorder="1" applyAlignment="1">
      <alignment horizontal="center" vertical="center" wrapText="1"/>
    </xf>
    <xf numFmtId="0" fontId="33" fillId="5" borderId="75" xfId="12" applyFont="1" applyFill="1" applyBorder="1" applyAlignment="1">
      <alignment horizontal="center" vertical="center" wrapText="1"/>
    </xf>
    <xf numFmtId="0" fontId="33" fillId="5" borderId="70" xfId="12" applyFont="1" applyFill="1" applyBorder="1" applyAlignment="1">
      <alignment horizontal="center" vertical="center" wrapText="1"/>
    </xf>
    <xf numFmtId="187" fontId="33" fillId="5" borderId="129" xfId="14" applyNumberFormat="1" applyFont="1" applyFill="1" applyBorder="1" applyAlignment="1">
      <alignment horizontal="right" vertical="center" shrinkToFit="1"/>
    </xf>
    <xf numFmtId="187" fontId="33" fillId="5" borderId="166" xfId="14" applyNumberFormat="1" applyFont="1" applyFill="1" applyBorder="1" applyAlignment="1">
      <alignment horizontal="right" vertical="center" shrinkToFit="1"/>
    </xf>
    <xf numFmtId="187" fontId="33" fillId="5" borderId="167" xfId="14" applyNumberFormat="1" applyFont="1" applyFill="1" applyBorder="1" applyAlignment="1">
      <alignment horizontal="right" vertical="center" shrinkToFit="1"/>
    </xf>
    <xf numFmtId="187" fontId="33" fillId="5" borderId="168" xfId="14" applyNumberFormat="1" applyFont="1" applyFill="1" applyBorder="1" applyAlignment="1">
      <alignment horizontal="right" vertical="center" shrinkToFit="1"/>
    </xf>
    <xf numFmtId="0" fontId="33" fillId="5" borderId="81" xfId="12" applyFont="1" applyFill="1" applyBorder="1" applyAlignment="1">
      <alignment horizontal="center" vertical="center"/>
    </xf>
    <xf numFmtId="0" fontId="33" fillId="5" borderId="25" xfId="12" applyFont="1" applyFill="1" applyBorder="1" applyAlignment="1">
      <alignment horizontal="center" vertical="center"/>
    </xf>
    <xf numFmtId="0" fontId="33" fillId="5" borderId="46" xfId="12" applyFont="1" applyFill="1" applyBorder="1" applyAlignment="1">
      <alignment horizontal="center" vertical="center"/>
    </xf>
    <xf numFmtId="0" fontId="33" fillId="5" borderId="45" xfId="12" applyFont="1" applyFill="1" applyBorder="1" applyAlignment="1">
      <alignment horizontal="center" vertical="center"/>
    </xf>
    <xf numFmtId="0" fontId="33" fillId="5" borderId="72" xfId="12" applyFont="1" applyFill="1" applyBorder="1">
      <alignment vertical="center"/>
    </xf>
    <xf numFmtId="0" fontId="33" fillId="5" borderId="70" xfId="12" applyFont="1" applyFill="1" applyBorder="1">
      <alignment vertical="center"/>
    </xf>
    <xf numFmtId="177" fontId="33" fillId="5" borderId="172" xfId="14" applyNumberFormat="1" applyFont="1" applyFill="1" applyBorder="1" applyAlignment="1">
      <alignment horizontal="right" vertical="center" shrinkToFit="1"/>
    </xf>
    <xf numFmtId="177" fontId="33" fillId="5" borderId="173" xfId="14" applyNumberFormat="1" applyFont="1" applyFill="1" applyBorder="1" applyAlignment="1">
      <alignment horizontal="right" vertical="center" shrinkToFit="1"/>
    </xf>
    <xf numFmtId="187" fontId="33" fillId="5" borderId="173" xfId="14" applyNumberFormat="1" applyFont="1" applyFill="1" applyBorder="1" applyAlignment="1">
      <alignment horizontal="right" vertical="center" shrinkToFit="1"/>
    </xf>
    <xf numFmtId="187" fontId="33" fillId="5" borderId="174" xfId="14" applyNumberFormat="1" applyFont="1" applyFill="1" applyBorder="1" applyAlignment="1">
      <alignment horizontal="right" vertical="center" shrinkToFit="1"/>
    </xf>
    <xf numFmtId="0" fontId="33" fillId="5" borderId="11" xfId="12" applyFont="1" applyFill="1" applyBorder="1" applyAlignment="1">
      <alignment horizontal="left" vertical="center"/>
    </xf>
    <xf numFmtId="0" fontId="33" fillId="5" borderId="12" xfId="12" applyFont="1" applyFill="1" applyBorder="1" applyAlignment="1">
      <alignment horizontal="left" vertical="center"/>
    </xf>
    <xf numFmtId="0" fontId="33" fillId="5" borderId="12" xfId="12" applyFont="1" applyFill="1" applyBorder="1" applyAlignment="1">
      <alignment horizontal="right" vertical="center"/>
    </xf>
    <xf numFmtId="0" fontId="33" fillId="5" borderId="48" xfId="12" applyFont="1" applyFill="1" applyBorder="1" applyAlignment="1">
      <alignment horizontal="right" vertical="center"/>
    </xf>
    <xf numFmtId="177" fontId="33" fillId="5" borderId="41" xfId="13" applyNumberFormat="1" applyFont="1" applyFill="1" applyBorder="1" applyAlignment="1">
      <alignment horizontal="right" vertical="center" shrinkToFit="1"/>
    </xf>
    <xf numFmtId="177" fontId="33" fillId="5" borderId="12" xfId="13" applyNumberFormat="1" applyFont="1" applyFill="1" applyBorder="1" applyAlignment="1">
      <alignment horizontal="right" vertical="center" shrinkToFit="1"/>
    </xf>
    <xf numFmtId="177" fontId="33" fillId="5" borderId="82" xfId="13" applyNumberFormat="1" applyFont="1" applyFill="1" applyBorder="1" applyAlignment="1">
      <alignment horizontal="right" vertical="center" shrinkToFit="1"/>
    </xf>
    <xf numFmtId="177" fontId="33" fillId="5" borderId="84" xfId="13" applyNumberFormat="1" applyFont="1" applyFill="1" applyBorder="1" applyAlignment="1">
      <alignment horizontal="right" vertical="center" shrinkToFit="1"/>
    </xf>
    <xf numFmtId="187" fontId="33" fillId="5" borderId="169" xfId="14" applyNumberFormat="1" applyFont="1" applyFill="1" applyBorder="1" applyAlignment="1">
      <alignment horizontal="right" vertical="center" shrinkToFit="1"/>
    </xf>
    <xf numFmtId="187" fontId="33" fillId="5" borderId="170" xfId="14" applyNumberFormat="1" applyFont="1" applyFill="1" applyBorder="1" applyAlignment="1">
      <alignment horizontal="right" vertical="center" shrinkToFit="1"/>
    </xf>
    <xf numFmtId="187" fontId="33" fillId="5" borderId="171" xfId="14" applyNumberFormat="1" applyFont="1" applyFill="1" applyBorder="1" applyAlignment="1">
      <alignment horizontal="right" vertical="center" shrinkToFit="1"/>
    </xf>
    <xf numFmtId="176" fontId="33" fillId="5" borderId="41" xfId="14" applyNumberFormat="1" applyFont="1" applyFill="1" applyBorder="1" applyAlignment="1">
      <alignment horizontal="right" vertical="center" shrinkToFit="1"/>
    </xf>
    <xf numFmtId="176" fontId="33" fillId="5" borderId="12" xfId="14" applyNumberFormat="1" applyFont="1" applyFill="1" applyBorder="1" applyAlignment="1">
      <alignment horizontal="right" vertical="center" shrinkToFit="1"/>
    </xf>
    <xf numFmtId="176" fontId="33" fillId="5" borderId="48" xfId="14" applyNumberFormat="1" applyFont="1" applyFill="1" applyBorder="1" applyAlignment="1">
      <alignment horizontal="right" vertical="center" shrinkToFit="1"/>
    </xf>
    <xf numFmtId="0" fontId="33" fillId="5" borderId="26" xfId="12" applyFont="1" applyFill="1" applyBorder="1" applyAlignment="1">
      <alignment horizontal="center" vertical="center"/>
    </xf>
    <xf numFmtId="0" fontId="33" fillId="5" borderId="11" xfId="12" applyFont="1" applyFill="1" applyBorder="1" applyAlignment="1">
      <alignment horizontal="center" vertical="center" textRotation="255" wrapText="1"/>
    </xf>
    <xf numFmtId="0" fontId="33" fillId="5" borderId="7" xfId="12" applyFont="1" applyFill="1" applyBorder="1" applyAlignment="1">
      <alignment horizontal="center" vertical="center" textRotation="255" wrapText="1"/>
    </xf>
    <xf numFmtId="0" fontId="33" fillId="5" borderId="24" xfId="12" applyFont="1" applyFill="1" applyBorder="1" applyAlignment="1">
      <alignment horizontal="center" vertical="center" textRotation="255" wrapText="1"/>
    </xf>
    <xf numFmtId="0" fontId="33" fillId="5" borderId="17" xfId="12" applyFont="1" applyFill="1" applyBorder="1" applyAlignment="1">
      <alignment horizontal="left" vertical="center" wrapText="1"/>
    </xf>
    <xf numFmtId="0" fontId="33" fillId="5" borderId="18" xfId="12" applyFont="1" applyFill="1" applyBorder="1" applyAlignment="1">
      <alignment horizontal="left" vertical="center"/>
    </xf>
    <xf numFmtId="0" fontId="33" fillId="5" borderId="43" xfId="12" applyFont="1" applyFill="1" applyBorder="1" applyAlignment="1">
      <alignment horizontal="left" vertical="center"/>
    </xf>
    <xf numFmtId="187" fontId="33" fillId="5" borderId="128" xfId="14" applyNumberFormat="1" applyFont="1" applyFill="1" applyBorder="1" applyAlignment="1">
      <alignment horizontal="right" vertical="center" shrinkToFit="1"/>
    </xf>
    <xf numFmtId="177" fontId="33" fillId="5" borderId="164" xfId="14" applyNumberFormat="1" applyFont="1" applyFill="1" applyBorder="1" applyAlignment="1">
      <alignment horizontal="right" vertical="center" shrinkToFit="1"/>
    </xf>
    <xf numFmtId="177" fontId="33" fillId="5" borderId="165" xfId="14" applyNumberFormat="1" applyFont="1" applyFill="1" applyBorder="1" applyAlignment="1">
      <alignment horizontal="right" vertical="center" shrinkToFit="1"/>
    </xf>
    <xf numFmtId="0" fontId="33" fillId="5" borderId="7" xfId="12" applyFont="1" applyFill="1" applyBorder="1">
      <alignment vertical="center"/>
    </xf>
    <xf numFmtId="176" fontId="33" fillId="5" borderId="64" xfId="14" applyNumberFormat="1" applyFont="1" applyFill="1" applyBorder="1" applyAlignment="1">
      <alignment horizontal="right" vertical="center" shrinkToFit="1"/>
    </xf>
    <xf numFmtId="176" fontId="33" fillId="5" borderId="0" xfId="14" applyNumberFormat="1" applyFont="1" applyFill="1" applyAlignment="1">
      <alignment horizontal="right" vertical="center" shrinkToFit="1"/>
    </xf>
    <xf numFmtId="176" fontId="33" fillId="5" borderId="38" xfId="14" applyNumberFormat="1" applyFont="1" applyFill="1" applyBorder="1" applyAlignment="1">
      <alignment horizontal="right" vertical="center" shrinkToFit="1"/>
    </xf>
    <xf numFmtId="176" fontId="33" fillId="5" borderId="66" xfId="14" applyNumberFormat="1" applyFont="1" applyFill="1" applyBorder="1" applyAlignment="1">
      <alignment horizontal="right" vertical="center" shrinkToFit="1"/>
    </xf>
    <xf numFmtId="0" fontId="33" fillId="5" borderId="0" xfId="12" applyFont="1" applyFill="1" applyAlignment="1">
      <alignment horizontal="right" vertical="center" wrapText="1"/>
    </xf>
    <xf numFmtId="0" fontId="33" fillId="5" borderId="0" xfId="12" applyFont="1" applyFill="1" applyAlignment="1">
      <alignment horizontal="right" vertical="center"/>
    </xf>
    <xf numFmtId="0" fontId="33" fillId="5" borderId="38" xfId="12" applyFont="1" applyFill="1" applyBorder="1" applyAlignment="1">
      <alignment horizontal="right" vertical="center"/>
    </xf>
    <xf numFmtId="187" fontId="33" fillId="5" borderId="175" xfId="14" applyNumberFormat="1" applyFont="1" applyFill="1" applyBorder="1" applyAlignment="1">
      <alignment horizontal="right" vertical="center" shrinkToFit="1"/>
    </xf>
    <xf numFmtId="187" fontId="33" fillId="5" borderId="176" xfId="14" applyNumberFormat="1" applyFont="1" applyFill="1" applyBorder="1" applyAlignment="1">
      <alignment horizontal="right" vertical="center" shrinkToFit="1"/>
    </xf>
    <xf numFmtId="187" fontId="33" fillId="5" borderId="177" xfId="14" applyNumberFormat="1" applyFont="1" applyFill="1" applyBorder="1" applyAlignment="1">
      <alignment horizontal="right" vertical="center" shrinkToFit="1"/>
    </xf>
    <xf numFmtId="176" fontId="33" fillId="5" borderId="13" xfId="14" applyNumberFormat="1" applyFont="1" applyFill="1" applyBorder="1" applyAlignment="1">
      <alignment horizontal="right" vertical="center" shrinkToFit="1"/>
    </xf>
    <xf numFmtId="0" fontId="33" fillId="5" borderId="75" xfId="12" applyFont="1" applyFill="1" applyBorder="1" applyAlignment="1">
      <alignment horizontal="center" vertical="center"/>
    </xf>
    <xf numFmtId="0" fontId="33" fillId="5" borderId="70" xfId="12" applyFont="1" applyFill="1" applyBorder="1" applyAlignment="1">
      <alignment horizontal="center" vertical="center"/>
    </xf>
    <xf numFmtId="187" fontId="33" fillId="5" borderId="130" xfId="14" applyNumberFormat="1" applyFont="1" applyFill="1" applyBorder="1" applyAlignment="1">
      <alignment horizontal="right" vertical="center" shrinkToFit="1"/>
    </xf>
    <xf numFmtId="187" fontId="33" fillId="5" borderId="18" xfId="14" applyNumberFormat="1" applyFont="1" applyFill="1" applyBorder="1" applyAlignment="1">
      <alignment horizontal="right" vertical="center" shrinkToFit="1"/>
    </xf>
    <xf numFmtId="187" fontId="33" fillId="5" borderId="184" xfId="14" applyNumberFormat="1" applyFont="1" applyFill="1" applyBorder="1" applyAlignment="1">
      <alignment horizontal="right" vertical="center" shrinkToFit="1"/>
    </xf>
    <xf numFmtId="187" fontId="33" fillId="5" borderId="185" xfId="14" applyNumberFormat="1" applyFont="1" applyFill="1" applyBorder="1" applyAlignment="1">
      <alignment horizontal="right" vertical="center" shrinkToFit="1"/>
    </xf>
    <xf numFmtId="0" fontId="33" fillId="5" borderId="74" xfId="12" applyFont="1" applyFill="1" applyBorder="1">
      <alignment vertical="center"/>
    </xf>
    <xf numFmtId="188" fontId="33" fillId="5" borderId="72" xfId="14" applyNumberFormat="1" applyFont="1" applyFill="1" applyBorder="1" applyAlignment="1">
      <alignment horizontal="right" vertical="center" shrinkToFit="1"/>
    </xf>
    <xf numFmtId="188" fontId="33" fillId="5" borderId="75" xfId="14" applyNumberFormat="1" applyFont="1" applyFill="1" applyBorder="1" applyAlignment="1">
      <alignment horizontal="right" vertical="center" shrinkToFit="1"/>
    </xf>
    <xf numFmtId="188" fontId="33" fillId="5" borderId="70" xfId="14" applyNumberFormat="1" applyFont="1" applyFill="1" applyBorder="1" applyAlignment="1">
      <alignment horizontal="right" vertical="center" shrinkToFit="1"/>
    </xf>
    <xf numFmtId="188" fontId="33" fillId="5" borderId="181" xfId="14" applyNumberFormat="1" applyFont="1" applyFill="1" applyBorder="1" applyAlignment="1">
      <alignment horizontal="right" vertical="center" shrinkToFit="1"/>
    </xf>
    <xf numFmtId="188" fontId="33" fillId="5" borderId="182" xfId="14" applyNumberFormat="1" applyFont="1" applyFill="1" applyBorder="1" applyAlignment="1">
      <alignment horizontal="right" vertical="center" shrinkToFit="1"/>
    </xf>
    <xf numFmtId="188" fontId="33" fillId="5" borderId="183" xfId="14" applyNumberFormat="1" applyFont="1" applyFill="1" applyBorder="1" applyAlignment="1">
      <alignment horizontal="right" vertical="center" shrinkToFit="1"/>
    </xf>
    <xf numFmtId="0" fontId="33" fillId="5" borderId="11" xfId="12" applyFont="1" applyFill="1" applyBorder="1" applyAlignment="1">
      <alignment horizontal="left" vertical="center" wrapText="1"/>
    </xf>
    <xf numFmtId="0" fontId="33" fillId="5" borderId="12" xfId="12" applyFont="1" applyFill="1" applyBorder="1" applyAlignment="1">
      <alignment horizontal="left" vertical="center" wrapText="1"/>
    </xf>
    <xf numFmtId="0" fontId="33" fillId="5" borderId="74" xfId="12" applyFont="1" applyFill="1" applyBorder="1" applyAlignment="1">
      <alignment horizontal="left" vertical="center" wrapText="1"/>
    </xf>
    <xf numFmtId="0" fontId="33" fillId="5" borderId="75" xfId="12" applyFont="1" applyFill="1" applyBorder="1" applyAlignment="1">
      <alignment horizontal="left" vertical="center" wrapText="1"/>
    </xf>
    <xf numFmtId="0" fontId="33" fillId="5" borderId="12" xfId="12" applyFont="1" applyFill="1" applyBorder="1" applyAlignment="1">
      <alignment horizontal="center" vertical="center"/>
    </xf>
    <xf numFmtId="0" fontId="33" fillId="5" borderId="48" xfId="12" applyFont="1" applyFill="1" applyBorder="1" applyAlignment="1">
      <alignment horizontal="center" vertical="center"/>
    </xf>
    <xf numFmtId="187" fontId="33" fillId="5" borderId="39" xfId="14" applyNumberFormat="1" applyFont="1" applyFill="1" applyBorder="1" applyAlignment="1">
      <alignment horizontal="right" vertical="center" shrinkToFit="1"/>
    </xf>
    <xf numFmtId="187" fontId="33" fillId="5" borderId="31" xfId="14" applyNumberFormat="1" applyFont="1" applyFill="1" applyBorder="1" applyAlignment="1">
      <alignment horizontal="right" vertical="center" shrinkToFit="1"/>
    </xf>
    <xf numFmtId="187" fontId="33" fillId="5" borderId="156" xfId="14" applyNumberFormat="1" applyFont="1" applyFill="1" applyBorder="1" applyAlignment="1">
      <alignment horizontal="right" vertical="center" shrinkToFit="1"/>
    </xf>
    <xf numFmtId="187" fontId="33" fillId="5" borderId="157" xfId="14" applyNumberFormat="1" applyFont="1" applyFill="1" applyBorder="1" applyAlignment="1">
      <alignment horizontal="right" vertical="center" shrinkToFit="1"/>
    </xf>
    <xf numFmtId="187" fontId="33" fillId="5" borderId="160" xfId="14" applyNumberFormat="1" applyFont="1" applyFill="1" applyBorder="1" applyAlignment="1">
      <alignment horizontal="right" vertical="center" shrinkToFit="1"/>
    </xf>
    <xf numFmtId="188" fontId="33" fillId="5" borderId="64" xfId="14" applyNumberFormat="1" applyFont="1" applyFill="1" applyBorder="1" applyAlignment="1">
      <alignment horizontal="right" vertical="center" shrinkToFit="1"/>
    </xf>
    <xf numFmtId="188" fontId="33" fillId="5" borderId="0" xfId="14" applyNumberFormat="1" applyFont="1" applyFill="1" applyAlignment="1">
      <alignment horizontal="right" vertical="center" shrinkToFit="1"/>
    </xf>
    <xf numFmtId="188" fontId="33" fillId="5" borderId="38" xfId="14" applyNumberFormat="1" applyFont="1" applyFill="1" applyBorder="1" applyAlignment="1">
      <alignment horizontal="right" vertical="center" shrinkToFit="1"/>
    </xf>
    <xf numFmtId="188" fontId="33" fillId="5" borderId="66" xfId="14" applyNumberFormat="1" applyFont="1" applyFill="1" applyBorder="1" applyAlignment="1">
      <alignment horizontal="right" vertical="center" shrinkToFit="1"/>
    </xf>
    <xf numFmtId="0" fontId="35" fillId="5" borderId="24" xfId="12" applyFont="1" applyFill="1" applyBorder="1" applyAlignment="1">
      <alignment horizontal="left" vertical="center"/>
    </xf>
    <xf numFmtId="0" fontId="33" fillId="5" borderId="54" xfId="12" applyFont="1" applyFill="1" applyBorder="1" applyAlignment="1">
      <alignment horizontal="left" vertical="center"/>
    </xf>
    <xf numFmtId="0" fontId="33" fillId="5" borderId="54" xfId="12" applyFont="1" applyFill="1" applyBorder="1" applyAlignment="1">
      <alignment horizontal="right" vertical="center" wrapText="1"/>
    </xf>
    <xf numFmtId="0" fontId="33" fillId="5" borderId="54" xfId="12" applyFont="1" applyFill="1" applyBorder="1" applyAlignment="1">
      <alignment horizontal="right" vertical="center"/>
    </xf>
    <xf numFmtId="0" fontId="33" fillId="5" borderId="40" xfId="12" applyFont="1" applyFill="1" applyBorder="1" applyAlignment="1">
      <alignment horizontal="right" vertical="center"/>
    </xf>
    <xf numFmtId="187" fontId="33" fillId="5" borderId="178" xfId="14" applyNumberFormat="1" applyFont="1" applyFill="1" applyBorder="1" applyAlignment="1">
      <alignment horizontal="right" vertical="center" shrinkToFit="1"/>
    </xf>
    <xf numFmtId="187" fontId="33" fillId="5" borderId="179" xfId="14" applyNumberFormat="1" applyFont="1" applyFill="1" applyBorder="1" applyAlignment="1">
      <alignment horizontal="right" vertical="center" shrinkToFit="1"/>
    </xf>
    <xf numFmtId="187" fontId="33" fillId="5"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5" borderId="34" xfId="16" applyFont="1" applyFill="1" applyBorder="1" applyAlignment="1">
      <alignment horizontal="center" vertical="center" wrapText="1"/>
    </xf>
    <xf numFmtId="0" fontId="1" fillId="5" borderId="34" xfId="16" applyFont="1" applyFill="1" applyBorder="1" applyAlignment="1">
      <alignment horizontal="center" vertical="center"/>
    </xf>
    <xf numFmtId="179" fontId="3" fillId="5" borderId="39" xfId="17" applyNumberFormat="1" applyFont="1" applyFill="1" applyBorder="1" applyAlignment="1">
      <alignment horizontal="left" vertical="center" wrapText="1"/>
    </xf>
    <xf numFmtId="179" fontId="3" fillId="5" borderId="31" xfId="17" applyNumberFormat="1" applyFont="1" applyFill="1" applyBorder="1" applyAlignment="1">
      <alignment horizontal="left" vertical="center" wrapText="1"/>
    </xf>
    <xf numFmtId="179" fontId="3" fillId="5" borderId="42" xfId="17" applyNumberFormat="1" applyFont="1" applyFill="1" applyBorder="1" applyAlignment="1">
      <alignment horizontal="left" vertical="center" wrapText="1"/>
    </xf>
    <xf numFmtId="0" fontId="3" fillId="5" borderId="39" xfId="17" applyFont="1" applyFill="1" applyBorder="1" applyAlignment="1">
      <alignment horizontal="left" vertical="center"/>
    </xf>
    <xf numFmtId="0" fontId="3" fillId="5" borderId="31" xfId="17" applyFont="1" applyFill="1" applyBorder="1" applyAlignment="1">
      <alignment horizontal="left" vertical="center"/>
    </xf>
    <xf numFmtId="0" fontId="3" fillId="5"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5" borderId="39" xfId="16" applyNumberFormat="1" applyFont="1" applyFill="1" applyBorder="1" applyAlignment="1">
      <alignment vertical="center" wrapText="1"/>
    </xf>
    <xf numFmtId="178" fontId="3" fillId="5" borderId="31" xfId="16" applyNumberFormat="1" applyFont="1" applyFill="1" applyBorder="1" applyAlignment="1">
      <alignment vertical="center" wrapText="1"/>
    </xf>
    <xf numFmtId="178" fontId="3" fillId="5"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5" borderId="39" xfId="16" applyFont="1" applyFill="1" applyBorder="1" applyAlignment="1">
      <alignment vertical="center"/>
    </xf>
    <xf numFmtId="0" fontId="3" fillId="5" borderId="31" xfId="16" applyFont="1" applyFill="1" applyBorder="1" applyAlignment="1">
      <alignment vertical="center"/>
    </xf>
    <xf numFmtId="0" fontId="3" fillId="5"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5"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5" borderId="34" xfId="17" applyNumberFormat="1" applyFont="1" applyFill="1" applyBorder="1" applyAlignment="1">
      <alignment horizontal="center" vertical="center" wrapText="1"/>
    </xf>
    <xf numFmtId="187" fontId="1" fillId="5"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5" borderId="0" xfId="17" applyNumberFormat="1" applyFont="1" applyFill="1" applyAlignment="1">
      <alignment horizontal="center" vertical="center"/>
    </xf>
    <xf numFmtId="179" fontId="1" fillId="5"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637B-42D2-8A40-5B7B605E24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346494</c:v>
                </c:pt>
                <c:pt idx="1">
                  <c:v>269050</c:v>
                </c:pt>
                <c:pt idx="2">
                  <c:v>148049</c:v>
                </c:pt>
                <c:pt idx="3">
                  <c:v>190015</c:v>
                </c:pt>
                <c:pt idx="4">
                  <c:v>108291</c:v>
                </c:pt>
              </c:numCache>
            </c:numRef>
          </c:val>
          <c:smooth val="0"/>
          <c:extLst>
            <c:ext xmlns:c16="http://schemas.microsoft.com/office/drawing/2014/chart" uri="{C3380CC4-5D6E-409C-BE32-E72D297353CC}">
              <c16:uniqueId val="{00000001-637B-42D2-8A40-5B7B605E24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9.1</c:v>
                </c:pt>
                <c:pt idx="1">
                  <c:v>4.88</c:v>
                </c:pt>
                <c:pt idx="2">
                  <c:v>9.0500000000000007</c:v>
                </c:pt>
                <c:pt idx="3">
                  <c:v>7.93</c:v>
                </c:pt>
                <c:pt idx="4">
                  <c:v>9.23</c:v>
                </c:pt>
              </c:numCache>
            </c:numRef>
          </c:val>
          <c:extLst>
            <c:ext xmlns:c16="http://schemas.microsoft.com/office/drawing/2014/chart" uri="{C3380CC4-5D6E-409C-BE32-E72D297353CC}">
              <c16:uniqueId val="{00000000-0D62-48F7-BBF2-C68EB635B2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19.89</c:v>
                </c:pt>
                <c:pt idx="1">
                  <c:v>15.06</c:v>
                </c:pt>
                <c:pt idx="2">
                  <c:v>15.78</c:v>
                </c:pt>
                <c:pt idx="3">
                  <c:v>14.97</c:v>
                </c:pt>
                <c:pt idx="4">
                  <c:v>15.13</c:v>
                </c:pt>
              </c:numCache>
            </c:numRef>
          </c:val>
          <c:extLst>
            <c:ext xmlns:c16="http://schemas.microsoft.com/office/drawing/2014/chart" uri="{C3380CC4-5D6E-409C-BE32-E72D297353CC}">
              <c16:uniqueId val="{00000001-0D62-48F7-BBF2-C68EB635B2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-22.82</c:v>
                </c:pt>
                <c:pt idx="1">
                  <c:v>-16.399999999999999</c:v>
                </c:pt>
                <c:pt idx="2">
                  <c:v>1.9</c:v>
                </c:pt>
                <c:pt idx="3">
                  <c:v>-6.96</c:v>
                </c:pt>
                <c:pt idx="4">
                  <c:v>-3.12</c:v>
                </c:pt>
              </c:numCache>
            </c:numRef>
          </c:val>
          <c:smooth val="0"/>
          <c:extLst>
            <c:ext xmlns:c16="http://schemas.microsoft.com/office/drawing/2014/chart" uri="{C3380CC4-5D6E-409C-BE32-E72D297353CC}">
              <c16:uniqueId val="{00000002-0D62-48F7-BBF2-C68EB635B2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0.21</c:v>
                </c:pt>
                <c:pt idx="2">
                  <c:v>#N/A</c:v>
                </c:pt>
                <c:pt idx="3">
                  <c:v>0.27</c:v>
                </c:pt>
                <c:pt idx="4">
                  <c:v>#N/A</c:v>
                </c:pt>
                <c:pt idx="5">
                  <c:v>3</c:v>
                </c:pt>
                <c:pt idx="6">
                  <c:v>#N/A</c:v>
                </c:pt>
                <c:pt idx="7">
                  <c:v>0</c:v>
                </c:pt>
                <c:pt idx="8">
                  <c:v>0</c:v>
                </c:pt>
                <c:pt idx="9">
                  <c:v>0</c:v>
                </c:pt>
              </c:numCache>
            </c:numRef>
          </c:val>
          <c:extLst>
            <c:ext xmlns:c16="http://schemas.microsoft.com/office/drawing/2014/chart" uri="{C3380CC4-5D6E-409C-BE32-E72D297353CC}">
              <c16:uniqueId val="{00000000-7522-4404-9028-EDF5B60DFC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22-4404-9028-EDF5B60DFCE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522-4404-9028-EDF5B60DFCE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522-4404-9028-EDF5B60DFCE6}"/>
            </c:ext>
          </c:extLst>
        </c:ser>
        <c:ser>
          <c:idx val="4"/>
          <c:order val="4"/>
          <c:tx>
            <c:strRef>
              <c:f>データシート!$A$31</c:f>
              <c:strCache>
                <c:ptCount val="1"/>
                <c:pt idx="0">
                  <c:v>柳の目地区産業用地造成事業特別会計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4-7522-4404-9028-EDF5B60DFCE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0.1</c:v>
                </c:pt>
                <c:pt idx="4">
                  <c:v>#N/A</c:v>
                </c:pt>
                <c:pt idx="5">
                  <c:v>0.14000000000000001</c:v>
                </c:pt>
                <c:pt idx="6">
                  <c:v>#N/A</c:v>
                </c:pt>
                <c:pt idx="7">
                  <c:v>0.11</c:v>
                </c:pt>
                <c:pt idx="8">
                  <c:v>#N/A</c:v>
                </c:pt>
                <c:pt idx="9">
                  <c:v>0.12</c:v>
                </c:pt>
              </c:numCache>
            </c:numRef>
          </c:val>
          <c:extLst>
            <c:ext xmlns:c16="http://schemas.microsoft.com/office/drawing/2014/chart" uri="{C3380CC4-5D6E-409C-BE32-E72D297353CC}">
              <c16:uniqueId val="{00000005-7522-4404-9028-EDF5B60DFCE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c:v>
                </c:pt>
                <c:pt idx="2">
                  <c:v>#N/A</c:v>
                </c:pt>
                <c:pt idx="3">
                  <c:v>0.69</c:v>
                </c:pt>
                <c:pt idx="4">
                  <c:v>#N/A</c:v>
                </c:pt>
                <c:pt idx="5">
                  <c:v>0.42</c:v>
                </c:pt>
                <c:pt idx="6">
                  <c:v>#N/A</c:v>
                </c:pt>
                <c:pt idx="7">
                  <c:v>1.01</c:v>
                </c:pt>
                <c:pt idx="8">
                  <c:v>#N/A</c:v>
                </c:pt>
                <c:pt idx="9">
                  <c:v>0.35</c:v>
                </c:pt>
              </c:numCache>
            </c:numRef>
          </c:val>
          <c:extLst>
            <c:ext xmlns:c16="http://schemas.microsoft.com/office/drawing/2014/chart" uri="{C3380CC4-5D6E-409C-BE32-E72D297353CC}">
              <c16:uniqueId val="{00000006-7522-4404-9028-EDF5B60DFCE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1.83</c:v>
                </c:pt>
                <c:pt idx="2">
                  <c:v>#N/A</c:v>
                </c:pt>
                <c:pt idx="3">
                  <c:v>1.02</c:v>
                </c:pt>
                <c:pt idx="4">
                  <c:v>#N/A</c:v>
                </c:pt>
                <c:pt idx="5">
                  <c:v>1.78</c:v>
                </c:pt>
                <c:pt idx="6">
                  <c:v>#N/A</c:v>
                </c:pt>
                <c:pt idx="7">
                  <c:v>0.2</c:v>
                </c:pt>
                <c:pt idx="8">
                  <c:v>#N/A</c:v>
                </c:pt>
                <c:pt idx="9">
                  <c:v>0.61</c:v>
                </c:pt>
              </c:numCache>
            </c:numRef>
          </c:val>
          <c:extLst>
            <c:ext xmlns:c16="http://schemas.microsoft.com/office/drawing/2014/chart" uri="{C3380CC4-5D6E-409C-BE32-E72D297353CC}">
              <c16:uniqueId val="{00000007-7522-4404-9028-EDF5B60DFCE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2.73</c:v>
                </c:pt>
                <c:pt idx="8">
                  <c:v>#N/A</c:v>
                </c:pt>
                <c:pt idx="9">
                  <c:v>2.57</c:v>
                </c:pt>
              </c:numCache>
            </c:numRef>
          </c:val>
          <c:extLst>
            <c:ext xmlns:c16="http://schemas.microsoft.com/office/drawing/2014/chart" uri="{C3380CC4-5D6E-409C-BE32-E72D297353CC}">
              <c16:uniqueId val="{00000008-7522-4404-9028-EDF5B60DFCE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9.1</c:v>
                </c:pt>
                <c:pt idx="2">
                  <c:v>#N/A</c:v>
                </c:pt>
                <c:pt idx="3">
                  <c:v>4.87</c:v>
                </c:pt>
                <c:pt idx="4">
                  <c:v>#N/A</c:v>
                </c:pt>
                <c:pt idx="5">
                  <c:v>9.0500000000000007</c:v>
                </c:pt>
                <c:pt idx="6">
                  <c:v>#N/A</c:v>
                </c:pt>
                <c:pt idx="7">
                  <c:v>7.92</c:v>
                </c:pt>
                <c:pt idx="8">
                  <c:v>#N/A</c:v>
                </c:pt>
                <c:pt idx="9">
                  <c:v>9.23</c:v>
                </c:pt>
              </c:numCache>
            </c:numRef>
          </c:val>
          <c:extLst>
            <c:ext xmlns:c16="http://schemas.microsoft.com/office/drawing/2014/chart" uri="{C3380CC4-5D6E-409C-BE32-E72D297353CC}">
              <c16:uniqueId val="{00000009-7522-4404-9028-EDF5B60DFC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1835</c:v>
                </c:pt>
                <c:pt idx="5">
                  <c:v>1772</c:v>
                </c:pt>
                <c:pt idx="8">
                  <c:v>1831</c:v>
                </c:pt>
                <c:pt idx="11">
                  <c:v>1665</c:v>
                </c:pt>
                <c:pt idx="14">
                  <c:v>1481</c:v>
                </c:pt>
              </c:numCache>
            </c:numRef>
          </c:val>
          <c:extLst>
            <c:ext xmlns:c16="http://schemas.microsoft.com/office/drawing/2014/chart" uri="{C3380CC4-5D6E-409C-BE32-E72D297353CC}">
              <c16:uniqueId val="{00000000-6DAD-42A4-A67D-5D026E4914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AD-42A4-A67D-5D026E4914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50</c:v>
                </c:pt>
                <c:pt idx="3">
                  <c:v>29</c:v>
                </c:pt>
                <c:pt idx="6">
                  <c:v>29</c:v>
                </c:pt>
                <c:pt idx="9">
                  <c:v>29</c:v>
                </c:pt>
                <c:pt idx="12">
                  <c:v>68</c:v>
                </c:pt>
              </c:numCache>
            </c:numRef>
          </c:val>
          <c:extLst>
            <c:ext xmlns:c16="http://schemas.microsoft.com/office/drawing/2014/chart" uri="{C3380CC4-5D6E-409C-BE32-E72D297353CC}">
              <c16:uniqueId val="{00000002-6DAD-42A4-A67D-5D026E4914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62</c:v>
                </c:pt>
                <c:pt idx="3">
                  <c:v>53</c:v>
                </c:pt>
                <c:pt idx="6">
                  <c:v>49</c:v>
                </c:pt>
                <c:pt idx="9">
                  <c:v>55</c:v>
                </c:pt>
                <c:pt idx="12">
                  <c:v>50</c:v>
                </c:pt>
              </c:numCache>
            </c:numRef>
          </c:val>
          <c:extLst>
            <c:ext xmlns:c16="http://schemas.microsoft.com/office/drawing/2014/chart" uri="{C3380CC4-5D6E-409C-BE32-E72D297353CC}">
              <c16:uniqueId val="{00000003-6DAD-42A4-A67D-5D026E4914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592</c:v>
                </c:pt>
                <c:pt idx="3">
                  <c:v>675</c:v>
                </c:pt>
                <c:pt idx="6">
                  <c:v>679</c:v>
                </c:pt>
                <c:pt idx="9">
                  <c:v>826</c:v>
                </c:pt>
                <c:pt idx="12">
                  <c:v>684</c:v>
                </c:pt>
              </c:numCache>
            </c:numRef>
          </c:val>
          <c:extLst>
            <c:ext xmlns:c16="http://schemas.microsoft.com/office/drawing/2014/chart" uri="{C3380CC4-5D6E-409C-BE32-E72D297353CC}">
              <c16:uniqueId val="{00000004-6DAD-42A4-A67D-5D026E4914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AD-42A4-A67D-5D026E4914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AD-42A4-A67D-5D026E4914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1608</c:v>
                </c:pt>
                <c:pt idx="3">
                  <c:v>1497</c:v>
                </c:pt>
                <c:pt idx="6">
                  <c:v>1728</c:v>
                </c:pt>
                <c:pt idx="9">
                  <c:v>1545</c:v>
                </c:pt>
                <c:pt idx="12">
                  <c:v>1727</c:v>
                </c:pt>
              </c:numCache>
            </c:numRef>
          </c:val>
          <c:extLst>
            <c:ext xmlns:c16="http://schemas.microsoft.com/office/drawing/2014/chart" uri="{C3380CC4-5D6E-409C-BE32-E72D297353CC}">
              <c16:uniqueId val="{00000007-6DAD-42A4-A67D-5D026E4914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477</c:v>
                </c:pt>
                <c:pt idx="2">
                  <c:v>#N/A</c:v>
                </c:pt>
                <c:pt idx="3">
                  <c:v>#N/A</c:v>
                </c:pt>
                <c:pt idx="4">
                  <c:v>482</c:v>
                </c:pt>
                <c:pt idx="5">
                  <c:v>#N/A</c:v>
                </c:pt>
                <c:pt idx="6">
                  <c:v>#N/A</c:v>
                </c:pt>
                <c:pt idx="7">
                  <c:v>654</c:v>
                </c:pt>
                <c:pt idx="8">
                  <c:v>#N/A</c:v>
                </c:pt>
                <c:pt idx="9">
                  <c:v>#N/A</c:v>
                </c:pt>
                <c:pt idx="10">
                  <c:v>790</c:v>
                </c:pt>
                <c:pt idx="11">
                  <c:v>#N/A</c:v>
                </c:pt>
                <c:pt idx="12">
                  <c:v>#N/A</c:v>
                </c:pt>
                <c:pt idx="13">
                  <c:v>1048</c:v>
                </c:pt>
                <c:pt idx="14">
                  <c:v>#N/A</c:v>
                </c:pt>
              </c:numCache>
            </c:numRef>
          </c:val>
          <c:smooth val="0"/>
          <c:extLst>
            <c:ext xmlns:c16="http://schemas.microsoft.com/office/drawing/2014/chart" uri="{C3380CC4-5D6E-409C-BE32-E72D297353CC}">
              <c16:uniqueId val="{00000008-6DAD-42A4-A67D-5D026E4914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14747</c:v>
                </c:pt>
                <c:pt idx="5">
                  <c:v>14377</c:v>
                </c:pt>
                <c:pt idx="8">
                  <c:v>13840</c:v>
                </c:pt>
                <c:pt idx="11">
                  <c:v>13719</c:v>
                </c:pt>
                <c:pt idx="14">
                  <c:v>13266</c:v>
                </c:pt>
              </c:numCache>
            </c:numRef>
          </c:val>
          <c:extLst>
            <c:ext xmlns:c16="http://schemas.microsoft.com/office/drawing/2014/chart" uri="{C3380CC4-5D6E-409C-BE32-E72D297353CC}">
              <c16:uniqueId val="{00000000-FFCC-4DFF-B3DE-35A58BC7BA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3140</c:v>
                </c:pt>
                <c:pt idx="5">
                  <c:v>3338</c:v>
                </c:pt>
                <c:pt idx="8">
                  <c:v>3113</c:v>
                </c:pt>
                <c:pt idx="11">
                  <c:v>2847</c:v>
                </c:pt>
                <c:pt idx="14">
                  <c:v>2651</c:v>
                </c:pt>
              </c:numCache>
            </c:numRef>
          </c:val>
          <c:extLst>
            <c:ext xmlns:c16="http://schemas.microsoft.com/office/drawing/2014/chart" uri="{C3380CC4-5D6E-409C-BE32-E72D297353CC}">
              <c16:uniqueId val="{00000001-FFCC-4DFF-B3DE-35A58BC7BA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10452</c:v>
                </c:pt>
                <c:pt idx="5">
                  <c:v>11031</c:v>
                </c:pt>
                <c:pt idx="8">
                  <c:v>10985</c:v>
                </c:pt>
                <c:pt idx="11">
                  <c:v>12172</c:v>
                </c:pt>
                <c:pt idx="14">
                  <c:v>11994</c:v>
                </c:pt>
              </c:numCache>
            </c:numRef>
          </c:val>
          <c:extLst>
            <c:ext xmlns:c16="http://schemas.microsoft.com/office/drawing/2014/chart" uri="{C3380CC4-5D6E-409C-BE32-E72D297353CC}">
              <c16:uniqueId val="{00000002-FFCC-4DFF-B3DE-35A58BC7BA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CC-4DFF-B3DE-35A58BC7BA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CC-4DFF-B3DE-35A58BC7BA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10</c:v>
                </c:pt>
                <c:pt idx="6">
                  <c:v>4</c:v>
                </c:pt>
                <c:pt idx="9">
                  <c:v>0</c:v>
                </c:pt>
                <c:pt idx="12">
                  <c:v>0</c:v>
                </c:pt>
              </c:numCache>
            </c:numRef>
          </c:val>
          <c:extLst>
            <c:ext xmlns:c16="http://schemas.microsoft.com/office/drawing/2014/chart" uri="{C3380CC4-5D6E-409C-BE32-E72D297353CC}">
              <c16:uniqueId val="{00000005-FFCC-4DFF-B3DE-35A58BC7BA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2046</c:v>
                </c:pt>
                <c:pt idx="3">
                  <c:v>2054</c:v>
                </c:pt>
                <c:pt idx="6">
                  <c:v>2069</c:v>
                </c:pt>
                <c:pt idx="9">
                  <c:v>1759</c:v>
                </c:pt>
                <c:pt idx="12">
                  <c:v>1761</c:v>
                </c:pt>
              </c:numCache>
            </c:numRef>
          </c:val>
          <c:extLst>
            <c:ext xmlns:c16="http://schemas.microsoft.com/office/drawing/2014/chart" uri="{C3380CC4-5D6E-409C-BE32-E72D297353CC}">
              <c16:uniqueId val="{00000006-FFCC-4DFF-B3DE-35A58BC7BA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179</c:v>
                </c:pt>
                <c:pt idx="3">
                  <c:v>202</c:v>
                </c:pt>
                <c:pt idx="6">
                  <c:v>217</c:v>
                </c:pt>
                <c:pt idx="9">
                  <c:v>234</c:v>
                </c:pt>
                <c:pt idx="12">
                  <c:v>223</c:v>
                </c:pt>
              </c:numCache>
            </c:numRef>
          </c:val>
          <c:extLst>
            <c:ext xmlns:c16="http://schemas.microsoft.com/office/drawing/2014/chart" uri="{C3380CC4-5D6E-409C-BE32-E72D297353CC}">
              <c16:uniqueId val="{00000007-FFCC-4DFF-B3DE-35A58BC7BA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8464</c:v>
                </c:pt>
                <c:pt idx="3">
                  <c:v>8042</c:v>
                </c:pt>
                <c:pt idx="6">
                  <c:v>7008</c:v>
                </c:pt>
                <c:pt idx="9">
                  <c:v>7526</c:v>
                </c:pt>
                <c:pt idx="12">
                  <c:v>7358</c:v>
                </c:pt>
              </c:numCache>
            </c:numRef>
          </c:val>
          <c:extLst>
            <c:ext xmlns:c16="http://schemas.microsoft.com/office/drawing/2014/chart" uri="{C3380CC4-5D6E-409C-BE32-E72D297353CC}">
              <c16:uniqueId val="{00000008-FFCC-4DFF-B3DE-35A58BC7BA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434</c:v>
                </c:pt>
                <c:pt idx="3">
                  <c:v>388</c:v>
                </c:pt>
                <c:pt idx="6">
                  <c:v>329</c:v>
                </c:pt>
                <c:pt idx="9">
                  <c:v>269</c:v>
                </c:pt>
                <c:pt idx="12">
                  <c:v>208</c:v>
                </c:pt>
              </c:numCache>
            </c:numRef>
          </c:val>
          <c:extLst>
            <c:ext xmlns:c16="http://schemas.microsoft.com/office/drawing/2014/chart" uri="{C3380CC4-5D6E-409C-BE32-E72D297353CC}">
              <c16:uniqueId val="{00000009-FFCC-4DFF-B3DE-35A58BC7BA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14425</c:v>
                </c:pt>
                <c:pt idx="3">
                  <c:v>15101</c:v>
                </c:pt>
                <c:pt idx="6">
                  <c:v>14797</c:v>
                </c:pt>
                <c:pt idx="9">
                  <c:v>15034</c:v>
                </c:pt>
                <c:pt idx="12">
                  <c:v>15212</c:v>
                </c:pt>
              </c:numCache>
            </c:numRef>
          </c:val>
          <c:extLst>
            <c:ext xmlns:c16="http://schemas.microsoft.com/office/drawing/2014/chart" uri="{C3380CC4-5D6E-409C-BE32-E72D297353CC}">
              <c16:uniqueId val="{0000000A-FFCC-4DFF-B3DE-35A58BC7BA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FCC-4DFF-B3DE-35A58BC7BA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1570</c:v>
                </c:pt>
                <c:pt idx="1">
                  <c:v>1515</c:v>
                </c:pt>
                <c:pt idx="2">
                  <c:v>1551</c:v>
                </c:pt>
              </c:numCache>
            </c:numRef>
          </c:val>
          <c:extLst>
            <c:ext xmlns:c16="http://schemas.microsoft.com/office/drawing/2014/chart" uri="{C3380CC4-5D6E-409C-BE32-E72D297353CC}">
              <c16:uniqueId val="{00000000-9EC1-40EC-8E51-31C5428C22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410</c:v>
                </c:pt>
                <c:pt idx="1">
                  <c:v>411</c:v>
                </c:pt>
                <c:pt idx="2">
                  <c:v>313</c:v>
                </c:pt>
              </c:numCache>
            </c:numRef>
          </c:val>
          <c:extLst>
            <c:ext xmlns:c16="http://schemas.microsoft.com/office/drawing/2014/chart" uri="{C3380CC4-5D6E-409C-BE32-E72D297353CC}">
              <c16:uniqueId val="{00000001-9EC1-40EC-8E51-31C5428C22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17257</c:v>
                </c:pt>
                <c:pt idx="1">
                  <c:v>10542</c:v>
                </c:pt>
                <c:pt idx="2">
                  <c:v>10869</c:v>
                </c:pt>
              </c:numCache>
            </c:numRef>
          </c:val>
          <c:extLst>
            <c:ext xmlns:c16="http://schemas.microsoft.com/office/drawing/2014/chart" uri="{C3380CC4-5D6E-409C-BE32-E72D297353CC}">
              <c16:uniqueId val="{00000002-9EC1-40EC-8E51-31C5428C22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{C8FE00BF-4B34-4A8B-8F16-FA5340E8C42E}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42B-403C-84CA-80D4B79E25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{BD534991-31CB-4710-9713-E8C7DE55B282}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2B-403C-84CA-80D4B79E25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{9A3931EC-0E25-46CA-8C18-ECCBA287D14E}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2B-403C-84CA-80D4B79E25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{91E187A7-206D-4EC5-BCFA-948CACC190E9}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2B-403C-84CA-80D4B79E25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{BC028CF8-3889-43F0-9B8A-88F1E4A19D80}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2B-403C-84CA-80D4B79E250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{ACA0088E-4A42-4217-8442-74280A3784F7}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42B-403C-84CA-80D4B79E250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{8250422F-C013-4253-BDA0-D352DBD58263}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42B-403C-84CA-80D4B79E250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{3D68CFAC-7FB3-48EE-95B3-255F46E939A6}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42B-403C-84CA-80D4B79E250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{1AEEC49D-6A1D-4E99-9601-4670E6D3C857}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42B-403C-84CA-80D4B79E25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68.7</c:v>
                </c:pt>
                <c:pt idx="8">
                  <c:v>68.3</c:v>
                </c:pt>
                <c:pt idx="16">
                  <c:v>69</c:v>
                </c:pt>
                <c:pt idx="24">
                  <c:v>67.599999999999994</c:v>
                </c:pt>
                <c:pt idx="32">
                  <c:v>69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42B-403C-84CA-80D4B79E25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{18C5B537-FE4E-4715-8766-6C4F5F99CDF1}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42B-403C-84CA-80D4B79E25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{9845DF6B-6FA1-44B4-A56B-B8CE9FACD87B}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2B-403C-84CA-80D4B79E25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{0468A249-F467-4F0C-BCD3-D3AE8CF758B0}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2B-403C-84CA-80D4B79E25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{09C83D97-B4B0-4302-9549-2253A334B338}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2B-403C-84CA-80D4B79E25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{F859E2BB-D38C-4741-A353-CF57EB927FB0}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2B-403C-84CA-80D4B79E250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{806B6F38-E818-4EA2-9C6E-BA8D53C0583B}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42B-403C-84CA-80D4B79E250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{82106EEB-AF22-4EE8-B8D3-980C7EC2EEF2}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42B-403C-84CA-80D4B79E250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{C487CAE0-95CE-4E99-8D72-517F9AC63E14}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42B-403C-84CA-80D4B79E250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{093D3B02-7D21-4412-84F5-A6C3663BB603}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42B-403C-84CA-80D4B79E25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60.7</c:v>
                </c:pt>
                <c:pt idx="16">
                  <c:v>61.4</c:v>
                </c:pt>
                <c:pt idx="24">
                  <c:v>62.6</c:v>
                </c:pt>
                <c:pt idx="32">
                  <c:v>62.8</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142B-403C-84CA-80D4B79E2500}"/>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{C94C8CE9-9998-4270-B9D6-891F924B5587}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ECC-4BD1-B6EC-EFA61415F1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{815343BC-A55B-4E71-A992-5E86A0E3A9A1}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CC-4BD1-B6EC-EFA61415F1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{D2CEF0EE-567A-43E2-B6B5-C37368251876}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CC-4BD1-B6EC-EFA61415F1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{59B84696-29F9-443E-ADF4-5EA1AE5663D6}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CC-4BD1-B6EC-EFA61415F1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{0711D21F-617B-4DD8-BB35-B4CF78A596CE}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CC-4BD1-B6EC-EFA61415F1D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{333C6A15-9EA5-43EB-9A55-C8FDAF83CE9C}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ECC-4BD1-B6EC-EFA61415F1D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{566BAF5D-DEC7-4F46-9016-08F833B39C87}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ECC-4BD1-B6EC-EFA61415F1D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{B8E4000F-495B-4BA3-A6EC-B2774DF6BFB3}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ECC-4BD1-B6EC-EFA61415F1D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{A42FB87E-1417-4AD0-AF4F-1BFC98312E84}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ECC-4BD1-B6EC-EFA61415F1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6.6</c:v>
                </c:pt>
                <c:pt idx="16">
                  <c:v>6.4</c:v>
                </c:pt>
                <c:pt idx="24">
                  <c:v>7.5</c:v>
                </c:pt>
                <c:pt idx="32">
                  <c:v>9.5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ECC-4BD1-B6EC-EFA61415F1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{4D1C0A55-ADF6-4A89-8053-7828CBFC74BB}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ECC-4BD1-B6EC-EFA61415F1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{660D7F43-7749-4520-A506-7CFF2BBDB03B}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CC-4BD1-B6EC-EFA61415F1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{9AC837FA-81F0-48E6-A455-4DE381CC7FDA}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CC-4BD1-B6EC-EFA61415F1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{18A2F4B5-E650-47E7-976B-AB9E3B7EE463}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CC-4BD1-B6EC-EFA61415F1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{2E2BA3BB-8D06-49DE-AEEA-2C87BB71C948}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CC-4BD1-B6EC-EFA61415F1D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{95C9C217-E759-4B88-9AAB-7CC57E1C31F7}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ECC-4BD1-B6EC-EFA61415F1D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{DBC0553A-82C3-4DA2-94A9-35599A5B71D5}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ECC-4BD1-B6EC-EFA61415F1D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{19B0E814-D353-4546-B059-8F7AEB945DB8}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ECC-4BD1-B6EC-EFA61415F1D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{217B140A-8D8C-468B-AEBA-D35873F03552}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ECC-4BD1-B6EC-EFA61415F1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0ECC-4BD1-B6EC-EFA61415F1D6}"/>
            </c:ext>
          </c:extLst>
        </c:ser>
        <c:dLbls>
          <c:showLegendKey val="0"/>
          <c:showVal val="1"/>
          <c:showCatName val="0"/>
          <c:showSerName val="0"/>
          <c:showPercent val="0"/>
          <c:showBubbleSize val="0"/>
        </c:dLbls>
        <c:axId val="84219776"/>
        <c:axId val="84234240"/>
      </c:scatterChart>
      <c:valAx>
        <c:axId val="84219776"/>
        <c:scaling>
          <c:orientation val="maxMin"/>
          <c:max val="9"/>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の構成要素に占める割合が大きな元利償還金の増は、主には令和３年度以前に借入した過疎債や合併特例債などの償還金発生によるものであり、同時に実質公債費比率の分子も増加している。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・算入公債費等については、交付税措置のある地方債の償還満了などにより減となっている。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大規模建設事業を控え元利償還金の増加は見込まれるものの，できる限り交付税算入率の高い地方債発行に努めて上昇は抑えながら、なお公債費の平準化にも努め、適正な水準となるよう配慮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・本市においては満期一括償還地方債の発行をしていないため対象外となる。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・一般会計等に係る地方債の現在高が増加した要因は、主には老朽化等に伴う大規模建設・改修事業によるものである。</a:t>
          </a:r>
        </a:p>
        <a:p>
          <a:r>
            <a:rPr kumimoji="1" lang="ja-JP" altLang="en-US" sz="1400">
              <a:latin typeface="ＭＳ ゴシック" pitchFamily="49" charset="-128"/>
              <a:ea typeface="ＭＳ ゴシック" pitchFamily="49" charset="-128"/>
            </a:rPr>
            <a:t>・債務負担行為に基づく支出予定額の減少は、主に復興関連工事の減少に伴うものであると考えられる。</a:t>
          </a:r>
        </a:p>
        <a:p>
          <a:r>
            <a:rPr kumimoji="1" lang="ja-JP" altLang="en-US" sz="1400">
              <a:latin typeface="ＭＳ ゴシック" pitchFamily="49" charset="-128"/>
              <a:ea typeface="ＭＳ ゴシック" pitchFamily="49" charset="-128"/>
            </a:rPr>
            <a:t>・充当可能基金が減額した要因としては、公共施設整備及び大規模改修基金などの基金の取り崩しによることが挙げられるが、老朽化による改修に伴い今後取崩額が増加することも想定される。</a:t>
          </a:r>
        </a:p>
        <a:p>
          <a:r>
            <a:rPr kumimoji="1" lang="ja-JP" altLang="en-US" sz="1400">
              <a:latin typeface="ＭＳ ゴシック" pitchFamily="49" charset="-128"/>
              <a:ea typeface="ＭＳ ゴシック" pitchFamily="49" charset="-128"/>
            </a:rPr>
            <a:t>・現在は、将来負担比率の分子自体は発生していないが、今後は、やむを得ない地方債の発行や基金の取崩しが想定されるため、できる限り将来負担に配慮した財政運営に努める。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宮城県東松島市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・基金全体としては微増ではあるが、主な増要因としては特目基金の市営住宅基金積立金によるものなどが挙げられる。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決算時点では微増ではあるものの、今後は老朽化による施設の改修等により、取崩しが増えていくことが見込まれる。、行政改革などによる事務事業の見直しに基づく効率的な管理運営等、義務的経費の削減に努め、各種基金の適正な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市営住宅及び共同施設の整備、修繕、改良等に要する費用並びに地方債の償還に要する費用に充てる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・公共施設整備及び大規模改修基金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東松島市公共施設の整備及び大規模な改修に要する経費の財源に充てる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市内の各地域自治組織が協働のまちづくりを推進するために行う事業に交付する交付金等の財源に充てる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果実運用型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・ふるさと基金：寄付者が「ふるさと東松島まちづくり寄附条例」第２条で指定した経費の財源に充てる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災害に強い安全なまちづくりを推進し、かつ、大規模災害発生時の避難、復旧及び復興経費等に充てる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・当該基金のうち大きく増加しているのものに市営住宅基金が挙げられるが、これは東日本大震災に係る災害公営住宅の将来的な維持管理のために交付された補助金を積み立てたためである。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・左記で挙げたまちづくり基金以外の３基金については、それぞれの対象事業に取崩して充当しており、全て前年度比減となっている。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・まちづくり基金については、果実運用型の基金であるため増減なしとなっている。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主に公共施設の老朽化等への対応が想定される。そのため、特に公共施設整備及び大規模改修基金は、今後は取崩しが増えていくことが見込まれるため、「東松島市公共施設等総合管理計画」に基づき効率的な管理に努めながら、当該基金を取崩して対応していく必要があ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・他の基金においても、できる限り効果的な活用を図りながらの財政運営に努める。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・財政調整基金については、東日本大震災に係る復旧・復興関連予算による不用額の影響などにより微増したものと見込まれる。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・東日本大震災に係る復旧・復興期間の間は、精算に伴う財源調整的な役割を持っていくものと考えられるが、令和４年度で概ね精算は完了する見通しとなっている。一方で、本市の財政規模からは、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維持が必要であると考えており、現時点で上回っているようにも見えるが、上記で説明した通り復旧・復興関連による影響もあり、さらに今後は少子高齢化に伴う社会法関連経費の増などへの対応が見込まれるが、それらの将来的な財政負担に備えて、今後とも残高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・公債費に充当したため減となっている。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・今後とも地方債の償還負担額軽減のための運用に努める。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39,304
39,155
101.30
26,475,166
25,057,648
946,510
10,252,349
15,212,492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69.0%</a:t>
          </a:r>
          <a:r>
            <a:rPr kumimoji="1" lang="ja-JP" altLang="ja-JP" sz="1100">
              <a:solidFill>
                <a:schemeClr val="dk1"/>
              </a:solidFill>
              <a:effectLst/>
              <a:latin typeface="+mn-lt"/>
              <a:ea typeface="+mn-ea"/>
              <a:cs typeface="+mn-cs"/>
            </a:rPr>
            <a:t>と類似団体内の平均値に比べ</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ポイント高い数値となっている。施設の長寿命化を計画的に行っているものの、それ以上に施設の老朽化が進行していることが要因と考えられる。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75" name="直線コネクタ 74"/>
        <xdr:cNvCxnSpPr/>
      </xdr:nvCxnSpPr>
      <xdr:spPr>
        <a:xfrm flipV="1">
          <a:off x="4760595" y="5478357"/>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76" name="有形固定資産減価償却率最小値テキスト"/>
        <xdr:cNvSpPr txBox="1"/>
      </xdr:nvSpPr>
      <xdr:spPr>
        <a:xfrm>
          <a:off x="4813300" y="6730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77" name="直線コネクタ 76"/>
        <xdr:cNvCxnSpPr/>
      </xdr:nvCxnSpPr>
      <xdr:spPr>
        <a:xfrm>
          <a:off x="4673600" y="672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78" name="有形固定資産減価償却率最大値テキスト"/>
        <xdr:cNvSpPr txBox="1"/>
      </xdr:nvSpPr>
      <xdr:spPr>
        <a:xfrm>
          <a:off x="4813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79" name="直線コネクタ 78"/>
        <xdr:cNvCxnSpPr/>
      </xdr:nvCxnSpPr>
      <xdr:spPr>
        <a:xfrm>
          <a:off x="4673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80" name="有形固定資産減価償却率平均値テキスト"/>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82" name="フローチャート: 判断 81"/>
        <xdr:cNvSpPr/>
      </xdr:nvSpPr>
      <xdr:spPr>
        <a:xfrm>
          <a:off x="4000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84" name="フローチャート: 判断 83"/>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85" name="フローチャート: 判断 84"/>
        <xdr:cNvSpPr/>
      </xdr:nvSpPr>
      <xdr:spPr>
        <a:xfrm>
          <a:off x="1714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47625</xdr:rowOff>
    </xdr:from>
    <xdr:to>
      <xdr:col>23</xdr:col>
      <xdr:colOff>136525</xdr:colOff>
      <xdr:row>32</xdr:row>
      <xdr:rowOff>149225</xdr:rowOff>
    </xdr:to>
    <xdr:sp macro="" textlink="">
      <xdr:nvSpPr>
        <xdr:cNvPr id="91" name="楕円 90"/>
        <xdr:cNvSpPr/>
      </xdr:nvSpPr>
      <xdr:spPr>
        <a:xfrm>
          <a:off x="4711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26052</xdr:rowOff>
    </xdr:from>
    <xdr:ext cx="405111" cy="259045"/>
    <xdr:sp macro="" textlink="">
      <xdr:nvSpPr>
        <xdr:cNvPr id="92" name="有形固定資産減価償却率該当値テキスト"/>
        <xdr:cNvSpPr txBox="1"/>
      </xdr:nvSpPr>
      <xdr:spPr>
        <a:xfrm>
          <a:off x="4813300"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168698</xdr:rowOff>
    </xdr:from>
    <xdr:to>
      <xdr:col>19</xdr:col>
      <xdr:colOff>187325</xdr:colOff>
      <xdr:row>32</xdr:row>
      <xdr:rowOff>98848</xdr:rowOff>
    </xdr:to>
    <xdr:sp macro="" textlink="">
      <xdr:nvSpPr>
        <xdr:cNvPr id="93" name="楕円 92"/>
        <xdr:cNvSpPr/>
      </xdr:nvSpPr>
      <xdr:spPr>
        <a:xfrm>
          <a:off x="4000500" y="62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48048</xdr:rowOff>
    </xdr:from>
    <xdr:to>
      <xdr:col>23</xdr:col>
      <xdr:colOff>85725</xdr:colOff>
      <xdr:row>32</xdr:row>
      <xdr:rowOff>98425</xdr:rowOff>
    </xdr:to>
    <xdr:cxnSp macro="">
      <xdr:nvCxnSpPr>
        <xdr:cNvPr id="94" name="直線コネクタ 93"/>
        <xdr:cNvCxnSpPr/>
      </xdr:nvCxnSpPr>
      <xdr:spPr>
        <a:xfrm>
          <a:off x="4051300" y="6305973"/>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47625</xdr:rowOff>
    </xdr:from>
    <xdr:to>
      <xdr:col>15</xdr:col>
      <xdr:colOff>187325</xdr:colOff>
      <xdr:row>32</xdr:row>
      <xdr:rowOff>149225</xdr:rowOff>
    </xdr:to>
    <xdr:sp macro="" textlink="">
      <xdr:nvSpPr>
        <xdr:cNvPr id="95" name="楕円 94"/>
        <xdr:cNvSpPr/>
      </xdr:nvSpPr>
      <xdr:spPr>
        <a:xfrm>
          <a:off x="3238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48048</xdr:rowOff>
    </xdr:from>
    <xdr:to>
      <xdr:col>19</xdr:col>
      <xdr:colOff>136525</xdr:colOff>
      <xdr:row>32</xdr:row>
      <xdr:rowOff>98425</xdr:rowOff>
    </xdr:to>
    <xdr:cxnSp macro="">
      <xdr:nvCxnSpPr>
        <xdr:cNvPr id="96" name="直線コネクタ 95"/>
        <xdr:cNvCxnSpPr/>
      </xdr:nvCxnSpPr>
      <xdr:spPr>
        <a:xfrm flipV="1">
          <a:off x="3289300" y="630597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22437</xdr:rowOff>
    </xdr:from>
    <xdr:to>
      <xdr:col>11</xdr:col>
      <xdr:colOff>187325</xdr:colOff>
      <xdr:row>32</xdr:row>
      <xdr:rowOff>124037</xdr:rowOff>
    </xdr:to>
    <xdr:sp macro="" textlink="">
      <xdr:nvSpPr>
        <xdr:cNvPr id="97" name="楕円 96"/>
        <xdr:cNvSpPr/>
      </xdr:nvSpPr>
      <xdr:spPr>
        <a:xfrm>
          <a:off x="2476500" y="62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73237</xdr:rowOff>
    </xdr:from>
    <xdr:to>
      <xdr:col>15</xdr:col>
      <xdr:colOff>136525</xdr:colOff>
      <xdr:row>32</xdr:row>
      <xdr:rowOff>98425</xdr:rowOff>
    </xdr:to>
    <xdr:cxnSp macro="">
      <xdr:nvCxnSpPr>
        <xdr:cNvPr id="98" name="直線コネクタ 97"/>
        <xdr:cNvCxnSpPr/>
      </xdr:nvCxnSpPr>
      <xdr:spPr>
        <a:xfrm>
          <a:off x="2527300" y="633116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36830</xdr:rowOff>
    </xdr:from>
    <xdr:to>
      <xdr:col>7</xdr:col>
      <xdr:colOff>187325</xdr:colOff>
      <xdr:row>32</xdr:row>
      <xdr:rowOff>138430</xdr:rowOff>
    </xdr:to>
    <xdr:sp macro="" textlink="">
      <xdr:nvSpPr>
        <xdr:cNvPr id="99" name="楕円 98"/>
        <xdr:cNvSpPr/>
      </xdr:nvSpPr>
      <xdr:spPr>
        <a:xfrm>
          <a:off x="1714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73237</xdr:rowOff>
    </xdr:from>
    <xdr:to>
      <xdr:col>11</xdr:col>
      <xdr:colOff>136525</xdr:colOff>
      <xdr:row>32</xdr:row>
      <xdr:rowOff>87630</xdr:rowOff>
    </xdr:to>
    <xdr:cxnSp macro="">
      <xdr:nvCxnSpPr>
        <xdr:cNvPr id="100" name="直線コネクタ 99"/>
        <xdr:cNvCxnSpPr/>
      </xdr:nvCxnSpPr>
      <xdr:spPr>
        <a:xfrm flipV="1">
          <a:off x="1765300" y="633116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106909</xdr:rowOff>
    </xdr:from>
    <xdr:ext cx="405111" cy="259045"/>
    <xdr:sp macro="" textlink="">
      <xdr:nvSpPr>
        <xdr:cNvPr id="101" name="n_1aveValue有形固定資産減価償却率"/>
        <xdr:cNvSpPr txBox="1"/>
      </xdr:nvSpPr>
      <xdr:spPr>
        <a:xfrm>
          <a:off x="38360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102" name="n_2aveValue有形固定資産減価償却率"/>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103" name="n_3aveValue有形固定資産減価償却率"/>
        <xdr:cNvSpPr txBox="1"/>
      </xdr:nvSpPr>
      <xdr:spPr>
        <a:xfrm>
          <a:off x="2324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104" name="n_4aveValue有形固定資産減価償却率"/>
        <xdr:cNvSpPr txBox="1"/>
      </xdr:nvSpPr>
      <xdr:spPr>
        <a:xfrm>
          <a:off x="1562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89975</xdr:rowOff>
    </xdr:from>
    <xdr:ext cx="405111" cy="259045"/>
    <xdr:sp macro="" textlink="">
      <xdr:nvSpPr>
        <xdr:cNvPr id="105" name="n_1mainValue有形固定資産減価償却率"/>
        <xdr:cNvSpPr txBox="1"/>
      </xdr:nvSpPr>
      <xdr:spPr>
        <a:xfrm>
          <a:off x="3836044" y="634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140352</xdr:rowOff>
    </xdr:from>
    <xdr:ext cx="405111" cy="259045"/>
    <xdr:sp macro="" textlink="">
      <xdr:nvSpPr>
        <xdr:cNvPr id="106" name="n_2mainValue有形固定資産減価償却率"/>
        <xdr:cNvSpPr txBox="1"/>
      </xdr:nvSpPr>
      <xdr:spPr>
        <a:xfrm>
          <a:off x="308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115164</xdr:rowOff>
    </xdr:from>
    <xdr:ext cx="405111" cy="259045"/>
    <xdr:sp macro="" textlink="">
      <xdr:nvSpPr>
        <xdr:cNvPr id="107" name="n_3mainValue有形固定資産減価償却率"/>
        <xdr:cNvSpPr txBox="1"/>
      </xdr:nvSpPr>
      <xdr:spPr>
        <a:xfrm>
          <a:off x="2324744" y="637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129557</xdr:rowOff>
    </xdr:from>
    <xdr:ext cx="405111" cy="259045"/>
    <xdr:sp macro="" textlink="">
      <xdr:nvSpPr>
        <xdr:cNvPr id="108" name="n_4mainValue有形固定資産減価償却率"/>
        <xdr:cNvSpPr txBox="1"/>
      </xdr:nvSpPr>
      <xdr:spPr>
        <a:xfrm>
          <a:off x="15627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a:t>
          </a:r>
          <a:r>
            <a:rPr kumimoji="1" lang="en-US" altLang="ja-JP" sz="1100">
              <a:solidFill>
                <a:schemeClr val="dk1"/>
              </a:solidFill>
              <a:effectLst/>
              <a:latin typeface="+mn-lt"/>
              <a:ea typeface="+mn-ea"/>
              <a:cs typeface="+mn-cs"/>
            </a:rPr>
            <a:t>316.6%</a:t>
          </a:r>
          <a:r>
            <a:rPr kumimoji="1" lang="ja-JP" altLang="ja-JP" sz="1100">
              <a:solidFill>
                <a:schemeClr val="dk1"/>
              </a:solidFill>
              <a:effectLst/>
              <a:latin typeface="+mn-lt"/>
              <a:ea typeface="+mn-ea"/>
              <a:cs typeface="+mn-cs"/>
            </a:rPr>
            <a:t>と類似団体内平均値に比べ</a:t>
          </a:r>
          <a:r>
            <a:rPr kumimoji="1" lang="en-US" altLang="ja-JP" sz="1100">
              <a:solidFill>
                <a:schemeClr val="dk1"/>
              </a:solidFill>
              <a:effectLst/>
              <a:latin typeface="+mn-lt"/>
              <a:ea typeface="+mn-ea"/>
              <a:cs typeface="+mn-cs"/>
            </a:rPr>
            <a:t>196.3</a:t>
          </a:r>
          <a:r>
            <a:rPr kumimoji="1" lang="ja-JP" altLang="ja-JP" sz="1100">
              <a:solidFill>
                <a:schemeClr val="dk1"/>
              </a:solidFill>
              <a:effectLst/>
              <a:latin typeface="+mn-lt"/>
              <a:ea typeface="+mn-ea"/>
              <a:cs typeface="+mn-cs"/>
            </a:rPr>
            <a:t>ポイント低い数値となっている。これは市債発行の抑制や借換債の一括償還などにより、分子となる将来負担額が減となったことが要因と考えられる。今後は、施設の老朽化に伴う大規模改修事業が予定されており、比率の上昇が想定されるが、交付税措置のある地方債の活用により可能な限り抑え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39" name="直線コネクタ 138"/>
        <xdr:cNvCxnSpPr/>
      </xdr:nvCxnSpPr>
      <xdr:spPr>
        <a:xfrm flipV="1">
          <a:off x="14793595" y="5427055"/>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40" name="債務償還比率最小値テキスト"/>
        <xdr:cNvSpPr txBox="1"/>
      </xdr:nvSpPr>
      <xdr:spPr>
        <a:xfrm>
          <a:off x="14846300" y="6866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41" name="直線コネクタ 140"/>
        <xdr:cNvCxnSpPr/>
      </xdr:nvCxnSpPr>
      <xdr:spPr>
        <a:xfrm>
          <a:off x="14706600" y="6862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42" name="債務償還比率最大値テキスト"/>
        <xdr:cNvSpPr txBox="1"/>
      </xdr:nvSpPr>
      <xdr:spPr>
        <a:xfrm>
          <a:off x="14846300" y="52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43" name="直線コネクタ 142"/>
        <xdr:cNvCxnSpPr/>
      </xdr:nvCxnSpPr>
      <xdr:spPr>
        <a:xfrm>
          <a:off x="14706600" y="54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64996</xdr:rowOff>
    </xdr:from>
    <xdr:ext cx="469744" cy="259045"/>
    <xdr:sp macro="" textlink="">
      <xdr:nvSpPr>
        <xdr:cNvPr id="144" name="債務償還比率平均値テキスト"/>
        <xdr:cNvSpPr txBox="1"/>
      </xdr:nvSpPr>
      <xdr:spPr>
        <a:xfrm>
          <a:off x="14846300" y="598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45" name="フローチャート: 判断 144"/>
        <xdr:cNvSpPr/>
      </xdr:nvSpPr>
      <xdr:spPr>
        <a:xfrm>
          <a:off x="14744700" y="600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142122</xdr:rowOff>
    </xdr:from>
    <xdr:to>
      <xdr:col>72</xdr:col>
      <xdr:colOff>123825</xdr:colOff>
      <xdr:row>32</xdr:row>
      <xdr:rowOff>72272</xdr:rowOff>
    </xdr:to>
    <xdr:sp macro="" textlink="">
      <xdr:nvSpPr>
        <xdr:cNvPr id="146" name="フローチャート: 判断 145"/>
        <xdr:cNvSpPr/>
      </xdr:nvSpPr>
      <xdr:spPr>
        <a:xfrm>
          <a:off x="14033500" y="622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48859</xdr:rowOff>
    </xdr:from>
    <xdr:to>
      <xdr:col>68</xdr:col>
      <xdr:colOff>123825</xdr:colOff>
      <xdr:row>32</xdr:row>
      <xdr:rowOff>150459</xdr:rowOff>
    </xdr:to>
    <xdr:sp macro="" textlink="">
      <xdr:nvSpPr>
        <xdr:cNvPr id="147" name="フローチャート: 判断 146"/>
        <xdr:cNvSpPr/>
      </xdr:nvSpPr>
      <xdr:spPr>
        <a:xfrm>
          <a:off x="13271500" y="630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16320</xdr:rowOff>
    </xdr:from>
    <xdr:to>
      <xdr:col>64</xdr:col>
      <xdr:colOff>123825</xdr:colOff>
      <xdr:row>32</xdr:row>
      <xdr:rowOff>117920</xdr:rowOff>
    </xdr:to>
    <xdr:sp macro="" textlink="">
      <xdr:nvSpPr>
        <xdr:cNvPr id="148" name="フローチャート: 判断 147"/>
        <xdr:cNvSpPr/>
      </xdr:nvSpPr>
      <xdr:spPr>
        <a:xfrm>
          <a:off x="12509500" y="627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150758</xdr:rowOff>
    </xdr:from>
    <xdr:to>
      <xdr:col>60</xdr:col>
      <xdr:colOff>123825</xdr:colOff>
      <xdr:row>32</xdr:row>
      <xdr:rowOff>80908</xdr:rowOff>
    </xdr:to>
    <xdr:sp macro="" textlink="">
      <xdr:nvSpPr>
        <xdr:cNvPr id="149" name="フローチャート: 判断 148"/>
        <xdr:cNvSpPr/>
      </xdr:nvSpPr>
      <xdr:spPr>
        <a:xfrm>
          <a:off x="11747500" y="623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126746</xdr:rowOff>
    </xdr:from>
    <xdr:to>
      <xdr:col>76</xdr:col>
      <xdr:colOff>73025</xdr:colOff>
      <xdr:row>29</xdr:row>
      <xdr:rowOff>56896</xdr:rowOff>
    </xdr:to>
    <xdr:sp macro="" textlink="">
      <xdr:nvSpPr>
        <xdr:cNvPr id="155" name="楕円 154"/>
        <xdr:cNvSpPr/>
      </xdr:nvSpPr>
      <xdr:spPr>
        <a:xfrm>
          <a:off x="14744700" y="56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149623</xdr:rowOff>
    </xdr:from>
    <xdr:ext cx="469744" cy="259045"/>
    <xdr:sp macro="" textlink="">
      <xdr:nvSpPr>
        <xdr:cNvPr id="156" name="債務償還比率該当値テキスト"/>
        <xdr:cNvSpPr txBox="1"/>
      </xdr:nvSpPr>
      <xdr:spPr>
        <a:xfrm>
          <a:off x="14846300" y="555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159131</xdr:rowOff>
    </xdr:from>
    <xdr:to>
      <xdr:col>72</xdr:col>
      <xdr:colOff>123825</xdr:colOff>
      <xdr:row>29</xdr:row>
      <xdr:rowOff>89281</xdr:rowOff>
    </xdr:to>
    <xdr:sp macro="" textlink="">
      <xdr:nvSpPr>
        <xdr:cNvPr id="157" name="楕円 156"/>
        <xdr:cNvSpPr/>
      </xdr:nvSpPr>
      <xdr:spPr>
        <a:xfrm>
          <a:off x="14033500" y="5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6096</xdr:rowOff>
    </xdr:from>
    <xdr:to>
      <xdr:col>76</xdr:col>
      <xdr:colOff>22225</xdr:colOff>
      <xdr:row>29</xdr:row>
      <xdr:rowOff>38481</xdr:rowOff>
    </xdr:to>
    <xdr:cxnSp macro="">
      <xdr:nvCxnSpPr>
        <xdr:cNvPr id="158" name="直線コネクタ 157"/>
        <xdr:cNvCxnSpPr/>
      </xdr:nvCxnSpPr>
      <xdr:spPr>
        <a:xfrm flipV="1">
          <a:off x="14084300" y="5749671"/>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168075</xdr:rowOff>
    </xdr:from>
    <xdr:to>
      <xdr:col>68</xdr:col>
      <xdr:colOff>123825</xdr:colOff>
      <xdr:row>29</xdr:row>
      <xdr:rowOff>98225</xdr:rowOff>
    </xdr:to>
    <xdr:sp macro="" textlink="">
      <xdr:nvSpPr>
        <xdr:cNvPr id="159" name="楕円 158"/>
        <xdr:cNvSpPr/>
      </xdr:nvSpPr>
      <xdr:spPr>
        <a:xfrm>
          <a:off x="13271500" y="57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38481</xdr:rowOff>
    </xdr:from>
    <xdr:to>
      <xdr:col>72</xdr:col>
      <xdr:colOff>73025</xdr:colOff>
      <xdr:row>29</xdr:row>
      <xdr:rowOff>47425</xdr:rowOff>
    </xdr:to>
    <xdr:cxnSp macro="">
      <xdr:nvCxnSpPr>
        <xdr:cNvPr id="160" name="直線コネクタ 159"/>
        <xdr:cNvCxnSpPr/>
      </xdr:nvCxnSpPr>
      <xdr:spPr>
        <a:xfrm flipV="1">
          <a:off x="13322300" y="5782056"/>
          <a:ext cx="762000" cy="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32095</xdr:rowOff>
    </xdr:from>
    <xdr:to>
      <xdr:col>64</xdr:col>
      <xdr:colOff>123825</xdr:colOff>
      <xdr:row>29</xdr:row>
      <xdr:rowOff>133695</xdr:rowOff>
    </xdr:to>
    <xdr:sp macro="" textlink="">
      <xdr:nvSpPr>
        <xdr:cNvPr id="161" name="楕円 160"/>
        <xdr:cNvSpPr/>
      </xdr:nvSpPr>
      <xdr:spPr>
        <a:xfrm>
          <a:off x="12509500" y="577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47425</xdr:rowOff>
    </xdr:from>
    <xdr:to>
      <xdr:col>68</xdr:col>
      <xdr:colOff>73025</xdr:colOff>
      <xdr:row>29</xdr:row>
      <xdr:rowOff>82895</xdr:rowOff>
    </xdr:to>
    <xdr:cxnSp macro="">
      <xdr:nvCxnSpPr>
        <xdr:cNvPr id="162" name="直線コネクタ 161"/>
        <xdr:cNvCxnSpPr/>
      </xdr:nvCxnSpPr>
      <xdr:spPr>
        <a:xfrm flipV="1">
          <a:off x="12560300" y="5791000"/>
          <a:ext cx="762000" cy="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155430</xdr:rowOff>
    </xdr:from>
    <xdr:to>
      <xdr:col>60</xdr:col>
      <xdr:colOff>123825</xdr:colOff>
      <xdr:row>29</xdr:row>
      <xdr:rowOff>85580</xdr:rowOff>
    </xdr:to>
    <xdr:sp macro="" textlink="">
      <xdr:nvSpPr>
        <xdr:cNvPr id="163" name="楕円 162"/>
        <xdr:cNvSpPr/>
      </xdr:nvSpPr>
      <xdr:spPr>
        <a:xfrm>
          <a:off x="11747500" y="572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34780</xdr:rowOff>
    </xdr:from>
    <xdr:to>
      <xdr:col>64</xdr:col>
      <xdr:colOff>73025</xdr:colOff>
      <xdr:row>29</xdr:row>
      <xdr:rowOff>82895</xdr:rowOff>
    </xdr:to>
    <xdr:cxnSp macro="">
      <xdr:nvCxnSpPr>
        <xdr:cNvPr id="164" name="直線コネクタ 163"/>
        <xdr:cNvCxnSpPr/>
      </xdr:nvCxnSpPr>
      <xdr:spPr>
        <a:xfrm>
          <a:off x="11798300" y="5778355"/>
          <a:ext cx="762000" cy="4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63399</xdr:rowOff>
    </xdr:from>
    <xdr:ext cx="469744" cy="259045"/>
    <xdr:sp macro="" textlink="">
      <xdr:nvSpPr>
        <xdr:cNvPr id="165" name="n_1aveValue債務償還比率"/>
        <xdr:cNvSpPr txBox="1"/>
      </xdr:nvSpPr>
      <xdr:spPr>
        <a:xfrm>
          <a:off x="13836727" y="632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141586</xdr:rowOff>
    </xdr:from>
    <xdr:ext cx="469744" cy="259045"/>
    <xdr:sp macro="" textlink="">
      <xdr:nvSpPr>
        <xdr:cNvPr id="166" name="n_2aveValue債務償還比率"/>
        <xdr:cNvSpPr txBox="1"/>
      </xdr:nvSpPr>
      <xdr:spPr>
        <a:xfrm>
          <a:off x="13087427" y="639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109047</xdr:rowOff>
    </xdr:from>
    <xdr:ext cx="469744" cy="259045"/>
    <xdr:sp macro="" textlink="">
      <xdr:nvSpPr>
        <xdr:cNvPr id="167" name="n_3aveValue債務償還比率"/>
        <xdr:cNvSpPr txBox="1"/>
      </xdr:nvSpPr>
      <xdr:spPr>
        <a:xfrm>
          <a:off x="12325427" y="636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72035</xdr:rowOff>
    </xdr:from>
    <xdr:ext cx="469744" cy="259045"/>
    <xdr:sp macro="" textlink="">
      <xdr:nvSpPr>
        <xdr:cNvPr id="168" name="n_4aveValue債務償還比率"/>
        <xdr:cNvSpPr txBox="1"/>
      </xdr:nvSpPr>
      <xdr:spPr>
        <a:xfrm>
          <a:off x="11563427" y="632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105808</xdr:rowOff>
    </xdr:from>
    <xdr:ext cx="469744" cy="259045"/>
    <xdr:sp macro="" textlink="">
      <xdr:nvSpPr>
        <xdr:cNvPr id="169" name="n_1mainValue債務償還比率"/>
        <xdr:cNvSpPr txBox="1"/>
      </xdr:nvSpPr>
      <xdr:spPr>
        <a:xfrm>
          <a:off x="13836727" y="550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114752</xdr:rowOff>
    </xdr:from>
    <xdr:ext cx="469744" cy="259045"/>
    <xdr:sp macro="" textlink="">
      <xdr:nvSpPr>
        <xdr:cNvPr id="170" name="n_2mainValue債務償還比率"/>
        <xdr:cNvSpPr txBox="1"/>
      </xdr:nvSpPr>
      <xdr:spPr>
        <a:xfrm>
          <a:off x="13087427" y="551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150222</xdr:rowOff>
    </xdr:from>
    <xdr:ext cx="469744" cy="259045"/>
    <xdr:sp macro="" textlink="">
      <xdr:nvSpPr>
        <xdr:cNvPr id="171" name="n_3mainValue債務償還比率"/>
        <xdr:cNvSpPr txBox="1"/>
      </xdr:nvSpPr>
      <xdr:spPr>
        <a:xfrm>
          <a:off x="12325427" y="55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102107</xdr:rowOff>
    </xdr:from>
    <xdr:ext cx="469744" cy="259045"/>
    <xdr:sp macro="" textlink="">
      <xdr:nvSpPr>
        <xdr:cNvPr id="172" name="n_4mainValue債務償還比率"/>
        <xdr:cNvSpPr txBox="1"/>
      </xdr:nvSpPr>
      <xdr:spPr>
        <a:xfrm>
          <a:off x="11563427" y="55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39,304
39,155
101.30
26,475,166
25,057,648
946,510
10,252,349
15,212,492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4462</xdr:rowOff>
    </xdr:from>
    <xdr:ext cx="405111" cy="259045"/>
    <xdr:sp macro="" textlink="">
      <xdr:nvSpPr>
        <xdr:cNvPr id="62" name="【道路】&#10;有形固定資産減価償却率平均値テキスト"/>
        <xdr:cNvSpPr txBox="1"/>
      </xdr:nvSpPr>
      <xdr:spPr>
        <a:xfrm>
          <a:off x="4673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99695</xdr:rowOff>
    </xdr:from>
    <xdr:to>
      <xdr:col>24</xdr:col>
      <xdr:colOff>114300</xdr:colOff>
      <xdr:row>41</xdr:row>
      <xdr:rowOff>29845</xdr:rowOff>
    </xdr:to>
    <xdr:sp macro="" textlink="">
      <xdr:nvSpPr>
        <xdr:cNvPr id="73" name="楕円 72"/>
        <xdr:cNvSpPr/>
      </xdr:nvSpPr>
      <xdr:spPr>
        <a:xfrm>
          <a:off x="45847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78122</xdr:rowOff>
    </xdr:from>
    <xdr:ext cx="405111" cy="259045"/>
    <xdr:sp macro="" textlink="">
      <xdr:nvSpPr>
        <xdr:cNvPr id="74" name="【道路】&#10;有形固定資産減価償却率該当値テキスト"/>
        <xdr:cNvSpPr txBox="1"/>
      </xdr:nvSpPr>
      <xdr:spPr>
        <a:xfrm>
          <a:off x="4673600"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59690</xdr:rowOff>
    </xdr:from>
    <xdr:to>
      <xdr:col>20</xdr:col>
      <xdr:colOff>38100</xdr:colOff>
      <xdr:row>40</xdr:row>
      <xdr:rowOff>161290</xdr:rowOff>
    </xdr:to>
    <xdr:sp macro="" textlink="">
      <xdr:nvSpPr>
        <xdr:cNvPr id="75" name="楕円 74"/>
        <xdr:cNvSpPr/>
      </xdr:nvSpPr>
      <xdr:spPr>
        <a:xfrm>
          <a:off x="3746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110490</xdr:rowOff>
    </xdr:from>
    <xdr:to>
      <xdr:col>24</xdr:col>
      <xdr:colOff>63500</xdr:colOff>
      <xdr:row>40</xdr:row>
      <xdr:rowOff>150495</xdr:rowOff>
    </xdr:to>
    <xdr:cxnSp macro="">
      <xdr:nvCxnSpPr>
        <xdr:cNvPr id="76" name="直線コネクタ 75"/>
        <xdr:cNvCxnSpPr/>
      </xdr:nvCxnSpPr>
      <xdr:spPr>
        <a:xfrm>
          <a:off x="3797300" y="69684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55880</xdr:rowOff>
    </xdr:from>
    <xdr:to>
      <xdr:col>15</xdr:col>
      <xdr:colOff>101600</xdr:colOff>
      <xdr:row>40</xdr:row>
      <xdr:rowOff>157480</xdr:rowOff>
    </xdr:to>
    <xdr:sp macro="" textlink="">
      <xdr:nvSpPr>
        <xdr:cNvPr id="77" name="楕円 76"/>
        <xdr:cNvSpPr/>
      </xdr:nvSpPr>
      <xdr:spPr>
        <a:xfrm>
          <a:off x="2857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106680</xdr:rowOff>
    </xdr:from>
    <xdr:to>
      <xdr:col>19</xdr:col>
      <xdr:colOff>177800</xdr:colOff>
      <xdr:row>40</xdr:row>
      <xdr:rowOff>110490</xdr:rowOff>
    </xdr:to>
    <xdr:cxnSp macro="">
      <xdr:nvCxnSpPr>
        <xdr:cNvPr id="78" name="直線コネクタ 77"/>
        <xdr:cNvCxnSpPr/>
      </xdr:nvCxnSpPr>
      <xdr:spPr>
        <a:xfrm>
          <a:off x="2908300" y="696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33020</xdr:rowOff>
    </xdr:from>
    <xdr:to>
      <xdr:col>10</xdr:col>
      <xdr:colOff>165100</xdr:colOff>
      <xdr:row>40</xdr:row>
      <xdr:rowOff>134620</xdr:rowOff>
    </xdr:to>
    <xdr:sp macro="" textlink="">
      <xdr:nvSpPr>
        <xdr:cNvPr id="79" name="楕円 78"/>
        <xdr:cNvSpPr/>
      </xdr:nvSpPr>
      <xdr:spPr>
        <a:xfrm>
          <a:off x="1968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83820</xdr:rowOff>
    </xdr:from>
    <xdr:to>
      <xdr:col>15</xdr:col>
      <xdr:colOff>50800</xdr:colOff>
      <xdr:row>40</xdr:row>
      <xdr:rowOff>106680</xdr:rowOff>
    </xdr:to>
    <xdr:cxnSp macro="">
      <xdr:nvCxnSpPr>
        <xdr:cNvPr id="80" name="直線コネクタ 79"/>
        <xdr:cNvCxnSpPr/>
      </xdr:nvCxnSpPr>
      <xdr:spPr>
        <a:xfrm>
          <a:off x="2019300" y="6941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23495</xdr:rowOff>
    </xdr:from>
    <xdr:to>
      <xdr:col>6</xdr:col>
      <xdr:colOff>38100</xdr:colOff>
      <xdr:row>40</xdr:row>
      <xdr:rowOff>125095</xdr:rowOff>
    </xdr:to>
    <xdr:sp macro="" textlink="">
      <xdr:nvSpPr>
        <xdr:cNvPr id="81" name="楕円 80"/>
        <xdr:cNvSpPr/>
      </xdr:nvSpPr>
      <xdr:spPr>
        <a:xfrm>
          <a:off x="1079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74295</xdr:rowOff>
    </xdr:from>
    <xdr:to>
      <xdr:col>10</xdr:col>
      <xdr:colOff>114300</xdr:colOff>
      <xdr:row>40</xdr:row>
      <xdr:rowOff>83820</xdr:rowOff>
    </xdr:to>
    <xdr:cxnSp macro="">
      <xdr:nvCxnSpPr>
        <xdr:cNvPr id="82" name="直線コネクタ 81"/>
        <xdr:cNvCxnSpPr/>
      </xdr:nvCxnSpPr>
      <xdr:spPr>
        <a:xfrm>
          <a:off x="1130300" y="69322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4" name="n_2aveValue【道路】&#10;有形固定資産減価償却率"/>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5" name="n_3aveValue【道路】&#10;有形固定資産減価償却率"/>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152417</xdr:rowOff>
    </xdr:from>
    <xdr:ext cx="405111" cy="259045"/>
    <xdr:sp macro="" textlink="">
      <xdr:nvSpPr>
        <xdr:cNvPr id="87" name="n_1mainValue【道路】&#10;有形固定資産減価償却率"/>
        <xdr:cNvSpPr txBox="1"/>
      </xdr:nvSpPr>
      <xdr:spPr>
        <a:xfrm>
          <a:off x="35820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148607</xdr:rowOff>
    </xdr:from>
    <xdr:ext cx="405111" cy="259045"/>
    <xdr:sp macro="" textlink="">
      <xdr:nvSpPr>
        <xdr:cNvPr id="88" name="n_2mainValue【道路】&#10;有形固定資産減価償却率"/>
        <xdr:cNvSpPr txBox="1"/>
      </xdr:nvSpPr>
      <xdr:spPr>
        <a:xfrm>
          <a:off x="2705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125747</xdr:rowOff>
    </xdr:from>
    <xdr:ext cx="405111" cy="259045"/>
    <xdr:sp macro="" textlink="">
      <xdr:nvSpPr>
        <xdr:cNvPr id="89" name="n_3mainValue【道路】&#10;有形固定資産減価償却率"/>
        <xdr:cNvSpPr txBox="1"/>
      </xdr:nvSpPr>
      <xdr:spPr>
        <a:xfrm>
          <a:off x="18167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116222</xdr:rowOff>
    </xdr:from>
    <xdr:ext cx="405111" cy="259045"/>
    <xdr:sp macro="" textlink="">
      <xdr:nvSpPr>
        <xdr:cNvPr id="90" name="n_4mainValue【道路】&#10;有形固定資産減価償却率"/>
        <xdr:cNvSpPr txBox="1"/>
      </xdr:nvSpPr>
      <xdr:spPr>
        <a:xfrm>
          <a:off x="9277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9" name="【道路】&#10;一人当たり延長平均値テキスト"/>
        <xdr:cNvSpPr txBox="1"/>
      </xdr:nvSpPr>
      <xdr:spPr>
        <a:xfrm>
          <a:off x="10515600" y="6747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44</xdr:rowOff>
    </xdr:from>
    <xdr:to>
      <xdr:col>50</xdr:col>
      <xdr:colOff>165100</xdr:colOff>
      <xdr:row>40</xdr:row>
      <xdr:rowOff>101644</xdr:rowOff>
    </xdr:to>
    <xdr:sp macro="" textlink="">
      <xdr:nvSpPr>
        <xdr:cNvPr id="121" name="フローチャート: 判断 120"/>
        <xdr:cNvSpPr/>
      </xdr:nvSpPr>
      <xdr:spPr>
        <a:xfrm>
          <a:off x="9588500" y="685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32810</xdr:rowOff>
    </xdr:from>
    <xdr:to>
      <xdr:col>46</xdr:col>
      <xdr:colOff>38100</xdr:colOff>
      <xdr:row>40</xdr:row>
      <xdr:rowOff>134410</xdr:rowOff>
    </xdr:to>
    <xdr:sp macro="" textlink="">
      <xdr:nvSpPr>
        <xdr:cNvPr id="122" name="フローチャート: 判断 121"/>
        <xdr:cNvSpPr/>
      </xdr:nvSpPr>
      <xdr:spPr>
        <a:xfrm>
          <a:off x="8699500" y="68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26677</xdr:rowOff>
    </xdr:from>
    <xdr:to>
      <xdr:col>41</xdr:col>
      <xdr:colOff>101600</xdr:colOff>
      <xdr:row>40</xdr:row>
      <xdr:rowOff>128277</xdr:rowOff>
    </xdr:to>
    <xdr:sp macro="" textlink="">
      <xdr:nvSpPr>
        <xdr:cNvPr id="123" name="フローチャート: 判断 122"/>
        <xdr:cNvSpPr/>
      </xdr:nvSpPr>
      <xdr:spPr>
        <a:xfrm>
          <a:off x="7810500" y="688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31020</xdr:rowOff>
    </xdr:from>
    <xdr:to>
      <xdr:col>36</xdr:col>
      <xdr:colOff>165100</xdr:colOff>
      <xdr:row>40</xdr:row>
      <xdr:rowOff>132620</xdr:rowOff>
    </xdr:to>
    <xdr:sp macro="" textlink="">
      <xdr:nvSpPr>
        <xdr:cNvPr id="124" name="フローチャート: 判断 123"/>
        <xdr:cNvSpPr/>
      </xdr:nvSpPr>
      <xdr:spPr>
        <a:xfrm>
          <a:off x="6921500" y="68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69786</xdr:rowOff>
    </xdr:from>
    <xdr:to>
      <xdr:col>55</xdr:col>
      <xdr:colOff>50800</xdr:colOff>
      <xdr:row>40</xdr:row>
      <xdr:rowOff>171386</xdr:rowOff>
    </xdr:to>
    <xdr:sp macro="" textlink="">
      <xdr:nvSpPr>
        <xdr:cNvPr id="130" name="楕円 129"/>
        <xdr:cNvSpPr/>
      </xdr:nvSpPr>
      <xdr:spPr>
        <a:xfrm>
          <a:off x="10426700" y="69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48213</xdr:rowOff>
    </xdr:from>
    <xdr:ext cx="534377" cy="259045"/>
    <xdr:sp macro="" textlink="">
      <xdr:nvSpPr>
        <xdr:cNvPr id="131" name="【道路】&#10;一人当たり延長該当値テキスト"/>
        <xdr:cNvSpPr txBox="1"/>
      </xdr:nvSpPr>
      <xdr:spPr>
        <a:xfrm>
          <a:off x="10515600" y="690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76302</xdr:rowOff>
    </xdr:from>
    <xdr:to>
      <xdr:col>50</xdr:col>
      <xdr:colOff>165100</xdr:colOff>
      <xdr:row>41</xdr:row>
      <xdr:rowOff>6452</xdr:rowOff>
    </xdr:to>
    <xdr:sp macro="" textlink="">
      <xdr:nvSpPr>
        <xdr:cNvPr id="132" name="楕円 131"/>
        <xdr:cNvSpPr/>
      </xdr:nvSpPr>
      <xdr:spPr>
        <a:xfrm>
          <a:off x="9588500" y="69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120586</xdr:rowOff>
    </xdr:from>
    <xdr:to>
      <xdr:col>55</xdr:col>
      <xdr:colOff>0</xdr:colOff>
      <xdr:row>40</xdr:row>
      <xdr:rowOff>127102</xdr:rowOff>
    </xdr:to>
    <xdr:cxnSp macro="">
      <xdr:nvCxnSpPr>
        <xdr:cNvPr id="133" name="直線コネクタ 132"/>
        <xdr:cNvCxnSpPr/>
      </xdr:nvCxnSpPr>
      <xdr:spPr>
        <a:xfrm flipV="1">
          <a:off x="9639300" y="6978586"/>
          <a:ext cx="8382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81007</xdr:rowOff>
    </xdr:from>
    <xdr:to>
      <xdr:col>46</xdr:col>
      <xdr:colOff>38100</xdr:colOff>
      <xdr:row>41</xdr:row>
      <xdr:rowOff>11157</xdr:rowOff>
    </xdr:to>
    <xdr:sp macro="" textlink="">
      <xdr:nvSpPr>
        <xdr:cNvPr id="134" name="楕円 133"/>
        <xdr:cNvSpPr/>
      </xdr:nvSpPr>
      <xdr:spPr>
        <a:xfrm>
          <a:off x="8699500" y="693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127102</xdr:rowOff>
    </xdr:from>
    <xdr:to>
      <xdr:col>50</xdr:col>
      <xdr:colOff>114300</xdr:colOff>
      <xdr:row>40</xdr:row>
      <xdr:rowOff>131807</xdr:rowOff>
    </xdr:to>
    <xdr:cxnSp macro="">
      <xdr:nvCxnSpPr>
        <xdr:cNvPr id="135" name="直線コネクタ 134"/>
        <xdr:cNvCxnSpPr/>
      </xdr:nvCxnSpPr>
      <xdr:spPr>
        <a:xfrm flipV="1">
          <a:off x="8750300" y="6985102"/>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83407</xdr:rowOff>
    </xdr:from>
    <xdr:to>
      <xdr:col>41</xdr:col>
      <xdr:colOff>101600</xdr:colOff>
      <xdr:row>41</xdr:row>
      <xdr:rowOff>13557</xdr:rowOff>
    </xdr:to>
    <xdr:sp macro="" textlink="">
      <xdr:nvSpPr>
        <xdr:cNvPr id="136" name="楕円 135"/>
        <xdr:cNvSpPr/>
      </xdr:nvSpPr>
      <xdr:spPr>
        <a:xfrm>
          <a:off x="7810500" y="69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131807</xdr:rowOff>
    </xdr:from>
    <xdr:to>
      <xdr:col>45</xdr:col>
      <xdr:colOff>177800</xdr:colOff>
      <xdr:row>40</xdr:row>
      <xdr:rowOff>134207</xdr:rowOff>
    </xdr:to>
    <xdr:cxnSp macro="">
      <xdr:nvCxnSpPr>
        <xdr:cNvPr id="137" name="直線コネクタ 136"/>
        <xdr:cNvCxnSpPr/>
      </xdr:nvCxnSpPr>
      <xdr:spPr>
        <a:xfrm flipV="1">
          <a:off x="7861300" y="6989807"/>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83655</xdr:rowOff>
    </xdr:from>
    <xdr:to>
      <xdr:col>36</xdr:col>
      <xdr:colOff>165100</xdr:colOff>
      <xdr:row>41</xdr:row>
      <xdr:rowOff>13805</xdr:rowOff>
    </xdr:to>
    <xdr:sp macro="" textlink="">
      <xdr:nvSpPr>
        <xdr:cNvPr id="138" name="楕円 137"/>
        <xdr:cNvSpPr/>
      </xdr:nvSpPr>
      <xdr:spPr>
        <a:xfrm>
          <a:off x="6921500" y="694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134207</xdr:rowOff>
    </xdr:from>
    <xdr:to>
      <xdr:col>41</xdr:col>
      <xdr:colOff>50800</xdr:colOff>
      <xdr:row>40</xdr:row>
      <xdr:rowOff>134455</xdr:rowOff>
    </xdr:to>
    <xdr:cxnSp macro="">
      <xdr:nvCxnSpPr>
        <xdr:cNvPr id="139" name="直線コネクタ 138"/>
        <xdr:cNvCxnSpPr/>
      </xdr:nvCxnSpPr>
      <xdr:spPr>
        <a:xfrm flipV="1">
          <a:off x="6972300" y="6992207"/>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118171</xdr:rowOff>
    </xdr:from>
    <xdr:ext cx="534377" cy="259045"/>
    <xdr:sp macro="" textlink="">
      <xdr:nvSpPr>
        <xdr:cNvPr id="140" name="n_1aveValue【道路】&#10;一人当たり延長"/>
        <xdr:cNvSpPr txBox="1"/>
      </xdr:nvSpPr>
      <xdr:spPr>
        <a:xfrm>
          <a:off x="9359411" y="663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150937</xdr:rowOff>
    </xdr:from>
    <xdr:ext cx="534377" cy="259045"/>
    <xdr:sp macro="" textlink="">
      <xdr:nvSpPr>
        <xdr:cNvPr id="141" name="n_2aveValue【道路】&#10;一人当たり延長"/>
        <xdr:cNvSpPr txBox="1"/>
      </xdr:nvSpPr>
      <xdr:spPr>
        <a:xfrm>
          <a:off x="8483111" y="66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144804</xdr:rowOff>
    </xdr:from>
    <xdr:ext cx="534377" cy="259045"/>
    <xdr:sp macro="" textlink="">
      <xdr:nvSpPr>
        <xdr:cNvPr id="142" name="n_3aveValue【道路】&#10;一人当たり延長"/>
        <xdr:cNvSpPr txBox="1"/>
      </xdr:nvSpPr>
      <xdr:spPr>
        <a:xfrm>
          <a:off x="7594111" y="665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149147</xdr:rowOff>
    </xdr:from>
    <xdr:ext cx="534377" cy="259045"/>
    <xdr:sp macro="" textlink="">
      <xdr:nvSpPr>
        <xdr:cNvPr id="143" name="n_4aveValue【道路】&#10;一人当たり延長"/>
        <xdr:cNvSpPr txBox="1"/>
      </xdr:nvSpPr>
      <xdr:spPr>
        <a:xfrm>
          <a:off x="6705111" y="66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169029</xdr:rowOff>
    </xdr:from>
    <xdr:ext cx="534377" cy="259045"/>
    <xdr:sp macro="" textlink="">
      <xdr:nvSpPr>
        <xdr:cNvPr id="144" name="n_1mainValue【道路】&#10;一人当たり延長"/>
        <xdr:cNvSpPr txBox="1"/>
      </xdr:nvSpPr>
      <xdr:spPr>
        <a:xfrm>
          <a:off x="9359411" y="702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2284</xdr:rowOff>
    </xdr:from>
    <xdr:ext cx="534377" cy="259045"/>
    <xdr:sp macro="" textlink="">
      <xdr:nvSpPr>
        <xdr:cNvPr id="145" name="n_2mainValue【道路】&#10;一人当たり延長"/>
        <xdr:cNvSpPr txBox="1"/>
      </xdr:nvSpPr>
      <xdr:spPr>
        <a:xfrm>
          <a:off x="8483111" y="70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4684</xdr:rowOff>
    </xdr:from>
    <xdr:ext cx="534377" cy="259045"/>
    <xdr:sp macro="" textlink="">
      <xdr:nvSpPr>
        <xdr:cNvPr id="146" name="n_3mainValue【道路】&#10;一人当たり延長"/>
        <xdr:cNvSpPr txBox="1"/>
      </xdr:nvSpPr>
      <xdr:spPr>
        <a:xfrm>
          <a:off x="7594111" y="703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4932</xdr:rowOff>
    </xdr:from>
    <xdr:ext cx="534377" cy="259045"/>
    <xdr:sp macro="" textlink="">
      <xdr:nvSpPr>
        <xdr:cNvPr id="147" name="n_4mainValue【道路】&#10;一人当たり延長"/>
        <xdr:cNvSpPr txBox="1"/>
      </xdr:nvSpPr>
      <xdr:spPr>
        <a:xfrm>
          <a:off x="6705111" y="703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81" name="フローチャート: 判断 180"/>
        <xdr:cNvSpPr/>
      </xdr:nvSpPr>
      <xdr:spPr>
        <a:xfrm>
          <a:off x="2857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82" name="フローチャート: 判断 181"/>
        <xdr:cNvSpPr/>
      </xdr:nvSpPr>
      <xdr:spPr>
        <a:xfrm>
          <a:off x="1968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83" name="フローチャート: 判断 182"/>
        <xdr:cNvSpPr/>
      </xdr:nvSpPr>
      <xdr:spPr>
        <a:xfrm>
          <a:off x="1079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45538</xdr:rowOff>
    </xdr:from>
    <xdr:to>
      <xdr:col>24</xdr:col>
      <xdr:colOff>114300</xdr:colOff>
      <xdr:row>58</xdr:row>
      <xdr:rowOff>147138</xdr:rowOff>
    </xdr:to>
    <xdr:sp macro="" textlink="">
      <xdr:nvSpPr>
        <xdr:cNvPr id="189" name="楕円 188"/>
        <xdr:cNvSpPr/>
      </xdr:nvSpPr>
      <xdr:spPr>
        <a:xfrm>
          <a:off x="45847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68415</xdr:rowOff>
    </xdr:from>
    <xdr:ext cx="405111" cy="259045"/>
    <xdr:sp macro="" textlink="">
      <xdr:nvSpPr>
        <xdr:cNvPr id="190" name="【橋りょう・トンネル】&#10;有形固定資産減価償却率該当値テキスト"/>
        <xdr:cNvSpPr txBox="1"/>
      </xdr:nvSpPr>
      <xdr:spPr>
        <a:xfrm>
          <a:off x="4673600" y="984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27577</xdr:rowOff>
    </xdr:from>
    <xdr:to>
      <xdr:col>20</xdr:col>
      <xdr:colOff>38100</xdr:colOff>
      <xdr:row>58</xdr:row>
      <xdr:rowOff>129177</xdr:rowOff>
    </xdr:to>
    <xdr:sp macro="" textlink="">
      <xdr:nvSpPr>
        <xdr:cNvPr id="191" name="楕円 190"/>
        <xdr:cNvSpPr/>
      </xdr:nvSpPr>
      <xdr:spPr>
        <a:xfrm>
          <a:off x="3746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78377</xdr:rowOff>
    </xdr:from>
    <xdr:to>
      <xdr:col>24</xdr:col>
      <xdr:colOff>63500</xdr:colOff>
      <xdr:row>58</xdr:row>
      <xdr:rowOff>96338</xdr:rowOff>
    </xdr:to>
    <xdr:cxnSp macro="">
      <xdr:nvCxnSpPr>
        <xdr:cNvPr id="192" name="直線コネクタ 191"/>
        <xdr:cNvCxnSpPr/>
      </xdr:nvCxnSpPr>
      <xdr:spPr>
        <a:xfrm>
          <a:off x="3797300" y="1002247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70031</xdr:rowOff>
    </xdr:from>
    <xdr:to>
      <xdr:col>15</xdr:col>
      <xdr:colOff>101600</xdr:colOff>
      <xdr:row>59</xdr:row>
      <xdr:rowOff>181</xdr:rowOff>
    </xdr:to>
    <xdr:sp macro="" textlink="">
      <xdr:nvSpPr>
        <xdr:cNvPr id="193" name="楕円 192"/>
        <xdr:cNvSpPr/>
      </xdr:nvSpPr>
      <xdr:spPr>
        <a:xfrm>
          <a:off x="2857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78377</xdr:rowOff>
    </xdr:from>
    <xdr:to>
      <xdr:col>19</xdr:col>
      <xdr:colOff>177800</xdr:colOff>
      <xdr:row>58</xdr:row>
      <xdr:rowOff>120831</xdr:rowOff>
    </xdr:to>
    <xdr:cxnSp macro="">
      <xdr:nvCxnSpPr>
        <xdr:cNvPr id="194" name="直線コネクタ 193"/>
        <xdr:cNvCxnSpPr/>
      </xdr:nvCxnSpPr>
      <xdr:spPr>
        <a:xfrm flipV="1">
          <a:off x="2908300" y="100224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74930</xdr:rowOff>
    </xdr:from>
    <xdr:to>
      <xdr:col>10</xdr:col>
      <xdr:colOff>165100</xdr:colOff>
      <xdr:row>59</xdr:row>
      <xdr:rowOff>5080</xdr:rowOff>
    </xdr:to>
    <xdr:sp macro="" textlink="">
      <xdr:nvSpPr>
        <xdr:cNvPr id="195" name="楕円 194"/>
        <xdr:cNvSpPr/>
      </xdr:nvSpPr>
      <xdr:spPr>
        <a:xfrm>
          <a:off x="1968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120831</xdr:rowOff>
    </xdr:from>
    <xdr:to>
      <xdr:col>15</xdr:col>
      <xdr:colOff>50800</xdr:colOff>
      <xdr:row>58</xdr:row>
      <xdr:rowOff>125730</xdr:rowOff>
    </xdr:to>
    <xdr:cxnSp macro="">
      <xdr:nvCxnSpPr>
        <xdr:cNvPr id="196" name="直線コネクタ 195"/>
        <xdr:cNvCxnSpPr/>
      </xdr:nvCxnSpPr>
      <xdr:spPr>
        <a:xfrm flipV="1">
          <a:off x="2019300" y="100649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145143</xdr:rowOff>
    </xdr:from>
    <xdr:to>
      <xdr:col>6</xdr:col>
      <xdr:colOff>38100</xdr:colOff>
      <xdr:row>59</xdr:row>
      <xdr:rowOff>75293</xdr:rowOff>
    </xdr:to>
    <xdr:sp macro="" textlink="">
      <xdr:nvSpPr>
        <xdr:cNvPr id="197" name="楕円 196"/>
        <xdr:cNvSpPr/>
      </xdr:nvSpPr>
      <xdr:spPr>
        <a:xfrm>
          <a:off x="1079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125730</xdr:rowOff>
    </xdr:from>
    <xdr:to>
      <xdr:col>10</xdr:col>
      <xdr:colOff>114300</xdr:colOff>
      <xdr:row>59</xdr:row>
      <xdr:rowOff>24493</xdr:rowOff>
    </xdr:to>
    <xdr:cxnSp macro="">
      <xdr:nvCxnSpPr>
        <xdr:cNvPr id="198" name="直線コネクタ 197"/>
        <xdr:cNvCxnSpPr/>
      </xdr:nvCxnSpPr>
      <xdr:spPr>
        <a:xfrm flipV="1">
          <a:off x="1130300" y="1006983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27231</xdr:rowOff>
    </xdr:from>
    <xdr:ext cx="405111" cy="259045"/>
    <xdr:sp macro="" textlink="">
      <xdr:nvSpPr>
        <xdr:cNvPr id="200" name="n_2aveValue【橋りょう・トンネル】&#10;有形固定資産減価償却率"/>
        <xdr:cNvSpPr txBox="1"/>
      </xdr:nvSpPr>
      <xdr:spPr>
        <a:xfrm>
          <a:off x="2705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169290</xdr:rowOff>
    </xdr:from>
    <xdr:ext cx="405111" cy="259045"/>
    <xdr:sp macro="" textlink="">
      <xdr:nvSpPr>
        <xdr:cNvPr id="201" name="n_3aveValue【橋りょう・トンネル】&#10;有形固定資産減価償却率"/>
        <xdr:cNvSpPr txBox="1"/>
      </xdr:nvSpPr>
      <xdr:spPr>
        <a:xfrm>
          <a:off x="1816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148062</xdr:rowOff>
    </xdr:from>
    <xdr:ext cx="405111" cy="259045"/>
    <xdr:sp macro="" textlink="">
      <xdr:nvSpPr>
        <xdr:cNvPr id="202" name="n_4aveValue【橋りょう・トンネル】&#10;有形固定資産減価償却率"/>
        <xdr:cNvSpPr txBox="1"/>
      </xdr:nvSpPr>
      <xdr:spPr>
        <a:xfrm>
          <a:off x="927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145704</xdr:rowOff>
    </xdr:from>
    <xdr:ext cx="405111" cy="259045"/>
    <xdr:sp macro="" textlink="">
      <xdr:nvSpPr>
        <xdr:cNvPr id="203" name="n_1mainValue【橋りょう・トンネル】&#10;有形固定資産減価償却率"/>
        <xdr:cNvSpPr txBox="1"/>
      </xdr:nvSpPr>
      <xdr:spPr>
        <a:xfrm>
          <a:off x="35820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16708</xdr:rowOff>
    </xdr:from>
    <xdr:ext cx="405111" cy="259045"/>
    <xdr:sp macro="" textlink="">
      <xdr:nvSpPr>
        <xdr:cNvPr id="204" name="n_2mainValue【橋りょう・トンネル】&#10;有形固定資産減価償却率"/>
        <xdr:cNvSpPr txBox="1"/>
      </xdr:nvSpPr>
      <xdr:spPr>
        <a:xfrm>
          <a:off x="27057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21607</xdr:rowOff>
    </xdr:from>
    <xdr:ext cx="405111" cy="259045"/>
    <xdr:sp macro="" textlink="">
      <xdr:nvSpPr>
        <xdr:cNvPr id="205" name="n_3mainValue【橋りょう・トンネル】&#10;有形固定資産減価償却率"/>
        <xdr:cNvSpPr txBox="1"/>
      </xdr:nvSpPr>
      <xdr:spPr>
        <a:xfrm>
          <a:off x="1816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91820</xdr:rowOff>
    </xdr:from>
    <xdr:ext cx="405111" cy="259045"/>
    <xdr:sp macro="" textlink="">
      <xdr:nvSpPr>
        <xdr:cNvPr id="206" name="n_4mainValue【橋りょう・トンネル】&#10;有形固定資産減価償却率"/>
        <xdr:cNvSpPr txBox="1"/>
      </xdr:nvSpPr>
      <xdr:spPr>
        <a:xfrm>
          <a:off x="927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50021</xdr:rowOff>
    </xdr:from>
    <xdr:ext cx="599010" cy="259045"/>
    <xdr:sp macro="" textlink="">
      <xdr:nvSpPr>
        <xdr:cNvPr id="237" name="【橋りょう・トンネル】&#10;一人当たり有形固定資産（償却資産）額平均値テキスト"/>
        <xdr:cNvSpPr txBox="1"/>
      </xdr:nvSpPr>
      <xdr:spPr>
        <a:xfrm>
          <a:off x="10515600" y="10508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118473</xdr:rowOff>
    </xdr:from>
    <xdr:to>
      <xdr:col>50</xdr:col>
      <xdr:colOff>165100</xdr:colOff>
      <xdr:row>62</xdr:row>
      <xdr:rowOff>48623</xdr:rowOff>
    </xdr:to>
    <xdr:sp macro="" textlink="">
      <xdr:nvSpPr>
        <xdr:cNvPr id="239" name="フローチャート: 判断 238"/>
        <xdr:cNvSpPr/>
      </xdr:nvSpPr>
      <xdr:spPr>
        <a:xfrm>
          <a:off x="9588500" y="1057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142384</xdr:rowOff>
    </xdr:from>
    <xdr:to>
      <xdr:col>46</xdr:col>
      <xdr:colOff>38100</xdr:colOff>
      <xdr:row>62</xdr:row>
      <xdr:rowOff>72534</xdr:rowOff>
    </xdr:to>
    <xdr:sp macro="" textlink="">
      <xdr:nvSpPr>
        <xdr:cNvPr id="240" name="フローチャート: 判断 239"/>
        <xdr:cNvSpPr/>
      </xdr:nvSpPr>
      <xdr:spPr>
        <a:xfrm>
          <a:off x="8699500" y="1060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143079</xdr:rowOff>
    </xdr:from>
    <xdr:to>
      <xdr:col>41</xdr:col>
      <xdr:colOff>101600</xdr:colOff>
      <xdr:row>62</xdr:row>
      <xdr:rowOff>73229</xdr:rowOff>
    </xdr:to>
    <xdr:sp macro="" textlink="">
      <xdr:nvSpPr>
        <xdr:cNvPr id="241" name="フローチャート: 判断 240"/>
        <xdr:cNvSpPr/>
      </xdr:nvSpPr>
      <xdr:spPr>
        <a:xfrm>
          <a:off x="7810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124972</xdr:rowOff>
    </xdr:from>
    <xdr:to>
      <xdr:col>36</xdr:col>
      <xdr:colOff>165100</xdr:colOff>
      <xdr:row>62</xdr:row>
      <xdr:rowOff>55122</xdr:rowOff>
    </xdr:to>
    <xdr:sp macro="" textlink="">
      <xdr:nvSpPr>
        <xdr:cNvPr id="242" name="フローチャート: 判断 241"/>
        <xdr:cNvSpPr/>
      </xdr:nvSpPr>
      <xdr:spPr>
        <a:xfrm>
          <a:off x="6921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136506</xdr:rowOff>
    </xdr:from>
    <xdr:to>
      <xdr:col>55</xdr:col>
      <xdr:colOff>50800</xdr:colOff>
      <xdr:row>64</xdr:row>
      <xdr:rowOff>66656</xdr:rowOff>
    </xdr:to>
    <xdr:sp macro="" textlink="">
      <xdr:nvSpPr>
        <xdr:cNvPr id="248" name="楕円 247"/>
        <xdr:cNvSpPr/>
      </xdr:nvSpPr>
      <xdr:spPr>
        <a:xfrm>
          <a:off x="10426700" y="1093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51433</xdr:rowOff>
    </xdr:from>
    <xdr:ext cx="534377" cy="259045"/>
    <xdr:sp macro="" textlink="">
      <xdr:nvSpPr>
        <xdr:cNvPr id="249" name="【橋りょう・トンネル】&#10;一人当たり有形固定資産（償却資産）額該当値テキスト"/>
        <xdr:cNvSpPr txBox="1"/>
      </xdr:nvSpPr>
      <xdr:spPr>
        <a:xfrm>
          <a:off x="10515600" y="108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139423</xdr:rowOff>
    </xdr:from>
    <xdr:to>
      <xdr:col>50</xdr:col>
      <xdr:colOff>165100</xdr:colOff>
      <xdr:row>64</xdr:row>
      <xdr:rowOff>69573</xdr:rowOff>
    </xdr:to>
    <xdr:sp macro="" textlink="">
      <xdr:nvSpPr>
        <xdr:cNvPr id="250" name="楕円 249"/>
        <xdr:cNvSpPr/>
      </xdr:nvSpPr>
      <xdr:spPr>
        <a:xfrm>
          <a:off x="9588500" y="109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15856</xdr:rowOff>
    </xdr:from>
    <xdr:to>
      <xdr:col>55</xdr:col>
      <xdr:colOff>0</xdr:colOff>
      <xdr:row>64</xdr:row>
      <xdr:rowOff>18773</xdr:rowOff>
    </xdr:to>
    <xdr:cxnSp macro="">
      <xdr:nvCxnSpPr>
        <xdr:cNvPr id="251" name="直線コネクタ 250"/>
        <xdr:cNvCxnSpPr/>
      </xdr:nvCxnSpPr>
      <xdr:spPr>
        <a:xfrm flipV="1">
          <a:off x="9639300" y="10988656"/>
          <a:ext cx="8382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152548</xdr:rowOff>
    </xdr:from>
    <xdr:to>
      <xdr:col>46</xdr:col>
      <xdr:colOff>38100</xdr:colOff>
      <xdr:row>64</xdr:row>
      <xdr:rowOff>82698</xdr:rowOff>
    </xdr:to>
    <xdr:sp macro="" textlink="">
      <xdr:nvSpPr>
        <xdr:cNvPr id="252" name="楕円 251"/>
        <xdr:cNvSpPr/>
      </xdr:nvSpPr>
      <xdr:spPr>
        <a:xfrm>
          <a:off x="8699500" y="109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18773</xdr:rowOff>
    </xdr:from>
    <xdr:to>
      <xdr:col>50</xdr:col>
      <xdr:colOff>114300</xdr:colOff>
      <xdr:row>64</xdr:row>
      <xdr:rowOff>31898</xdr:rowOff>
    </xdr:to>
    <xdr:cxnSp macro="">
      <xdr:nvCxnSpPr>
        <xdr:cNvPr id="253" name="直線コネクタ 252"/>
        <xdr:cNvCxnSpPr/>
      </xdr:nvCxnSpPr>
      <xdr:spPr>
        <a:xfrm flipV="1">
          <a:off x="8750300" y="10991573"/>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158359</xdr:rowOff>
    </xdr:from>
    <xdr:to>
      <xdr:col>41</xdr:col>
      <xdr:colOff>101600</xdr:colOff>
      <xdr:row>64</xdr:row>
      <xdr:rowOff>88509</xdr:rowOff>
    </xdr:to>
    <xdr:sp macro="" textlink="">
      <xdr:nvSpPr>
        <xdr:cNvPr id="254" name="楕円 253"/>
        <xdr:cNvSpPr/>
      </xdr:nvSpPr>
      <xdr:spPr>
        <a:xfrm>
          <a:off x="7810500" y="109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31898</xdr:rowOff>
    </xdr:from>
    <xdr:to>
      <xdr:col>45</xdr:col>
      <xdr:colOff>177800</xdr:colOff>
      <xdr:row>64</xdr:row>
      <xdr:rowOff>37709</xdr:rowOff>
    </xdr:to>
    <xdr:cxnSp macro="">
      <xdr:nvCxnSpPr>
        <xdr:cNvPr id="255" name="直線コネクタ 254"/>
        <xdr:cNvCxnSpPr/>
      </xdr:nvCxnSpPr>
      <xdr:spPr>
        <a:xfrm flipV="1">
          <a:off x="7861300" y="11004698"/>
          <a:ext cx="8890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171386</xdr:rowOff>
    </xdr:from>
    <xdr:to>
      <xdr:col>36</xdr:col>
      <xdr:colOff>165100</xdr:colOff>
      <xdr:row>64</xdr:row>
      <xdr:rowOff>101536</xdr:rowOff>
    </xdr:to>
    <xdr:sp macro="" textlink="">
      <xdr:nvSpPr>
        <xdr:cNvPr id="256" name="楕円 255"/>
        <xdr:cNvSpPr/>
      </xdr:nvSpPr>
      <xdr:spPr>
        <a:xfrm>
          <a:off x="6921500" y="1097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37709</xdr:rowOff>
    </xdr:from>
    <xdr:to>
      <xdr:col>41</xdr:col>
      <xdr:colOff>50800</xdr:colOff>
      <xdr:row>64</xdr:row>
      <xdr:rowOff>50736</xdr:rowOff>
    </xdr:to>
    <xdr:cxnSp macro="">
      <xdr:nvCxnSpPr>
        <xdr:cNvPr id="257" name="直線コネクタ 256"/>
        <xdr:cNvCxnSpPr/>
      </xdr:nvCxnSpPr>
      <xdr:spPr>
        <a:xfrm flipV="1">
          <a:off x="6972300" y="11010509"/>
          <a:ext cx="889000" cy="1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65150</xdr:rowOff>
    </xdr:from>
    <xdr:ext cx="599010" cy="259045"/>
    <xdr:sp macro="" textlink="">
      <xdr:nvSpPr>
        <xdr:cNvPr id="258" name="n_1aveValue【橋りょう・トンネル】&#10;一人当たり有形固定資産（償却資産）額"/>
        <xdr:cNvSpPr txBox="1"/>
      </xdr:nvSpPr>
      <xdr:spPr>
        <a:xfrm>
          <a:off x="9327095" y="1035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89061</xdr:rowOff>
    </xdr:from>
    <xdr:ext cx="599010" cy="259045"/>
    <xdr:sp macro="" textlink="">
      <xdr:nvSpPr>
        <xdr:cNvPr id="259" name="n_2aveValue【橋りょう・トンネル】&#10;一人当たり有形固定資産（償却資産）額"/>
        <xdr:cNvSpPr txBox="1"/>
      </xdr:nvSpPr>
      <xdr:spPr>
        <a:xfrm>
          <a:off x="8450795" y="1037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89756</xdr:rowOff>
    </xdr:from>
    <xdr:ext cx="599010" cy="259045"/>
    <xdr:sp macro="" textlink="">
      <xdr:nvSpPr>
        <xdr:cNvPr id="260" name="n_3aveValue【橋りょう・トンネル】&#10;一人当たり有形固定資産（償却資産）額"/>
        <xdr:cNvSpPr txBox="1"/>
      </xdr:nvSpPr>
      <xdr:spPr>
        <a:xfrm>
          <a:off x="756179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71649</xdr:rowOff>
    </xdr:from>
    <xdr:ext cx="599010" cy="259045"/>
    <xdr:sp macro="" textlink="">
      <xdr:nvSpPr>
        <xdr:cNvPr id="261" name="n_4aveValue【橋りょう・トンネル】&#10;一人当たり有形固定資産（償却資産）額"/>
        <xdr:cNvSpPr txBox="1"/>
      </xdr:nvSpPr>
      <xdr:spPr>
        <a:xfrm>
          <a:off x="6672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60700</xdr:rowOff>
    </xdr:from>
    <xdr:ext cx="534377" cy="259045"/>
    <xdr:sp macro="" textlink="">
      <xdr:nvSpPr>
        <xdr:cNvPr id="262" name="n_1mainValue【橋りょう・トンネル】&#10;一人当たり有形固定資産（償却資産）額"/>
        <xdr:cNvSpPr txBox="1"/>
      </xdr:nvSpPr>
      <xdr:spPr>
        <a:xfrm>
          <a:off x="9359411" y="110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73825</xdr:rowOff>
    </xdr:from>
    <xdr:ext cx="534377" cy="259045"/>
    <xdr:sp macro="" textlink="">
      <xdr:nvSpPr>
        <xdr:cNvPr id="263" name="n_2mainValue【橋りょう・トンネル】&#10;一人当たり有形固定資産（償却資産）額"/>
        <xdr:cNvSpPr txBox="1"/>
      </xdr:nvSpPr>
      <xdr:spPr>
        <a:xfrm>
          <a:off x="8483111" y="1104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79636</xdr:rowOff>
    </xdr:from>
    <xdr:ext cx="534377" cy="259045"/>
    <xdr:sp macro="" textlink="">
      <xdr:nvSpPr>
        <xdr:cNvPr id="264" name="n_3mainValue【橋りょう・トンネル】&#10;一人当たり有形固定資産（償却資産）額"/>
        <xdr:cNvSpPr txBox="1"/>
      </xdr:nvSpPr>
      <xdr:spPr>
        <a:xfrm>
          <a:off x="7594111" y="1105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92663</xdr:rowOff>
    </xdr:from>
    <xdr:ext cx="534377" cy="259045"/>
    <xdr:sp macro="" textlink="">
      <xdr:nvSpPr>
        <xdr:cNvPr id="265" name="n_4mainValue【橋りょう・トンネル】&#10;一人当たり有形固定資産（償却資産）額"/>
        <xdr:cNvSpPr txBox="1"/>
      </xdr:nvSpPr>
      <xdr:spPr>
        <a:xfrm>
          <a:off x="6705111" y="1106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167657</xdr:rowOff>
    </xdr:from>
    <xdr:ext cx="405111" cy="259045"/>
    <xdr:sp macro="" textlink="">
      <xdr:nvSpPr>
        <xdr:cNvPr id="295" name="【公営住宅】&#10;有形固定資産減価償却率平均値テキスト"/>
        <xdr:cNvSpPr txBox="1"/>
      </xdr:nvSpPr>
      <xdr:spPr>
        <a:xfrm>
          <a:off x="4673600" y="1422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97" name="フローチャート: 判断 296"/>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98" name="フローチャート: 判断 297"/>
        <xdr:cNvSpPr/>
      </xdr:nvSpPr>
      <xdr:spPr>
        <a:xfrm>
          <a:off x="2857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99" name="フローチャート: 判断 298"/>
        <xdr:cNvSpPr/>
      </xdr:nvSpPr>
      <xdr:spPr>
        <a:xfrm>
          <a:off x="1968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300" name="フローチャート: 判断 299"/>
        <xdr:cNvSpPr/>
      </xdr:nvSpPr>
      <xdr:spPr>
        <a:xfrm>
          <a:off x="1079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57786</xdr:rowOff>
    </xdr:from>
    <xdr:to>
      <xdr:col>24</xdr:col>
      <xdr:colOff>114300</xdr:colOff>
      <xdr:row>78</xdr:row>
      <xdr:rowOff>159386</xdr:rowOff>
    </xdr:to>
    <xdr:sp macro="" textlink="">
      <xdr:nvSpPr>
        <xdr:cNvPr id="306" name="楕円 305"/>
        <xdr:cNvSpPr/>
      </xdr:nvSpPr>
      <xdr:spPr>
        <a:xfrm>
          <a:off x="45847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10813</xdr:rowOff>
    </xdr:from>
    <xdr:ext cx="405111" cy="259045"/>
    <xdr:sp macro="" textlink="">
      <xdr:nvSpPr>
        <xdr:cNvPr id="307" name="【公営住宅】&#10;有形固定資産減価償却率該当値テキスト"/>
        <xdr:cNvSpPr txBox="1"/>
      </xdr:nvSpPr>
      <xdr:spPr>
        <a:xfrm>
          <a:off x="4673600" y="13383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4445</xdr:rowOff>
    </xdr:from>
    <xdr:to>
      <xdr:col>20</xdr:col>
      <xdr:colOff>38100</xdr:colOff>
      <xdr:row>78</xdr:row>
      <xdr:rowOff>106045</xdr:rowOff>
    </xdr:to>
    <xdr:sp macro="" textlink="">
      <xdr:nvSpPr>
        <xdr:cNvPr id="308" name="楕円 307"/>
        <xdr:cNvSpPr/>
      </xdr:nvSpPr>
      <xdr:spPr>
        <a:xfrm>
          <a:off x="3746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55245</xdr:rowOff>
    </xdr:from>
    <xdr:to>
      <xdr:col>24</xdr:col>
      <xdr:colOff>63500</xdr:colOff>
      <xdr:row>78</xdr:row>
      <xdr:rowOff>108586</xdr:rowOff>
    </xdr:to>
    <xdr:cxnSp macro="">
      <xdr:nvCxnSpPr>
        <xdr:cNvPr id="309" name="直線コネクタ 308"/>
        <xdr:cNvCxnSpPr/>
      </xdr:nvCxnSpPr>
      <xdr:spPr>
        <a:xfrm>
          <a:off x="3797300" y="13428345"/>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114936</xdr:rowOff>
    </xdr:from>
    <xdr:to>
      <xdr:col>15</xdr:col>
      <xdr:colOff>101600</xdr:colOff>
      <xdr:row>78</xdr:row>
      <xdr:rowOff>45086</xdr:rowOff>
    </xdr:to>
    <xdr:sp macro="" textlink="">
      <xdr:nvSpPr>
        <xdr:cNvPr id="310" name="楕円 309"/>
        <xdr:cNvSpPr/>
      </xdr:nvSpPr>
      <xdr:spPr>
        <a:xfrm>
          <a:off x="2857500" y="133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165736</xdr:rowOff>
    </xdr:from>
    <xdr:to>
      <xdr:col>19</xdr:col>
      <xdr:colOff>177800</xdr:colOff>
      <xdr:row>78</xdr:row>
      <xdr:rowOff>55245</xdr:rowOff>
    </xdr:to>
    <xdr:cxnSp macro="">
      <xdr:nvCxnSpPr>
        <xdr:cNvPr id="311" name="直線コネクタ 310"/>
        <xdr:cNvCxnSpPr/>
      </xdr:nvCxnSpPr>
      <xdr:spPr>
        <a:xfrm>
          <a:off x="2908300" y="13367386"/>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52070</xdr:rowOff>
    </xdr:from>
    <xdr:to>
      <xdr:col>10</xdr:col>
      <xdr:colOff>165100</xdr:colOff>
      <xdr:row>77</xdr:row>
      <xdr:rowOff>153670</xdr:rowOff>
    </xdr:to>
    <xdr:sp macro="" textlink="">
      <xdr:nvSpPr>
        <xdr:cNvPr id="312" name="楕円 311"/>
        <xdr:cNvSpPr/>
      </xdr:nvSpPr>
      <xdr:spPr>
        <a:xfrm>
          <a:off x="1968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102870</xdr:rowOff>
    </xdr:from>
    <xdr:to>
      <xdr:col>15</xdr:col>
      <xdr:colOff>50800</xdr:colOff>
      <xdr:row>77</xdr:row>
      <xdr:rowOff>165736</xdr:rowOff>
    </xdr:to>
    <xdr:cxnSp macro="">
      <xdr:nvCxnSpPr>
        <xdr:cNvPr id="313" name="直線コネクタ 312"/>
        <xdr:cNvCxnSpPr/>
      </xdr:nvCxnSpPr>
      <xdr:spPr>
        <a:xfrm>
          <a:off x="2019300" y="1330452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33020</xdr:rowOff>
    </xdr:from>
    <xdr:to>
      <xdr:col>6</xdr:col>
      <xdr:colOff>38100</xdr:colOff>
      <xdr:row>77</xdr:row>
      <xdr:rowOff>134620</xdr:rowOff>
    </xdr:to>
    <xdr:sp macro="" textlink="">
      <xdr:nvSpPr>
        <xdr:cNvPr id="314" name="楕円 313"/>
        <xdr:cNvSpPr/>
      </xdr:nvSpPr>
      <xdr:spPr>
        <a:xfrm>
          <a:off x="1079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83820</xdr:rowOff>
    </xdr:from>
    <xdr:to>
      <xdr:col>10</xdr:col>
      <xdr:colOff>114300</xdr:colOff>
      <xdr:row>77</xdr:row>
      <xdr:rowOff>102870</xdr:rowOff>
    </xdr:to>
    <xdr:cxnSp macro="">
      <xdr:nvCxnSpPr>
        <xdr:cNvPr id="315" name="直線コネクタ 314"/>
        <xdr:cNvCxnSpPr/>
      </xdr:nvCxnSpPr>
      <xdr:spPr>
        <a:xfrm>
          <a:off x="1130300" y="132854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123841</xdr:rowOff>
    </xdr:from>
    <xdr:ext cx="405111" cy="259045"/>
    <xdr:sp macro="" textlink="">
      <xdr:nvSpPr>
        <xdr:cNvPr id="316" name="n_1aveValue【公営住宅】&#10;有形固定資産減価償却率"/>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317" name="n_2aveValue【公営住宅】&#10;有形固定資産減価償却率"/>
        <xdr:cNvSpPr txBox="1"/>
      </xdr:nvSpPr>
      <xdr:spPr>
        <a:xfrm>
          <a:off x="2705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140988</xdr:rowOff>
    </xdr:from>
    <xdr:ext cx="405111" cy="259045"/>
    <xdr:sp macro="" textlink="">
      <xdr:nvSpPr>
        <xdr:cNvPr id="318" name="n_3aveValue【公営住宅】&#10;有形固定資産減価償却率"/>
        <xdr:cNvSpPr txBox="1"/>
      </xdr:nvSpPr>
      <xdr:spPr>
        <a:xfrm>
          <a:off x="1816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110507</xdr:rowOff>
    </xdr:from>
    <xdr:ext cx="405111" cy="259045"/>
    <xdr:sp macro="" textlink="">
      <xdr:nvSpPr>
        <xdr:cNvPr id="319" name="n_4aveValue【公営住宅】&#10;有形固定資産減価償却率"/>
        <xdr:cNvSpPr txBox="1"/>
      </xdr:nvSpPr>
      <xdr:spPr>
        <a:xfrm>
          <a:off x="927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122572</xdr:rowOff>
    </xdr:from>
    <xdr:ext cx="405111" cy="259045"/>
    <xdr:sp macro="" textlink="">
      <xdr:nvSpPr>
        <xdr:cNvPr id="320" name="n_1mainValue【公営住宅】&#10;有形固定資産減価償却率"/>
        <xdr:cNvSpPr txBox="1"/>
      </xdr:nvSpPr>
      <xdr:spPr>
        <a:xfrm>
          <a:off x="3582044" y="1315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61613</xdr:rowOff>
    </xdr:from>
    <xdr:ext cx="405111" cy="259045"/>
    <xdr:sp macro="" textlink="">
      <xdr:nvSpPr>
        <xdr:cNvPr id="321" name="n_2mainValue【公営住宅】&#10;有形固定資産減価償却率"/>
        <xdr:cNvSpPr txBox="1"/>
      </xdr:nvSpPr>
      <xdr:spPr>
        <a:xfrm>
          <a:off x="2705744" y="1309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170197</xdr:rowOff>
    </xdr:from>
    <xdr:ext cx="405111" cy="259045"/>
    <xdr:sp macro="" textlink="">
      <xdr:nvSpPr>
        <xdr:cNvPr id="322" name="n_3mainValue【公営住宅】&#10;有形固定資産減価償却率"/>
        <xdr:cNvSpPr txBox="1"/>
      </xdr:nvSpPr>
      <xdr:spPr>
        <a:xfrm>
          <a:off x="1816744" y="1302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151147</xdr:rowOff>
    </xdr:from>
    <xdr:ext cx="405111" cy="259045"/>
    <xdr:sp macro="" textlink="">
      <xdr:nvSpPr>
        <xdr:cNvPr id="323" name="n_4mainValue【公営住宅】&#10;有形固定資産減価償却率"/>
        <xdr:cNvSpPr txBox="1"/>
      </xdr:nvSpPr>
      <xdr:spPr>
        <a:xfrm>
          <a:off x="927744" y="1300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31988</xdr:rowOff>
    </xdr:from>
    <xdr:ext cx="469744" cy="259045"/>
    <xdr:sp macro="" textlink="">
      <xdr:nvSpPr>
        <xdr:cNvPr id="354" name="【公営住宅】&#10;一人当たり面積平均値テキスト"/>
        <xdr:cNvSpPr txBox="1"/>
      </xdr:nvSpPr>
      <xdr:spPr>
        <a:xfrm>
          <a:off x="10515600" y="14776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24171</xdr:rowOff>
    </xdr:from>
    <xdr:to>
      <xdr:col>50</xdr:col>
      <xdr:colOff>165100</xdr:colOff>
      <xdr:row>86</xdr:row>
      <xdr:rowOff>125771</xdr:rowOff>
    </xdr:to>
    <xdr:sp macro="" textlink="">
      <xdr:nvSpPr>
        <xdr:cNvPr id="356" name="フローチャート: 判断 355"/>
        <xdr:cNvSpPr/>
      </xdr:nvSpPr>
      <xdr:spPr>
        <a:xfrm>
          <a:off x="9588500" y="147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22211</xdr:rowOff>
    </xdr:from>
    <xdr:to>
      <xdr:col>46</xdr:col>
      <xdr:colOff>38100</xdr:colOff>
      <xdr:row>86</xdr:row>
      <xdr:rowOff>123811</xdr:rowOff>
    </xdr:to>
    <xdr:sp macro="" textlink="">
      <xdr:nvSpPr>
        <xdr:cNvPr id="357" name="フローチャート: 判断 356"/>
        <xdr:cNvSpPr/>
      </xdr:nvSpPr>
      <xdr:spPr>
        <a:xfrm>
          <a:off x="8699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19664</xdr:rowOff>
    </xdr:from>
    <xdr:to>
      <xdr:col>41</xdr:col>
      <xdr:colOff>101600</xdr:colOff>
      <xdr:row>86</xdr:row>
      <xdr:rowOff>121264</xdr:rowOff>
    </xdr:to>
    <xdr:sp macro="" textlink="">
      <xdr:nvSpPr>
        <xdr:cNvPr id="358" name="フローチャート: 判断 357"/>
        <xdr:cNvSpPr/>
      </xdr:nvSpPr>
      <xdr:spPr>
        <a:xfrm>
          <a:off x="7810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25281</xdr:rowOff>
    </xdr:from>
    <xdr:to>
      <xdr:col>36</xdr:col>
      <xdr:colOff>165100</xdr:colOff>
      <xdr:row>86</xdr:row>
      <xdr:rowOff>126881</xdr:rowOff>
    </xdr:to>
    <xdr:sp macro="" textlink="">
      <xdr:nvSpPr>
        <xdr:cNvPr id="359" name="フローチャート: 判断 358"/>
        <xdr:cNvSpPr/>
      </xdr:nvSpPr>
      <xdr:spPr>
        <a:xfrm>
          <a:off x="6921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50622</xdr:rowOff>
    </xdr:from>
    <xdr:to>
      <xdr:col>55</xdr:col>
      <xdr:colOff>50800</xdr:colOff>
      <xdr:row>86</xdr:row>
      <xdr:rowOff>152222</xdr:rowOff>
    </xdr:to>
    <xdr:sp macro="" textlink="">
      <xdr:nvSpPr>
        <xdr:cNvPr id="365" name="楕円 364"/>
        <xdr:cNvSpPr/>
      </xdr:nvSpPr>
      <xdr:spPr>
        <a:xfrm>
          <a:off x="10426700" y="1479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9999</xdr:rowOff>
    </xdr:from>
    <xdr:ext cx="469744" cy="259045"/>
    <xdr:sp macro="" textlink="">
      <xdr:nvSpPr>
        <xdr:cNvPr id="366" name="【公営住宅】&#10;一人当たり面積該当値テキスト"/>
        <xdr:cNvSpPr txBox="1"/>
      </xdr:nvSpPr>
      <xdr:spPr>
        <a:xfrm>
          <a:off x="10515600" y="1458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54084</xdr:rowOff>
    </xdr:from>
    <xdr:to>
      <xdr:col>50</xdr:col>
      <xdr:colOff>165100</xdr:colOff>
      <xdr:row>86</xdr:row>
      <xdr:rowOff>155684</xdr:rowOff>
    </xdr:to>
    <xdr:sp macro="" textlink="">
      <xdr:nvSpPr>
        <xdr:cNvPr id="367" name="楕円 366"/>
        <xdr:cNvSpPr/>
      </xdr:nvSpPr>
      <xdr:spPr>
        <a:xfrm>
          <a:off x="9588500" y="1479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101422</xdr:rowOff>
    </xdr:from>
    <xdr:to>
      <xdr:col>55</xdr:col>
      <xdr:colOff>0</xdr:colOff>
      <xdr:row>86</xdr:row>
      <xdr:rowOff>104884</xdr:rowOff>
    </xdr:to>
    <xdr:cxnSp macro="">
      <xdr:nvCxnSpPr>
        <xdr:cNvPr id="368" name="直線コネクタ 367"/>
        <xdr:cNvCxnSpPr/>
      </xdr:nvCxnSpPr>
      <xdr:spPr>
        <a:xfrm flipV="1">
          <a:off x="9639300" y="14846122"/>
          <a:ext cx="8382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56305</xdr:rowOff>
    </xdr:from>
    <xdr:to>
      <xdr:col>46</xdr:col>
      <xdr:colOff>38100</xdr:colOff>
      <xdr:row>86</xdr:row>
      <xdr:rowOff>157905</xdr:rowOff>
    </xdr:to>
    <xdr:sp macro="" textlink="">
      <xdr:nvSpPr>
        <xdr:cNvPr id="369" name="楕円 368"/>
        <xdr:cNvSpPr/>
      </xdr:nvSpPr>
      <xdr:spPr>
        <a:xfrm>
          <a:off x="8699500" y="148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104884</xdr:rowOff>
    </xdr:from>
    <xdr:to>
      <xdr:col>50</xdr:col>
      <xdr:colOff>114300</xdr:colOff>
      <xdr:row>86</xdr:row>
      <xdr:rowOff>107105</xdr:rowOff>
    </xdr:to>
    <xdr:cxnSp macro="">
      <xdr:nvCxnSpPr>
        <xdr:cNvPr id="370" name="直線コネクタ 369"/>
        <xdr:cNvCxnSpPr/>
      </xdr:nvCxnSpPr>
      <xdr:spPr>
        <a:xfrm flipV="1">
          <a:off x="8750300" y="14849584"/>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56828</xdr:rowOff>
    </xdr:from>
    <xdr:to>
      <xdr:col>41</xdr:col>
      <xdr:colOff>101600</xdr:colOff>
      <xdr:row>86</xdr:row>
      <xdr:rowOff>158428</xdr:rowOff>
    </xdr:to>
    <xdr:sp macro="" textlink="">
      <xdr:nvSpPr>
        <xdr:cNvPr id="371" name="楕円 370"/>
        <xdr:cNvSpPr/>
      </xdr:nvSpPr>
      <xdr:spPr>
        <a:xfrm>
          <a:off x="7810500" y="1480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107105</xdr:rowOff>
    </xdr:from>
    <xdr:to>
      <xdr:col>45</xdr:col>
      <xdr:colOff>177800</xdr:colOff>
      <xdr:row>86</xdr:row>
      <xdr:rowOff>107628</xdr:rowOff>
    </xdr:to>
    <xdr:cxnSp macro="">
      <xdr:nvCxnSpPr>
        <xdr:cNvPr id="372" name="直線コネクタ 371"/>
        <xdr:cNvCxnSpPr/>
      </xdr:nvCxnSpPr>
      <xdr:spPr>
        <a:xfrm flipV="1">
          <a:off x="7861300" y="14851805"/>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62347</xdr:rowOff>
    </xdr:from>
    <xdr:to>
      <xdr:col>36</xdr:col>
      <xdr:colOff>165100</xdr:colOff>
      <xdr:row>86</xdr:row>
      <xdr:rowOff>163947</xdr:rowOff>
    </xdr:to>
    <xdr:sp macro="" textlink="">
      <xdr:nvSpPr>
        <xdr:cNvPr id="373" name="楕円 372"/>
        <xdr:cNvSpPr/>
      </xdr:nvSpPr>
      <xdr:spPr>
        <a:xfrm>
          <a:off x="6921500" y="1480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107628</xdr:rowOff>
    </xdr:from>
    <xdr:to>
      <xdr:col>41</xdr:col>
      <xdr:colOff>50800</xdr:colOff>
      <xdr:row>86</xdr:row>
      <xdr:rowOff>113147</xdr:rowOff>
    </xdr:to>
    <xdr:cxnSp macro="">
      <xdr:nvCxnSpPr>
        <xdr:cNvPr id="374" name="直線コネクタ 373"/>
        <xdr:cNvCxnSpPr/>
      </xdr:nvCxnSpPr>
      <xdr:spPr>
        <a:xfrm flipV="1">
          <a:off x="6972300" y="14852328"/>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142298</xdr:rowOff>
    </xdr:from>
    <xdr:ext cx="469744" cy="259045"/>
    <xdr:sp macro="" textlink="">
      <xdr:nvSpPr>
        <xdr:cNvPr id="375" name="n_1aveValue【公営住宅】&#10;一人当たり面積"/>
        <xdr:cNvSpPr txBox="1"/>
      </xdr:nvSpPr>
      <xdr:spPr>
        <a:xfrm>
          <a:off x="9391727" y="145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140338</xdr:rowOff>
    </xdr:from>
    <xdr:ext cx="469744" cy="259045"/>
    <xdr:sp macro="" textlink="">
      <xdr:nvSpPr>
        <xdr:cNvPr id="376" name="n_2aveValue【公営住宅】&#10;一人当たり面積"/>
        <xdr:cNvSpPr txBox="1"/>
      </xdr:nvSpPr>
      <xdr:spPr>
        <a:xfrm>
          <a:off x="85154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137791</xdr:rowOff>
    </xdr:from>
    <xdr:ext cx="469744" cy="259045"/>
    <xdr:sp macro="" textlink="">
      <xdr:nvSpPr>
        <xdr:cNvPr id="377" name="n_3aveValue【公営住宅】&#10;一人当たり面積"/>
        <xdr:cNvSpPr txBox="1"/>
      </xdr:nvSpPr>
      <xdr:spPr>
        <a:xfrm>
          <a:off x="7626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143408</xdr:rowOff>
    </xdr:from>
    <xdr:ext cx="469744" cy="259045"/>
    <xdr:sp macro="" textlink="">
      <xdr:nvSpPr>
        <xdr:cNvPr id="378" name="n_4aveValue【公営住宅】&#10;一人当たり面積"/>
        <xdr:cNvSpPr txBox="1"/>
      </xdr:nvSpPr>
      <xdr:spPr>
        <a:xfrm>
          <a:off x="6737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146811</xdr:rowOff>
    </xdr:from>
    <xdr:ext cx="469744" cy="259045"/>
    <xdr:sp macro="" textlink="">
      <xdr:nvSpPr>
        <xdr:cNvPr id="379" name="n_1mainValue【公営住宅】&#10;一人当たり面積"/>
        <xdr:cNvSpPr txBox="1"/>
      </xdr:nvSpPr>
      <xdr:spPr>
        <a:xfrm>
          <a:off x="9391727" y="1489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149032</xdr:rowOff>
    </xdr:from>
    <xdr:ext cx="469744" cy="259045"/>
    <xdr:sp macro="" textlink="">
      <xdr:nvSpPr>
        <xdr:cNvPr id="380" name="n_2mainValue【公営住宅】&#10;一人当たり面積"/>
        <xdr:cNvSpPr txBox="1"/>
      </xdr:nvSpPr>
      <xdr:spPr>
        <a:xfrm>
          <a:off x="8515427" y="148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149555</xdr:rowOff>
    </xdr:from>
    <xdr:ext cx="469744" cy="259045"/>
    <xdr:sp macro="" textlink="">
      <xdr:nvSpPr>
        <xdr:cNvPr id="381" name="n_3mainValue【公営住宅】&#10;一人当たり面積"/>
        <xdr:cNvSpPr txBox="1"/>
      </xdr:nvSpPr>
      <xdr:spPr>
        <a:xfrm>
          <a:off x="7626427" y="1489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155074</xdr:rowOff>
    </xdr:from>
    <xdr:ext cx="469744" cy="259045"/>
    <xdr:sp macro="" textlink="">
      <xdr:nvSpPr>
        <xdr:cNvPr id="382" name="n_4mainValue【公営住宅】&#10;一人当たり面積"/>
        <xdr:cNvSpPr txBox="1"/>
      </xdr:nvSpPr>
      <xdr:spPr>
        <a:xfrm>
          <a:off x="6737427" y="1489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5" name="テキスト ボックス 39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5" name="テキスト ボックス 40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8" name="直線コネクタ 407"/>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9"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0" name="直線コネクタ 409"/>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11" name="【港湾・漁港】&#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2" name="直線コネクタ 411"/>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100528</xdr:rowOff>
    </xdr:from>
    <xdr:ext cx="405111" cy="259045"/>
    <xdr:sp macro="" textlink="">
      <xdr:nvSpPr>
        <xdr:cNvPr id="413" name="【港湾・漁港】&#10;有形固定資産減価償却率平均値テキスト"/>
        <xdr:cNvSpPr txBox="1"/>
      </xdr:nvSpPr>
      <xdr:spPr>
        <a:xfrm>
          <a:off x="4673600" y="179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77651</xdr:rowOff>
    </xdr:from>
    <xdr:to>
      <xdr:col>24</xdr:col>
      <xdr:colOff>114300</xdr:colOff>
      <xdr:row>106</xdr:row>
      <xdr:rowOff>7801</xdr:rowOff>
    </xdr:to>
    <xdr:sp macro="" textlink="">
      <xdr:nvSpPr>
        <xdr:cNvPr id="414" name="フローチャート: 判断 413"/>
        <xdr:cNvSpPr/>
      </xdr:nvSpPr>
      <xdr:spPr>
        <a:xfrm>
          <a:off x="45847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111942</xdr:rowOff>
    </xdr:from>
    <xdr:to>
      <xdr:col>20</xdr:col>
      <xdr:colOff>38100</xdr:colOff>
      <xdr:row>106</xdr:row>
      <xdr:rowOff>42092</xdr:rowOff>
    </xdr:to>
    <xdr:sp macro="" textlink="">
      <xdr:nvSpPr>
        <xdr:cNvPr id="415" name="フローチャート: 判断 414"/>
        <xdr:cNvSpPr/>
      </xdr:nvSpPr>
      <xdr:spPr>
        <a:xfrm>
          <a:off x="3746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56424</xdr:rowOff>
    </xdr:from>
    <xdr:to>
      <xdr:col>15</xdr:col>
      <xdr:colOff>101600</xdr:colOff>
      <xdr:row>105</xdr:row>
      <xdr:rowOff>158024</xdr:rowOff>
    </xdr:to>
    <xdr:sp macro="" textlink="">
      <xdr:nvSpPr>
        <xdr:cNvPr id="416" name="フローチャート: 判断 415"/>
        <xdr:cNvSpPr/>
      </xdr:nvSpPr>
      <xdr:spPr>
        <a:xfrm>
          <a:off x="2857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28666</xdr:rowOff>
    </xdr:from>
    <xdr:to>
      <xdr:col>10</xdr:col>
      <xdr:colOff>165100</xdr:colOff>
      <xdr:row>105</xdr:row>
      <xdr:rowOff>130266</xdr:rowOff>
    </xdr:to>
    <xdr:sp macro="" textlink="">
      <xdr:nvSpPr>
        <xdr:cNvPr id="417" name="フローチャート: 判断 416"/>
        <xdr:cNvSpPr/>
      </xdr:nvSpPr>
      <xdr:spPr>
        <a:xfrm>
          <a:off x="1968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33564</xdr:rowOff>
    </xdr:from>
    <xdr:to>
      <xdr:col>6</xdr:col>
      <xdr:colOff>38100</xdr:colOff>
      <xdr:row>105</xdr:row>
      <xdr:rowOff>135164</xdr:rowOff>
    </xdr:to>
    <xdr:sp macro="" textlink="">
      <xdr:nvSpPr>
        <xdr:cNvPr id="418" name="フローチャート: 判断 417"/>
        <xdr:cNvSpPr/>
      </xdr:nvSpPr>
      <xdr:spPr>
        <a:xfrm>
          <a:off x="1079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156029</xdr:rowOff>
    </xdr:from>
    <xdr:to>
      <xdr:col>24</xdr:col>
      <xdr:colOff>114300</xdr:colOff>
      <xdr:row>107</xdr:row>
      <xdr:rowOff>86179</xdr:rowOff>
    </xdr:to>
    <xdr:sp macro="" textlink="">
      <xdr:nvSpPr>
        <xdr:cNvPr id="424" name="楕円 423"/>
        <xdr:cNvSpPr/>
      </xdr:nvSpPr>
      <xdr:spPr>
        <a:xfrm>
          <a:off x="4584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134456</xdr:rowOff>
    </xdr:from>
    <xdr:ext cx="405111" cy="259045"/>
    <xdr:sp macro="" textlink="">
      <xdr:nvSpPr>
        <xdr:cNvPr id="425" name="【港湾・漁港】&#10;有形固定資産減価償却率該当値テキスト"/>
        <xdr:cNvSpPr txBox="1"/>
      </xdr:nvSpPr>
      <xdr:spPr>
        <a:xfrm>
          <a:off x="4673600"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907</xdr:rowOff>
    </xdr:from>
    <xdr:to>
      <xdr:col>20</xdr:col>
      <xdr:colOff>38100</xdr:colOff>
      <xdr:row>107</xdr:row>
      <xdr:rowOff>102507</xdr:rowOff>
    </xdr:to>
    <xdr:sp macro="" textlink="">
      <xdr:nvSpPr>
        <xdr:cNvPr id="426" name="楕円 425"/>
        <xdr:cNvSpPr/>
      </xdr:nvSpPr>
      <xdr:spPr>
        <a:xfrm>
          <a:off x="3746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35379</xdr:rowOff>
    </xdr:from>
    <xdr:to>
      <xdr:col>24</xdr:col>
      <xdr:colOff>63500</xdr:colOff>
      <xdr:row>107</xdr:row>
      <xdr:rowOff>51707</xdr:rowOff>
    </xdr:to>
    <xdr:cxnSp macro="">
      <xdr:nvCxnSpPr>
        <xdr:cNvPr id="427" name="直線コネクタ 426"/>
        <xdr:cNvCxnSpPr/>
      </xdr:nvCxnSpPr>
      <xdr:spPr>
        <a:xfrm flipV="1">
          <a:off x="3797300" y="183805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28666</xdr:rowOff>
    </xdr:from>
    <xdr:to>
      <xdr:col>15</xdr:col>
      <xdr:colOff>101600</xdr:colOff>
      <xdr:row>107</xdr:row>
      <xdr:rowOff>130266</xdr:rowOff>
    </xdr:to>
    <xdr:sp macro="" textlink="">
      <xdr:nvSpPr>
        <xdr:cNvPr id="428" name="楕円 427"/>
        <xdr:cNvSpPr/>
      </xdr:nvSpPr>
      <xdr:spPr>
        <a:xfrm>
          <a:off x="2857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51707</xdr:rowOff>
    </xdr:from>
    <xdr:to>
      <xdr:col>19</xdr:col>
      <xdr:colOff>177800</xdr:colOff>
      <xdr:row>107</xdr:row>
      <xdr:rowOff>79466</xdr:rowOff>
    </xdr:to>
    <xdr:cxnSp macro="">
      <xdr:nvCxnSpPr>
        <xdr:cNvPr id="429" name="直線コネクタ 428"/>
        <xdr:cNvCxnSpPr/>
      </xdr:nvCxnSpPr>
      <xdr:spPr>
        <a:xfrm flipV="1">
          <a:off x="2908300" y="183968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43362</xdr:rowOff>
    </xdr:from>
    <xdr:to>
      <xdr:col>10</xdr:col>
      <xdr:colOff>165100</xdr:colOff>
      <xdr:row>107</xdr:row>
      <xdr:rowOff>144962</xdr:rowOff>
    </xdr:to>
    <xdr:sp macro="" textlink="">
      <xdr:nvSpPr>
        <xdr:cNvPr id="430" name="楕円 429"/>
        <xdr:cNvSpPr/>
      </xdr:nvSpPr>
      <xdr:spPr>
        <a:xfrm>
          <a:off x="1968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79466</xdr:rowOff>
    </xdr:from>
    <xdr:to>
      <xdr:col>15</xdr:col>
      <xdr:colOff>50800</xdr:colOff>
      <xdr:row>107</xdr:row>
      <xdr:rowOff>94162</xdr:rowOff>
    </xdr:to>
    <xdr:cxnSp macro="">
      <xdr:nvCxnSpPr>
        <xdr:cNvPr id="431" name="直線コネクタ 430"/>
        <xdr:cNvCxnSpPr/>
      </xdr:nvCxnSpPr>
      <xdr:spPr>
        <a:xfrm flipV="1">
          <a:off x="2019300" y="1842461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144599</xdr:rowOff>
    </xdr:from>
    <xdr:to>
      <xdr:col>6</xdr:col>
      <xdr:colOff>38100</xdr:colOff>
      <xdr:row>108</xdr:row>
      <xdr:rowOff>74749</xdr:rowOff>
    </xdr:to>
    <xdr:sp macro="" textlink="">
      <xdr:nvSpPr>
        <xdr:cNvPr id="432" name="楕円 431"/>
        <xdr:cNvSpPr/>
      </xdr:nvSpPr>
      <xdr:spPr>
        <a:xfrm>
          <a:off x="1079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94162</xdr:rowOff>
    </xdr:from>
    <xdr:to>
      <xdr:col>10</xdr:col>
      <xdr:colOff>114300</xdr:colOff>
      <xdr:row>108</xdr:row>
      <xdr:rowOff>23949</xdr:rowOff>
    </xdr:to>
    <xdr:cxnSp macro="">
      <xdr:nvCxnSpPr>
        <xdr:cNvPr id="433" name="直線コネクタ 432"/>
        <xdr:cNvCxnSpPr/>
      </xdr:nvCxnSpPr>
      <xdr:spPr>
        <a:xfrm flipV="1">
          <a:off x="1130300" y="1843931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58619</xdr:rowOff>
    </xdr:from>
    <xdr:ext cx="405111" cy="259045"/>
    <xdr:sp macro="" textlink="">
      <xdr:nvSpPr>
        <xdr:cNvPr id="434" name="n_1aveValue【港湾・漁港】&#10;有形固定資産減価償却率"/>
        <xdr:cNvSpPr txBox="1"/>
      </xdr:nvSpPr>
      <xdr:spPr>
        <a:xfrm>
          <a:off x="3582044" y="1788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3101</xdr:rowOff>
    </xdr:from>
    <xdr:ext cx="405111" cy="259045"/>
    <xdr:sp macro="" textlink="">
      <xdr:nvSpPr>
        <xdr:cNvPr id="435" name="n_2aveValue【港湾・漁港】&#10;有形固定資産減価償却率"/>
        <xdr:cNvSpPr txBox="1"/>
      </xdr:nvSpPr>
      <xdr:spPr>
        <a:xfrm>
          <a:off x="2705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146793</xdr:rowOff>
    </xdr:from>
    <xdr:ext cx="405111" cy="259045"/>
    <xdr:sp macro="" textlink="">
      <xdr:nvSpPr>
        <xdr:cNvPr id="436" name="n_3aveValue【港湾・漁港】&#10;有形固定資産減価償却率"/>
        <xdr:cNvSpPr txBox="1"/>
      </xdr:nvSpPr>
      <xdr:spPr>
        <a:xfrm>
          <a:off x="1816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151691</xdr:rowOff>
    </xdr:from>
    <xdr:ext cx="405111" cy="259045"/>
    <xdr:sp macro="" textlink="">
      <xdr:nvSpPr>
        <xdr:cNvPr id="437" name="n_4aveValue【港湾・漁港】&#10;有形固定資産減価償却率"/>
        <xdr:cNvSpPr txBox="1"/>
      </xdr:nvSpPr>
      <xdr:spPr>
        <a:xfrm>
          <a:off x="927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93634</xdr:rowOff>
    </xdr:from>
    <xdr:ext cx="405111" cy="259045"/>
    <xdr:sp macro="" textlink="">
      <xdr:nvSpPr>
        <xdr:cNvPr id="438" name="n_1mainValue【港湾・漁港】&#10;有形固定資産減価償却率"/>
        <xdr:cNvSpPr txBox="1"/>
      </xdr:nvSpPr>
      <xdr:spPr>
        <a:xfrm>
          <a:off x="3582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121393</xdr:rowOff>
    </xdr:from>
    <xdr:ext cx="405111" cy="259045"/>
    <xdr:sp macro="" textlink="">
      <xdr:nvSpPr>
        <xdr:cNvPr id="439" name="n_2mainValue【港湾・漁港】&#10;有形固定資産減価償却率"/>
        <xdr:cNvSpPr txBox="1"/>
      </xdr:nvSpPr>
      <xdr:spPr>
        <a:xfrm>
          <a:off x="2705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136089</xdr:rowOff>
    </xdr:from>
    <xdr:ext cx="405111" cy="259045"/>
    <xdr:sp macro="" textlink="">
      <xdr:nvSpPr>
        <xdr:cNvPr id="440" name="n_3mainValue【港湾・漁港】&#10;有形固定資産減価償却率"/>
        <xdr:cNvSpPr txBox="1"/>
      </xdr:nvSpPr>
      <xdr:spPr>
        <a:xfrm>
          <a:off x="1816744" y="1848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65876</xdr:rowOff>
    </xdr:from>
    <xdr:ext cx="405111" cy="259045"/>
    <xdr:sp macro="" textlink="">
      <xdr:nvSpPr>
        <xdr:cNvPr id="441" name="n_4mainValue【港湾・漁港】&#10;有形固定資産減価償却率"/>
        <xdr:cNvSpPr txBox="1"/>
      </xdr:nvSpPr>
      <xdr:spPr>
        <a:xfrm>
          <a:off x="9277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3" name="テキスト ボックス 45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5" name="テキスト ボックス 454"/>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7" name="テキスト ボックス 456"/>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9" name="テキスト ボックス 458"/>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1" name="テキスト ボックス 46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91522</xdr:rowOff>
    </xdr:from>
    <xdr:to>
      <xdr:col>54</xdr:col>
      <xdr:colOff>189865</xdr:colOff>
      <xdr:row>108</xdr:row>
      <xdr:rowOff>75887</xdr:rowOff>
    </xdr:to>
    <xdr:cxnSp macro="">
      <xdr:nvCxnSpPr>
        <xdr:cNvPr id="463" name="直線コネクタ 462"/>
        <xdr:cNvCxnSpPr/>
      </xdr:nvCxnSpPr>
      <xdr:spPr>
        <a:xfrm flipV="1">
          <a:off x="10476865" y="17407972"/>
          <a:ext cx="0" cy="118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79714</xdr:rowOff>
    </xdr:from>
    <xdr:ext cx="378565" cy="259045"/>
    <xdr:sp macro="" textlink="">
      <xdr:nvSpPr>
        <xdr:cNvPr id="464" name="【港湾・漁港】&#10;一人当たり有形固定資産（償却資産）額最小値テキスト"/>
        <xdr:cNvSpPr txBox="1"/>
      </xdr:nvSpPr>
      <xdr:spPr>
        <a:xfrm>
          <a:off x="10515600" y="1859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75887</xdr:rowOff>
    </xdr:from>
    <xdr:to>
      <xdr:col>55</xdr:col>
      <xdr:colOff>88900</xdr:colOff>
      <xdr:row>108</xdr:row>
      <xdr:rowOff>75887</xdr:rowOff>
    </xdr:to>
    <xdr:cxnSp macro="">
      <xdr:nvCxnSpPr>
        <xdr:cNvPr id="465" name="直線コネクタ 464"/>
        <xdr:cNvCxnSpPr/>
      </xdr:nvCxnSpPr>
      <xdr:spPr>
        <a:xfrm>
          <a:off x="10388600" y="1859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38199</xdr:rowOff>
    </xdr:from>
    <xdr:ext cx="599010" cy="259045"/>
    <xdr:sp macro="" textlink="">
      <xdr:nvSpPr>
        <xdr:cNvPr id="466" name="【港湾・漁港】&#10;一人当たり有形固定資産（償却資産）額最大値テキスト"/>
        <xdr:cNvSpPr txBox="1"/>
      </xdr:nvSpPr>
      <xdr:spPr>
        <a:xfrm>
          <a:off x="10515600" y="1718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91522</xdr:rowOff>
    </xdr:from>
    <xdr:to>
      <xdr:col>55</xdr:col>
      <xdr:colOff>88900</xdr:colOff>
      <xdr:row>101</xdr:row>
      <xdr:rowOff>91522</xdr:rowOff>
    </xdr:to>
    <xdr:cxnSp macro="">
      <xdr:nvCxnSpPr>
        <xdr:cNvPr id="467" name="直線コネクタ 466"/>
        <xdr:cNvCxnSpPr/>
      </xdr:nvCxnSpPr>
      <xdr:spPr>
        <a:xfrm>
          <a:off x="10388600" y="1740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75742</xdr:rowOff>
    </xdr:from>
    <xdr:ext cx="599010" cy="259045"/>
    <xdr:sp macro="" textlink="">
      <xdr:nvSpPr>
        <xdr:cNvPr id="468" name="【港湾・漁港】&#10;一人当たり有形固定資産（償却資産）額平均値テキスト"/>
        <xdr:cNvSpPr txBox="1"/>
      </xdr:nvSpPr>
      <xdr:spPr>
        <a:xfrm>
          <a:off x="10515600" y="18249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97315</xdr:rowOff>
    </xdr:from>
    <xdr:to>
      <xdr:col>55</xdr:col>
      <xdr:colOff>50800</xdr:colOff>
      <xdr:row>107</xdr:row>
      <xdr:rowOff>27465</xdr:rowOff>
    </xdr:to>
    <xdr:sp macro="" textlink="">
      <xdr:nvSpPr>
        <xdr:cNvPr id="469" name="フローチャート: 判断 468"/>
        <xdr:cNvSpPr/>
      </xdr:nvSpPr>
      <xdr:spPr>
        <a:xfrm>
          <a:off x="10426700" y="182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39100</xdr:rowOff>
    </xdr:from>
    <xdr:to>
      <xdr:col>50</xdr:col>
      <xdr:colOff>165100</xdr:colOff>
      <xdr:row>106</xdr:row>
      <xdr:rowOff>140700</xdr:rowOff>
    </xdr:to>
    <xdr:sp macro="" textlink="">
      <xdr:nvSpPr>
        <xdr:cNvPr id="470" name="フローチャート: 判断 469"/>
        <xdr:cNvSpPr/>
      </xdr:nvSpPr>
      <xdr:spPr>
        <a:xfrm>
          <a:off x="9588500" y="182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92272</xdr:rowOff>
    </xdr:from>
    <xdr:to>
      <xdr:col>46</xdr:col>
      <xdr:colOff>38100</xdr:colOff>
      <xdr:row>107</xdr:row>
      <xdr:rowOff>22422</xdr:rowOff>
    </xdr:to>
    <xdr:sp macro="" textlink="">
      <xdr:nvSpPr>
        <xdr:cNvPr id="471" name="フローチャート: 判断 470"/>
        <xdr:cNvSpPr/>
      </xdr:nvSpPr>
      <xdr:spPr>
        <a:xfrm>
          <a:off x="8699500" y="1826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59962</xdr:rowOff>
    </xdr:from>
    <xdr:to>
      <xdr:col>41</xdr:col>
      <xdr:colOff>101600</xdr:colOff>
      <xdr:row>106</xdr:row>
      <xdr:rowOff>161562</xdr:rowOff>
    </xdr:to>
    <xdr:sp macro="" textlink="">
      <xdr:nvSpPr>
        <xdr:cNvPr id="472" name="フローチャート: 判断 471"/>
        <xdr:cNvSpPr/>
      </xdr:nvSpPr>
      <xdr:spPr>
        <a:xfrm>
          <a:off x="7810500" y="182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75333</xdr:rowOff>
    </xdr:from>
    <xdr:to>
      <xdr:col>36</xdr:col>
      <xdr:colOff>165100</xdr:colOff>
      <xdr:row>107</xdr:row>
      <xdr:rowOff>5483</xdr:rowOff>
    </xdr:to>
    <xdr:sp macro="" textlink="">
      <xdr:nvSpPr>
        <xdr:cNvPr id="473" name="フローチャート: 判断 472"/>
        <xdr:cNvSpPr/>
      </xdr:nvSpPr>
      <xdr:spPr>
        <a:xfrm>
          <a:off x="6921500"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115117</xdr:rowOff>
    </xdr:from>
    <xdr:to>
      <xdr:col>55</xdr:col>
      <xdr:colOff>50800</xdr:colOff>
      <xdr:row>105</xdr:row>
      <xdr:rowOff>45267</xdr:rowOff>
    </xdr:to>
    <xdr:sp macro="" textlink="">
      <xdr:nvSpPr>
        <xdr:cNvPr id="479" name="楕円 478"/>
        <xdr:cNvSpPr/>
      </xdr:nvSpPr>
      <xdr:spPr>
        <a:xfrm>
          <a:off x="10426700" y="179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137994</xdr:rowOff>
    </xdr:from>
    <xdr:ext cx="599010" cy="259045"/>
    <xdr:sp macro="" textlink="">
      <xdr:nvSpPr>
        <xdr:cNvPr id="480" name="【港湾・漁港】&#10;一人当たり有形固定資産（償却資産）額該当値テキスト"/>
        <xdr:cNvSpPr txBox="1"/>
      </xdr:nvSpPr>
      <xdr:spPr>
        <a:xfrm>
          <a:off x="10515600" y="1779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133890</xdr:rowOff>
    </xdr:from>
    <xdr:to>
      <xdr:col>50</xdr:col>
      <xdr:colOff>165100</xdr:colOff>
      <xdr:row>105</xdr:row>
      <xdr:rowOff>64040</xdr:rowOff>
    </xdr:to>
    <xdr:sp macro="" textlink="">
      <xdr:nvSpPr>
        <xdr:cNvPr id="481" name="楕円 480"/>
        <xdr:cNvSpPr/>
      </xdr:nvSpPr>
      <xdr:spPr>
        <a:xfrm>
          <a:off x="9588500" y="1796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165917</xdr:rowOff>
    </xdr:from>
    <xdr:to>
      <xdr:col>55</xdr:col>
      <xdr:colOff>0</xdr:colOff>
      <xdr:row>105</xdr:row>
      <xdr:rowOff>13240</xdr:rowOff>
    </xdr:to>
    <xdr:cxnSp macro="">
      <xdr:nvCxnSpPr>
        <xdr:cNvPr id="482" name="直線コネクタ 481"/>
        <xdr:cNvCxnSpPr/>
      </xdr:nvCxnSpPr>
      <xdr:spPr>
        <a:xfrm flipV="1">
          <a:off x="9639300" y="17996717"/>
          <a:ext cx="838200" cy="1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154436</xdr:rowOff>
    </xdr:from>
    <xdr:to>
      <xdr:col>46</xdr:col>
      <xdr:colOff>38100</xdr:colOff>
      <xdr:row>105</xdr:row>
      <xdr:rowOff>84586</xdr:rowOff>
    </xdr:to>
    <xdr:sp macro="" textlink="">
      <xdr:nvSpPr>
        <xdr:cNvPr id="483" name="楕円 482"/>
        <xdr:cNvSpPr/>
      </xdr:nvSpPr>
      <xdr:spPr>
        <a:xfrm>
          <a:off x="8699500" y="179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13240</xdr:rowOff>
    </xdr:from>
    <xdr:to>
      <xdr:col>50</xdr:col>
      <xdr:colOff>114300</xdr:colOff>
      <xdr:row>105</xdr:row>
      <xdr:rowOff>33786</xdr:rowOff>
    </xdr:to>
    <xdr:cxnSp macro="">
      <xdr:nvCxnSpPr>
        <xdr:cNvPr id="484" name="直線コネクタ 483"/>
        <xdr:cNvCxnSpPr/>
      </xdr:nvCxnSpPr>
      <xdr:spPr>
        <a:xfrm flipV="1">
          <a:off x="8750300" y="18015490"/>
          <a:ext cx="889000" cy="2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170083</xdr:rowOff>
    </xdr:from>
    <xdr:to>
      <xdr:col>41</xdr:col>
      <xdr:colOff>101600</xdr:colOff>
      <xdr:row>105</xdr:row>
      <xdr:rowOff>100233</xdr:rowOff>
    </xdr:to>
    <xdr:sp macro="" textlink="">
      <xdr:nvSpPr>
        <xdr:cNvPr id="485" name="楕円 484"/>
        <xdr:cNvSpPr/>
      </xdr:nvSpPr>
      <xdr:spPr>
        <a:xfrm>
          <a:off x="7810500" y="180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33786</xdr:rowOff>
    </xdr:from>
    <xdr:to>
      <xdr:col>45</xdr:col>
      <xdr:colOff>177800</xdr:colOff>
      <xdr:row>105</xdr:row>
      <xdr:rowOff>49433</xdr:rowOff>
    </xdr:to>
    <xdr:cxnSp macro="">
      <xdr:nvCxnSpPr>
        <xdr:cNvPr id="486" name="直線コネクタ 485"/>
        <xdr:cNvCxnSpPr/>
      </xdr:nvCxnSpPr>
      <xdr:spPr>
        <a:xfrm flipV="1">
          <a:off x="7861300" y="18036036"/>
          <a:ext cx="889000" cy="1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40712</xdr:rowOff>
    </xdr:from>
    <xdr:to>
      <xdr:col>36</xdr:col>
      <xdr:colOff>165100</xdr:colOff>
      <xdr:row>105</xdr:row>
      <xdr:rowOff>142312</xdr:rowOff>
    </xdr:to>
    <xdr:sp macro="" textlink="">
      <xdr:nvSpPr>
        <xdr:cNvPr id="487" name="楕円 486"/>
        <xdr:cNvSpPr/>
      </xdr:nvSpPr>
      <xdr:spPr>
        <a:xfrm>
          <a:off x="6921500" y="1804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49433</xdr:rowOff>
    </xdr:from>
    <xdr:to>
      <xdr:col>41</xdr:col>
      <xdr:colOff>50800</xdr:colOff>
      <xdr:row>105</xdr:row>
      <xdr:rowOff>91512</xdr:rowOff>
    </xdr:to>
    <xdr:cxnSp macro="">
      <xdr:nvCxnSpPr>
        <xdr:cNvPr id="488" name="直線コネクタ 487"/>
        <xdr:cNvCxnSpPr/>
      </xdr:nvCxnSpPr>
      <xdr:spPr>
        <a:xfrm flipV="1">
          <a:off x="6972300" y="18051683"/>
          <a:ext cx="889000" cy="4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131827</xdr:rowOff>
    </xdr:from>
    <xdr:ext cx="599010" cy="259045"/>
    <xdr:sp macro="" textlink="">
      <xdr:nvSpPr>
        <xdr:cNvPr id="489" name="n_1aveValue【港湾・漁港】&#10;一人当たり有形固定資産（償却資産）額"/>
        <xdr:cNvSpPr txBox="1"/>
      </xdr:nvSpPr>
      <xdr:spPr>
        <a:xfrm>
          <a:off x="9327095" y="1830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13549</xdr:rowOff>
    </xdr:from>
    <xdr:ext cx="599010" cy="259045"/>
    <xdr:sp macro="" textlink="">
      <xdr:nvSpPr>
        <xdr:cNvPr id="490" name="n_2aveValue【港湾・漁港】&#10;一人当たり有形固定資産（償却資産）額"/>
        <xdr:cNvSpPr txBox="1"/>
      </xdr:nvSpPr>
      <xdr:spPr>
        <a:xfrm>
          <a:off x="8450795" y="1835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152689</xdr:rowOff>
    </xdr:from>
    <xdr:ext cx="599010" cy="259045"/>
    <xdr:sp macro="" textlink="">
      <xdr:nvSpPr>
        <xdr:cNvPr id="491" name="n_3aveValue【港湾・漁港】&#10;一人当たり有形固定資産（償却資産）額"/>
        <xdr:cNvSpPr txBox="1"/>
      </xdr:nvSpPr>
      <xdr:spPr>
        <a:xfrm>
          <a:off x="7561795" y="1832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168060</xdr:rowOff>
    </xdr:from>
    <xdr:ext cx="599010" cy="259045"/>
    <xdr:sp macro="" textlink="">
      <xdr:nvSpPr>
        <xdr:cNvPr id="492" name="n_4aveValue【港湾・漁港】&#10;一人当たり有形固定資産（償却資産）額"/>
        <xdr:cNvSpPr txBox="1"/>
      </xdr:nvSpPr>
      <xdr:spPr>
        <a:xfrm>
          <a:off x="6672795" y="1834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80567</xdr:rowOff>
    </xdr:from>
    <xdr:ext cx="599010" cy="259045"/>
    <xdr:sp macro="" textlink="">
      <xdr:nvSpPr>
        <xdr:cNvPr id="493" name="n_1mainValue【港湾・漁港】&#10;一人当たり有形固定資産（償却資産）額"/>
        <xdr:cNvSpPr txBox="1"/>
      </xdr:nvSpPr>
      <xdr:spPr>
        <a:xfrm>
          <a:off x="9327095" y="1773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101113</xdr:rowOff>
    </xdr:from>
    <xdr:ext cx="599010" cy="259045"/>
    <xdr:sp macro="" textlink="">
      <xdr:nvSpPr>
        <xdr:cNvPr id="494" name="n_2mainValue【港湾・漁港】&#10;一人当たり有形固定資産（償却資産）額"/>
        <xdr:cNvSpPr txBox="1"/>
      </xdr:nvSpPr>
      <xdr:spPr>
        <a:xfrm>
          <a:off x="8450795" y="1776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116760</xdr:rowOff>
    </xdr:from>
    <xdr:ext cx="599010" cy="259045"/>
    <xdr:sp macro="" textlink="">
      <xdr:nvSpPr>
        <xdr:cNvPr id="495" name="n_3mainValue【港湾・漁港】&#10;一人当たり有形固定資産（償却資産）額"/>
        <xdr:cNvSpPr txBox="1"/>
      </xdr:nvSpPr>
      <xdr:spPr>
        <a:xfrm>
          <a:off x="7561795" y="1777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158839</xdr:rowOff>
    </xdr:from>
    <xdr:ext cx="599010" cy="259045"/>
    <xdr:sp macro="" textlink="">
      <xdr:nvSpPr>
        <xdr:cNvPr id="496" name="n_4mainValue【港湾・漁港】&#10;一人当たり有形固定資産（償却資産）額"/>
        <xdr:cNvSpPr txBox="1"/>
      </xdr:nvSpPr>
      <xdr:spPr>
        <a:xfrm>
          <a:off x="6672795" y="1781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2" name="直線コネクタ 521"/>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5" name="【認定こども園・幼稚園・保育所】&#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6" name="直線コネクタ 525"/>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527" name="【認定こども園・幼稚園・保育所】&#10;有形固定資産減価償却率平均値テキスト"/>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28" name="フローチャート: 判断 527"/>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129903</xdr:rowOff>
    </xdr:from>
    <xdr:to>
      <xdr:col>81</xdr:col>
      <xdr:colOff>101600</xdr:colOff>
      <xdr:row>38</xdr:row>
      <xdr:rowOff>60053</xdr:rowOff>
    </xdr:to>
    <xdr:sp macro="" textlink="">
      <xdr:nvSpPr>
        <xdr:cNvPr id="529" name="フローチャート: 判断 528"/>
        <xdr:cNvSpPr/>
      </xdr:nvSpPr>
      <xdr:spPr>
        <a:xfrm>
          <a:off x="15430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147864</xdr:rowOff>
    </xdr:from>
    <xdr:to>
      <xdr:col>76</xdr:col>
      <xdr:colOff>165100</xdr:colOff>
      <xdr:row>38</xdr:row>
      <xdr:rowOff>78014</xdr:rowOff>
    </xdr:to>
    <xdr:sp macro="" textlink="">
      <xdr:nvSpPr>
        <xdr:cNvPr id="530" name="フローチャート: 判断 529"/>
        <xdr:cNvSpPr/>
      </xdr:nvSpPr>
      <xdr:spPr>
        <a:xfrm>
          <a:off x="14541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31" name="フローチャート: 判断 530"/>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146231</xdr:rowOff>
    </xdr:from>
    <xdr:to>
      <xdr:col>67</xdr:col>
      <xdr:colOff>101600</xdr:colOff>
      <xdr:row>38</xdr:row>
      <xdr:rowOff>76381</xdr:rowOff>
    </xdr:to>
    <xdr:sp macro="" textlink="">
      <xdr:nvSpPr>
        <xdr:cNvPr id="532" name="フローチャート: 判断 531"/>
        <xdr:cNvSpPr/>
      </xdr:nvSpPr>
      <xdr:spPr>
        <a:xfrm>
          <a:off x="12763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538" name="楕円 537"/>
        <xdr:cNvSpPr/>
      </xdr:nvSpPr>
      <xdr:spPr>
        <a:xfrm>
          <a:off x="162687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20519</xdr:rowOff>
    </xdr:from>
    <xdr:ext cx="405111" cy="259045"/>
    <xdr:sp macro="" textlink="">
      <xdr:nvSpPr>
        <xdr:cNvPr id="539" name="【認定こども園・幼稚園・保育所】&#10;有形固定資産減価償却率該当値テキスト"/>
        <xdr:cNvSpPr txBox="1"/>
      </xdr:nvSpPr>
      <xdr:spPr>
        <a:xfrm>
          <a:off x="16357600" y="636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115207</xdr:rowOff>
    </xdr:from>
    <xdr:to>
      <xdr:col>81</xdr:col>
      <xdr:colOff>101600</xdr:colOff>
      <xdr:row>38</xdr:row>
      <xdr:rowOff>45357</xdr:rowOff>
    </xdr:to>
    <xdr:sp macro="" textlink="">
      <xdr:nvSpPr>
        <xdr:cNvPr id="540" name="楕円 539"/>
        <xdr:cNvSpPr/>
      </xdr:nvSpPr>
      <xdr:spPr>
        <a:xfrm>
          <a:off x="15430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166007</xdr:rowOff>
    </xdr:from>
    <xdr:to>
      <xdr:col>85</xdr:col>
      <xdr:colOff>127000</xdr:colOff>
      <xdr:row>38</xdr:row>
      <xdr:rowOff>48441</xdr:rowOff>
    </xdr:to>
    <xdr:cxnSp macro="">
      <xdr:nvCxnSpPr>
        <xdr:cNvPr id="541" name="直線コネクタ 540"/>
        <xdr:cNvCxnSpPr/>
      </xdr:nvCxnSpPr>
      <xdr:spPr>
        <a:xfrm>
          <a:off x="15481300" y="6509657"/>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7439</xdr:rowOff>
    </xdr:from>
    <xdr:to>
      <xdr:col>76</xdr:col>
      <xdr:colOff>165100</xdr:colOff>
      <xdr:row>37</xdr:row>
      <xdr:rowOff>109039</xdr:rowOff>
    </xdr:to>
    <xdr:sp macro="" textlink="">
      <xdr:nvSpPr>
        <xdr:cNvPr id="542" name="楕円 541"/>
        <xdr:cNvSpPr/>
      </xdr:nvSpPr>
      <xdr:spPr>
        <a:xfrm>
          <a:off x="14541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58239</xdr:rowOff>
    </xdr:from>
    <xdr:to>
      <xdr:col>81</xdr:col>
      <xdr:colOff>50800</xdr:colOff>
      <xdr:row>37</xdr:row>
      <xdr:rowOff>166007</xdr:rowOff>
    </xdr:to>
    <xdr:cxnSp macro="">
      <xdr:nvCxnSpPr>
        <xdr:cNvPr id="543" name="直線コネクタ 542"/>
        <xdr:cNvCxnSpPr/>
      </xdr:nvCxnSpPr>
      <xdr:spPr>
        <a:xfrm>
          <a:off x="14592300" y="6401889"/>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118473</xdr:rowOff>
    </xdr:from>
    <xdr:to>
      <xdr:col>72</xdr:col>
      <xdr:colOff>38100</xdr:colOff>
      <xdr:row>37</xdr:row>
      <xdr:rowOff>48623</xdr:rowOff>
    </xdr:to>
    <xdr:sp macro="" textlink="">
      <xdr:nvSpPr>
        <xdr:cNvPr id="544" name="楕円 543"/>
        <xdr:cNvSpPr/>
      </xdr:nvSpPr>
      <xdr:spPr>
        <a:xfrm>
          <a:off x="13652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169273</xdr:rowOff>
    </xdr:from>
    <xdr:to>
      <xdr:col>76</xdr:col>
      <xdr:colOff>114300</xdr:colOff>
      <xdr:row>37</xdr:row>
      <xdr:rowOff>58239</xdr:rowOff>
    </xdr:to>
    <xdr:cxnSp macro="">
      <xdr:nvCxnSpPr>
        <xdr:cNvPr id="545" name="直線コネクタ 544"/>
        <xdr:cNvCxnSpPr/>
      </xdr:nvCxnSpPr>
      <xdr:spPr>
        <a:xfrm>
          <a:off x="13703300" y="6341473"/>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38463</xdr:rowOff>
    </xdr:from>
    <xdr:to>
      <xdr:col>67</xdr:col>
      <xdr:colOff>101600</xdr:colOff>
      <xdr:row>36</xdr:row>
      <xdr:rowOff>140063</xdr:rowOff>
    </xdr:to>
    <xdr:sp macro="" textlink="">
      <xdr:nvSpPr>
        <xdr:cNvPr id="546" name="楕円 545"/>
        <xdr:cNvSpPr/>
      </xdr:nvSpPr>
      <xdr:spPr>
        <a:xfrm>
          <a:off x="12763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89263</xdr:rowOff>
    </xdr:from>
    <xdr:to>
      <xdr:col>71</xdr:col>
      <xdr:colOff>177800</xdr:colOff>
      <xdr:row>36</xdr:row>
      <xdr:rowOff>169273</xdr:rowOff>
    </xdr:to>
    <xdr:cxnSp macro="">
      <xdr:nvCxnSpPr>
        <xdr:cNvPr id="547" name="直線コネクタ 546"/>
        <xdr:cNvCxnSpPr/>
      </xdr:nvCxnSpPr>
      <xdr:spPr>
        <a:xfrm>
          <a:off x="12814300" y="626146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51180</xdr:rowOff>
    </xdr:from>
    <xdr:ext cx="405111" cy="259045"/>
    <xdr:sp macro="" textlink="">
      <xdr:nvSpPr>
        <xdr:cNvPr id="548" name="n_1aveValue【認定こども園・幼稚園・保育所】&#10;有形固定資産減価償却率"/>
        <xdr:cNvSpPr txBox="1"/>
      </xdr:nvSpPr>
      <xdr:spPr>
        <a:xfrm>
          <a:off x="15266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69142</xdr:rowOff>
    </xdr:from>
    <xdr:ext cx="405111" cy="259045"/>
    <xdr:sp macro="" textlink="">
      <xdr:nvSpPr>
        <xdr:cNvPr id="549" name="n_2aveValue【認定こども園・幼稚園・保育所】&#10;有形固定資産減価償却率"/>
        <xdr:cNvSpPr txBox="1"/>
      </xdr:nvSpPr>
      <xdr:spPr>
        <a:xfrm>
          <a:off x="14389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52812</xdr:rowOff>
    </xdr:from>
    <xdr:ext cx="405111" cy="259045"/>
    <xdr:sp macro="" textlink="">
      <xdr:nvSpPr>
        <xdr:cNvPr id="550" name="n_3aveValue【認定こども園・幼稚園・保育所】&#10;有形固定資産減価償却率"/>
        <xdr:cNvSpPr txBox="1"/>
      </xdr:nvSpPr>
      <xdr:spPr>
        <a:xfrm>
          <a:off x="13500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67508</xdr:rowOff>
    </xdr:from>
    <xdr:ext cx="405111" cy="259045"/>
    <xdr:sp macro="" textlink="">
      <xdr:nvSpPr>
        <xdr:cNvPr id="551" name="n_4aveValue【認定こども園・幼稚園・保育所】&#10;有形固定資産減価償却率"/>
        <xdr:cNvSpPr txBox="1"/>
      </xdr:nvSpPr>
      <xdr:spPr>
        <a:xfrm>
          <a:off x="12611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61884</xdr:rowOff>
    </xdr:from>
    <xdr:ext cx="405111" cy="259045"/>
    <xdr:sp macro="" textlink="">
      <xdr:nvSpPr>
        <xdr:cNvPr id="552" name="n_1mainValue【認定こども園・幼稚園・保育所】&#10;有形固定資産減価償却率"/>
        <xdr:cNvSpPr txBox="1"/>
      </xdr:nvSpPr>
      <xdr:spPr>
        <a:xfrm>
          <a:off x="152660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125566</xdr:rowOff>
    </xdr:from>
    <xdr:ext cx="405111" cy="259045"/>
    <xdr:sp macro="" textlink="">
      <xdr:nvSpPr>
        <xdr:cNvPr id="553" name="n_2mainValue【認定こども園・幼稚園・保育所】&#10;有形固定資産減価償却率"/>
        <xdr:cNvSpPr txBox="1"/>
      </xdr:nvSpPr>
      <xdr:spPr>
        <a:xfrm>
          <a:off x="14389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65150</xdr:rowOff>
    </xdr:from>
    <xdr:ext cx="405111" cy="259045"/>
    <xdr:sp macro="" textlink="">
      <xdr:nvSpPr>
        <xdr:cNvPr id="554" name="n_3mainValue【認定こども園・幼稚園・保育所】&#10;有形固定資産減価償却率"/>
        <xdr:cNvSpPr txBox="1"/>
      </xdr:nvSpPr>
      <xdr:spPr>
        <a:xfrm>
          <a:off x="13500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156590</xdr:rowOff>
    </xdr:from>
    <xdr:ext cx="405111" cy="259045"/>
    <xdr:sp macro="" textlink="">
      <xdr:nvSpPr>
        <xdr:cNvPr id="555" name="n_4mainValue【認定こども園・幼稚園・保育所】&#10;有形固定資産減価償却率"/>
        <xdr:cNvSpPr txBox="1"/>
      </xdr:nvSpPr>
      <xdr:spPr>
        <a:xfrm>
          <a:off x="12611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6" name="直線コネクタ 5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7" name="テキスト ボックス 5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8" name="直線コネクタ 5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9" name="テキスト ボックス 5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0" name="直線コネクタ 5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71" name="テキスト ボックス 5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2" name="直線コネクタ 5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3" name="テキスト ボックス 5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4" name="直線コネクタ 5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5" name="テキスト ボックス 5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6" name="直線コネクタ 5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7" name="テキスト ボックス 5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9" name="テキスト ボックス 5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581" name="直線コネクタ 580"/>
        <xdr:cNvCxnSpPr/>
      </xdr:nvCxnSpPr>
      <xdr:spPr>
        <a:xfrm flipV="1">
          <a:off x="22160864" y="5673634"/>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82"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83" name="直線コネクタ 582"/>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584" name="【認定こども園・幼稚園・保育所】&#10;一人当たり面積最大値テキスト"/>
        <xdr:cNvSpPr txBox="1"/>
      </xdr:nvSpPr>
      <xdr:spPr>
        <a:xfrm>
          <a:off x="22199600" y="54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585" name="直線コネクタ 584"/>
        <xdr:cNvCxnSpPr/>
      </xdr:nvCxnSpPr>
      <xdr:spPr>
        <a:xfrm>
          <a:off x="22072600" y="567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34851</xdr:rowOff>
    </xdr:from>
    <xdr:ext cx="469744" cy="259045"/>
    <xdr:sp macro="" textlink="">
      <xdr:nvSpPr>
        <xdr:cNvPr id="586" name="【認定こども園・幼稚園・保育所】&#10;一人当たり面積平均値テキスト"/>
        <xdr:cNvSpPr txBox="1"/>
      </xdr:nvSpPr>
      <xdr:spPr>
        <a:xfrm>
          <a:off x="22199600" y="67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587" name="フローチャート: 判断 586"/>
        <xdr:cNvSpPr/>
      </xdr:nvSpPr>
      <xdr:spPr>
        <a:xfrm>
          <a:off x="221107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xdr:rowOff>
    </xdr:from>
    <xdr:to>
      <xdr:col>112</xdr:col>
      <xdr:colOff>38100</xdr:colOff>
      <xdr:row>39</xdr:row>
      <xdr:rowOff>115570</xdr:rowOff>
    </xdr:to>
    <xdr:sp macro="" textlink="">
      <xdr:nvSpPr>
        <xdr:cNvPr id="588" name="フローチャート: 判断 587"/>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589" name="フローチャート: 判断 588"/>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79284</xdr:rowOff>
    </xdr:from>
    <xdr:to>
      <xdr:col>102</xdr:col>
      <xdr:colOff>165100</xdr:colOff>
      <xdr:row>40</xdr:row>
      <xdr:rowOff>9434</xdr:rowOff>
    </xdr:to>
    <xdr:sp macro="" textlink="">
      <xdr:nvSpPr>
        <xdr:cNvPr id="590" name="フローチャート: 判断 589"/>
        <xdr:cNvSpPr/>
      </xdr:nvSpPr>
      <xdr:spPr>
        <a:xfrm>
          <a:off x="19494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591" name="フローチャート: 判断 590"/>
        <xdr:cNvSpPr/>
      </xdr:nvSpPr>
      <xdr:spPr>
        <a:xfrm>
          <a:off x="18605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129903</xdr:rowOff>
    </xdr:from>
    <xdr:to>
      <xdr:col>116</xdr:col>
      <xdr:colOff>114300</xdr:colOff>
      <xdr:row>39</xdr:row>
      <xdr:rowOff>60053</xdr:rowOff>
    </xdr:to>
    <xdr:sp macro="" textlink="">
      <xdr:nvSpPr>
        <xdr:cNvPr id="597" name="楕円 596"/>
        <xdr:cNvSpPr/>
      </xdr:nvSpPr>
      <xdr:spPr>
        <a:xfrm>
          <a:off x="221107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152780</xdr:rowOff>
    </xdr:from>
    <xdr:ext cx="469744" cy="259045"/>
    <xdr:sp macro="" textlink="">
      <xdr:nvSpPr>
        <xdr:cNvPr id="598" name="【認定こども園・幼稚園・保育所】&#10;一人当たり面積該当値テキスト"/>
        <xdr:cNvSpPr txBox="1"/>
      </xdr:nvSpPr>
      <xdr:spPr>
        <a:xfrm>
          <a:off x="22199600" y="649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133169</xdr:rowOff>
    </xdr:from>
    <xdr:to>
      <xdr:col>112</xdr:col>
      <xdr:colOff>38100</xdr:colOff>
      <xdr:row>39</xdr:row>
      <xdr:rowOff>63319</xdr:rowOff>
    </xdr:to>
    <xdr:sp macro="" textlink="">
      <xdr:nvSpPr>
        <xdr:cNvPr id="599" name="楕円 598"/>
        <xdr:cNvSpPr/>
      </xdr:nvSpPr>
      <xdr:spPr>
        <a:xfrm>
          <a:off x="21272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9253</xdr:rowOff>
    </xdr:from>
    <xdr:to>
      <xdr:col>116</xdr:col>
      <xdr:colOff>63500</xdr:colOff>
      <xdr:row>39</xdr:row>
      <xdr:rowOff>12519</xdr:rowOff>
    </xdr:to>
    <xdr:cxnSp macro="">
      <xdr:nvCxnSpPr>
        <xdr:cNvPr id="600" name="直線コネクタ 599"/>
        <xdr:cNvCxnSpPr/>
      </xdr:nvCxnSpPr>
      <xdr:spPr>
        <a:xfrm flipV="1">
          <a:off x="21323300" y="669580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144599</xdr:rowOff>
    </xdr:from>
    <xdr:to>
      <xdr:col>107</xdr:col>
      <xdr:colOff>101600</xdr:colOff>
      <xdr:row>40</xdr:row>
      <xdr:rowOff>74749</xdr:rowOff>
    </xdr:to>
    <xdr:sp macro="" textlink="">
      <xdr:nvSpPr>
        <xdr:cNvPr id="601" name="楕円 600"/>
        <xdr:cNvSpPr/>
      </xdr:nvSpPr>
      <xdr:spPr>
        <a:xfrm>
          <a:off x="20383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12519</xdr:rowOff>
    </xdr:from>
    <xdr:to>
      <xdr:col>111</xdr:col>
      <xdr:colOff>177800</xdr:colOff>
      <xdr:row>40</xdr:row>
      <xdr:rowOff>23949</xdr:rowOff>
    </xdr:to>
    <xdr:cxnSp macro="">
      <xdr:nvCxnSpPr>
        <xdr:cNvPr id="602" name="直線コネクタ 601"/>
        <xdr:cNvCxnSpPr/>
      </xdr:nvCxnSpPr>
      <xdr:spPr>
        <a:xfrm flipV="1">
          <a:off x="20434300" y="6699069"/>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147865</xdr:rowOff>
    </xdr:from>
    <xdr:to>
      <xdr:col>102</xdr:col>
      <xdr:colOff>165100</xdr:colOff>
      <xdr:row>40</xdr:row>
      <xdr:rowOff>78015</xdr:rowOff>
    </xdr:to>
    <xdr:sp macro="" textlink="">
      <xdr:nvSpPr>
        <xdr:cNvPr id="603" name="楕円 602"/>
        <xdr:cNvSpPr/>
      </xdr:nvSpPr>
      <xdr:spPr>
        <a:xfrm>
          <a:off x="19494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23949</xdr:rowOff>
    </xdr:from>
    <xdr:to>
      <xdr:col>107</xdr:col>
      <xdr:colOff>50800</xdr:colOff>
      <xdr:row>40</xdr:row>
      <xdr:rowOff>27215</xdr:rowOff>
    </xdr:to>
    <xdr:cxnSp macro="">
      <xdr:nvCxnSpPr>
        <xdr:cNvPr id="604" name="直線コネクタ 603"/>
        <xdr:cNvCxnSpPr/>
      </xdr:nvCxnSpPr>
      <xdr:spPr>
        <a:xfrm flipV="1">
          <a:off x="19545300" y="68819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9072</xdr:rowOff>
    </xdr:from>
    <xdr:to>
      <xdr:col>98</xdr:col>
      <xdr:colOff>38100</xdr:colOff>
      <xdr:row>40</xdr:row>
      <xdr:rowOff>110672</xdr:rowOff>
    </xdr:to>
    <xdr:sp macro="" textlink="">
      <xdr:nvSpPr>
        <xdr:cNvPr id="605" name="楕円 604"/>
        <xdr:cNvSpPr/>
      </xdr:nvSpPr>
      <xdr:spPr>
        <a:xfrm>
          <a:off x="18605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27215</xdr:rowOff>
    </xdr:from>
    <xdr:to>
      <xdr:col>102</xdr:col>
      <xdr:colOff>114300</xdr:colOff>
      <xdr:row>40</xdr:row>
      <xdr:rowOff>59872</xdr:rowOff>
    </xdr:to>
    <xdr:cxnSp macro="">
      <xdr:nvCxnSpPr>
        <xdr:cNvPr id="606" name="直線コネクタ 605"/>
        <xdr:cNvCxnSpPr/>
      </xdr:nvCxnSpPr>
      <xdr:spPr>
        <a:xfrm flipV="1">
          <a:off x="18656300" y="6885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106697</xdr:rowOff>
    </xdr:from>
    <xdr:ext cx="469744" cy="259045"/>
    <xdr:sp macro="" textlink="">
      <xdr:nvSpPr>
        <xdr:cNvPr id="607"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608" name="n_2aveValue【認定こども園・幼稚園・保育所】&#10;一人当たり面積"/>
        <xdr:cNvSpPr txBox="1"/>
      </xdr:nvSpPr>
      <xdr:spPr>
        <a:xfrm>
          <a:off x="20199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25961</xdr:rowOff>
    </xdr:from>
    <xdr:ext cx="469744" cy="259045"/>
    <xdr:sp macro="" textlink="">
      <xdr:nvSpPr>
        <xdr:cNvPr id="609" name="n_3aveValue【認定こども園・幼稚園・保育所】&#10;一人当たり面積"/>
        <xdr:cNvSpPr txBox="1"/>
      </xdr:nvSpPr>
      <xdr:spPr>
        <a:xfrm>
          <a:off x="193104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161489</xdr:rowOff>
    </xdr:from>
    <xdr:ext cx="469744" cy="259045"/>
    <xdr:sp macro="" textlink="">
      <xdr:nvSpPr>
        <xdr:cNvPr id="610" name="n_4aveValue【認定こども園・幼稚園・保育所】&#10;一人当たり面積"/>
        <xdr:cNvSpPr txBox="1"/>
      </xdr:nvSpPr>
      <xdr:spPr>
        <a:xfrm>
          <a:off x="18421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79846</xdr:rowOff>
    </xdr:from>
    <xdr:ext cx="469744" cy="259045"/>
    <xdr:sp macro="" textlink="">
      <xdr:nvSpPr>
        <xdr:cNvPr id="611" name="n_1mainValue【認定こども園・幼稚園・保育所】&#10;一人当たり面積"/>
        <xdr:cNvSpPr txBox="1"/>
      </xdr:nvSpPr>
      <xdr:spPr>
        <a:xfrm>
          <a:off x="21075727" y="64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65876</xdr:rowOff>
    </xdr:from>
    <xdr:ext cx="469744" cy="259045"/>
    <xdr:sp macro="" textlink="">
      <xdr:nvSpPr>
        <xdr:cNvPr id="612" name="n_2mainValue【認定こども園・幼稚園・保育所】&#10;一人当たり面積"/>
        <xdr:cNvSpPr txBox="1"/>
      </xdr:nvSpPr>
      <xdr:spPr>
        <a:xfrm>
          <a:off x="201994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69142</xdr:rowOff>
    </xdr:from>
    <xdr:ext cx="469744" cy="259045"/>
    <xdr:sp macro="" textlink="">
      <xdr:nvSpPr>
        <xdr:cNvPr id="613" name="n_3mainValue【認定こども園・幼稚園・保育所】&#10;一人当たり面積"/>
        <xdr:cNvSpPr txBox="1"/>
      </xdr:nvSpPr>
      <xdr:spPr>
        <a:xfrm>
          <a:off x="193104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101799</xdr:rowOff>
    </xdr:from>
    <xdr:ext cx="469744" cy="259045"/>
    <xdr:sp macro="" textlink="">
      <xdr:nvSpPr>
        <xdr:cNvPr id="614" name="n_4mainValue【認定こども園・幼稚園・保育所】&#10;一人当たり面積"/>
        <xdr:cNvSpPr txBox="1"/>
      </xdr:nvSpPr>
      <xdr:spPr>
        <a:xfrm>
          <a:off x="18421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5" name="テキスト ボックス 6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6" name="直線コネクタ 6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7" name="テキスト ボックス 6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8" name="直線コネクタ 6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9" name="テキスト ボックス 6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30" name="直線コネクタ 6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31" name="テキスト ボックス 6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2" name="直線コネクタ 6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3" name="テキスト ボックス 6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4" name="直線コネクタ 6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5" name="テキスト ボックス 6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7" name="テキスト ボックス 6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639" name="直線コネクタ 638"/>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640" name="【学校施設】&#10;有形固定資産減価償却率最小値テキスト"/>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641" name="直線コネクタ 640"/>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42"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43" name="直線コネクタ 642"/>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644"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45" name="フローチャート: 判断 644"/>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646" name="フローチャート: 判断 645"/>
        <xdr:cNvSpPr/>
      </xdr:nvSpPr>
      <xdr:spPr>
        <a:xfrm>
          <a:off x="15430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647" name="フローチャート: 判断 646"/>
        <xdr:cNvSpPr/>
      </xdr:nvSpPr>
      <xdr:spPr>
        <a:xfrm>
          <a:off x="14541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48" name="フローチャート: 判断 647"/>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649" name="フローチャート: 判断 648"/>
        <xdr:cNvSpPr/>
      </xdr:nvSpPr>
      <xdr:spPr>
        <a:xfrm>
          <a:off x="12763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147320</xdr:rowOff>
    </xdr:from>
    <xdr:to>
      <xdr:col>85</xdr:col>
      <xdr:colOff>177800</xdr:colOff>
      <xdr:row>58</xdr:row>
      <xdr:rowOff>77470</xdr:rowOff>
    </xdr:to>
    <xdr:sp macro="" textlink="">
      <xdr:nvSpPr>
        <xdr:cNvPr id="655" name="楕円 654"/>
        <xdr:cNvSpPr/>
      </xdr:nvSpPr>
      <xdr:spPr>
        <a:xfrm>
          <a:off x="162687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170197</xdr:rowOff>
    </xdr:from>
    <xdr:ext cx="405111" cy="259045"/>
    <xdr:sp macro="" textlink="">
      <xdr:nvSpPr>
        <xdr:cNvPr id="656" name="【学校施設】&#10;有形固定資産減価償却率該当値テキスト"/>
        <xdr:cNvSpPr txBox="1"/>
      </xdr:nvSpPr>
      <xdr:spPr>
        <a:xfrm>
          <a:off x="16357600"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153035</xdr:rowOff>
    </xdr:from>
    <xdr:to>
      <xdr:col>81</xdr:col>
      <xdr:colOff>101600</xdr:colOff>
      <xdr:row>58</xdr:row>
      <xdr:rowOff>83185</xdr:rowOff>
    </xdr:to>
    <xdr:sp macro="" textlink="">
      <xdr:nvSpPr>
        <xdr:cNvPr id="657" name="楕円 656"/>
        <xdr:cNvSpPr/>
      </xdr:nvSpPr>
      <xdr:spPr>
        <a:xfrm>
          <a:off x="15430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26670</xdr:rowOff>
    </xdr:from>
    <xdr:to>
      <xdr:col>85</xdr:col>
      <xdr:colOff>127000</xdr:colOff>
      <xdr:row>58</xdr:row>
      <xdr:rowOff>32385</xdr:rowOff>
    </xdr:to>
    <xdr:cxnSp macro="">
      <xdr:nvCxnSpPr>
        <xdr:cNvPr id="658" name="直線コネクタ 657"/>
        <xdr:cNvCxnSpPr/>
      </xdr:nvCxnSpPr>
      <xdr:spPr>
        <a:xfrm flipV="1">
          <a:off x="15481300" y="99707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76835</xdr:rowOff>
    </xdr:from>
    <xdr:to>
      <xdr:col>76</xdr:col>
      <xdr:colOff>165100</xdr:colOff>
      <xdr:row>59</xdr:row>
      <xdr:rowOff>6985</xdr:rowOff>
    </xdr:to>
    <xdr:sp macro="" textlink="">
      <xdr:nvSpPr>
        <xdr:cNvPr id="659" name="楕円 658"/>
        <xdr:cNvSpPr/>
      </xdr:nvSpPr>
      <xdr:spPr>
        <a:xfrm>
          <a:off x="14541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32385</xdr:rowOff>
    </xdr:from>
    <xdr:to>
      <xdr:col>81</xdr:col>
      <xdr:colOff>50800</xdr:colOff>
      <xdr:row>58</xdr:row>
      <xdr:rowOff>127635</xdr:rowOff>
    </xdr:to>
    <xdr:cxnSp macro="">
      <xdr:nvCxnSpPr>
        <xdr:cNvPr id="660" name="直線コネクタ 659"/>
        <xdr:cNvCxnSpPr/>
      </xdr:nvCxnSpPr>
      <xdr:spPr>
        <a:xfrm flipV="1">
          <a:off x="14592300" y="997648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84455</xdr:rowOff>
    </xdr:from>
    <xdr:to>
      <xdr:col>72</xdr:col>
      <xdr:colOff>38100</xdr:colOff>
      <xdr:row>59</xdr:row>
      <xdr:rowOff>14605</xdr:rowOff>
    </xdr:to>
    <xdr:sp macro="" textlink="">
      <xdr:nvSpPr>
        <xdr:cNvPr id="661" name="楕円 660"/>
        <xdr:cNvSpPr/>
      </xdr:nvSpPr>
      <xdr:spPr>
        <a:xfrm>
          <a:off x="13652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127635</xdr:rowOff>
    </xdr:from>
    <xdr:to>
      <xdr:col>76</xdr:col>
      <xdr:colOff>114300</xdr:colOff>
      <xdr:row>58</xdr:row>
      <xdr:rowOff>135255</xdr:rowOff>
    </xdr:to>
    <xdr:cxnSp macro="">
      <xdr:nvCxnSpPr>
        <xdr:cNvPr id="662" name="直線コネクタ 661"/>
        <xdr:cNvCxnSpPr/>
      </xdr:nvCxnSpPr>
      <xdr:spPr>
        <a:xfrm flipV="1">
          <a:off x="13703300" y="100717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52070</xdr:rowOff>
    </xdr:from>
    <xdr:to>
      <xdr:col>67</xdr:col>
      <xdr:colOff>101600</xdr:colOff>
      <xdr:row>58</xdr:row>
      <xdr:rowOff>153670</xdr:rowOff>
    </xdr:to>
    <xdr:sp macro="" textlink="">
      <xdr:nvSpPr>
        <xdr:cNvPr id="663" name="楕円 662"/>
        <xdr:cNvSpPr/>
      </xdr:nvSpPr>
      <xdr:spPr>
        <a:xfrm>
          <a:off x="12763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102870</xdr:rowOff>
    </xdr:from>
    <xdr:to>
      <xdr:col>71</xdr:col>
      <xdr:colOff>177800</xdr:colOff>
      <xdr:row>58</xdr:row>
      <xdr:rowOff>135255</xdr:rowOff>
    </xdr:to>
    <xdr:cxnSp macro="">
      <xdr:nvCxnSpPr>
        <xdr:cNvPr id="664" name="直線コネクタ 663"/>
        <xdr:cNvCxnSpPr/>
      </xdr:nvCxnSpPr>
      <xdr:spPr>
        <a:xfrm>
          <a:off x="12814300" y="100469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112412</xdr:rowOff>
    </xdr:from>
    <xdr:ext cx="405111" cy="259045"/>
    <xdr:sp macro="" textlink="">
      <xdr:nvSpPr>
        <xdr:cNvPr id="665" name="n_1aveValue【学校施設】&#10;有形固定資産減価償却率"/>
        <xdr:cNvSpPr txBox="1"/>
      </xdr:nvSpPr>
      <xdr:spPr>
        <a:xfrm>
          <a:off x="152660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93362</xdr:rowOff>
    </xdr:from>
    <xdr:ext cx="405111" cy="259045"/>
    <xdr:sp macro="" textlink="">
      <xdr:nvSpPr>
        <xdr:cNvPr id="666" name="n_2aveValue【学校施設】&#10;有形固定資産減価償却率"/>
        <xdr:cNvSpPr txBox="1"/>
      </xdr:nvSpPr>
      <xdr:spPr>
        <a:xfrm>
          <a:off x="14389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667" name="n_3aveValue【学校施設】&#10;有形固定資産減価償却率"/>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78122</xdr:rowOff>
    </xdr:from>
    <xdr:ext cx="405111" cy="259045"/>
    <xdr:sp macro="" textlink="">
      <xdr:nvSpPr>
        <xdr:cNvPr id="668" name="n_4aveValue【学校施設】&#10;有形固定資産減価償却率"/>
        <xdr:cNvSpPr txBox="1"/>
      </xdr:nvSpPr>
      <xdr:spPr>
        <a:xfrm>
          <a:off x="12611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99712</xdr:rowOff>
    </xdr:from>
    <xdr:ext cx="405111" cy="259045"/>
    <xdr:sp macro="" textlink="">
      <xdr:nvSpPr>
        <xdr:cNvPr id="669" name="n_1mainValue【学校施設】&#10;有形固定資産減価償却率"/>
        <xdr:cNvSpPr txBox="1"/>
      </xdr:nvSpPr>
      <xdr:spPr>
        <a:xfrm>
          <a:off x="152660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23512</xdr:rowOff>
    </xdr:from>
    <xdr:ext cx="405111" cy="259045"/>
    <xdr:sp macro="" textlink="">
      <xdr:nvSpPr>
        <xdr:cNvPr id="670" name="n_2mainValue【学校施設】&#10;有形固定資産減価償却率"/>
        <xdr:cNvSpPr txBox="1"/>
      </xdr:nvSpPr>
      <xdr:spPr>
        <a:xfrm>
          <a:off x="14389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31132</xdr:rowOff>
    </xdr:from>
    <xdr:ext cx="405111" cy="259045"/>
    <xdr:sp macro="" textlink="">
      <xdr:nvSpPr>
        <xdr:cNvPr id="671" name="n_3mainValue【学校施設】&#10;有形固定資産減価償却率"/>
        <xdr:cNvSpPr txBox="1"/>
      </xdr:nvSpPr>
      <xdr:spPr>
        <a:xfrm>
          <a:off x="135007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170197</xdr:rowOff>
    </xdr:from>
    <xdr:ext cx="405111" cy="259045"/>
    <xdr:sp macro="" textlink="">
      <xdr:nvSpPr>
        <xdr:cNvPr id="672" name="n_4mainValue【学校施設】&#10;有形固定資産減価償却率"/>
        <xdr:cNvSpPr txBox="1"/>
      </xdr:nvSpPr>
      <xdr:spPr>
        <a:xfrm>
          <a:off x="12611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3" name="テキスト ボックス 6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4" name="直線コネクタ 6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5" name="テキスト ボックス 6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6" name="直線コネクタ 6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7" name="テキスト ボックス 6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8" name="直線コネクタ 6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9" name="テキスト ボックス 6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0" name="直線コネクタ 6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1" name="テキスト ボックス 6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2" name="直線コネクタ 6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3" name="テキスト ボックス 69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4" name="直線コネクタ 6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5" name="テキスト ボックス 69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6" name="直線コネクタ 6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7" name="テキスト ボックス 6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99" name="直線コネクタ 698"/>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700" name="【学校施設】&#10;一人当たり面積最小値テキスト"/>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701" name="直線コネクタ 700"/>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702" name="【学校施設】&#10;一人当たり面積最大値テキスト"/>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703" name="直線コネクタ 702"/>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105608</xdr:rowOff>
    </xdr:from>
    <xdr:ext cx="469744" cy="259045"/>
    <xdr:sp macro="" textlink="">
      <xdr:nvSpPr>
        <xdr:cNvPr id="704" name="【学校施設】&#10;一人当たり面積平均値テキスト"/>
        <xdr:cNvSpPr txBox="1"/>
      </xdr:nvSpPr>
      <xdr:spPr>
        <a:xfrm>
          <a:off x="22199600" y="1073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705" name="フローチャート: 判断 704"/>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97137</xdr:rowOff>
    </xdr:from>
    <xdr:to>
      <xdr:col>112</xdr:col>
      <xdr:colOff>38100</xdr:colOff>
      <xdr:row>63</xdr:row>
      <xdr:rowOff>27287</xdr:rowOff>
    </xdr:to>
    <xdr:sp macro="" textlink="">
      <xdr:nvSpPr>
        <xdr:cNvPr id="706" name="フローチャート: 判断 705"/>
        <xdr:cNvSpPr/>
      </xdr:nvSpPr>
      <xdr:spPr>
        <a:xfrm>
          <a:off x="21272500" y="1072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128488</xdr:rowOff>
    </xdr:from>
    <xdr:to>
      <xdr:col>107</xdr:col>
      <xdr:colOff>101600</xdr:colOff>
      <xdr:row>63</xdr:row>
      <xdr:rowOff>58638</xdr:rowOff>
    </xdr:to>
    <xdr:sp macro="" textlink="">
      <xdr:nvSpPr>
        <xdr:cNvPr id="707" name="フローチャート: 判断 706"/>
        <xdr:cNvSpPr/>
      </xdr:nvSpPr>
      <xdr:spPr>
        <a:xfrm>
          <a:off x="20383500" y="107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119670</xdr:rowOff>
    </xdr:from>
    <xdr:to>
      <xdr:col>102</xdr:col>
      <xdr:colOff>165100</xdr:colOff>
      <xdr:row>63</xdr:row>
      <xdr:rowOff>49820</xdr:rowOff>
    </xdr:to>
    <xdr:sp macro="" textlink="">
      <xdr:nvSpPr>
        <xdr:cNvPr id="708" name="フローチャート: 判断 707"/>
        <xdr:cNvSpPr/>
      </xdr:nvSpPr>
      <xdr:spPr>
        <a:xfrm>
          <a:off x="19494500" y="107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120976</xdr:rowOff>
    </xdr:from>
    <xdr:to>
      <xdr:col>98</xdr:col>
      <xdr:colOff>38100</xdr:colOff>
      <xdr:row>63</xdr:row>
      <xdr:rowOff>51126</xdr:rowOff>
    </xdr:to>
    <xdr:sp macro="" textlink="">
      <xdr:nvSpPr>
        <xdr:cNvPr id="709" name="フローチャート: 判断 708"/>
        <xdr:cNvSpPr/>
      </xdr:nvSpPr>
      <xdr:spPr>
        <a:xfrm>
          <a:off x="18605500" y="1075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0" name="テキスト ボックス 7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1" name="テキスト ボックス 7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2" name="テキスト ボックス 7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3" name="テキスト ボックス 7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4" name="テキスト ボックス 7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69705</xdr:rowOff>
    </xdr:from>
    <xdr:to>
      <xdr:col>116</xdr:col>
      <xdr:colOff>114300</xdr:colOff>
      <xdr:row>62</xdr:row>
      <xdr:rowOff>171305</xdr:rowOff>
    </xdr:to>
    <xdr:sp macro="" textlink="">
      <xdr:nvSpPr>
        <xdr:cNvPr id="715" name="楕円 714"/>
        <xdr:cNvSpPr/>
      </xdr:nvSpPr>
      <xdr:spPr>
        <a:xfrm>
          <a:off x="22110700" y="106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92582</xdr:rowOff>
    </xdr:from>
    <xdr:ext cx="469744" cy="259045"/>
    <xdr:sp macro="" textlink="">
      <xdr:nvSpPr>
        <xdr:cNvPr id="716" name="【学校施設】&#10;一人当たり面積該当値テキスト"/>
        <xdr:cNvSpPr txBox="1"/>
      </xdr:nvSpPr>
      <xdr:spPr>
        <a:xfrm>
          <a:off x="22199600" y="1055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75257</xdr:rowOff>
    </xdr:from>
    <xdr:to>
      <xdr:col>112</xdr:col>
      <xdr:colOff>38100</xdr:colOff>
      <xdr:row>63</xdr:row>
      <xdr:rowOff>5407</xdr:rowOff>
    </xdr:to>
    <xdr:sp macro="" textlink="">
      <xdr:nvSpPr>
        <xdr:cNvPr id="717" name="楕円 716"/>
        <xdr:cNvSpPr/>
      </xdr:nvSpPr>
      <xdr:spPr>
        <a:xfrm>
          <a:off x="21272500" y="107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120505</xdr:rowOff>
    </xdr:from>
    <xdr:to>
      <xdr:col>116</xdr:col>
      <xdr:colOff>63500</xdr:colOff>
      <xdr:row>62</xdr:row>
      <xdr:rowOff>126057</xdr:rowOff>
    </xdr:to>
    <xdr:cxnSp macro="">
      <xdr:nvCxnSpPr>
        <xdr:cNvPr id="718" name="直線コネクタ 717"/>
        <xdr:cNvCxnSpPr/>
      </xdr:nvCxnSpPr>
      <xdr:spPr>
        <a:xfrm flipV="1">
          <a:off x="21323300" y="10750405"/>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23332</xdr:rowOff>
    </xdr:from>
    <xdr:to>
      <xdr:col>107</xdr:col>
      <xdr:colOff>101600</xdr:colOff>
      <xdr:row>63</xdr:row>
      <xdr:rowOff>124932</xdr:rowOff>
    </xdr:to>
    <xdr:sp macro="" textlink="">
      <xdr:nvSpPr>
        <xdr:cNvPr id="719" name="楕円 718"/>
        <xdr:cNvSpPr/>
      </xdr:nvSpPr>
      <xdr:spPr>
        <a:xfrm>
          <a:off x="20383500" y="108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126057</xdr:rowOff>
    </xdr:from>
    <xdr:to>
      <xdr:col>111</xdr:col>
      <xdr:colOff>177800</xdr:colOff>
      <xdr:row>63</xdr:row>
      <xdr:rowOff>74132</xdr:rowOff>
    </xdr:to>
    <xdr:cxnSp macro="">
      <xdr:nvCxnSpPr>
        <xdr:cNvPr id="720" name="直線コネクタ 719"/>
        <xdr:cNvCxnSpPr/>
      </xdr:nvCxnSpPr>
      <xdr:spPr>
        <a:xfrm flipV="1">
          <a:off x="20434300" y="10755957"/>
          <a:ext cx="889000" cy="11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37047</xdr:rowOff>
    </xdr:from>
    <xdr:to>
      <xdr:col>102</xdr:col>
      <xdr:colOff>165100</xdr:colOff>
      <xdr:row>63</xdr:row>
      <xdr:rowOff>138647</xdr:rowOff>
    </xdr:to>
    <xdr:sp macro="" textlink="">
      <xdr:nvSpPr>
        <xdr:cNvPr id="721" name="楕円 720"/>
        <xdr:cNvSpPr/>
      </xdr:nvSpPr>
      <xdr:spPr>
        <a:xfrm>
          <a:off x="19494500" y="108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74132</xdr:rowOff>
    </xdr:from>
    <xdr:to>
      <xdr:col>107</xdr:col>
      <xdr:colOff>50800</xdr:colOff>
      <xdr:row>63</xdr:row>
      <xdr:rowOff>87847</xdr:rowOff>
    </xdr:to>
    <xdr:cxnSp macro="">
      <xdr:nvCxnSpPr>
        <xdr:cNvPr id="722" name="直線コネクタ 721"/>
        <xdr:cNvCxnSpPr/>
      </xdr:nvCxnSpPr>
      <xdr:spPr>
        <a:xfrm flipV="1">
          <a:off x="19545300" y="1087548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46845</xdr:rowOff>
    </xdr:from>
    <xdr:to>
      <xdr:col>98</xdr:col>
      <xdr:colOff>38100</xdr:colOff>
      <xdr:row>63</xdr:row>
      <xdr:rowOff>148445</xdr:rowOff>
    </xdr:to>
    <xdr:sp macro="" textlink="">
      <xdr:nvSpPr>
        <xdr:cNvPr id="723" name="楕円 722"/>
        <xdr:cNvSpPr/>
      </xdr:nvSpPr>
      <xdr:spPr>
        <a:xfrm>
          <a:off x="18605500" y="108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87847</xdr:rowOff>
    </xdr:from>
    <xdr:to>
      <xdr:col>102</xdr:col>
      <xdr:colOff>114300</xdr:colOff>
      <xdr:row>63</xdr:row>
      <xdr:rowOff>97645</xdr:rowOff>
    </xdr:to>
    <xdr:cxnSp macro="">
      <xdr:nvCxnSpPr>
        <xdr:cNvPr id="724" name="直線コネクタ 723"/>
        <xdr:cNvCxnSpPr/>
      </xdr:nvCxnSpPr>
      <xdr:spPr>
        <a:xfrm flipV="1">
          <a:off x="18656300" y="1088919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18414</xdr:rowOff>
    </xdr:from>
    <xdr:ext cx="469744" cy="259045"/>
    <xdr:sp macro="" textlink="">
      <xdr:nvSpPr>
        <xdr:cNvPr id="725" name="n_1aveValue【学校施設】&#10;一人当たり面積"/>
        <xdr:cNvSpPr txBox="1"/>
      </xdr:nvSpPr>
      <xdr:spPr>
        <a:xfrm>
          <a:off x="21075727" y="1081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75165</xdr:rowOff>
    </xdr:from>
    <xdr:ext cx="469744" cy="259045"/>
    <xdr:sp macro="" textlink="">
      <xdr:nvSpPr>
        <xdr:cNvPr id="726" name="n_2aveValue【学校施設】&#10;一人当たり面積"/>
        <xdr:cNvSpPr txBox="1"/>
      </xdr:nvSpPr>
      <xdr:spPr>
        <a:xfrm>
          <a:off x="20199427" y="1053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66347</xdr:rowOff>
    </xdr:from>
    <xdr:ext cx="469744" cy="259045"/>
    <xdr:sp macro="" textlink="">
      <xdr:nvSpPr>
        <xdr:cNvPr id="727" name="n_3aveValue【学校施設】&#10;一人当たり面積"/>
        <xdr:cNvSpPr txBox="1"/>
      </xdr:nvSpPr>
      <xdr:spPr>
        <a:xfrm>
          <a:off x="19310427" y="105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67653</xdr:rowOff>
    </xdr:from>
    <xdr:ext cx="469744" cy="259045"/>
    <xdr:sp macro="" textlink="">
      <xdr:nvSpPr>
        <xdr:cNvPr id="728" name="n_4aveValue【学校施設】&#10;一人当たり面積"/>
        <xdr:cNvSpPr txBox="1"/>
      </xdr:nvSpPr>
      <xdr:spPr>
        <a:xfrm>
          <a:off x="18421427" y="1052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21934</xdr:rowOff>
    </xdr:from>
    <xdr:ext cx="469744" cy="259045"/>
    <xdr:sp macro="" textlink="">
      <xdr:nvSpPr>
        <xdr:cNvPr id="729" name="n_1mainValue【学校施設】&#10;一人当たり面積"/>
        <xdr:cNvSpPr txBox="1"/>
      </xdr:nvSpPr>
      <xdr:spPr>
        <a:xfrm>
          <a:off x="21075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116059</xdr:rowOff>
    </xdr:from>
    <xdr:ext cx="469744" cy="259045"/>
    <xdr:sp macro="" textlink="">
      <xdr:nvSpPr>
        <xdr:cNvPr id="730" name="n_2mainValue【学校施設】&#10;一人当たり面積"/>
        <xdr:cNvSpPr txBox="1"/>
      </xdr:nvSpPr>
      <xdr:spPr>
        <a:xfrm>
          <a:off x="20199427" y="1091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129774</xdr:rowOff>
    </xdr:from>
    <xdr:ext cx="469744" cy="259045"/>
    <xdr:sp macro="" textlink="">
      <xdr:nvSpPr>
        <xdr:cNvPr id="731" name="n_3mainValue【学校施設】&#10;一人当たり面積"/>
        <xdr:cNvSpPr txBox="1"/>
      </xdr:nvSpPr>
      <xdr:spPr>
        <a:xfrm>
          <a:off x="19310427" y="1093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139572</xdr:rowOff>
    </xdr:from>
    <xdr:ext cx="469744" cy="259045"/>
    <xdr:sp macro="" textlink="">
      <xdr:nvSpPr>
        <xdr:cNvPr id="732" name="n_4mainValue【学校施設】&#10;一人当たり面積"/>
        <xdr:cNvSpPr txBox="1"/>
      </xdr:nvSpPr>
      <xdr:spPr>
        <a:xfrm>
          <a:off x="18421427" y="1094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3" name="正方形/長方形 7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4" name="正方形/長方形 7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5" name="正方形/長方形 7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6" name="正方形/長方形 7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7" name="正方形/長方形 7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8" name="正方形/長方形 7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9" name="正方形/長方形 7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正方形/長方形 73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41" name="正方形/長方形 7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2" name="正方形/長方形 7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3" name="正方形/長方形 7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4" name="正方形/長方形 7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5" name="正方形/長方形 7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6" name="正方形/長方形 7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7" name="正方形/長方形 7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8" name="正方形/長方形 74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9" name="正方形/長方形 7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0" name="正方形/長方形 7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1" name="正方形/長方形 7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2" name="正方形/長方形 7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3" name="正方形/長方形 7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4" name="正方形/長方形 7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5" name="正方形/長方形 7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正方形/長方形 7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7" name="テキスト ボックス 7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8" name="直線コネクタ 7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9" name="テキスト ボックス 75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0" name="直線コネクタ 75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61" name="テキスト ボックス 76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2" name="直線コネクタ 76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3" name="テキスト ボックス 76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4" name="直線コネクタ 76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5" name="テキスト ボックス 76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6" name="直線コネクタ 76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7" name="テキスト ボックス 76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9" name="テキスト ボックス 76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771" name="直線コネクタ 770"/>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772" name="【公民館】&#10;有形固定資産減価償却率最小値テキスト"/>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773" name="直線コネクタ 772"/>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774" name="【公民館】&#10;有形固定資産減価償却率最大値テキスト"/>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775" name="直線コネクタ 774"/>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776" name="【公民館】&#10;有形固定資産減価償却率平均値テキスト"/>
        <xdr:cNvSpPr txBox="1"/>
      </xdr:nvSpPr>
      <xdr:spPr>
        <a:xfrm>
          <a:off x="16357600" y="1771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777" name="フローチャート: 判断 776"/>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xdr:rowOff>
    </xdr:from>
    <xdr:to>
      <xdr:col>81</xdr:col>
      <xdr:colOff>101600</xdr:colOff>
      <xdr:row>104</xdr:row>
      <xdr:rowOff>110998</xdr:rowOff>
    </xdr:to>
    <xdr:sp macro="" textlink="">
      <xdr:nvSpPr>
        <xdr:cNvPr id="778" name="フローチャート: 判断 777"/>
        <xdr:cNvSpPr/>
      </xdr:nvSpPr>
      <xdr:spPr>
        <a:xfrm>
          <a:off x="154305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779" name="フローチャート: 判断 778"/>
        <xdr:cNvSpPr/>
      </xdr:nvSpPr>
      <xdr:spPr>
        <a:xfrm>
          <a:off x="14541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780" name="フローチャート: 判断 779"/>
        <xdr:cNvSpPr/>
      </xdr:nvSpPr>
      <xdr:spPr>
        <a:xfrm>
          <a:off x="13652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100837</xdr:rowOff>
    </xdr:from>
    <xdr:to>
      <xdr:col>67</xdr:col>
      <xdr:colOff>101600</xdr:colOff>
      <xdr:row>104</xdr:row>
      <xdr:rowOff>30987</xdr:rowOff>
    </xdr:to>
    <xdr:sp macro="" textlink="">
      <xdr:nvSpPr>
        <xdr:cNvPr id="781" name="フローチャート: 判断 780"/>
        <xdr:cNvSpPr/>
      </xdr:nvSpPr>
      <xdr:spPr>
        <a:xfrm>
          <a:off x="12763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91694</xdr:rowOff>
    </xdr:from>
    <xdr:to>
      <xdr:col>85</xdr:col>
      <xdr:colOff>177800</xdr:colOff>
      <xdr:row>107</xdr:row>
      <xdr:rowOff>21844</xdr:rowOff>
    </xdr:to>
    <xdr:sp macro="" textlink="">
      <xdr:nvSpPr>
        <xdr:cNvPr id="787" name="楕円 786"/>
        <xdr:cNvSpPr/>
      </xdr:nvSpPr>
      <xdr:spPr>
        <a:xfrm>
          <a:off x="162687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70121</xdr:rowOff>
    </xdr:from>
    <xdr:ext cx="405111" cy="259045"/>
    <xdr:sp macro="" textlink="">
      <xdr:nvSpPr>
        <xdr:cNvPr id="788" name="【公民館】&#10;有形固定資産減価償却率該当値テキスト"/>
        <xdr:cNvSpPr txBox="1"/>
      </xdr:nvSpPr>
      <xdr:spPr>
        <a:xfrm>
          <a:off x="16357600" y="182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7113</xdr:rowOff>
    </xdr:from>
    <xdr:to>
      <xdr:col>81</xdr:col>
      <xdr:colOff>101600</xdr:colOff>
      <xdr:row>106</xdr:row>
      <xdr:rowOff>108713</xdr:rowOff>
    </xdr:to>
    <xdr:sp macro="" textlink="">
      <xdr:nvSpPr>
        <xdr:cNvPr id="789" name="楕円 788"/>
        <xdr:cNvSpPr/>
      </xdr:nvSpPr>
      <xdr:spPr>
        <a:xfrm>
          <a:off x="15430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57913</xdr:rowOff>
    </xdr:from>
    <xdr:to>
      <xdr:col>85</xdr:col>
      <xdr:colOff>127000</xdr:colOff>
      <xdr:row>106</xdr:row>
      <xdr:rowOff>142494</xdr:rowOff>
    </xdr:to>
    <xdr:cxnSp macro="">
      <xdr:nvCxnSpPr>
        <xdr:cNvPr id="790" name="直線コネクタ 789"/>
        <xdr:cNvCxnSpPr/>
      </xdr:nvCxnSpPr>
      <xdr:spPr>
        <a:xfrm>
          <a:off x="15481300" y="18231613"/>
          <a:ext cx="8382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130556</xdr:rowOff>
    </xdr:from>
    <xdr:to>
      <xdr:col>76</xdr:col>
      <xdr:colOff>165100</xdr:colOff>
      <xdr:row>106</xdr:row>
      <xdr:rowOff>60706</xdr:rowOff>
    </xdr:to>
    <xdr:sp macro="" textlink="">
      <xdr:nvSpPr>
        <xdr:cNvPr id="791" name="楕円 790"/>
        <xdr:cNvSpPr/>
      </xdr:nvSpPr>
      <xdr:spPr>
        <a:xfrm>
          <a:off x="145415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xdr:rowOff>
    </xdr:from>
    <xdr:to>
      <xdr:col>81</xdr:col>
      <xdr:colOff>50800</xdr:colOff>
      <xdr:row>106</xdr:row>
      <xdr:rowOff>57913</xdr:rowOff>
    </xdr:to>
    <xdr:cxnSp macro="">
      <xdr:nvCxnSpPr>
        <xdr:cNvPr id="792" name="直線コネクタ 791"/>
        <xdr:cNvCxnSpPr/>
      </xdr:nvCxnSpPr>
      <xdr:spPr>
        <a:xfrm>
          <a:off x="14592300" y="1818360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57404</xdr:rowOff>
    </xdr:from>
    <xdr:to>
      <xdr:col>72</xdr:col>
      <xdr:colOff>38100</xdr:colOff>
      <xdr:row>105</xdr:row>
      <xdr:rowOff>159004</xdr:rowOff>
    </xdr:to>
    <xdr:sp macro="" textlink="">
      <xdr:nvSpPr>
        <xdr:cNvPr id="793" name="楕円 792"/>
        <xdr:cNvSpPr/>
      </xdr:nvSpPr>
      <xdr:spPr>
        <a:xfrm>
          <a:off x="13652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108204</xdr:rowOff>
    </xdr:from>
    <xdr:to>
      <xdr:col>76</xdr:col>
      <xdr:colOff>114300</xdr:colOff>
      <xdr:row>106</xdr:row>
      <xdr:rowOff>9906</xdr:rowOff>
    </xdr:to>
    <xdr:cxnSp macro="">
      <xdr:nvCxnSpPr>
        <xdr:cNvPr id="794" name="直線コネクタ 793"/>
        <xdr:cNvCxnSpPr/>
      </xdr:nvCxnSpPr>
      <xdr:spPr>
        <a:xfrm>
          <a:off x="13703300" y="1811045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xdr:rowOff>
    </xdr:from>
    <xdr:to>
      <xdr:col>67</xdr:col>
      <xdr:colOff>101600</xdr:colOff>
      <xdr:row>105</xdr:row>
      <xdr:rowOff>106426</xdr:rowOff>
    </xdr:to>
    <xdr:sp macro="" textlink="">
      <xdr:nvSpPr>
        <xdr:cNvPr id="795" name="楕円 794"/>
        <xdr:cNvSpPr/>
      </xdr:nvSpPr>
      <xdr:spPr>
        <a:xfrm>
          <a:off x="12763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55626</xdr:rowOff>
    </xdr:from>
    <xdr:to>
      <xdr:col>71</xdr:col>
      <xdr:colOff>177800</xdr:colOff>
      <xdr:row>105</xdr:row>
      <xdr:rowOff>108204</xdr:rowOff>
    </xdr:to>
    <xdr:cxnSp macro="">
      <xdr:nvCxnSpPr>
        <xdr:cNvPr id="796" name="直線コネクタ 795"/>
        <xdr:cNvCxnSpPr/>
      </xdr:nvCxnSpPr>
      <xdr:spPr>
        <a:xfrm>
          <a:off x="12814300" y="1805787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127525</xdr:rowOff>
    </xdr:from>
    <xdr:ext cx="405111" cy="259045"/>
    <xdr:sp macro="" textlink="">
      <xdr:nvSpPr>
        <xdr:cNvPr id="797" name="n_1aveValue【公民館】&#10;有形固定資産減価償却率"/>
        <xdr:cNvSpPr txBox="1"/>
      </xdr:nvSpPr>
      <xdr:spPr>
        <a:xfrm>
          <a:off x="15266044" y="1761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798" name="n_2aveValue【公民館】&#10;有形固定資産減価償却率"/>
        <xdr:cNvSpPr txBox="1"/>
      </xdr:nvSpPr>
      <xdr:spPr>
        <a:xfrm>
          <a:off x="14389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58945</xdr:rowOff>
    </xdr:from>
    <xdr:ext cx="405111" cy="259045"/>
    <xdr:sp macro="" textlink="">
      <xdr:nvSpPr>
        <xdr:cNvPr id="799" name="n_3aveValue【公民館】&#10;有形固定資産減価償却率"/>
        <xdr:cNvSpPr txBox="1"/>
      </xdr:nvSpPr>
      <xdr:spPr>
        <a:xfrm>
          <a:off x="13500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47514</xdr:rowOff>
    </xdr:from>
    <xdr:ext cx="405111" cy="259045"/>
    <xdr:sp macro="" textlink="">
      <xdr:nvSpPr>
        <xdr:cNvPr id="800" name="n_4aveValue【公民館】&#10;有形固定資産減価償却率"/>
        <xdr:cNvSpPr txBox="1"/>
      </xdr:nvSpPr>
      <xdr:spPr>
        <a:xfrm>
          <a:off x="12611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99840</xdr:rowOff>
    </xdr:from>
    <xdr:ext cx="405111" cy="259045"/>
    <xdr:sp macro="" textlink="">
      <xdr:nvSpPr>
        <xdr:cNvPr id="801" name="n_1mainValue【公民館】&#10;有形固定資産減価償却率"/>
        <xdr:cNvSpPr txBox="1"/>
      </xdr:nvSpPr>
      <xdr:spPr>
        <a:xfrm>
          <a:off x="15266044"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51833</xdr:rowOff>
    </xdr:from>
    <xdr:ext cx="405111" cy="259045"/>
    <xdr:sp macro="" textlink="">
      <xdr:nvSpPr>
        <xdr:cNvPr id="802" name="n_2mainValue【公民館】&#10;有形固定資産減価償却率"/>
        <xdr:cNvSpPr txBox="1"/>
      </xdr:nvSpPr>
      <xdr:spPr>
        <a:xfrm>
          <a:off x="14389744" y="1822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150131</xdr:rowOff>
    </xdr:from>
    <xdr:ext cx="405111" cy="259045"/>
    <xdr:sp macro="" textlink="">
      <xdr:nvSpPr>
        <xdr:cNvPr id="803" name="n_3mainValue【公民館】&#10;有形固定資産減価償却率"/>
        <xdr:cNvSpPr txBox="1"/>
      </xdr:nvSpPr>
      <xdr:spPr>
        <a:xfrm>
          <a:off x="13500744" y="1815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97553</xdr:rowOff>
    </xdr:from>
    <xdr:ext cx="405111" cy="259045"/>
    <xdr:sp macro="" textlink="">
      <xdr:nvSpPr>
        <xdr:cNvPr id="804" name="n_4mainValue【公民館】&#10;有形固定資産減価償却率"/>
        <xdr:cNvSpPr txBox="1"/>
      </xdr:nvSpPr>
      <xdr:spPr>
        <a:xfrm>
          <a:off x="12611744"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5" name="直線コネクタ 8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6" name="テキスト ボックス 8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7" name="直線コネクタ 8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8" name="テキスト ボックス 8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9" name="直線コネクタ 8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0" name="テキスト ボックス 8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1" name="直線コネクタ 8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2" name="テキスト ボックス 8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826" name="直線コネクタ 825"/>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827" name="【公民館】&#10;一人当たり面積最小値テキスト"/>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828" name="直線コネクタ 827"/>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829" name="【公民館】&#10;一人当たり面積最大値テキスト"/>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830" name="直線コネクタ 829"/>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142003</xdr:rowOff>
    </xdr:from>
    <xdr:ext cx="469744" cy="259045"/>
    <xdr:sp macro="" textlink="">
      <xdr:nvSpPr>
        <xdr:cNvPr id="831" name="【公民館】&#10;一人当たり面積平均値テキスト"/>
        <xdr:cNvSpPr txBox="1"/>
      </xdr:nvSpPr>
      <xdr:spPr>
        <a:xfrm>
          <a:off x="22199600" y="1797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832" name="フローチャート: 判断 831"/>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112268</xdr:rowOff>
    </xdr:from>
    <xdr:to>
      <xdr:col>112</xdr:col>
      <xdr:colOff>38100</xdr:colOff>
      <xdr:row>106</xdr:row>
      <xdr:rowOff>42418</xdr:rowOff>
    </xdr:to>
    <xdr:sp macro="" textlink="">
      <xdr:nvSpPr>
        <xdr:cNvPr id="833" name="フローチャート: 判断 832"/>
        <xdr:cNvSpPr/>
      </xdr:nvSpPr>
      <xdr:spPr>
        <a:xfrm>
          <a:off x="21272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834" name="フローチャート: 判断 833"/>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835" name="フローチャート: 判断 834"/>
        <xdr:cNvSpPr/>
      </xdr:nvSpPr>
      <xdr:spPr>
        <a:xfrm>
          <a:off x="19494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836" name="フローチャート: 判断 835"/>
        <xdr:cNvSpPr/>
      </xdr:nvSpPr>
      <xdr:spPr>
        <a:xfrm>
          <a:off x="18605500" y="180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39115</xdr:rowOff>
    </xdr:from>
    <xdr:to>
      <xdr:col>116</xdr:col>
      <xdr:colOff>114300</xdr:colOff>
      <xdr:row>107</xdr:row>
      <xdr:rowOff>140715</xdr:rowOff>
    </xdr:to>
    <xdr:sp macro="" textlink="">
      <xdr:nvSpPr>
        <xdr:cNvPr id="842" name="楕円 841"/>
        <xdr:cNvSpPr/>
      </xdr:nvSpPr>
      <xdr:spPr>
        <a:xfrm>
          <a:off x="221107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125492</xdr:rowOff>
    </xdr:from>
    <xdr:ext cx="469744" cy="259045"/>
    <xdr:sp macro="" textlink="">
      <xdr:nvSpPr>
        <xdr:cNvPr id="843" name="【公民館】&#10;一人当たり面積該当値テキスト"/>
        <xdr:cNvSpPr txBox="1"/>
      </xdr:nvSpPr>
      <xdr:spPr>
        <a:xfrm>
          <a:off x="22199600" y="1829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109982</xdr:rowOff>
    </xdr:from>
    <xdr:to>
      <xdr:col>112</xdr:col>
      <xdr:colOff>38100</xdr:colOff>
      <xdr:row>108</xdr:row>
      <xdr:rowOff>40132</xdr:rowOff>
    </xdr:to>
    <xdr:sp macro="" textlink="">
      <xdr:nvSpPr>
        <xdr:cNvPr id="844" name="楕円 843"/>
        <xdr:cNvSpPr/>
      </xdr:nvSpPr>
      <xdr:spPr>
        <a:xfrm>
          <a:off x="21272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89915</xdr:rowOff>
    </xdr:from>
    <xdr:to>
      <xdr:col>116</xdr:col>
      <xdr:colOff>63500</xdr:colOff>
      <xdr:row>107</xdr:row>
      <xdr:rowOff>160782</xdr:rowOff>
    </xdr:to>
    <xdr:cxnSp macro="">
      <xdr:nvCxnSpPr>
        <xdr:cNvPr id="845" name="直線コネクタ 844"/>
        <xdr:cNvCxnSpPr/>
      </xdr:nvCxnSpPr>
      <xdr:spPr>
        <a:xfrm flipV="1">
          <a:off x="21323300" y="18435065"/>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109982</xdr:rowOff>
    </xdr:from>
    <xdr:to>
      <xdr:col>107</xdr:col>
      <xdr:colOff>101600</xdr:colOff>
      <xdr:row>108</xdr:row>
      <xdr:rowOff>40132</xdr:rowOff>
    </xdr:to>
    <xdr:sp macro="" textlink="">
      <xdr:nvSpPr>
        <xdr:cNvPr id="846" name="楕円 845"/>
        <xdr:cNvSpPr/>
      </xdr:nvSpPr>
      <xdr:spPr>
        <a:xfrm>
          <a:off x="20383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160782</xdr:rowOff>
    </xdr:from>
    <xdr:to>
      <xdr:col>111</xdr:col>
      <xdr:colOff>177800</xdr:colOff>
      <xdr:row>107</xdr:row>
      <xdr:rowOff>160782</xdr:rowOff>
    </xdr:to>
    <xdr:cxnSp macro="">
      <xdr:nvCxnSpPr>
        <xdr:cNvPr id="847" name="直線コネクタ 846"/>
        <xdr:cNvCxnSpPr/>
      </xdr:nvCxnSpPr>
      <xdr:spPr>
        <a:xfrm>
          <a:off x="20434300" y="1850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135128</xdr:rowOff>
    </xdr:from>
    <xdr:to>
      <xdr:col>102</xdr:col>
      <xdr:colOff>165100</xdr:colOff>
      <xdr:row>108</xdr:row>
      <xdr:rowOff>65278</xdr:rowOff>
    </xdr:to>
    <xdr:sp macro="" textlink="">
      <xdr:nvSpPr>
        <xdr:cNvPr id="848" name="楕円 847"/>
        <xdr:cNvSpPr/>
      </xdr:nvSpPr>
      <xdr:spPr>
        <a:xfrm>
          <a:off x="19494500" y="18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160782</xdr:rowOff>
    </xdr:from>
    <xdr:to>
      <xdr:col>107</xdr:col>
      <xdr:colOff>50800</xdr:colOff>
      <xdr:row>108</xdr:row>
      <xdr:rowOff>14478</xdr:rowOff>
    </xdr:to>
    <xdr:cxnSp macro="">
      <xdr:nvCxnSpPr>
        <xdr:cNvPr id="849" name="直線コネクタ 848"/>
        <xdr:cNvCxnSpPr/>
      </xdr:nvCxnSpPr>
      <xdr:spPr>
        <a:xfrm flipV="1">
          <a:off x="19545300" y="1850593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135128</xdr:rowOff>
    </xdr:from>
    <xdr:to>
      <xdr:col>98</xdr:col>
      <xdr:colOff>38100</xdr:colOff>
      <xdr:row>108</xdr:row>
      <xdr:rowOff>65278</xdr:rowOff>
    </xdr:to>
    <xdr:sp macro="" textlink="">
      <xdr:nvSpPr>
        <xdr:cNvPr id="850" name="楕円 849"/>
        <xdr:cNvSpPr/>
      </xdr:nvSpPr>
      <xdr:spPr>
        <a:xfrm>
          <a:off x="18605500" y="18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14478</xdr:rowOff>
    </xdr:from>
    <xdr:to>
      <xdr:col>102</xdr:col>
      <xdr:colOff>114300</xdr:colOff>
      <xdr:row>108</xdr:row>
      <xdr:rowOff>14478</xdr:rowOff>
    </xdr:to>
    <xdr:cxnSp macro="">
      <xdr:nvCxnSpPr>
        <xdr:cNvPr id="851" name="直線コネクタ 850"/>
        <xdr:cNvCxnSpPr/>
      </xdr:nvCxnSpPr>
      <xdr:spPr>
        <a:xfrm>
          <a:off x="18656300" y="18531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58945</xdr:rowOff>
    </xdr:from>
    <xdr:ext cx="469744" cy="259045"/>
    <xdr:sp macro="" textlink="">
      <xdr:nvSpPr>
        <xdr:cNvPr id="852" name="n_1aveValue【公民館】&#10;一人当たり面積"/>
        <xdr:cNvSpPr txBox="1"/>
      </xdr:nvSpPr>
      <xdr:spPr>
        <a:xfrm>
          <a:off x="21075727" y="178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853" name="n_2aveValue【公民館】&#10;一人当たり面積"/>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24655</xdr:rowOff>
    </xdr:from>
    <xdr:ext cx="469744" cy="259045"/>
    <xdr:sp macro="" textlink="">
      <xdr:nvSpPr>
        <xdr:cNvPr id="854" name="n_3aveValue【公民館】&#10;一人当たり面積"/>
        <xdr:cNvSpPr txBox="1"/>
      </xdr:nvSpPr>
      <xdr:spPr>
        <a:xfrm>
          <a:off x="19310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152671</xdr:rowOff>
    </xdr:from>
    <xdr:ext cx="469744" cy="259045"/>
    <xdr:sp macro="" textlink="">
      <xdr:nvSpPr>
        <xdr:cNvPr id="855" name="n_4aveValue【公民館】&#10;一人当たり面積"/>
        <xdr:cNvSpPr txBox="1"/>
      </xdr:nvSpPr>
      <xdr:spPr>
        <a:xfrm>
          <a:off x="18421427"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31259</xdr:rowOff>
    </xdr:from>
    <xdr:ext cx="469744" cy="259045"/>
    <xdr:sp macro="" textlink="">
      <xdr:nvSpPr>
        <xdr:cNvPr id="856" name="n_1mainValue【公民館】&#10;一人当たり面積"/>
        <xdr:cNvSpPr txBox="1"/>
      </xdr:nvSpPr>
      <xdr:spPr>
        <a:xfrm>
          <a:off x="210757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31259</xdr:rowOff>
    </xdr:from>
    <xdr:ext cx="469744" cy="259045"/>
    <xdr:sp macro="" textlink="">
      <xdr:nvSpPr>
        <xdr:cNvPr id="857" name="n_2mainValue【公民館】&#10;一人当たり面積"/>
        <xdr:cNvSpPr txBox="1"/>
      </xdr:nvSpPr>
      <xdr:spPr>
        <a:xfrm>
          <a:off x="201994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56405</xdr:rowOff>
    </xdr:from>
    <xdr:ext cx="469744" cy="259045"/>
    <xdr:sp macro="" textlink="">
      <xdr:nvSpPr>
        <xdr:cNvPr id="858" name="n_3mainValue【公民館】&#10;一人当たり面積"/>
        <xdr:cNvSpPr txBox="1"/>
      </xdr:nvSpPr>
      <xdr:spPr>
        <a:xfrm>
          <a:off x="193104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56405</xdr:rowOff>
    </xdr:from>
    <xdr:ext cx="469744" cy="259045"/>
    <xdr:sp macro="" textlink="">
      <xdr:nvSpPr>
        <xdr:cNvPr id="859" name="n_4mainValue【公民館】&#10;一人当たり面積"/>
        <xdr:cNvSpPr txBox="1"/>
      </xdr:nvSpPr>
      <xdr:spPr>
        <a:xfrm>
          <a:off x="18421427" y="1857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東松島市の有形固定資産減価償却率を施設類型別に分析すると、</a:t>
          </a:r>
          <a:r>
            <a:rPr kumimoji="1" lang="ja-JP" altLang="en-US" sz="1100">
              <a:solidFill>
                <a:schemeClr val="dk1"/>
              </a:solidFill>
              <a:effectLst/>
              <a:latin typeface="+mn-lt"/>
              <a:ea typeface="+mn-ea"/>
              <a:cs typeface="+mn-cs"/>
            </a:rPr>
            <a:t>保育所・橋りょう・トンネル・学校施設・公営住宅・図書館・体育館・プール・福祉施設・市民会館・消防施設で</a:t>
          </a:r>
          <a:r>
            <a:rPr kumimoji="1" lang="ja-JP" altLang="ja-JP" sz="1100">
              <a:solidFill>
                <a:schemeClr val="dk1"/>
              </a:solidFill>
              <a:effectLst/>
              <a:latin typeface="+mn-lt"/>
              <a:ea typeface="+mn-ea"/>
              <a:cs typeface="+mn-cs"/>
            </a:rPr>
            <a:t>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類似団体を下回って</a:t>
          </a:r>
          <a:r>
            <a:rPr kumimoji="1" lang="ja-JP" altLang="en-US" sz="1100">
              <a:solidFill>
                <a:schemeClr val="dk1"/>
              </a:solidFill>
              <a:effectLst/>
              <a:latin typeface="+mn-lt"/>
              <a:ea typeface="+mn-ea"/>
              <a:cs typeface="+mn-cs"/>
            </a:rPr>
            <a:t>いる。これらは</a:t>
          </a:r>
          <a:r>
            <a:rPr kumimoji="1" lang="ja-JP" altLang="ja-JP" sz="1100">
              <a:solidFill>
                <a:schemeClr val="dk1"/>
              </a:solidFill>
              <a:effectLst/>
              <a:latin typeface="+mn-lt"/>
              <a:ea typeface="+mn-ea"/>
              <a:cs typeface="+mn-cs"/>
            </a:rPr>
            <a:t>比較的近年の建築年次であることがわかる。しかしながら、修繕費用が嵩み大規模改修や更新が必要となるのはこれからであり、潜在的に不安材料を抱えていることに変わりはない。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39,304
39,155
101.30
26,475,166
25,057,648
946,510
10,252,349
15,212,492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xdr:cNvCxnSpPr/>
      </xdr:nvCxnSpPr>
      <xdr:spPr>
        <a:xfrm flipV="1">
          <a:off x="4634865" y="566057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xdr:cNvSpPr txBox="1"/>
      </xdr:nvSpPr>
      <xdr:spPr>
        <a:xfrm>
          <a:off x="4673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xdr:cNvCxnSpPr/>
      </xdr:nvCxnSpPr>
      <xdr:spPr>
        <a:xfrm>
          <a:off x="4546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26687</xdr:rowOff>
    </xdr:from>
    <xdr:ext cx="405111" cy="259045"/>
    <xdr:sp macro="" textlink="">
      <xdr:nvSpPr>
        <xdr:cNvPr id="63" name="【図書館】&#10;有形固定資産減価償却率平均値テキスト"/>
        <xdr:cNvSpPr txBox="1"/>
      </xdr:nvSpPr>
      <xdr:spPr>
        <a:xfrm>
          <a:off x="4673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85816</xdr:rowOff>
    </xdr:from>
    <xdr:to>
      <xdr:col>20</xdr:col>
      <xdr:colOff>38100</xdr:colOff>
      <xdr:row>40</xdr:row>
      <xdr:rowOff>15966</xdr:rowOff>
    </xdr:to>
    <xdr:sp macro="" textlink="">
      <xdr:nvSpPr>
        <xdr:cNvPr id="65" name="フローチャート: 判断 64"/>
        <xdr:cNvSpPr/>
      </xdr:nvSpPr>
      <xdr:spPr>
        <a:xfrm>
          <a:off x="3746500" y="67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27033</xdr:rowOff>
    </xdr:from>
    <xdr:to>
      <xdr:col>15</xdr:col>
      <xdr:colOff>101600</xdr:colOff>
      <xdr:row>39</xdr:row>
      <xdr:rowOff>128633</xdr:rowOff>
    </xdr:to>
    <xdr:sp macro="" textlink="">
      <xdr:nvSpPr>
        <xdr:cNvPr id="66" name="フローチャート: 判断 65"/>
        <xdr:cNvSpPr/>
      </xdr:nvSpPr>
      <xdr:spPr>
        <a:xfrm>
          <a:off x="28575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93980</xdr:rowOff>
    </xdr:from>
    <xdr:to>
      <xdr:col>10</xdr:col>
      <xdr:colOff>165100</xdr:colOff>
      <xdr:row>39</xdr:row>
      <xdr:rowOff>24130</xdr:rowOff>
    </xdr:to>
    <xdr:sp macro="" textlink="">
      <xdr:nvSpPr>
        <xdr:cNvPr id="67" name="フローチャート: 判断 66"/>
        <xdr:cNvSpPr/>
      </xdr:nvSpPr>
      <xdr:spPr>
        <a:xfrm>
          <a:off x="1968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74" name="楕円 73"/>
        <xdr:cNvSpPr/>
      </xdr:nvSpPr>
      <xdr:spPr>
        <a:xfrm>
          <a:off x="4584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64605</xdr:rowOff>
    </xdr:from>
    <xdr:ext cx="405111" cy="259045"/>
    <xdr:sp macro="" textlink="">
      <xdr:nvSpPr>
        <xdr:cNvPr id="75" name="【図書館】&#10;有形固定資産減価償却率該当値テキスト"/>
        <xdr:cNvSpPr txBox="1"/>
      </xdr:nvSpPr>
      <xdr:spPr>
        <a:xfrm>
          <a:off x="4673600" y="640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6" name="楕円 75"/>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92528</xdr:rowOff>
    </xdr:to>
    <xdr:cxnSp macro="">
      <xdr:nvCxnSpPr>
        <xdr:cNvPr id="77" name="直線コネクタ 76"/>
        <xdr:cNvCxnSpPr/>
      </xdr:nvCxnSpPr>
      <xdr:spPr>
        <a:xfrm>
          <a:off x="3797300" y="657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8" name="楕円 77"/>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59872</xdr:rowOff>
    </xdr:to>
    <xdr:cxnSp macro="">
      <xdr:nvCxnSpPr>
        <xdr:cNvPr id="79" name="直線コネクタ 78"/>
        <xdr:cNvCxnSpPr/>
      </xdr:nvCxnSpPr>
      <xdr:spPr>
        <a:xfrm>
          <a:off x="2908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27215</xdr:rowOff>
    </xdr:to>
    <xdr:cxnSp macro="">
      <xdr:nvCxnSpPr>
        <xdr:cNvPr id="81" name="直線コネクタ 80"/>
        <xdr:cNvCxnSpPr/>
      </xdr:nvCxnSpPr>
      <xdr:spPr>
        <a:xfrm>
          <a:off x="2019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166007</xdr:rowOff>
    </xdr:to>
    <xdr:cxnSp macro="">
      <xdr:nvCxnSpPr>
        <xdr:cNvPr id="83" name="直線コネクタ 82"/>
        <xdr:cNvCxnSpPr/>
      </xdr:nvCxnSpPr>
      <xdr:spPr>
        <a:xfrm>
          <a:off x="1130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7093</xdr:rowOff>
    </xdr:from>
    <xdr:ext cx="405111" cy="259045"/>
    <xdr:sp macro="" textlink="">
      <xdr:nvSpPr>
        <xdr:cNvPr id="84" name="n_1aveValue【図書館】&#10;有形固定資産減価償却率"/>
        <xdr:cNvSpPr txBox="1"/>
      </xdr:nvSpPr>
      <xdr:spPr>
        <a:xfrm>
          <a:off x="35820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119760</xdr:rowOff>
    </xdr:from>
    <xdr:ext cx="405111" cy="259045"/>
    <xdr:sp macro="" textlink="">
      <xdr:nvSpPr>
        <xdr:cNvPr id="85" name="n_2aveValue【図書館】&#10;有形固定資産減価償却率"/>
        <xdr:cNvSpPr txBox="1"/>
      </xdr:nvSpPr>
      <xdr:spPr>
        <a:xfrm>
          <a:off x="2705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15257</xdr:rowOff>
    </xdr:from>
    <xdr:ext cx="405111" cy="259045"/>
    <xdr:sp macro="" textlink="">
      <xdr:nvSpPr>
        <xdr:cNvPr id="86" name="n_3aveValue【図書館】&#10;有形固定資産減価償却率"/>
        <xdr:cNvSpPr txBox="1"/>
      </xdr:nvSpPr>
      <xdr:spPr>
        <a:xfrm>
          <a:off x="1816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図書館】&#10;有形固定資産減価償却率"/>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127199</xdr:rowOff>
    </xdr:from>
    <xdr:ext cx="405111" cy="259045"/>
    <xdr:sp macro="" textlink="">
      <xdr:nvSpPr>
        <xdr:cNvPr id="88" name="n_1mainValue【図書館】&#10;有形固定資産減価償却率"/>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94541</xdr:rowOff>
    </xdr:from>
    <xdr:ext cx="405111" cy="259045"/>
    <xdr:sp macro="" textlink="">
      <xdr:nvSpPr>
        <xdr:cNvPr id="89" name="n_2mainValue【図書館】&#10;有形固定資産減価償却率"/>
        <xdr:cNvSpPr txBox="1"/>
      </xdr:nvSpPr>
      <xdr:spPr>
        <a:xfrm>
          <a:off x="2705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61884</xdr:rowOff>
    </xdr:from>
    <xdr:ext cx="405111" cy="259045"/>
    <xdr:sp macro="" textlink="">
      <xdr:nvSpPr>
        <xdr:cNvPr id="90" name="n_3mainValue【図書館】&#10;有形固定資産減価償却率"/>
        <xdr:cNvSpPr txBox="1"/>
      </xdr:nvSpPr>
      <xdr:spPr>
        <a:xfrm>
          <a:off x="1816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91" name="n_4mainValue【図書館】&#10;有形固定資産減価償却率"/>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xdr:cNvCxnSpPr/>
      </xdr:nvCxnSpPr>
      <xdr:spPr>
        <a:xfrm flipV="1">
          <a:off x="10476865"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xdr:cNvSpPr txBox="1"/>
      </xdr:nvSpPr>
      <xdr:spPr>
        <a:xfrm>
          <a:off x="105156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xdr:cNvCxnSpPr/>
      </xdr:nvCxnSpPr>
      <xdr:spPr>
        <a:xfrm>
          <a:off x="103886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73677</xdr:rowOff>
    </xdr:from>
    <xdr:ext cx="469744" cy="259045"/>
    <xdr:sp macro="" textlink="">
      <xdr:nvSpPr>
        <xdr:cNvPr id="120" name="【図書館】&#10;一人当たり面積平均値テキスト"/>
        <xdr:cNvSpPr txBox="1"/>
      </xdr:nvSpPr>
      <xdr:spPr>
        <a:xfrm>
          <a:off x="10515600" y="641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23" name="フローチャート: 判断 122"/>
        <xdr:cNvSpPr/>
      </xdr:nvSpPr>
      <xdr:spPr>
        <a:xfrm>
          <a:off x="8699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76200</xdr:rowOff>
    </xdr:from>
    <xdr:to>
      <xdr:col>36</xdr:col>
      <xdr:colOff>165100</xdr:colOff>
      <xdr:row>39</xdr:row>
      <xdr:rowOff>6350</xdr:rowOff>
    </xdr:to>
    <xdr:sp macro="" textlink="">
      <xdr:nvSpPr>
        <xdr:cNvPr id="125" name="フローチャート: 判断 124"/>
        <xdr:cNvSpPr/>
      </xdr:nvSpPr>
      <xdr:spPr>
        <a:xfrm>
          <a:off x="6921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31" name="楕円 130"/>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32" name="【図書館】&#10;一人当たり面積該当値テキスト"/>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33" name="楕円 132"/>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34" name="直線コネクタ 133"/>
        <xdr:cNvCxnSpPr/>
      </xdr:nvCxnSpPr>
      <xdr:spPr>
        <a:xfrm>
          <a:off x="9639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0</xdr:rowOff>
    </xdr:from>
    <xdr:to>
      <xdr:col>46</xdr:col>
      <xdr:colOff>38100</xdr:colOff>
      <xdr:row>40</xdr:row>
      <xdr:rowOff>101600</xdr:rowOff>
    </xdr:to>
    <xdr:sp macro="" textlink="">
      <xdr:nvSpPr>
        <xdr:cNvPr id="135" name="楕円 134"/>
        <xdr:cNvSpPr/>
      </xdr:nvSpPr>
      <xdr:spPr>
        <a:xfrm>
          <a:off x="8699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50800</xdr:rowOff>
    </xdr:to>
    <xdr:cxnSp macro="">
      <xdr:nvCxnSpPr>
        <xdr:cNvPr id="136" name="直線コネクタ 135"/>
        <xdr:cNvCxnSpPr/>
      </xdr:nvCxnSpPr>
      <xdr:spPr>
        <a:xfrm flipV="1">
          <a:off x="8750300" y="689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0</xdr:rowOff>
    </xdr:from>
    <xdr:to>
      <xdr:col>41</xdr:col>
      <xdr:colOff>101600</xdr:colOff>
      <xdr:row>40</xdr:row>
      <xdr:rowOff>101600</xdr:rowOff>
    </xdr:to>
    <xdr:sp macro="" textlink="">
      <xdr:nvSpPr>
        <xdr:cNvPr id="137" name="楕円 136"/>
        <xdr:cNvSpPr/>
      </xdr:nvSpPr>
      <xdr:spPr>
        <a:xfrm>
          <a:off x="7810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50800</xdr:rowOff>
    </xdr:from>
    <xdr:to>
      <xdr:col>45</xdr:col>
      <xdr:colOff>177800</xdr:colOff>
      <xdr:row>40</xdr:row>
      <xdr:rowOff>50800</xdr:rowOff>
    </xdr:to>
    <xdr:cxnSp macro="">
      <xdr:nvCxnSpPr>
        <xdr:cNvPr id="138" name="直線コネクタ 137"/>
        <xdr:cNvCxnSpPr/>
      </xdr:nvCxnSpPr>
      <xdr:spPr>
        <a:xfrm>
          <a:off x="7861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0</xdr:rowOff>
    </xdr:from>
    <xdr:to>
      <xdr:col>36</xdr:col>
      <xdr:colOff>165100</xdr:colOff>
      <xdr:row>40</xdr:row>
      <xdr:rowOff>101600</xdr:rowOff>
    </xdr:to>
    <xdr:sp macro="" textlink="">
      <xdr:nvSpPr>
        <xdr:cNvPr id="139" name="楕円 138"/>
        <xdr:cNvSpPr/>
      </xdr:nvSpPr>
      <xdr:spPr>
        <a:xfrm>
          <a:off x="6921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50800</xdr:rowOff>
    </xdr:from>
    <xdr:to>
      <xdr:col>41</xdr:col>
      <xdr:colOff>50800</xdr:colOff>
      <xdr:row>40</xdr:row>
      <xdr:rowOff>50800</xdr:rowOff>
    </xdr:to>
    <xdr:cxnSp macro="">
      <xdr:nvCxnSpPr>
        <xdr:cNvPr id="140" name="直線コネクタ 139"/>
        <xdr:cNvCxnSpPr/>
      </xdr:nvCxnSpPr>
      <xdr:spPr>
        <a:xfrm>
          <a:off x="6972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41" name="n_1aveValue【図書館】&#10;一人当たり面積"/>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35577</xdr:rowOff>
    </xdr:from>
    <xdr:ext cx="469744" cy="259045"/>
    <xdr:sp macro="" textlink="">
      <xdr:nvSpPr>
        <xdr:cNvPr id="142" name="n_2aveValue【図書館】&#10;一人当たり面積"/>
        <xdr:cNvSpPr txBox="1"/>
      </xdr:nvSpPr>
      <xdr:spPr>
        <a:xfrm>
          <a:off x="8515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22877</xdr:rowOff>
    </xdr:from>
    <xdr:ext cx="469744" cy="259045"/>
    <xdr:sp macro="" textlink="">
      <xdr:nvSpPr>
        <xdr:cNvPr id="144" name="n_4aveValue【図書館】&#10;一人当たり面積"/>
        <xdr:cNvSpPr txBox="1"/>
      </xdr:nvSpPr>
      <xdr:spPr>
        <a:xfrm>
          <a:off x="6737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45" name="n_1mainValue【図書館】&#10;一人当たり面積"/>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6" name="n_2mainValue【図書館】&#10;一人当たり面積"/>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7" name="n_3mainValue【図書館】&#10;一人当たり面積"/>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8" name="n_4mainValue【図書館】&#10;一人当たり面積"/>
        <xdr:cNvSpPr txBox="1"/>
      </xdr:nvSpPr>
      <xdr:spPr>
        <a:xfrm>
          <a:off x="6737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32402</xdr:rowOff>
    </xdr:from>
    <xdr:ext cx="405111" cy="259045"/>
    <xdr:sp macro="" textlink="">
      <xdr:nvSpPr>
        <xdr:cNvPr id="178" name="【体育館・プール】&#10;有形固定資産減価償却率平均値テキスト"/>
        <xdr:cNvSpPr txBox="1"/>
      </xdr:nvSpPr>
      <xdr:spPr>
        <a:xfrm>
          <a:off x="4673600" y="1031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80" name="フローチャート: 判断 17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1" name="フローチャート: 判断 180"/>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183" name="フローチャート: 判断 182"/>
        <xdr:cNvSpPr/>
      </xdr:nvSpPr>
      <xdr:spPr>
        <a:xfrm>
          <a:off x="1079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89" name="楕円 188"/>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132097</xdr:rowOff>
    </xdr:from>
    <xdr:ext cx="405111" cy="259045"/>
    <xdr:sp macro="" textlink="">
      <xdr:nvSpPr>
        <xdr:cNvPr id="190" name="【体育館・プール】&#10;有形固定資産減価償却率該当値テキスト"/>
        <xdr:cNvSpPr txBox="1"/>
      </xdr:nvSpPr>
      <xdr:spPr>
        <a:xfrm>
          <a:off x="4673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65405</xdr:rowOff>
    </xdr:from>
    <xdr:to>
      <xdr:col>20</xdr:col>
      <xdr:colOff>38100</xdr:colOff>
      <xdr:row>59</xdr:row>
      <xdr:rowOff>167005</xdr:rowOff>
    </xdr:to>
    <xdr:sp macro="" textlink="">
      <xdr:nvSpPr>
        <xdr:cNvPr id="191" name="楕円 190"/>
        <xdr:cNvSpPr/>
      </xdr:nvSpPr>
      <xdr:spPr>
        <a:xfrm>
          <a:off x="3746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116205</xdr:rowOff>
    </xdr:from>
    <xdr:to>
      <xdr:col>24</xdr:col>
      <xdr:colOff>63500</xdr:colOff>
      <xdr:row>59</xdr:row>
      <xdr:rowOff>160020</xdr:rowOff>
    </xdr:to>
    <xdr:cxnSp macro="">
      <xdr:nvCxnSpPr>
        <xdr:cNvPr id="192" name="直線コネクタ 191"/>
        <xdr:cNvCxnSpPr/>
      </xdr:nvCxnSpPr>
      <xdr:spPr>
        <a:xfrm>
          <a:off x="3797300" y="102317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xdr:rowOff>
    </xdr:from>
    <xdr:to>
      <xdr:col>15</xdr:col>
      <xdr:colOff>101600</xdr:colOff>
      <xdr:row>59</xdr:row>
      <xdr:rowOff>117475</xdr:rowOff>
    </xdr:to>
    <xdr:sp macro="" textlink="">
      <xdr:nvSpPr>
        <xdr:cNvPr id="193" name="楕円 192"/>
        <xdr:cNvSpPr/>
      </xdr:nvSpPr>
      <xdr:spPr>
        <a:xfrm>
          <a:off x="2857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66675</xdr:rowOff>
    </xdr:from>
    <xdr:to>
      <xdr:col>19</xdr:col>
      <xdr:colOff>177800</xdr:colOff>
      <xdr:row>59</xdr:row>
      <xdr:rowOff>116205</xdr:rowOff>
    </xdr:to>
    <xdr:cxnSp macro="">
      <xdr:nvCxnSpPr>
        <xdr:cNvPr id="194" name="直線コネクタ 193"/>
        <xdr:cNvCxnSpPr/>
      </xdr:nvCxnSpPr>
      <xdr:spPr>
        <a:xfrm>
          <a:off x="2908300" y="101822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27305</xdr:rowOff>
    </xdr:from>
    <xdr:to>
      <xdr:col>10</xdr:col>
      <xdr:colOff>165100</xdr:colOff>
      <xdr:row>59</xdr:row>
      <xdr:rowOff>128905</xdr:rowOff>
    </xdr:to>
    <xdr:sp macro="" textlink="">
      <xdr:nvSpPr>
        <xdr:cNvPr id="195" name="楕円 194"/>
        <xdr:cNvSpPr/>
      </xdr:nvSpPr>
      <xdr:spPr>
        <a:xfrm>
          <a:off x="1968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66675</xdr:rowOff>
    </xdr:from>
    <xdr:to>
      <xdr:col>15</xdr:col>
      <xdr:colOff>50800</xdr:colOff>
      <xdr:row>59</xdr:row>
      <xdr:rowOff>78105</xdr:rowOff>
    </xdr:to>
    <xdr:cxnSp macro="">
      <xdr:nvCxnSpPr>
        <xdr:cNvPr id="196" name="直線コネクタ 195"/>
        <xdr:cNvCxnSpPr/>
      </xdr:nvCxnSpPr>
      <xdr:spPr>
        <a:xfrm flipV="1">
          <a:off x="2019300" y="101822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132080</xdr:rowOff>
    </xdr:from>
    <xdr:to>
      <xdr:col>6</xdr:col>
      <xdr:colOff>38100</xdr:colOff>
      <xdr:row>60</xdr:row>
      <xdr:rowOff>62230</xdr:rowOff>
    </xdr:to>
    <xdr:sp macro="" textlink="">
      <xdr:nvSpPr>
        <xdr:cNvPr id="197" name="楕円 196"/>
        <xdr:cNvSpPr/>
      </xdr:nvSpPr>
      <xdr:spPr>
        <a:xfrm>
          <a:off x="1079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78105</xdr:rowOff>
    </xdr:from>
    <xdr:to>
      <xdr:col>10</xdr:col>
      <xdr:colOff>114300</xdr:colOff>
      <xdr:row>60</xdr:row>
      <xdr:rowOff>11430</xdr:rowOff>
    </xdr:to>
    <xdr:cxnSp macro="">
      <xdr:nvCxnSpPr>
        <xdr:cNvPr id="198" name="直線コネクタ 197"/>
        <xdr:cNvCxnSpPr/>
      </xdr:nvCxnSpPr>
      <xdr:spPr>
        <a:xfrm flipV="1">
          <a:off x="1130300" y="1019365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99" name="n_1aveValue【体育館・プー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200" name="n_2aveValue【体育館・プール】&#10;有形固定資産減価償却率"/>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201" name="n_3aveValue【体育館・プール】&#10;有形固定資産減価償却率"/>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55262</xdr:rowOff>
    </xdr:from>
    <xdr:ext cx="405111" cy="259045"/>
    <xdr:sp macro="" textlink="">
      <xdr:nvSpPr>
        <xdr:cNvPr id="202" name="n_4aveValue【体育館・プール】&#10;有形固定資産減価償却率"/>
        <xdr:cNvSpPr txBox="1"/>
      </xdr:nvSpPr>
      <xdr:spPr>
        <a:xfrm>
          <a:off x="927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12082</xdr:rowOff>
    </xdr:from>
    <xdr:ext cx="405111" cy="259045"/>
    <xdr:sp macro="" textlink="">
      <xdr:nvSpPr>
        <xdr:cNvPr id="203" name="n_1mainValue【体育館・プール】&#10;有形固定資産減価償却率"/>
        <xdr:cNvSpPr txBox="1"/>
      </xdr:nvSpPr>
      <xdr:spPr>
        <a:xfrm>
          <a:off x="3582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134002</xdr:rowOff>
    </xdr:from>
    <xdr:ext cx="405111" cy="259045"/>
    <xdr:sp macro="" textlink="">
      <xdr:nvSpPr>
        <xdr:cNvPr id="204" name="n_2mainValue【体育館・プール】&#10;有形固定資産減価償却率"/>
        <xdr:cNvSpPr txBox="1"/>
      </xdr:nvSpPr>
      <xdr:spPr>
        <a:xfrm>
          <a:off x="2705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145432</xdr:rowOff>
    </xdr:from>
    <xdr:ext cx="405111" cy="259045"/>
    <xdr:sp macro="" textlink="">
      <xdr:nvSpPr>
        <xdr:cNvPr id="205" name="n_3mainValue【体育館・プール】&#10;有形固定資産減価償却率"/>
        <xdr:cNvSpPr txBox="1"/>
      </xdr:nvSpPr>
      <xdr:spPr>
        <a:xfrm>
          <a:off x="1816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78757</xdr:rowOff>
    </xdr:from>
    <xdr:ext cx="405111" cy="259045"/>
    <xdr:sp macro="" textlink="">
      <xdr:nvSpPr>
        <xdr:cNvPr id="206" name="n_4mainValue【体育館・プール】&#10;有形固定資産減価償却率"/>
        <xdr:cNvSpPr txBox="1"/>
      </xdr:nvSpPr>
      <xdr:spPr>
        <a:xfrm>
          <a:off x="927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36847</xdr:rowOff>
    </xdr:from>
    <xdr:ext cx="469744" cy="259045"/>
    <xdr:sp macro="" textlink="">
      <xdr:nvSpPr>
        <xdr:cNvPr id="235" name="【体育館・プール】&#10;一人当たり面積平均値テキスト"/>
        <xdr:cNvSpPr txBox="1"/>
      </xdr:nvSpPr>
      <xdr:spPr>
        <a:xfrm>
          <a:off x="105156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86360</xdr:rowOff>
    </xdr:to>
    <xdr:sp macro="" textlink="">
      <xdr:nvSpPr>
        <xdr:cNvPr id="237" name="フローチャート: 判断 236"/>
        <xdr:cNvSpPr/>
      </xdr:nvSpPr>
      <xdr:spPr>
        <a:xfrm>
          <a:off x="9588500" y="106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38" name="フローチャート: 判断 237"/>
        <xdr:cNvSpPr/>
      </xdr:nvSpPr>
      <xdr:spPr>
        <a:xfrm>
          <a:off x="8699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0</xdr:rowOff>
    </xdr:from>
    <xdr:to>
      <xdr:col>41</xdr:col>
      <xdr:colOff>101600</xdr:colOff>
      <xdr:row>62</xdr:row>
      <xdr:rowOff>101600</xdr:rowOff>
    </xdr:to>
    <xdr:sp macro="" textlink="">
      <xdr:nvSpPr>
        <xdr:cNvPr id="239" name="フローチャート: 判断 238"/>
        <xdr:cNvSpPr/>
      </xdr:nvSpPr>
      <xdr:spPr>
        <a:xfrm>
          <a:off x="7810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xdr:rowOff>
    </xdr:from>
    <xdr:to>
      <xdr:col>36</xdr:col>
      <xdr:colOff>165100</xdr:colOff>
      <xdr:row>62</xdr:row>
      <xdr:rowOff>113030</xdr:rowOff>
    </xdr:to>
    <xdr:sp macro="" textlink="">
      <xdr:nvSpPr>
        <xdr:cNvPr id="240" name="フローチャート: 判断 239"/>
        <xdr:cNvSpPr/>
      </xdr:nvSpPr>
      <xdr:spPr>
        <a:xfrm>
          <a:off x="6921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137160</xdr:rowOff>
    </xdr:from>
    <xdr:to>
      <xdr:col>55</xdr:col>
      <xdr:colOff>50800</xdr:colOff>
      <xdr:row>63</xdr:row>
      <xdr:rowOff>67310</xdr:rowOff>
    </xdr:to>
    <xdr:sp macro="" textlink="">
      <xdr:nvSpPr>
        <xdr:cNvPr id="246" name="楕円 245"/>
        <xdr:cNvSpPr/>
      </xdr:nvSpPr>
      <xdr:spPr>
        <a:xfrm>
          <a:off x="10426700" y="107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115587</xdr:rowOff>
    </xdr:from>
    <xdr:ext cx="469744" cy="259045"/>
    <xdr:sp macro="" textlink="">
      <xdr:nvSpPr>
        <xdr:cNvPr id="247" name="【体育館・プール】&#10;一人当たり面積該当値テキスト"/>
        <xdr:cNvSpPr txBox="1"/>
      </xdr:nvSpPr>
      <xdr:spPr>
        <a:xfrm>
          <a:off x="105156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139700</xdr:rowOff>
    </xdr:from>
    <xdr:to>
      <xdr:col>50</xdr:col>
      <xdr:colOff>165100</xdr:colOff>
      <xdr:row>63</xdr:row>
      <xdr:rowOff>69850</xdr:rowOff>
    </xdr:to>
    <xdr:sp macro="" textlink="">
      <xdr:nvSpPr>
        <xdr:cNvPr id="248" name="楕円 247"/>
        <xdr:cNvSpPr/>
      </xdr:nvSpPr>
      <xdr:spPr>
        <a:xfrm>
          <a:off x="9588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16510</xdr:rowOff>
    </xdr:from>
    <xdr:to>
      <xdr:col>55</xdr:col>
      <xdr:colOff>0</xdr:colOff>
      <xdr:row>63</xdr:row>
      <xdr:rowOff>19050</xdr:rowOff>
    </xdr:to>
    <xdr:cxnSp macro="">
      <xdr:nvCxnSpPr>
        <xdr:cNvPr id="249" name="直線コネクタ 248"/>
        <xdr:cNvCxnSpPr/>
      </xdr:nvCxnSpPr>
      <xdr:spPr>
        <a:xfrm flipV="1">
          <a:off x="9639300" y="1081786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167640</xdr:rowOff>
    </xdr:from>
    <xdr:to>
      <xdr:col>46</xdr:col>
      <xdr:colOff>38100</xdr:colOff>
      <xdr:row>63</xdr:row>
      <xdr:rowOff>97790</xdr:rowOff>
    </xdr:to>
    <xdr:sp macro="" textlink="">
      <xdr:nvSpPr>
        <xdr:cNvPr id="250" name="楕円 249"/>
        <xdr:cNvSpPr/>
      </xdr:nvSpPr>
      <xdr:spPr>
        <a:xfrm>
          <a:off x="86995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19050</xdr:rowOff>
    </xdr:from>
    <xdr:to>
      <xdr:col>50</xdr:col>
      <xdr:colOff>114300</xdr:colOff>
      <xdr:row>63</xdr:row>
      <xdr:rowOff>46990</xdr:rowOff>
    </xdr:to>
    <xdr:cxnSp macro="">
      <xdr:nvCxnSpPr>
        <xdr:cNvPr id="251" name="直線コネクタ 250"/>
        <xdr:cNvCxnSpPr/>
      </xdr:nvCxnSpPr>
      <xdr:spPr>
        <a:xfrm flipV="1">
          <a:off x="8750300" y="108204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142240</xdr:rowOff>
    </xdr:from>
    <xdr:to>
      <xdr:col>41</xdr:col>
      <xdr:colOff>101600</xdr:colOff>
      <xdr:row>63</xdr:row>
      <xdr:rowOff>72390</xdr:rowOff>
    </xdr:to>
    <xdr:sp macro="" textlink="">
      <xdr:nvSpPr>
        <xdr:cNvPr id="252" name="楕円 251"/>
        <xdr:cNvSpPr/>
      </xdr:nvSpPr>
      <xdr:spPr>
        <a:xfrm>
          <a:off x="78105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21590</xdr:rowOff>
    </xdr:from>
    <xdr:to>
      <xdr:col>45</xdr:col>
      <xdr:colOff>177800</xdr:colOff>
      <xdr:row>63</xdr:row>
      <xdr:rowOff>46990</xdr:rowOff>
    </xdr:to>
    <xdr:cxnSp macro="">
      <xdr:nvCxnSpPr>
        <xdr:cNvPr id="253" name="直線コネクタ 252"/>
        <xdr:cNvCxnSpPr/>
      </xdr:nvCxnSpPr>
      <xdr:spPr>
        <a:xfrm>
          <a:off x="7861300" y="1082294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143510</xdr:rowOff>
    </xdr:from>
    <xdr:to>
      <xdr:col>36</xdr:col>
      <xdr:colOff>165100</xdr:colOff>
      <xdr:row>63</xdr:row>
      <xdr:rowOff>73660</xdr:rowOff>
    </xdr:to>
    <xdr:sp macro="" textlink="">
      <xdr:nvSpPr>
        <xdr:cNvPr id="254" name="楕円 253"/>
        <xdr:cNvSpPr/>
      </xdr:nvSpPr>
      <xdr:spPr>
        <a:xfrm>
          <a:off x="6921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21590</xdr:rowOff>
    </xdr:from>
    <xdr:to>
      <xdr:col>41</xdr:col>
      <xdr:colOff>50800</xdr:colOff>
      <xdr:row>63</xdr:row>
      <xdr:rowOff>22860</xdr:rowOff>
    </xdr:to>
    <xdr:cxnSp macro="">
      <xdr:nvCxnSpPr>
        <xdr:cNvPr id="255" name="直線コネクタ 254"/>
        <xdr:cNvCxnSpPr/>
      </xdr:nvCxnSpPr>
      <xdr:spPr>
        <a:xfrm flipV="1">
          <a:off x="6972300" y="108229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102887</xdr:rowOff>
    </xdr:from>
    <xdr:ext cx="469744" cy="259045"/>
    <xdr:sp macro="" textlink="">
      <xdr:nvSpPr>
        <xdr:cNvPr id="256" name="n_1aveValue【体育館・プール】&#10;一人当たり面積"/>
        <xdr:cNvSpPr txBox="1"/>
      </xdr:nvSpPr>
      <xdr:spPr>
        <a:xfrm>
          <a:off x="9391727" y="10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109237</xdr:rowOff>
    </xdr:from>
    <xdr:ext cx="469744" cy="259045"/>
    <xdr:sp macro="" textlink="">
      <xdr:nvSpPr>
        <xdr:cNvPr id="257" name="n_2aveValue【体育館・プール】&#10;一人当たり面積"/>
        <xdr:cNvSpPr txBox="1"/>
      </xdr:nvSpPr>
      <xdr:spPr>
        <a:xfrm>
          <a:off x="85154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118127</xdr:rowOff>
    </xdr:from>
    <xdr:ext cx="469744" cy="259045"/>
    <xdr:sp macro="" textlink="">
      <xdr:nvSpPr>
        <xdr:cNvPr id="258" name="n_3aveValue【体育館・プール】&#10;一人当たり面積"/>
        <xdr:cNvSpPr txBox="1"/>
      </xdr:nvSpPr>
      <xdr:spPr>
        <a:xfrm>
          <a:off x="7626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129557</xdr:rowOff>
    </xdr:from>
    <xdr:ext cx="469744" cy="259045"/>
    <xdr:sp macro="" textlink="">
      <xdr:nvSpPr>
        <xdr:cNvPr id="259" name="n_4aveValue【体育館・プール】&#10;一人当たり面積"/>
        <xdr:cNvSpPr txBox="1"/>
      </xdr:nvSpPr>
      <xdr:spPr>
        <a:xfrm>
          <a:off x="673742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60977</xdr:rowOff>
    </xdr:from>
    <xdr:ext cx="469744" cy="259045"/>
    <xdr:sp macro="" textlink="">
      <xdr:nvSpPr>
        <xdr:cNvPr id="260" name="n_1mainValue【体育館・プール】&#10;一人当たり面積"/>
        <xdr:cNvSpPr txBox="1"/>
      </xdr:nvSpPr>
      <xdr:spPr>
        <a:xfrm>
          <a:off x="9391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88917</xdr:rowOff>
    </xdr:from>
    <xdr:ext cx="469744" cy="259045"/>
    <xdr:sp macro="" textlink="">
      <xdr:nvSpPr>
        <xdr:cNvPr id="261" name="n_2mainValue【体育館・プール】&#10;一人当たり面積"/>
        <xdr:cNvSpPr txBox="1"/>
      </xdr:nvSpPr>
      <xdr:spPr>
        <a:xfrm>
          <a:off x="8515427" y="108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63517</xdr:rowOff>
    </xdr:from>
    <xdr:ext cx="469744" cy="259045"/>
    <xdr:sp macro="" textlink="">
      <xdr:nvSpPr>
        <xdr:cNvPr id="262" name="n_3mainValue【体育館・プール】&#10;一人当たり面積"/>
        <xdr:cNvSpPr txBox="1"/>
      </xdr:nvSpPr>
      <xdr:spPr>
        <a:xfrm>
          <a:off x="7626427" y="108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64787</xdr:rowOff>
    </xdr:from>
    <xdr:ext cx="469744" cy="259045"/>
    <xdr:sp macro="" textlink="">
      <xdr:nvSpPr>
        <xdr:cNvPr id="263" name="n_4mainValue【体育館・プール】&#10;一人当たり面積"/>
        <xdr:cNvSpPr txBox="1"/>
      </xdr:nvSpPr>
      <xdr:spPr>
        <a:xfrm>
          <a:off x="6737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xdr:cNvCxnSpPr/>
      </xdr:nvCxnSpPr>
      <xdr:spPr>
        <a:xfrm flipV="1">
          <a:off x="4634865" y="135693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xdr:cNvSpPr txBox="1"/>
      </xdr:nvSpPr>
      <xdr:spPr>
        <a:xfrm>
          <a:off x="4673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xdr:cNvSpPr txBox="1"/>
      </xdr:nvSpPr>
      <xdr:spPr>
        <a:xfrm>
          <a:off x="4673600"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xdr:cNvCxnSpPr/>
      </xdr:nvCxnSpPr>
      <xdr:spPr>
        <a:xfrm>
          <a:off x="4546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161941</xdr:rowOff>
    </xdr:from>
    <xdr:ext cx="405111" cy="259045"/>
    <xdr:sp macro="" textlink="">
      <xdr:nvSpPr>
        <xdr:cNvPr id="293" name="【福祉施設】&#10;有形固定資産減価償却率平均値テキスト"/>
        <xdr:cNvSpPr txBox="1"/>
      </xdr:nvSpPr>
      <xdr:spPr>
        <a:xfrm>
          <a:off x="4673600" y="1404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xdr:cNvSpPr/>
      </xdr:nvSpPr>
      <xdr:spPr>
        <a:xfrm>
          <a:off x="45847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145414</xdr:rowOff>
    </xdr:from>
    <xdr:to>
      <xdr:col>20</xdr:col>
      <xdr:colOff>38100</xdr:colOff>
      <xdr:row>82</xdr:row>
      <xdr:rowOff>75564</xdr:rowOff>
    </xdr:to>
    <xdr:sp macro="" textlink="">
      <xdr:nvSpPr>
        <xdr:cNvPr id="295" name="フローチャート: 判断 294"/>
        <xdr:cNvSpPr/>
      </xdr:nvSpPr>
      <xdr:spPr>
        <a:xfrm>
          <a:off x="3746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122555</xdr:rowOff>
    </xdr:from>
    <xdr:to>
      <xdr:col>15</xdr:col>
      <xdr:colOff>101600</xdr:colOff>
      <xdr:row>82</xdr:row>
      <xdr:rowOff>52705</xdr:rowOff>
    </xdr:to>
    <xdr:sp macro="" textlink="">
      <xdr:nvSpPr>
        <xdr:cNvPr id="296" name="フローチャート: 判断 295"/>
        <xdr:cNvSpPr/>
      </xdr:nvSpPr>
      <xdr:spPr>
        <a:xfrm>
          <a:off x="2857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97" name="フローチャート: 判断 296"/>
        <xdr:cNvSpPr/>
      </xdr:nvSpPr>
      <xdr:spPr>
        <a:xfrm>
          <a:off x="1968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8" name="フローチャート: 判断 297"/>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160655</xdr:rowOff>
    </xdr:from>
    <xdr:to>
      <xdr:col>24</xdr:col>
      <xdr:colOff>114300</xdr:colOff>
      <xdr:row>82</xdr:row>
      <xdr:rowOff>90805</xdr:rowOff>
    </xdr:to>
    <xdr:sp macro="" textlink="">
      <xdr:nvSpPr>
        <xdr:cNvPr id="304" name="楕円 303"/>
        <xdr:cNvSpPr/>
      </xdr:nvSpPr>
      <xdr:spPr>
        <a:xfrm>
          <a:off x="45847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12082</xdr:rowOff>
    </xdr:from>
    <xdr:ext cx="405111" cy="259045"/>
    <xdr:sp macro="" textlink="">
      <xdr:nvSpPr>
        <xdr:cNvPr id="305" name="【福祉施設】&#10;有形固定資産減価償却率該当値テキスト"/>
        <xdr:cNvSpPr txBox="1"/>
      </xdr:nvSpPr>
      <xdr:spPr>
        <a:xfrm>
          <a:off x="4673600"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118745</xdr:rowOff>
    </xdr:from>
    <xdr:to>
      <xdr:col>20</xdr:col>
      <xdr:colOff>38100</xdr:colOff>
      <xdr:row>82</xdr:row>
      <xdr:rowOff>48895</xdr:rowOff>
    </xdr:to>
    <xdr:sp macro="" textlink="">
      <xdr:nvSpPr>
        <xdr:cNvPr id="306" name="楕円 305"/>
        <xdr:cNvSpPr/>
      </xdr:nvSpPr>
      <xdr:spPr>
        <a:xfrm>
          <a:off x="3746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169545</xdr:rowOff>
    </xdr:from>
    <xdr:to>
      <xdr:col>24</xdr:col>
      <xdr:colOff>63500</xdr:colOff>
      <xdr:row>82</xdr:row>
      <xdr:rowOff>40005</xdr:rowOff>
    </xdr:to>
    <xdr:cxnSp macro="">
      <xdr:nvCxnSpPr>
        <xdr:cNvPr id="307" name="直線コネクタ 306"/>
        <xdr:cNvCxnSpPr/>
      </xdr:nvCxnSpPr>
      <xdr:spPr>
        <a:xfrm>
          <a:off x="3797300" y="140569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103505</xdr:rowOff>
    </xdr:from>
    <xdr:to>
      <xdr:col>15</xdr:col>
      <xdr:colOff>101600</xdr:colOff>
      <xdr:row>82</xdr:row>
      <xdr:rowOff>33655</xdr:rowOff>
    </xdr:to>
    <xdr:sp macro="" textlink="">
      <xdr:nvSpPr>
        <xdr:cNvPr id="308" name="楕円 307"/>
        <xdr:cNvSpPr/>
      </xdr:nvSpPr>
      <xdr:spPr>
        <a:xfrm>
          <a:off x="2857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154305</xdr:rowOff>
    </xdr:from>
    <xdr:to>
      <xdr:col>19</xdr:col>
      <xdr:colOff>177800</xdr:colOff>
      <xdr:row>81</xdr:row>
      <xdr:rowOff>169545</xdr:rowOff>
    </xdr:to>
    <xdr:cxnSp macro="">
      <xdr:nvCxnSpPr>
        <xdr:cNvPr id="309" name="直線コネクタ 308"/>
        <xdr:cNvCxnSpPr/>
      </xdr:nvCxnSpPr>
      <xdr:spPr>
        <a:xfrm>
          <a:off x="2908300" y="140417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63500</xdr:rowOff>
    </xdr:from>
    <xdr:to>
      <xdr:col>10</xdr:col>
      <xdr:colOff>165100</xdr:colOff>
      <xdr:row>81</xdr:row>
      <xdr:rowOff>165100</xdr:rowOff>
    </xdr:to>
    <xdr:sp macro="" textlink="">
      <xdr:nvSpPr>
        <xdr:cNvPr id="310" name="楕円 309"/>
        <xdr:cNvSpPr/>
      </xdr:nvSpPr>
      <xdr:spPr>
        <a:xfrm>
          <a:off x="1968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114300</xdr:rowOff>
    </xdr:from>
    <xdr:to>
      <xdr:col>15</xdr:col>
      <xdr:colOff>50800</xdr:colOff>
      <xdr:row>81</xdr:row>
      <xdr:rowOff>154305</xdr:rowOff>
    </xdr:to>
    <xdr:cxnSp macro="">
      <xdr:nvCxnSpPr>
        <xdr:cNvPr id="311" name="直線コネクタ 310"/>
        <xdr:cNvCxnSpPr/>
      </xdr:nvCxnSpPr>
      <xdr:spPr>
        <a:xfrm>
          <a:off x="2019300" y="140017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25400</xdr:rowOff>
    </xdr:from>
    <xdr:to>
      <xdr:col>6</xdr:col>
      <xdr:colOff>38100</xdr:colOff>
      <xdr:row>81</xdr:row>
      <xdr:rowOff>127000</xdr:rowOff>
    </xdr:to>
    <xdr:sp macro="" textlink="">
      <xdr:nvSpPr>
        <xdr:cNvPr id="312" name="楕円 311"/>
        <xdr:cNvSpPr/>
      </xdr:nvSpPr>
      <xdr:spPr>
        <a:xfrm>
          <a:off x="1079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76200</xdr:rowOff>
    </xdr:from>
    <xdr:to>
      <xdr:col>10</xdr:col>
      <xdr:colOff>114300</xdr:colOff>
      <xdr:row>81</xdr:row>
      <xdr:rowOff>114300</xdr:rowOff>
    </xdr:to>
    <xdr:cxnSp macro="">
      <xdr:nvCxnSpPr>
        <xdr:cNvPr id="313" name="直線コネクタ 312"/>
        <xdr:cNvCxnSpPr/>
      </xdr:nvCxnSpPr>
      <xdr:spPr>
        <a:xfrm>
          <a:off x="1130300" y="13963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66691</xdr:rowOff>
    </xdr:from>
    <xdr:ext cx="405111" cy="259045"/>
    <xdr:sp macro="" textlink="">
      <xdr:nvSpPr>
        <xdr:cNvPr id="314" name="n_1aveValue【福祉施設】&#10;有形固定資産減価償却率"/>
        <xdr:cNvSpPr txBox="1"/>
      </xdr:nvSpPr>
      <xdr:spPr>
        <a:xfrm>
          <a:off x="35820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43832</xdr:rowOff>
    </xdr:from>
    <xdr:ext cx="405111" cy="259045"/>
    <xdr:sp macro="" textlink="">
      <xdr:nvSpPr>
        <xdr:cNvPr id="315" name="n_2aveValue【福祉施設】&#10;有形固定資産減価償却率"/>
        <xdr:cNvSpPr txBox="1"/>
      </xdr:nvSpPr>
      <xdr:spPr>
        <a:xfrm>
          <a:off x="2705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32402</xdr:rowOff>
    </xdr:from>
    <xdr:ext cx="405111" cy="259045"/>
    <xdr:sp macro="" textlink="">
      <xdr:nvSpPr>
        <xdr:cNvPr id="316" name="n_3aveValue【福祉施設】&#10;有形固定資産減価償却率"/>
        <xdr:cNvSpPr txBox="1"/>
      </xdr:nvSpPr>
      <xdr:spPr>
        <a:xfrm>
          <a:off x="18167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317" name="n_4aveValue【福祉施設】&#10;有形固定資産減価償却率"/>
        <xdr:cNvSpPr txBox="1"/>
      </xdr:nvSpPr>
      <xdr:spPr>
        <a:xfrm>
          <a:off x="927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65422</xdr:rowOff>
    </xdr:from>
    <xdr:ext cx="405111" cy="259045"/>
    <xdr:sp macro="" textlink="">
      <xdr:nvSpPr>
        <xdr:cNvPr id="318" name="n_1mainValue【福祉施設】&#10;有形固定資産減価償却率"/>
        <xdr:cNvSpPr txBox="1"/>
      </xdr:nvSpPr>
      <xdr:spPr>
        <a:xfrm>
          <a:off x="35820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50182</xdr:rowOff>
    </xdr:from>
    <xdr:ext cx="405111" cy="259045"/>
    <xdr:sp macro="" textlink="">
      <xdr:nvSpPr>
        <xdr:cNvPr id="319" name="n_2mainValue【福祉施設】&#10;有形固定資産減価償却率"/>
        <xdr:cNvSpPr txBox="1"/>
      </xdr:nvSpPr>
      <xdr:spPr>
        <a:xfrm>
          <a:off x="27057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10177</xdr:rowOff>
    </xdr:from>
    <xdr:ext cx="405111" cy="259045"/>
    <xdr:sp macro="" textlink="">
      <xdr:nvSpPr>
        <xdr:cNvPr id="320" name="n_3mainValue【福祉施設】&#10;有形固定資産減価償却率"/>
        <xdr:cNvSpPr txBox="1"/>
      </xdr:nvSpPr>
      <xdr:spPr>
        <a:xfrm>
          <a:off x="1816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143527</xdr:rowOff>
    </xdr:from>
    <xdr:ext cx="405111" cy="259045"/>
    <xdr:sp macro="" textlink="">
      <xdr:nvSpPr>
        <xdr:cNvPr id="321" name="n_4mainValue【福祉施設】&#10;有形固定資産減価償却率"/>
        <xdr:cNvSpPr txBox="1"/>
      </xdr:nvSpPr>
      <xdr:spPr>
        <a:xfrm>
          <a:off x="927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xdr:cNvCxnSpPr/>
      </xdr:nvCxnSpPr>
      <xdr:spPr>
        <a:xfrm flipV="1">
          <a:off x="10476865" y="134852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xdr:cNvSpPr txBox="1"/>
      </xdr:nvSpPr>
      <xdr:spPr>
        <a:xfrm>
          <a:off x="10515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xdr:cNvCxnSpPr/>
      </xdr:nvCxnSpPr>
      <xdr:spPr>
        <a:xfrm>
          <a:off x="10388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xdr:cNvSpPr txBox="1"/>
      </xdr:nvSpPr>
      <xdr:spPr>
        <a:xfrm>
          <a:off x="10515600" y="1326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xdr:cNvCxnSpPr/>
      </xdr:nvCxnSpPr>
      <xdr:spPr>
        <a:xfrm>
          <a:off x="10388600" y="1348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154413</xdr:rowOff>
    </xdr:from>
    <xdr:ext cx="469744" cy="259045"/>
    <xdr:sp macro="" textlink="">
      <xdr:nvSpPr>
        <xdr:cNvPr id="352" name="【福祉施設】&#10;一人当たり面積平均値テキスト"/>
        <xdr:cNvSpPr txBox="1"/>
      </xdr:nvSpPr>
      <xdr:spPr>
        <a:xfrm>
          <a:off x="10515600" y="14556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xdr:cNvSpPr/>
      </xdr:nvSpPr>
      <xdr:spPr>
        <a:xfrm>
          <a:off x="104267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167458</xdr:rowOff>
    </xdr:from>
    <xdr:to>
      <xdr:col>50</xdr:col>
      <xdr:colOff>165100</xdr:colOff>
      <xdr:row>86</xdr:row>
      <xdr:rowOff>97608</xdr:rowOff>
    </xdr:to>
    <xdr:sp macro="" textlink="">
      <xdr:nvSpPr>
        <xdr:cNvPr id="354" name="フローチャート: 判断 353"/>
        <xdr:cNvSpPr/>
      </xdr:nvSpPr>
      <xdr:spPr>
        <a:xfrm>
          <a:off x="9588500" y="1474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11249</xdr:rowOff>
    </xdr:from>
    <xdr:to>
      <xdr:col>46</xdr:col>
      <xdr:colOff>38100</xdr:colOff>
      <xdr:row>86</xdr:row>
      <xdr:rowOff>112849</xdr:rowOff>
    </xdr:to>
    <xdr:sp macro="" textlink="">
      <xdr:nvSpPr>
        <xdr:cNvPr id="355" name="フローチャート: 判断 354"/>
        <xdr:cNvSpPr/>
      </xdr:nvSpPr>
      <xdr:spPr>
        <a:xfrm>
          <a:off x="8699500" y="1475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1451</xdr:rowOff>
    </xdr:from>
    <xdr:to>
      <xdr:col>41</xdr:col>
      <xdr:colOff>101600</xdr:colOff>
      <xdr:row>86</xdr:row>
      <xdr:rowOff>103051</xdr:rowOff>
    </xdr:to>
    <xdr:sp macro="" textlink="">
      <xdr:nvSpPr>
        <xdr:cNvPr id="356" name="フローチャート: 判断 355"/>
        <xdr:cNvSpPr/>
      </xdr:nvSpPr>
      <xdr:spPr>
        <a:xfrm>
          <a:off x="7810500" y="147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164193</xdr:rowOff>
    </xdr:from>
    <xdr:to>
      <xdr:col>36</xdr:col>
      <xdr:colOff>165100</xdr:colOff>
      <xdr:row>86</xdr:row>
      <xdr:rowOff>94343</xdr:rowOff>
    </xdr:to>
    <xdr:sp macro="" textlink="">
      <xdr:nvSpPr>
        <xdr:cNvPr id="357" name="フローチャート: 判断 356"/>
        <xdr:cNvSpPr/>
      </xdr:nvSpPr>
      <xdr:spPr>
        <a:xfrm>
          <a:off x="6921500" y="1473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93980</xdr:rowOff>
    </xdr:from>
    <xdr:to>
      <xdr:col>55</xdr:col>
      <xdr:colOff>50800</xdr:colOff>
      <xdr:row>87</xdr:row>
      <xdr:rowOff>24130</xdr:rowOff>
    </xdr:to>
    <xdr:sp macro="" textlink="">
      <xdr:nvSpPr>
        <xdr:cNvPr id="363" name="楕円 362"/>
        <xdr:cNvSpPr/>
      </xdr:nvSpPr>
      <xdr:spPr>
        <a:xfrm>
          <a:off x="10426700" y="1483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8907</xdr:rowOff>
    </xdr:from>
    <xdr:ext cx="469744" cy="259045"/>
    <xdr:sp macro="" textlink="">
      <xdr:nvSpPr>
        <xdr:cNvPr id="364" name="【福祉施設】&#10;一人当たり面積該当値テキスト"/>
        <xdr:cNvSpPr txBox="1"/>
      </xdr:nvSpPr>
      <xdr:spPr>
        <a:xfrm>
          <a:off x="10515600"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93980</xdr:rowOff>
    </xdr:from>
    <xdr:to>
      <xdr:col>50</xdr:col>
      <xdr:colOff>165100</xdr:colOff>
      <xdr:row>87</xdr:row>
      <xdr:rowOff>24130</xdr:rowOff>
    </xdr:to>
    <xdr:sp macro="" textlink="">
      <xdr:nvSpPr>
        <xdr:cNvPr id="365" name="楕円 364"/>
        <xdr:cNvSpPr/>
      </xdr:nvSpPr>
      <xdr:spPr>
        <a:xfrm>
          <a:off x="9588500" y="1483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144780</xdr:rowOff>
    </xdr:from>
    <xdr:to>
      <xdr:col>55</xdr:col>
      <xdr:colOff>0</xdr:colOff>
      <xdr:row>86</xdr:row>
      <xdr:rowOff>144780</xdr:rowOff>
    </xdr:to>
    <xdr:cxnSp macro="">
      <xdr:nvCxnSpPr>
        <xdr:cNvPr id="366" name="直線コネクタ 365"/>
        <xdr:cNvCxnSpPr/>
      </xdr:nvCxnSpPr>
      <xdr:spPr>
        <a:xfrm>
          <a:off x="9639300" y="14889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93980</xdr:rowOff>
    </xdr:from>
    <xdr:to>
      <xdr:col>46</xdr:col>
      <xdr:colOff>38100</xdr:colOff>
      <xdr:row>87</xdr:row>
      <xdr:rowOff>24130</xdr:rowOff>
    </xdr:to>
    <xdr:sp macro="" textlink="">
      <xdr:nvSpPr>
        <xdr:cNvPr id="367" name="楕円 366"/>
        <xdr:cNvSpPr/>
      </xdr:nvSpPr>
      <xdr:spPr>
        <a:xfrm>
          <a:off x="8699500" y="1483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144780</xdr:rowOff>
    </xdr:from>
    <xdr:to>
      <xdr:col>50</xdr:col>
      <xdr:colOff>114300</xdr:colOff>
      <xdr:row>86</xdr:row>
      <xdr:rowOff>144780</xdr:rowOff>
    </xdr:to>
    <xdr:cxnSp macro="">
      <xdr:nvCxnSpPr>
        <xdr:cNvPr id="368" name="直線コネクタ 367"/>
        <xdr:cNvCxnSpPr/>
      </xdr:nvCxnSpPr>
      <xdr:spPr>
        <a:xfrm>
          <a:off x="8750300" y="14889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93980</xdr:rowOff>
    </xdr:from>
    <xdr:to>
      <xdr:col>41</xdr:col>
      <xdr:colOff>101600</xdr:colOff>
      <xdr:row>87</xdr:row>
      <xdr:rowOff>24130</xdr:rowOff>
    </xdr:to>
    <xdr:sp macro="" textlink="">
      <xdr:nvSpPr>
        <xdr:cNvPr id="369" name="楕円 368"/>
        <xdr:cNvSpPr/>
      </xdr:nvSpPr>
      <xdr:spPr>
        <a:xfrm>
          <a:off x="7810500" y="1483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144780</xdr:rowOff>
    </xdr:from>
    <xdr:to>
      <xdr:col>45</xdr:col>
      <xdr:colOff>177800</xdr:colOff>
      <xdr:row>86</xdr:row>
      <xdr:rowOff>144780</xdr:rowOff>
    </xdr:to>
    <xdr:cxnSp macro="">
      <xdr:nvCxnSpPr>
        <xdr:cNvPr id="370" name="直線コネクタ 369"/>
        <xdr:cNvCxnSpPr/>
      </xdr:nvCxnSpPr>
      <xdr:spPr>
        <a:xfrm>
          <a:off x="7861300" y="14889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95069</xdr:rowOff>
    </xdr:from>
    <xdr:to>
      <xdr:col>36</xdr:col>
      <xdr:colOff>165100</xdr:colOff>
      <xdr:row>87</xdr:row>
      <xdr:rowOff>25219</xdr:rowOff>
    </xdr:to>
    <xdr:sp macro="" textlink="">
      <xdr:nvSpPr>
        <xdr:cNvPr id="371" name="楕円 370"/>
        <xdr:cNvSpPr/>
      </xdr:nvSpPr>
      <xdr:spPr>
        <a:xfrm>
          <a:off x="6921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144780</xdr:rowOff>
    </xdr:from>
    <xdr:to>
      <xdr:col>41</xdr:col>
      <xdr:colOff>50800</xdr:colOff>
      <xdr:row>86</xdr:row>
      <xdr:rowOff>145869</xdr:rowOff>
    </xdr:to>
    <xdr:cxnSp macro="">
      <xdr:nvCxnSpPr>
        <xdr:cNvPr id="372" name="直線コネクタ 371"/>
        <xdr:cNvCxnSpPr/>
      </xdr:nvCxnSpPr>
      <xdr:spPr>
        <a:xfrm flipV="1">
          <a:off x="6972300" y="1488948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114135</xdr:rowOff>
    </xdr:from>
    <xdr:ext cx="469744" cy="259045"/>
    <xdr:sp macro="" textlink="">
      <xdr:nvSpPr>
        <xdr:cNvPr id="373" name="n_1aveValue【福祉施設】&#10;一人当たり面積"/>
        <xdr:cNvSpPr txBox="1"/>
      </xdr:nvSpPr>
      <xdr:spPr>
        <a:xfrm>
          <a:off x="9391727" y="1451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129376</xdr:rowOff>
    </xdr:from>
    <xdr:ext cx="469744" cy="259045"/>
    <xdr:sp macro="" textlink="">
      <xdr:nvSpPr>
        <xdr:cNvPr id="374" name="n_2aveValue【福祉施設】&#10;一人当たり面積"/>
        <xdr:cNvSpPr txBox="1"/>
      </xdr:nvSpPr>
      <xdr:spPr>
        <a:xfrm>
          <a:off x="8515427" y="1453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119578</xdr:rowOff>
    </xdr:from>
    <xdr:ext cx="469744" cy="259045"/>
    <xdr:sp macro="" textlink="">
      <xdr:nvSpPr>
        <xdr:cNvPr id="375" name="n_3aveValue【福祉施設】&#10;一人当たり面積"/>
        <xdr:cNvSpPr txBox="1"/>
      </xdr:nvSpPr>
      <xdr:spPr>
        <a:xfrm>
          <a:off x="7626427" y="1452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110870</xdr:rowOff>
    </xdr:from>
    <xdr:ext cx="469744" cy="259045"/>
    <xdr:sp macro="" textlink="">
      <xdr:nvSpPr>
        <xdr:cNvPr id="376" name="n_4aveValue【福祉施設】&#10;一人当たり面積"/>
        <xdr:cNvSpPr txBox="1"/>
      </xdr:nvSpPr>
      <xdr:spPr>
        <a:xfrm>
          <a:off x="6737427" y="1451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15257</xdr:rowOff>
    </xdr:from>
    <xdr:ext cx="469744" cy="259045"/>
    <xdr:sp macro="" textlink="">
      <xdr:nvSpPr>
        <xdr:cNvPr id="377" name="n_1mainValue【福祉施設】&#10;一人当たり面積"/>
        <xdr:cNvSpPr txBox="1"/>
      </xdr:nvSpPr>
      <xdr:spPr>
        <a:xfrm>
          <a:off x="9391727" y="149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15257</xdr:rowOff>
    </xdr:from>
    <xdr:ext cx="469744" cy="259045"/>
    <xdr:sp macro="" textlink="">
      <xdr:nvSpPr>
        <xdr:cNvPr id="378" name="n_2mainValue【福祉施設】&#10;一人当たり面積"/>
        <xdr:cNvSpPr txBox="1"/>
      </xdr:nvSpPr>
      <xdr:spPr>
        <a:xfrm>
          <a:off x="8515427" y="149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15257</xdr:rowOff>
    </xdr:from>
    <xdr:ext cx="469744" cy="259045"/>
    <xdr:sp macro="" textlink="">
      <xdr:nvSpPr>
        <xdr:cNvPr id="379" name="n_3mainValue【福祉施設】&#10;一人当たり面積"/>
        <xdr:cNvSpPr txBox="1"/>
      </xdr:nvSpPr>
      <xdr:spPr>
        <a:xfrm>
          <a:off x="7626427" y="149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16346</xdr:rowOff>
    </xdr:from>
    <xdr:ext cx="469744" cy="259045"/>
    <xdr:sp macro="" textlink="">
      <xdr:nvSpPr>
        <xdr:cNvPr id="380" name="n_4mainValue【福祉施設】&#10;一人当たり面積"/>
        <xdr:cNvSpPr txBox="1"/>
      </xdr:nvSpPr>
      <xdr:spPr>
        <a:xfrm>
          <a:off x="6737427" y="149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406" name="直線コネクタ 405"/>
        <xdr:cNvCxnSpPr/>
      </xdr:nvCxnSpPr>
      <xdr:spPr>
        <a:xfrm flipV="1">
          <a:off x="46348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7" name="【市民会館】&#10;有形固定資産減価償却率最小値テキスト"/>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8" name="直線コネクタ 407"/>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9" name="【市民会館】&#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10" name="直線コネクタ 40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411" name="【市民会館】&#10;有形固定資産減価償却率平均値テキスト"/>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12" name="フローチャート: 判断 411"/>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167458</xdr:rowOff>
    </xdr:from>
    <xdr:to>
      <xdr:col>20</xdr:col>
      <xdr:colOff>38100</xdr:colOff>
      <xdr:row>105</xdr:row>
      <xdr:rowOff>97608</xdr:rowOff>
    </xdr:to>
    <xdr:sp macro="" textlink="">
      <xdr:nvSpPr>
        <xdr:cNvPr id="413" name="フローチャート: 判断 412"/>
        <xdr:cNvSpPr/>
      </xdr:nvSpPr>
      <xdr:spPr>
        <a:xfrm>
          <a:off x="3746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414" name="フローチャート: 判断 413"/>
        <xdr:cNvSpPr/>
      </xdr:nvSpPr>
      <xdr:spPr>
        <a:xfrm>
          <a:off x="2857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415" name="フローチャート: 判断 414"/>
        <xdr:cNvSpPr/>
      </xdr:nvSpPr>
      <xdr:spPr>
        <a:xfrm>
          <a:off x="1968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416" name="フローチャート: 判断 415"/>
        <xdr:cNvSpPr/>
      </xdr:nvSpPr>
      <xdr:spPr>
        <a:xfrm>
          <a:off x="107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105411</xdr:rowOff>
    </xdr:from>
    <xdr:to>
      <xdr:col>24</xdr:col>
      <xdr:colOff>114300</xdr:colOff>
      <xdr:row>104</xdr:row>
      <xdr:rowOff>35561</xdr:rowOff>
    </xdr:to>
    <xdr:sp macro="" textlink="">
      <xdr:nvSpPr>
        <xdr:cNvPr id="422" name="楕円 421"/>
        <xdr:cNvSpPr/>
      </xdr:nvSpPr>
      <xdr:spPr>
        <a:xfrm>
          <a:off x="4584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128288</xdr:rowOff>
    </xdr:from>
    <xdr:ext cx="405111" cy="259045"/>
    <xdr:sp macro="" textlink="">
      <xdr:nvSpPr>
        <xdr:cNvPr id="423" name="【市民会館】&#10;有形固定資産減価償却率該当値テキスト"/>
        <xdr:cNvSpPr txBox="1"/>
      </xdr:nvSpPr>
      <xdr:spPr>
        <a:xfrm>
          <a:off x="46736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58057</xdr:rowOff>
    </xdr:from>
    <xdr:to>
      <xdr:col>20</xdr:col>
      <xdr:colOff>38100</xdr:colOff>
      <xdr:row>103</xdr:row>
      <xdr:rowOff>159657</xdr:rowOff>
    </xdr:to>
    <xdr:sp macro="" textlink="">
      <xdr:nvSpPr>
        <xdr:cNvPr id="424" name="楕円 423"/>
        <xdr:cNvSpPr/>
      </xdr:nvSpPr>
      <xdr:spPr>
        <a:xfrm>
          <a:off x="3746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108857</xdr:rowOff>
    </xdr:from>
    <xdr:to>
      <xdr:col>24</xdr:col>
      <xdr:colOff>63500</xdr:colOff>
      <xdr:row>103</xdr:row>
      <xdr:rowOff>156211</xdr:rowOff>
    </xdr:to>
    <xdr:cxnSp macro="">
      <xdr:nvCxnSpPr>
        <xdr:cNvPr id="425" name="直線コネクタ 424"/>
        <xdr:cNvCxnSpPr/>
      </xdr:nvCxnSpPr>
      <xdr:spPr>
        <a:xfrm>
          <a:off x="3797300" y="17768207"/>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12337</xdr:rowOff>
    </xdr:from>
    <xdr:to>
      <xdr:col>15</xdr:col>
      <xdr:colOff>101600</xdr:colOff>
      <xdr:row>103</xdr:row>
      <xdr:rowOff>113937</xdr:rowOff>
    </xdr:to>
    <xdr:sp macro="" textlink="">
      <xdr:nvSpPr>
        <xdr:cNvPr id="426" name="楕円 425"/>
        <xdr:cNvSpPr/>
      </xdr:nvSpPr>
      <xdr:spPr>
        <a:xfrm>
          <a:off x="2857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63137</xdr:rowOff>
    </xdr:from>
    <xdr:to>
      <xdr:col>19</xdr:col>
      <xdr:colOff>177800</xdr:colOff>
      <xdr:row>103</xdr:row>
      <xdr:rowOff>108857</xdr:rowOff>
    </xdr:to>
    <xdr:cxnSp macro="">
      <xdr:nvCxnSpPr>
        <xdr:cNvPr id="427" name="直線コネクタ 426"/>
        <xdr:cNvCxnSpPr/>
      </xdr:nvCxnSpPr>
      <xdr:spPr>
        <a:xfrm>
          <a:off x="2908300" y="1772248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31931</xdr:rowOff>
    </xdr:from>
    <xdr:to>
      <xdr:col>10</xdr:col>
      <xdr:colOff>165100</xdr:colOff>
      <xdr:row>104</xdr:row>
      <xdr:rowOff>133531</xdr:rowOff>
    </xdr:to>
    <xdr:sp macro="" textlink="">
      <xdr:nvSpPr>
        <xdr:cNvPr id="428" name="楕円 427"/>
        <xdr:cNvSpPr/>
      </xdr:nvSpPr>
      <xdr:spPr>
        <a:xfrm>
          <a:off x="1968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63137</xdr:rowOff>
    </xdr:from>
    <xdr:to>
      <xdr:col>15</xdr:col>
      <xdr:colOff>50800</xdr:colOff>
      <xdr:row>104</xdr:row>
      <xdr:rowOff>82731</xdr:rowOff>
    </xdr:to>
    <xdr:cxnSp macro="">
      <xdr:nvCxnSpPr>
        <xdr:cNvPr id="429" name="直線コネクタ 428"/>
        <xdr:cNvCxnSpPr/>
      </xdr:nvCxnSpPr>
      <xdr:spPr>
        <a:xfrm flipV="1">
          <a:off x="2019300" y="17722487"/>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108676</xdr:rowOff>
    </xdr:from>
    <xdr:to>
      <xdr:col>6</xdr:col>
      <xdr:colOff>38100</xdr:colOff>
      <xdr:row>106</xdr:row>
      <xdr:rowOff>38826</xdr:rowOff>
    </xdr:to>
    <xdr:sp macro="" textlink="">
      <xdr:nvSpPr>
        <xdr:cNvPr id="430" name="楕円 429"/>
        <xdr:cNvSpPr/>
      </xdr:nvSpPr>
      <xdr:spPr>
        <a:xfrm>
          <a:off x="1079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82731</xdr:rowOff>
    </xdr:from>
    <xdr:to>
      <xdr:col>10</xdr:col>
      <xdr:colOff>114300</xdr:colOff>
      <xdr:row>105</xdr:row>
      <xdr:rowOff>159476</xdr:rowOff>
    </xdr:to>
    <xdr:cxnSp macro="">
      <xdr:nvCxnSpPr>
        <xdr:cNvPr id="431" name="直線コネクタ 430"/>
        <xdr:cNvCxnSpPr/>
      </xdr:nvCxnSpPr>
      <xdr:spPr>
        <a:xfrm flipV="1">
          <a:off x="1130300" y="17913531"/>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88735</xdr:rowOff>
    </xdr:from>
    <xdr:ext cx="405111" cy="259045"/>
    <xdr:sp macro="" textlink="">
      <xdr:nvSpPr>
        <xdr:cNvPr id="432" name="n_1aveValue【市民会館】&#10;有形固定資産減価償却率"/>
        <xdr:cNvSpPr txBox="1"/>
      </xdr:nvSpPr>
      <xdr:spPr>
        <a:xfrm>
          <a:off x="3582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160582</xdr:rowOff>
    </xdr:from>
    <xdr:ext cx="405111" cy="259045"/>
    <xdr:sp macro="" textlink="">
      <xdr:nvSpPr>
        <xdr:cNvPr id="433" name="n_2aveValue【市民会館】&#10;有形固定資産減価償却率"/>
        <xdr:cNvSpPr txBox="1"/>
      </xdr:nvSpPr>
      <xdr:spPr>
        <a:xfrm>
          <a:off x="2705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132822</xdr:rowOff>
    </xdr:from>
    <xdr:ext cx="405111" cy="259045"/>
    <xdr:sp macro="" textlink="">
      <xdr:nvSpPr>
        <xdr:cNvPr id="434" name="n_3aveValue【市民会館】&#10;有形固定資産減価償却率"/>
        <xdr:cNvSpPr txBox="1"/>
      </xdr:nvSpPr>
      <xdr:spPr>
        <a:xfrm>
          <a:off x="1816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40657</xdr:rowOff>
    </xdr:from>
    <xdr:ext cx="405111" cy="259045"/>
    <xdr:sp macro="" textlink="">
      <xdr:nvSpPr>
        <xdr:cNvPr id="435" name="n_4aveValue【市民会館】&#10;有形固定資産減価償却率"/>
        <xdr:cNvSpPr txBox="1"/>
      </xdr:nvSpPr>
      <xdr:spPr>
        <a:xfrm>
          <a:off x="927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4734</xdr:rowOff>
    </xdr:from>
    <xdr:ext cx="405111" cy="259045"/>
    <xdr:sp macro="" textlink="">
      <xdr:nvSpPr>
        <xdr:cNvPr id="436" name="n_1mainValue【市民会館】&#10;有形固定資産減価償却率"/>
        <xdr:cNvSpPr txBox="1"/>
      </xdr:nvSpPr>
      <xdr:spPr>
        <a:xfrm>
          <a:off x="35820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130464</xdr:rowOff>
    </xdr:from>
    <xdr:ext cx="405111" cy="259045"/>
    <xdr:sp macro="" textlink="">
      <xdr:nvSpPr>
        <xdr:cNvPr id="437" name="n_2mainValue【市民会館】&#10;有形固定資産減価償却率"/>
        <xdr:cNvSpPr txBox="1"/>
      </xdr:nvSpPr>
      <xdr:spPr>
        <a:xfrm>
          <a:off x="27057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150058</xdr:rowOff>
    </xdr:from>
    <xdr:ext cx="405111" cy="259045"/>
    <xdr:sp macro="" textlink="">
      <xdr:nvSpPr>
        <xdr:cNvPr id="438" name="n_3mainValue【市民会館】&#10;有形固定資産減価償却率"/>
        <xdr:cNvSpPr txBox="1"/>
      </xdr:nvSpPr>
      <xdr:spPr>
        <a:xfrm>
          <a:off x="1816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29953</xdr:rowOff>
    </xdr:from>
    <xdr:ext cx="405111" cy="259045"/>
    <xdr:sp macro="" textlink="">
      <xdr:nvSpPr>
        <xdr:cNvPr id="439" name="n_4mainValue【市民会館】&#10;有形固定資産減価償却率"/>
        <xdr:cNvSpPr txBox="1"/>
      </xdr:nvSpPr>
      <xdr:spPr>
        <a:xfrm>
          <a:off x="927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63" name="直線コネクタ 462"/>
        <xdr:cNvCxnSpPr/>
      </xdr:nvCxnSpPr>
      <xdr:spPr>
        <a:xfrm flipV="1">
          <a:off x="10476865"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64" name="【市民会館】&#10;一人当たり面積最小値テキスト"/>
        <xdr:cNvSpPr txBox="1"/>
      </xdr:nvSpPr>
      <xdr:spPr>
        <a:xfrm>
          <a:off x="10515600"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65" name="直線コネクタ 464"/>
        <xdr:cNvCxnSpPr/>
      </xdr:nvCxnSpPr>
      <xdr:spPr>
        <a:xfrm>
          <a:off x="10388600" y="186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66" name="【市民会館】&#10;一人当たり面積最大値テキスト"/>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67" name="直線コネクタ 466"/>
        <xdr:cNvCxnSpPr/>
      </xdr:nvCxnSpPr>
      <xdr:spPr>
        <a:xfrm>
          <a:off x="10388600" y="1736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20338</xdr:rowOff>
    </xdr:from>
    <xdr:ext cx="469744" cy="259045"/>
    <xdr:sp macro="" textlink="">
      <xdr:nvSpPr>
        <xdr:cNvPr id="468" name="【市民会館】&#10;一人当たり面積平均値テキスト"/>
        <xdr:cNvSpPr txBox="1"/>
      </xdr:nvSpPr>
      <xdr:spPr>
        <a:xfrm>
          <a:off x="10515600" y="18365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69" name="フローチャート: 判断 468"/>
        <xdr:cNvSpPr/>
      </xdr:nvSpPr>
      <xdr:spPr>
        <a:xfrm>
          <a:off x="10426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16511</xdr:rowOff>
    </xdr:from>
    <xdr:to>
      <xdr:col>50</xdr:col>
      <xdr:colOff>165100</xdr:colOff>
      <xdr:row>107</xdr:row>
      <xdr:rowOff>118111</xdr:rowOff>
    </xdr:to>
    <xdr:sp macro="" textlink="">
      <xdr:nvSpPr>
        <xdr:cNvPr id="470" name="フローチャート: 判断 469"/>
        <xdr:cNvSpPr/>
      </xdr:nvSpPr>
      <xdr:spPr>
        <a:xfrm>
          <a:off x="9588500" y="1836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71" name="フローチャート: 判断 470"/>
        <xdr:cNvSpPr/>
      </xdr:nvSpPr>
      <xdr:spPr>
        <a:xfrm>
          <a:off x="8699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49530</xdr:rowOff>
    </xdr:from>
    <xdr:to>
      <xdr:col>41</xdr:col>
      <xdr:colOff>101600</xdr:colOff>
      <xdr:row>107</xdr:row>
      <xdr:rowOff>151130</xdr:rowOff>
    </xdr:to>
    <xdr:sp macro="" textlink="">
      <xdr:nvSpPr>
        <xdr:cNvPr id="472" name="フローチャート: 判断 471"/>
        <xdr:cNvSpPr/>
      </xdr:nvSpPr>
      <xdr:spPr>
        <a:xfrm>
          <a:off x="7810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54611</xdr:rowOff>
    </xdr:from>
    <xdr:to>
      <xdr:col>36</xdr:col>
      <xdr:colOff>165100</xdr:colOff>
      <xdr:row>107</xdr:row>
      <xdr:rowOff>156211</xdr:rowOff>
    </xdr:to>
    <xdr:sp macro="" textlink="">
      <xdr:nvSpPr>
        <xdr:cNvPr id="473" name="フローチャート: 判断 472"/>
        <xdr:cNvSpPr/>
      </xdr:nvSpPr>
      <xdr:spPr>
        <a:xfrm>
          <a:off x="6921500" y="1839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69850</xdr:rowOff>
    </xdr:from>
    <xdr:to>
      <xdr:col>55</xdr:col>
      <xdr:colOff>50800</xdr:colOff>
      <xdr:row>106</xdr:row>
      <xdr:rowOff>0</xdr:rowOff>
    </xdr:to>
    <xdr:sp macro="" textlink="">
      <xdr:nvSpPr>
        <xdr:cNvPr id="479" name="楕円 478"/>
        <xdr:cNvSpPr/>
      </xdr:nvSpPr>
      <xdr:spPr>
        <a:xfrm>
          <a:off x="10426700" y="180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92727</xdr:rowOff>
    </xdr:from>
    <xdr:ext cx="469744" cy="259045"/>
    <xdr:sp macro="" textlink="">
      <xdr:nvSpPr>
        <xdr:cNvPr id="480" name="【市民会館】&#10;一人当たり面積該当値テキスト"/>
        <xdr:cNvSpPr txBox="1"/>
      </xdr:nvSpPr>
      <xdr:spPr>
        <a:xfrm>
          <a:off x="10515600" y="1792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74930</xdr:rowOff>
    </xdr:from>
    <xdr:to>
      <xdr:col>50</xdr:col>
      <xdr:colOff>165100</xdr:colOff>
      <xdr:row>106</xdr:row>
      <xdr:rowOff>5080</xdr:rowOff>
    </xdr:to>
    <xdr:sp macro="" textlink="">
      <xdr:nvSpPr>
        <xdr:cNvPr id="481" name="楕円 480"/>
        <xdr:cNvSpPr/>
      </xdr:nvSpPr>
      <xdr:spPr>
        <a:xfrm>
          <a:off x="9588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120650</xdr:rowOff>
    </xdr:from>
    <xdr:to>
      <xdr:col>55</xdr:col>
      <xdr:colOff>0</xdr:colOff>
      <xdr:row>105</xdr:row>
      <xdr:rowOff>125730</xdr:rowOff>
    </xdr:to>
    <xdr:cxnSp macro="">
      <xdr:nvCxnSpPr>
        <xdr:cNvPr id="482" name="直線コネクタ 481"/>
        <xdr:cNvCxnSpPr/>
      </xdr:nvCxnSpPr>
      <xdr:spPr>
        <a:xfrm flipV="1">
          <a:off x="9639300" y="1812290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147320</xdr:rowOff>
    </xdr:from>
    <xdr:to>
      <xdr:col>46</xdr:col>
      <xdr:colOff>38100</xdr:colOff>
      <xdr:row>107</xdr:row>
      <xdr:rowOff>77470</xdr:rowOff>
    </xdr:to>
    <xdr:sp macro="" textlink="">
      <xdr:nvSpPr>
        <xdr:cNvPr id="483" name="楕円 482"/>
        <xdr:cNvSpPr/>
      </xdr:nvSpPr>
      <xdr:spPr>
        <a:xfrm>
          <a:off x="8699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125730</xdr:rowOff>
    </xdr:from>
    <xdr:to>
      <xdr:col>50</xdr:col>
      <xdr:colOff>114300</xdr:colOff>
      <xdr:row>107</xdr:row>
      <xdr:rowOff>26670</xdr:rowOff>
    </xdr:to>
    <xdr:cxnSp macro="">
      <xdr:nvCxnSpPr>
        <xdr:cNvPr id="484" name="直線コネクタ 483"/>
        <xdr:cNvCxnSpPr/>
      </xdr:nvCxnSpPr>
      <xdr:spPr>
        <a:xfrm flipV="1">
          <a:off x="8750300" y="181279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16511</xdr:rowOff>
    </xdr:from>
    <xdr:to>
      <xdr:col>41</xdr:col>
      <xdr:colOff>101600</xdr:colOff>
      <xdr:row>107</xdr:row>
      <xdr:rowOff>118111</xdr:rowOff>
    </xdr:to>
    <xdr:sp macro="" textlink="">
      <xdr:nvSpPr>
        <xdr:cNvPr id="485" name="楕円 484"/>
        <xdr:cNvSpPr/>
      </xdr:nvSpPr>
      <xdr:spPr>
        <a:xfrm>
          <a:off x="7810500" y="1836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26670</xdr:rowOff>
    </xdr:from>
    <xdr:to>
      <xdr:col>45</xdr:col>
      <xdr:colOff>177800</xdr:colOff>
      <xdr:row>107</xdr:row>
      <xdr:rowOff>67311</xdr:rowOff>
    </xdr:to>
    <xdr:cxnSp macro="">
      <xdr:nvCxnSpPr>
        <xdr:cNvPr id="486" name="直線コネクタ 485"/>
        <xdr:cNvCxnSpPr/>
      </xdr:nvCxnSpPr>
      <xdr:spPr>
        <a:xfrm flipV="1">
          <a:off x="7861300" y="18371820"/>
          <a:ext cx="8890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59689</xdr:rowOff>
    </xdr:from>
    <xdr:to>
      <xdr:col>36</xdr:col>
      <xdr:colOff>165100</xdr:colOff>
      <xdr:row>107</xdr:row>
      <xdr:rowOff>161289</xdr:rowOff>
    </xdr:to>
    <xdr:sp macro="" textlink="">
      <xdr:nvSpPr>
        <xdr:cNvPr id="487" name="楕円 486"/>
        <xdr:cNvSpPr/>
      </xdr:nvSpPr>
      <xdr:spPr>
        <a:xfrm>
          <a:off x="6921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67311</xdr:rowOff>
    </xdr:from>
    <xdr:to>
      <xdr:col>41</xdr:col>
      <xdr:colOff>50800</xdr:colOff>
      <xdr:row>107</xdr:row>
      <xdr:rowOff>110489</xdr:rowOff>
    </xdr:to>
    <xdr:cxnSp macro="">
      <xdr:nvCxnSpPr>
        <xdr:cNvPr id="488" name="直線コネクタ 487"/>
        <xdr:cNvCxnSpPr/>
      </xdr:nvCxnSpPr>
      <xdr:spPr>
        <a:xfrm flipV="1">
          <a:off x="6972300" y="18412461"/>
          <a:ext cx="889000"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109238</xdr:rowOff>
    </xdr:from>
    <xdr:ext cx="469744" cy="259045"/>
    <xdr:sp macro="" textlink="">
      <xdr:nvSpPr>
        <xdr:cNvPr id="489" name="n_1aveValue【市民会館】&#10;一人当たり面積"/>
        <xdr:cNvSpPr txBox="1"/>
      </xdr:nvSpPr>
      <xdr:spPr>
        <a:xfrm>
          <a:off x="9391727" y="1845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140988</xdr:rowOff>
    </xdr:from>
    <xdr:ext cx="469744" cy="259045"/>
    <xdr:sp macro="" textlink="">
      <xdr:nvSpPr>
        <xdr:cNvPr id="490" name="n_2aveValue【市民会館】&#10;一人当たり面積"/>
        <xdr:cNvSpPr txBox="1"/>
      </xdr:nvSpPr>
      <xdr:spPr>
        <a:xfrm>
          <a:off x="8515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142257</xdr:rowOff>
    </xdr:from>
    <xdr:ext cx="469744" cy="259045"/>
    <xdr:sp macro="" textlink="">
      <xdr:nvSpPr>
        <xdr:cNvPr id="491" name="n_3aveValue【市民会館】&#10;一人当たり面積"/>
        <xdr:cNvSpPr txBox="1"/>
      </xdr:nvSpPr>
      <xdr:spPr>
        <a:xfrm>
          <a:off x="7626427" y="184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1288</xdr:rowOff>
    </xdr:from>
    <xdr:ext cx="469744" cy="259045"/>
    <xdr:sp macro="" textlink="">
      <xdr:nvSpPr>
        <xdr:cNvPr id="492" name="n_4aveValue【市民会館】&#10;一人当たり面積"/>
        <xdr:cNvSpPr txBox="1"/>
      </xdr:nvSpPr>
      <xdr:spPr>
        <a:xfrm>
          <a:off x="6737427" y="1817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21607</xdr:rowOff>
    </xdr:from>
    <xdr:ext cx="469744" cy="259045"/>
    <xdr:sp macro="" textlink="">
      <xdr:nvSpPr>
        <xdr:cNvPr id="493" name="n_1mainValue【市民会館】&#10;一人当たり面積"/>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93997</xdr:rowOff>
    </xdr:from>
    <xdr:ext cx="469744" cy="259045"/>
    <xdr:sp macro="" textlink="">
      <xdr:nvSpPr>
        <xdr:cNvPr id="494" name="n_2mainValue【市民会館】&#10;一人当たり面積"/>
        <xdr:cNvSpPr txBox="1"/>
      </xdr:nvSpPr>
      <xdr:spPr>
        <a:xfrm>
          <a:off x="8515427" y="180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134638</xdr:rowOff>
    </xdr:from>
    <xdr:ext cx="469744" cy="259045"/>
    <xdr:sp macro="" textlink="">
      <xdr:nvSpPr>
        <xdr:cNvPr id="495" name="n_3mainValue【市民会館】&#10;一人当たり面積"/>
        <xdr:cNvSpPr txBox="1"/>
      </xdr:nvSpPr>
      <xdr:spPr>
        <a:xfrm>
          <a:off x="7626427" y="1813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152416</xdr:rowOff>
    </xdr:from>
    <xdr:ext cx="469744" cy="259045"/>
    <xdr:sp macro="" textlink="">
      <xdr:nvSpPr>
        <xdr:cNvPr id="496" name="n_4mainValue【市民会館】&#10;一人当たり面積"/>
        <xdr:cNvSpPr txBox="1"/>
      </xdr:nvSpPr>
      <xdr:spPr>
        <a:xfrm>
          <a:off x="6737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522" name="直線コネクタ 521"/>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525" name="【一般廃棄物処理施設】&#10;有形固定資産減価償却率最大値テキスト"/>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526" name="直線コネクタ 525"/>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164210</xdr:rowOff>
    </xdr:from>
    <xdr:ext cx="405111" cy="259045"/>
    <xdr:sp macro="" textlink="">
      <xdr:nvSpPr>
        <xdr:cNvPr id="527" name="【一般廃棄物処理施設】&#10;有形固定資産減価償却率平均値テキスト"/>
        <xdr:cNvSpPr txBox="1"/>
      </xdr:nvSpPr>
      <xdr:spPr>
        <a:xfrm>
          <a:off x="16357600" y="650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28" name="フローチャート: 判断 527"/>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29" name="フローチャート: 判断 528"/>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530" name="フローチャート: 判断 529"/>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61323</xdr:rowOff>
    </xdr:from>
    <xdr:to>
      <xdr:col>72</xdr:col>
      <xdr:colOff>38100</xdr:colOff>
      <xdr:row>38</xdr:row>
      <xdr:rowOff>162923</xdr:rowOff>
    </xdr:to>
    <xdr:sp macro="" textlink="">
      <xdr:nvSpPr>
        <xdr:cNvPr id="531" name="フローチャート: 判断 530"/>
        <xdr:cNvSpPr/>
      </xdr:nvSpPr>
      <xdr:spPr>
        <a:xfrm>
          <a:off x="13652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23767</xdr:rowOff>
    </xdr:from>
    <xdr:to>
      <xdr:col>67</xdr:col>
      <xdr:colOff>101600</xdr:colOff>
      <xdr:row>38</xdr:row>
      <xdr:rowOff>125367</xdr:rowOff>
    </xdr:to>
    <xdr:sp macro="" textlink="">
      <xdr:nvSpPr>
        <xdr:cNvPr id="532" name="フローチャート: 判断 531"/>
        <xdr:cNvSpPr/>
      </xdr:nvSpPr>
      <xdr:spPr>
        <a:xfrm>
          <a:off x="12763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43362</xdr:rowOff>
    </xdr:from>
    <xdr:to>
      <xdr:col>85</xdr:col>
      <xdr:colOff>177800</xdr:colOff>
      <xdr:row>40</xdr:row>
      <xdr:rowOff>144962</xdr:rowOff>
    </xdr:to>
    <xdr:sp macro="" textlink="">
      <xdr:nvSpPr>
        <xdr:cNvPr id="538" name="楕円 537"/>
        <xdr:cNvSpPr/>
      </xdr:nvSpPr>
      <xdr:spPr>
        <a:xfrm>
          <a:off x="162687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21789</xdr:rowOff>
    </xdr:from>
    <xdr:ext cx="405111" cy="259045"/>
    <xdr:sp macro="" textlink="">
      <xdr:nvSpPr>
        <xdr:cNvPr id="539" name="【一般廃棄物処理施設】&#10;有形固定資産減価償却率該当値テキスト"/>
        <xdr:cNvSpPr txBox="1"/>
      </xdr:nvSpPr>
      <xdr:spPr>
        <a:xfrm>
          <a:off x="16357600"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907</xdr:rowOff>
    </xdr:from>
    <xdr:to>
      <xdr:col>81</xdr:col>
      <xdr:colOff>101600</xdr:colOff>
      <xdr:row>40</xdr:row>
      <xdr:rowOff>102507</xdr:rowOff>
    </xdr:to>
    <xdr:sp macro="" textlink="">
      <xdr:nvSpPr>
        <xdr:cNvPr id="540" name="楕円 539"/>
        <xdr:cNvSpPr/>
      </xdr:nvSpPr>
      <xdr:spPr>
        <a:xfrm>
          <a:off x="15430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51707</xdr:rowOff>
    </xdr:from>
    <xdr:to>
      <xdr:col>85</xdr:col>
      <xdr:colOff>127000</xdr:colOff>
      <xdr:row>40</xdr:row>
      <xdr:rowOff>94162</xdr:rowOff>
    </xdr:to>
    <xdr:cxnSp macro="">
      <xdr:nvCxnSpPr>
        <xdr:cNvPr id="541" name="直線コネクタ 540"/>
        <xdr:cNvCxnSpPr/>
      </xdr:nvCxnSpPr>
      <xdr:spPr>
        <a:xfrm>
          <a:off x="15481300" y="690970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129903</xdr:rowOff>
    </xdr:from>
    <xdr:to>
      <xdr:col>76</xdr:col>
      <xdr:colOff>165100</xdr:colOff>
      <xdr:row>40</xdr:row>
      <xdr:rowOff>60053</xdr:rowOff>
    </xdr:to>
    <xdr:sp macro="" textlink="">
      <xdr:nvSpPr>
        <xdr:cNvPr id="542" name="楕円 541"/>
        <xdr:cNvSpPr/>
      </xdr:nvSpPr>
      <xdr:spPr>
        <a:xfrm>
          <a:off x="14541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9253</xdr:rowOff>
    </xdr:from>
    <xdr:to>
      <xdr:col>81</xdr:col>
      <xdr:colOff>50800</xdr:colOff>
      <xdr:row>40</xdr:row>
      <xdr:rowOff>51707</xdr:rowOff>
    </xdr:to>
    <xdr:cxnSp macro="">
      <xdr:nvCxnSpPr>
        <xdr:cNvPr id="543" name="直線コネクタ 542"/>
        <xdr:cNvCxnSpPr/>
      </xdr:nvCxnSpPr>
      <xdr:spPr>
        <a:xfrm>
          <a:off x="14592300" y="686725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66222</xdr:rowOff>
    </xdr:from>
    <xdr:to>
      <xdr:col>72</xdr:col>
      <xdr:colOff>38100</xdr:colOff>
      <xdr:row>39</xdr:row>
      <xdr:rowOff>167822</xdr:rowOff>
    </xdr:to>
    <xdr:sp macro="" textlink="">
      <xdr:nvSpPr>
        <xdr:cNvPr id="544" name="楕円 543"/>
        <xdr:cNvSpPr/>
      </xdr:nvSpPr>
      <xdr:spPr>
        <a:xfrm>
          <a:off x="13652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117022</xdr:rowOff>
    </xdr:from>
    <xdr:to>
      <xdr:col>76</xdr:col>
      <xdr:colOff>114300</xdr:colOff>
      <xdr:row>40</xdr:row>
      <xdr:rowOff>9253</xdr:rowOff>
    </xdr:to>
    <xdr:cxnSp macro="">
      <xdr:nvCxnSpPr>
        <xdr:cNvPr id="545" name="直線コネクタ 544"/>
        <xdr:cNvCxnSpPr/>
      </xdr:nvCxnSpPr>
      <xdr:spPr>
        <a:xfrm>
          <a:off x="13703300" y="680357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23767</xdr:rowOff>
    </xdr:from>
    <xdr:to>
      <xdr:col>67</xdr:col>
      <xdr:colOff>101600</xdr:colOff>
      <xdr:row>39</xdr:row>
      <xdr:rowOff>125367</xdr:rowOff>
    </xdr:to>
    <xdr:sp macro="" textlink="">
      <xdr:nvSpPr>
        <xdr:cNvPr id="546" name="楕円 545"/>
        <xdr:cNvSpPr/>
      </xdr:nvSpPr>
      <xdr:spPr>
        <a:xfrm>
          <a:off x="12763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74567</xdr:rowOff>
    </xdr:from>
    <xdr:to>
      <xdr:col>71</xdr:col>
      <xdr:colOff>177800</xdr:colOff>
      <xdr:row>39</xdr:row>
      <xdr:rowOff>117022</xdr:rowOff>
    </xdr:to>
    <xdr:cxnSp macro="">
      <xdr:nvCxnSpPr>
        <xdr:cNvPr id="547" name="直線コネクタ 546"/>
        <xdr:cNvCxnSpPr/>
      </xdr:nvCxnSpPr>
      <xdr:spPr>
        <a:xfrm>
          <a:off x="12814300" y="676111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48"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89643</xdr:rowOff>
    </xdr:from>
    <xdr:ext cx="405111" cy="259045"/>
    <xdr:sp macro="" textlink="">
      <xdr:nvSpPr>
        <xdr:cNvPr id="549" name="n_2aveValue【一般廃棄物処理施設】&#10;有形固定資産減価償却率"/>
        <xdr:cNvSpPr txBox="1"/>
      </xdr:nvSpPr>
      <xdr:spPr>
        <a:xfrm>
          <a:off x="14389744" y="643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8000</xdr:rowOff>
    </xdr:from>
    <xdr:ext cx="405111" cy="259045"/>
    <xdr:sp macro="" textlink="">
      <xdr:nvSpPr>
        <xdr:cNvPr id="550" name="n_3aveValue【一般廃棄物処理施設】&#10;有形固定資産減価償却率"/>
        <xdr:cNvSpPr txBox="1"/>
      </xdr:nvSpPr>
      <xdr:spPr>
        <a:xfrm>
          <a:off x="13500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141894</xdr:rowOff>
    </xdr:from>
    <xdr:ext cx="405111" cy="259045"/>
    <xdr:sp macro="" textlink="">
      <xdr:nvSpPr>
        <xdr:cNvPr id="551" name="n_4aveValue【一般廃棄物処理施設】&#10;有形固定資産減価償却率"/>
        <xdr:cNvSpPr txBox="1"/>
      </xdr:nvSpPr>
      <xdr:spPr>
        <a:xfrm>
          <a:off x="12611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93634</xdr:rowOff>
    </xdr:from>
    <xdr:ext cx="405111" cy="259045"/>
    <xdr:sp macro="" textlink="">
      <xdr:nvSpPr>
        <xdr:cNvPr id="552" name="n_1mainValue【一般廃棄物処理施設】&#10;有形固定資産減価償却率"/>
        <xdr:cNvSpPr txBox="1"/>
      </xdr:nvSpPr>
      <xdr:spPr>
        <a:xfrm>
          <a:off x="152660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51180</xdr:rowOff>
    </xdr:from>
    <xdr:ext cx="405111" cy="259045"/>
    <xdr:sp macro="" textlink="">
      <xdr:nvSpPr>
        <xdr:cNvPr id="553" name="n_2mainValue【一般廃棄物処理施設】&#10;有形固定資産減価償却率"/>
        <xdr:cNvSpPr txBox="1"/>
      </xdr:nvSpPr>
      <xdr:spPr>
        <a:xfrm>
          <a:off x="14389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158949</xdr:rowOff>
    </xdr:from>
    <xdr:ext cx="405111" cy="259045"/>
    <xdr:sp macro="" textlink="">
      <xdr:nvSpPr>
        <xdr:cNvPr id="554" name="n_3mainValue【一般廃棄物処理施設】&#10;有形固定資産減価償却率"/>
        <xdr:cNvSpPr txBox="1"/>
      </xdr:nvSpPr>
      <xdr:spPr>
        <a:xfrm>
          <a:off x="13500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116494</xdr:rowOff>
    </xdr:from>
    <xdr:ext cx="405111" cy="259045"/>
    <xdr:sp macro="" textlink="">
      <xdr:nvSpPr>
        <xdr:cNvPr id="555" name="n_4mainValue【一般廃棄物処理施設】&#10;有形固定資産減価償却率"/>
        <xdr:cNvSpPr txBox="1"/>
      </xdr:nvSpPr>
      <xdr:spPr>
        <a:xfrm>
          <a:off x="12611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577" name="直線コネクタ 576"/>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578" name="【一般廃棄物処理施設】&#10;一人当たり有形固定資産（償却資産）額最小値テキスト"/>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579" name="直線コネクタ 578"/>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580" name="【一般廃棄物処理施設】&#10;一人当たり有形固定資産（償却資産）額最大値テキスト"/>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581" name="直線コネクタ 580"/>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136840</xdr:rowOff>
    </xdr:from>
    <xdr:ext cx="599010" cy="259045"/>
    <xdr:sp macro="" textlink="">
      <xdr:nvSpPr>
        <xdr:cNvPr id="582" name="【一般廃棄物処理施設】&#10;一人当たり有形固定資産（償却資産）額平均値テキスト"/>
        <xdr:cNvSpPr txBox="1"/>
      </xdr:nvSpPr>
      <xdr:spPr>
        <a:xfrm>
          <a:off x="22199600" y="682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583" name="フローチャート: 判断 582"/>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156386</xdr:rowOff>
    </xdr:from>
    <xdr:to>
      <xdr:col>112</xdr:col>
      <xdr:colOff>38100</xdr:colOff>
      <xdr:row>40</xdr:row>
      <xdr:rowOff>86536</xdr:rowOff>
    </xdr:to>
    <xdr:sp macro="" textlink="">
      <xdr:nvSpPr>
        <xdr:cNvPr id="584" name="フローチャート: 判断 583"/>
        <xdr:cNvSpPr/>
      </xdr:nvSpPr>
      <xdr:spPr>
        <a:xfrm>
          <a:off x="21272500" y="684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26593</xdr:rowOff>
    </xdr:from>
    <xdr:to>
      <xdr:col>107</xdr:col>
      <xdr:colOff>101600</xdr:colOff>
      <xdr:row>40</xdr:row>
      <xdr:rowOff>128193</xdr:rowOff>
    </xdr:to>
    <xdr:sp macro="" textlink="">
      <xdr:nvSpPr>
        <xdr:cNvPr id="585" name="フローチャート: 判断 584"/>
        <xdr:cNvSpPr/>
      </xdr:nvSpPr>
      <xdr:spPr>
        <a:xfrm>
          <a:off x="20383500" y="688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32706</xdr:rowOff>
    </xdr:from>
    <xdr:to>
      <xdr:col>102</xdr:col>
      <xdr:colOff>165100</xdr:colOff>
      <xdr:row>40</xdr:row>
      <xdr:rowOff>134306</xdr:rowOff>
    </xdr:to>
    <xdr:sp macro="" textlink="">
      <xdr:nvSpPr>
        <xdr:cNvPr id="586" name="フローチャート: 判断 585"/>
        <xdr:cNvSpPr/>
      </xdr:nvSpPr>
      <xdr:spPr>
        <a:xfrm>
          <a:off x="19494500" y="689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38864</xdr:rowOff>
    </xdr:from>
    <xdr:to>
      <xdr:col>98</xdr:col>
      <xdr:colOff>38100</xdr:colOff>
      <xdr:row>40</xdr:row>
      <xdr:rowOff>140464</xdr:rowOff>
    </xdr:to>
    <xdr:sp macro="" textlink="">
      <xdr:nvSpPr>
        <xdr:cNvPr id="587" name="フローチャート: 判断 586"/>
        <xdr:cNvSpPr/>
      </xdr:nvSpPr>
      <xdr:spPr>
        <a:xfrm>
          <a:off x="18605500" y="689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32619</xdr:rowOff>
    </xdr:from>
    <xdr:to>
      <xdr:col>116</xdr:col>
      <xdr:colOff>114300</xdr:colOff>
      <xdr:row>38</xdr:row>
      <xdr:rowOff>134219</xdr:rowOff>
    </xdr:to>
    <xdr:sp macro="" textlink="">
      <xdr:nvSpPr>
        <xdr:cNvPr id="593" name="楕円 592"/>
        <xdr:cNvSpPr/>
      </xdr:nvSpPr>
      <xdr:spPr>
        <a:xfrm>
          <a:off x="22110700" y="65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55496</xdr:rowOff>
    </xdr:from>
    <xdr:ext cx="599010" cy="259045"/>
    <xdr:sp macro="" textlink="">
      <xdr:nvSpPr>
        <xdr:cNvPr id="594" name="【一般廃棄物処理施設】&#10;一人当たり有形固定資産（償却資産）額該当値テキスト"/>
        <xdr:cNvSpPr txBox="1"/>
      </xdr:nvSpPr>
      <xdr:spPr>
        <a:xfrm>
          <a:off x="22199600" y="639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36668</xdr:rowOff>
    </xdr:from>
    <xdr:to>
      <xdr:col>112</xdr:col>
      <xdr:colOff>38100</xdr:colOff>
      <xdr:row>38</xdr:row>
      <xdr:rowOff>138268</xdr:rowOff>
    </xdr:to>
    <xdr:sp macro="" textlink="">
      <xdr:nvSpPr>
        <xdr:cNvPr id="595" name="楕円 594"/>
        <xdr:cNvSpPr/>
      </xdr:nvSpPr>
      <xdr:spPr>
        <a:xfrm>
          <a:off x="21272500" y="65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83419</xdr:rowOff>
    </xdr:from>
    <xdr:to>
      <xdr:col>116</xdr:col>
      <xdr:colOff>63500</xdr:colOff>
      <xdr:row>38</xdr:row>
      <xdr:rowOff>87468</xdr:rowOff>
    </xdr:to>
    <xdr:cxnSp macro="">
      <xdr:nvCxnSpPr>
        <xdr:cNvPr id="596" name="直線コネクタ 595"/>
        <xdr:cNvCxnSpPr/>
      </xdr:nvCxnSpPr>
      <xdr:spPr>
        <a:xfrm flipV="1">
          <a:off x="21323300" y="6598519"/>
          <a:ext cx="8382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39301</xdr:rowOff>
    </xdr:from>
    <xdr:to>
      <xdr:col>107</xdr:col>
      <xdr:colOff>101600</xdr:colOff>
      <xdr:row>38</xdr:row>
      <xdr:rowOff>140901</xdr:rowOff>
    </xdr:to>
    <xdr:sp macro="" textlink="">
      <xdr:nvSpPr>
        <xdr:cNvPr id="597" name="楕円 596"/>
        <xdr:cNvSpPr/>
      </xdr:nvSpPr>
      <xdr:spPr>
        <a:xfrm>
          <a:off x="20383500" y="655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87468</xdr:rowOff>
    </xdr:from>
    <xdr:to>
      <xdr:col>111</xdr:col>
      <xdr:colOff>177800</xdr:colOff>
      <xdr:row>38</xdr:row>
      <xdr:rowOff>90101</xdr:rowOff>
    </xdr:to>
    <xdr:cxnSp macro="">
      <xdr:nvCxnSpPr>
        <xdr:cNvPr id="598" name="直線コネクタ 597"/>
        <xdr:cNvCxnSpPr/>
      </xdr:nvCxnSpPr>
      <xdr:spPr>
        <a:xfrm flipV="1">
          <a:off x="20434300" y="6602568"/>
          <a:ext cx="8890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113002</xdr:rowOff>
    </xdr:from>
    <xdr:to>
      <xdr:col>102</xdr:col>
      <xdr:colOff>165100</xdr:colOff>
      <xdr:row>38</xdr:row>
      <xdr:rowOff>43152</xdr:rowOff>
    </xdr:to>
    <xdr:sp macro="" textlink="">
      <xdr:nvSpPr>
        <xdr:cNvPr id="599" name="楕円 598"/>
        <xdr:cNvSpPr/>
      </xdr:nvSpPr>
      <xdr:spPr>
        <a:xfrm>
          <a:off x="19494500" y="645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163802</xdr:rowOff>
    </xdr:from>
    <xdr:to>
      <xdr:col>107</xdr:col>
      <xdr:colOff>50800</xdr:colOff>
      <xdr:row>38</xdr:row>
      <xdr:rowOff>90101</xdr:rowOff>
    </xdr:to>
    <xdr:cxnSp macro="">
      <xdr:nvCxnSpPr>
        <xdr:cNvPr id="600" name="直線コネクタ 599"/>
        <xdr:cNvCxnSpPr/>
      </xdr:nvCxnSpPr>
      <xdr:spPr>
        <a:xfrm>
          <a:off x="19545300" y="6507452"/>
          <a:ext cx="889000" cy="9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115135</xdr:rowOff>
    </xdr:from>
    <xdr:to>
      <xdr:col>98</xdr:col>
      <xdr:colOff>38100</xdr:colOff>
      <xdr:row>38</xdr:row>
      <xdr:rowOff>45285</xdr:rowOff>
    </xdr:to>
    <xdr:sp macro="" textlink="">
      <xdr:nvSpPr>
        <xdr:cNvPr id="601" name="楕円 600"/>
        <xdr:cNvSpPr/>
      </xdr:nvSpPr>
      <xdr:spPr>
        <a:xfrm>
          <a:off x="18605500" y="645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163802</xdr:rowOff>
    </xdr:from>
    <xdr:to>
      <xdr:col>102</xdr:col>
      <xdr:colOff>114300</xdr:colOff>
      <xdr:row>37</xdr:row>
      <xdr:rowOff>165935</xdr:rowOff>
    </xdr:to>
    <xdr:cxnSp macro="">
      <xdr:nvCxnSpPr>
        <xdr:cNvPr id="602" name="直線コネクタ 601"/>
        <xdr:cNvCxnSpPr/>
      </xdr:nvCxnSpPr>
      <xdr:spPr>
        <a:xfrm flipV="1">
          <a:off x="18656300" y="6507452"/>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77663</xdr:rowOff>
    </xdr:from>
    <xdr:ext cx="599010" cy="259045"/>
    <xdr:sp macro="" textlink="">
      <xdr:nvSpPr>
        <xdr:cNvPr id="603" name="n_1aveValue【一般廃棄物処理施設】&#10;一人当たり有形固定資産（償却資産）額"/>
        <xdr:cNvSpPr txBox="1"/>
      </xdr:nvSpPr>
      <xdr:spPr>
        <a:xfrm>
          <a:off x="21011095" y="693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119320</xdr:rowOff>
    </xdr:from>
    <xdr:ext cx="534377" cy="259045"/>
    <xdr:sp macro="" textlink="">
      <xdr:nvSpPr>
        <xdr:cNvPr id="604" name="n_2aveValue【一般廃棄物処理施設】&#10;一人当たり有形固定資産（償却資産）額"/>
        <xdr:cNvSpPr txBox="1"/>
      </xdr:nvSpPr>
      <xdr:spPr>
        <a:xfrm>
          <a:off x="20167111" y="697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125433</xdr:rowOff>
    </xdr:from>
    <xdr:ext cx="534377" cy="259045"/>
    <xdr:sp macro="" textlink="">
      <xdr:nvSpPr>
        <xdr:cNvPr id="605" name="n_3aveValue【一般廃棄物処理施設】&#10;一人当たり有形固定資産（償却資産）額"/>
        <xdr:cNvSpPr txBox="1"/>
      </xdr:nvSpPr>
      <xdr:spPr>
        <a:xfrm>
          <a:off x="19278111" y="69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131591</xdr:rowOff>
    </xdr:from>
    <xdr:ext cx="534377" cy="259045"/>
    <xdr:sp macro="" textlink="">
      <xdr:nvSpPr>
        <xdr:cNvPr id="606" name="n_4aveValue【一般廃棄物処理施設】&#10;一人当たり有形固定資産（償却資産）額"/>
        <xdr:cNvSpPr txBox="1"/>
      </xdr:nvSpPr>
      <xdr:spPr>
        <a:xfrm>
          <a:off x="18389111" y="69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154795</xdr:rowOff>
    </xdr:from>
    <xdr:ext cx="599010" cy="259045"/>
    <xdr:sp macro="" textlink="">
      <xdr:nvSpPr>
        <xdr:cNvPr id="607" name="n_1mainValue【一般廃棄物処理施設】&#10;一人当たり有形固定資産（償却資産）額"/>
        <xdr:cNvSpPr txBox="1"/>
      </xdr:nvSpPr>
      <xdr:spPr>
        <a:xfrm>
          <a:off x="21011095" y="632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157428</xdr:rowOff>
    </xdr:from>
    <xdr:ext cx="599010" cy="259045"/>
    <xdr:sp macro="" textlink="">
      <xdr:nvSpPr>
        <xdr:cNvPr id="608" name="n_2mainValue【一般廃棄物処理施設】&#10;一人当たり有形固定資産（償却資産）額"/>
        <xdr:cNvSpPr txBox="1"/>
      </xdr:nvSpPr>
      <xdr:spPr>
        <a:xfrm>
          <a:off x="20134795" y="632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59679</xdr:rowOff>
    </xdr:from>
    <xdr:ext cx="599010" cy="259045"/>
    <xdr:sp macro="" textlink="">
      <xdr:nvSpPr>
        <xdr:cNvPr id="609" name="n_3mainValue【一般廃棄物処理施設】&#10;一人当たり有形固定資産（償却資産）額"/>
        <xdr:cNvSpPr txBox="1"/>
      </xdr:nvSpPr>
      <xdr:spPr>
        <a:xfrm>
          <a:off x="19245795" y="623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61812</xdr:rowOff>
    </xdr:from>
    <xdr:ext cx="599010" cy="259045"/>
    <xdr:sp macro="" textlink="">
      <xdr:nvSpPr>
        <xdr:cNvPr id="610" name="n_4mainValue【一般廃棄物処理施設】&#10;一人当たり有形固定資産（償却資産）額"/>
        <xdr:cNvSpPr txBox="1"/>
      </xdr:nvSpPr>
      <xdr:spPr>
        <a:xfrm>
          <a:off x="18356795" y="6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3" name="テキスト ボックス 6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3" name="テキスト ボックス 6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636" name="直線コネクタ 635"/>
        <xdr:cNvCxnSpPr/>
      </xdr:nvCxnSpPr>
      <xdr:spPr>
        <a:xfrm flipV="1">
          <a:off x="16318864"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637" name="【保健センター・保健所】&#10;有形固定資産減価償却率最小値テキスト"/>
        <xdr:cNvSpPr txBox="1"/>
      </xdr:nvSpPr>
      <xdr:spPr>
        <a:xfrm>
          <a:off x="16357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638" name="直線コネクタ 637"/>
        <xdr:cNvCxnSpPr/>
      </xdr:nvCxnSpPr>
      <xdr:spPr>
        <a:xfrm>
          <a:off x="16230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9"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0" name="直線コネクタ 639"/>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641" name="【保健センター・保健所】&#10;有形固定資産減価償却率平均値テキスト"/>
        <xdr:cNvSpPr txBox="1"/>
      </xdr:nvSpPr>
      <xdr:spPr>
        <a:xfrm>
          <a:off x="16357600" y="10095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42" name="フローチャート: 判断 641"/>
        <xdr:cNvSpPr/>
      </xdr:nvSpPr>
      <xdr:spPr>
        <a:xfrm>
          <a:off x="162687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643" name="フローチャート: 判断 642"/>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644" name="フローチャート: 判断 643"/>
        <xdr:cNvSpPr/>
      </xdr:nvSpPr>
      <xdr:spPr>
        <a:xfrm>
          <a:off x="14541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5" name="フローチャート: 判断 644"/>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646" name="フローチャート: 判断 645"/>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27577</xdr:rowOff>
    </xdr:from>
    <xdr:to>
      <xdr:col>85</xdr:col>
      <xdr:colOff>177800</xdr:colOff>
      <xdr:row>61</xdr:row>
      <xdr:rowOff>129177</xdr:rowOff>
    </xdr:to>
    <xdr:sp macro="" textlink="">
      <xdr:nvSpPr>
        <xdr:cNvPr id="652" name="楕円 651"/>
        <xdr:cNvSpPr/>
      </xdr:nvSpPr>
      <xdr:spPr>
        <a:xfrm>
          <a:off x="162687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6004</xdr:rowOff>
    </xdr:from>
    <xdr:ext cx="405111" cy="259045"/>
    <xdr:sp macro="" textlink="">
      <xdr:nvSpPr>
        <xdr:cNvPr id="653" name="【保健センター・保健所】&#10;有形固定資産減価償却率該当値テキスト"/>
        <xdr:cNvSpPr txBox="1"/>
      </xdr:nvSpPr>
      <xdr:spPr>
        <a:xfrm>
          <a:off x="16357600"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654" name="楕円 653"/>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45720</xdr:rowOff>
    </xdr:from>
    <xdr:to>
      <xdr:col>85</xdr:col>
      <xdr:colOff>127000</xdr:colOff>
      <xdr:row>61</xdr:row>
      <xdr:rowOff>78377</xdr:rowOff>
    </xdr:to>
    <xdr:cxnSp macro="">
      <xdr:nvCxnSpPr>
        <xdr:cNvPr id="655" name="直線コネクタ 654"/>
        <xdr:cNvCxnSpPr/>
      </xdr:nvCxnSpPr>
      <xdr:spPr>
        <a:xfrm>
          <a:off x="15481300" y="105041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133713</xdr:rowOff>
    </xdr:from>
    <xdr:to>
      <xdr:col>76</xdr:col>
      <xdr:colOff>165100</xdr:colOff>
      <xdr:row>61</xdr:row>
      <xdr:rowOff>63863</xdr:rowOff>
    </xdr:to>
    <xdr:sp macro="" textlink="">
      <xdr:nvSpPr>
        <xdr:cNvPr id="656" name="楕円 655"/>
        <xdr:cNvSpPr/>
      </xdr:nvSpPr>
      <xdr:spPr>
        <a:xfrm>
          <a:off x="14541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13063</xdr:rowOff>
    </xdr:from>
    <xdr:to>
      <xdr:col>81</xdr:col>
      <xdr:colOff>50800</xdr:colOff>
      <xdr:row>61</xdr:row>
      <xdr:rowOff>45720</xdr:rowOff>
    </xdr:to>
    <xdr:cxnSp macro="">
      <xdr:nvCxnSpPr>
        <xdr:cNvPr id="657" name="直線コネクタ 656"/>
        <xdr:cNvCxnSpPr/>
      </xdr:nvCxnSpPr>
      <xdr:spPr>
        <a:xfrm>
          <a:off x="14592300" y="104715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101056</xdr:rowOff>
    </xdr:from>
    <xdr:to>
      <xdr:col>72</xdr:col>
      <xdr:colOff>38100</xdr:colOff>
      <xdr:row>61</xdr:row>
      <xdr:rowOff>31206</xdr:rowOff>
    </xdr:to>
    <xdr:sp macro="" textlink="">
      <xdr:nvSpPr>
        <xdr:cNvPr id="658" name="楕円 657"/>
        <xdr:cNvSpPr/>
      </xdr:nvSpPr>
      <xdr:spPr>
        <a:xfrm>
          <a:off x="13652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151856</xdr:rowOff>
    </xdr:from>
    <xdr:to>
      <xdr:col>76</xdr:col>
      <xdr:colOff>114300</xdr:colOff>
      <xdr:row>61</xdr:row>
      <xdr:rowOff>13063</xdr:rowOff>
    </xdr:to>
    <xdr:cxnSp macro="">
      <xdr:nvCxnSpPr>
        <xdr:cNvPr id="659" name="直線コネクタ 658"/>
        <xdr:cNvCxnSpPr/>
      </xdr:nvCxnSpPr>
      <xdr:spPr>
        <a:xfrm>
          <a:off x="13703300" y="104388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19413</xdr:rowOff>
    </xdr:from>
    <xdr:to>
      <xdr:col>67</xdr:col>
      <xdr:colOff>101600</xdr:colOff>
      <xdr:row>61</xdr:row>
      <xdr:rowOff>121013</xdr:rowOff>
    </xdr:to>
    <xdr:sp macro="" textlink="">
      <xdr:nvSpPr>
        <xdr:cNvPr id="660" name="楕円 659"/>
        <xdr:cNvSpPr/>
      </xdr:nvSpPr>
      <xdr:spPr>
        <a:xfrm>
          <a:off x="12763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151856</xdr:rowOff>
    </xdr:from>
    <xdr:to>
      <xdr:col>71</xdr:col>
      <xdr:colOff>177800</xdr:colOff>
      <xdr:row>61</xdr:row>
      <xdr:rowOff>70213</xdr:rowOff>
    </xdr:to>
    <xdr:cxnSp macro="">
      <xdr:nvCxnSpPr>
        <xdr:cNvPr id="661" name="直線コネクタ 660"/>
        <xdr:cNvCxnSpPr/>
      </xdr:nvCxnSpPr>
      <xdr:spPr>
        <a:xfrm flipV="1">
          <a:off x="12814300" y="1043885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662" name="n_1aveValue【保健センター・保健所】&#10;有形固定資産減価償却率"/>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663" name="n_2aveValue【保健センター・保健所】&#10;有形固定資産減価償却率"/>
        <xdr:cNvSpPr txBox="1"/>
      </xdr:nvSpPr>
      <xdr:spPr>
        <a:xfrm>
          <a:off x="14389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4"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665" name="n_4aveValue【保健センター・保健所】&#10;有形固定資産減価償却率"/>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87647</xdr:rowOff>
    </xdr:from>
    <xdr:ext cx="405111" cy="259045"/>
    <xdr:sp macro="" textlink="">
      <xdr:nvSpPr>
        <xdr:cNvPr id="666" name="n_1mainValue【保健センター・保健所】&#10;有形固定資産減価償却率"/>
        <xdr:cNvSpPr txBox="1"/>
      </xdr:nvSpPr>
      <xdr:spPr>
        <a:xfrm>
          <a:off x="15266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54990</xdr:rowOff>
    </xdr:from>
    <xdr:ext cx="405111" cy="259045"/>
    <xdr:sp macro="" textlink="">
      <xdr:nvSpPr>
        <xdr:cNvPr id="667" name="n_2mainValue【保健センター・保健所】&#10;有形固定資産減価償却率"/>
        <xdr:cNvSpPr txBox="1"/>
      </xdr:nvSpPr>
      <xdr:spPr>
        <a:xfrm>
          <a:off x="14389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22333</xdr:rowOff>
    </xdr:from>
    <xdr:ext cx="405111" cy="259045"/>
    <xdr:sp macro="" textlink="">
      <xdr:nvSpPr>
        <xdr:cNvPr id="668" name="n_3mainValue【保健センター・保健所】&#10;有形固定資産減価償却率"/>
        <xdr:cNvSpPr txBox="1"/>
      </xdr:nvSpPr>
      <xdr:spPr>
        <a:xfrm>
          <a:off x="13500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112140</xdr:rowOff>
    </xdr:from>
    <xdr:ext cx="405111" cy="259045"/>
    <xdr:sp macro="" textlink="">
      <xdr:nvSpPr>
        <xdr:cNvPr id="669" name="n_4mainValue【保健センター・保健所】&#10;有形固定資産減価償却率"/>
        <xdr:cNvSpPr txBox="1"/>
      </xdr:nvSpPr>
      <xdr:spPr>
        <a:xfrm>
          <a:off x="12611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0" name="直線コネクタ 6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1" name="テキスト ボックス 6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2" name="直線コネクタ 6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3" name="テキスト ボックス 6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4" name="直線コネクタ 6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5" name="テキスト ボックス 6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6" name="直線コネクタ 6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7" name="テキスト ボックス 6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691" name="直線コネクタ 690"/>
        <xdr:cNvCxnSpPr/>
      </xdr:nvCxnSpPr>
      <xdr:spPr>
        <a:xfrm flipV="1">
          <a:off x="221608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92"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93" name="直線コネクタ 692"/>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94"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95" name="直線コネクタ 694"/>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696" name="【保健センター・保健所】&#10;一人当たり面積平均値テキスト"/>
        <xdr:cNvSpPr txBox="1"/>
      </xdr:nvSpPr>
      <xdr:spPr>
        <a:xfrm>
          <a:off x="22199600" y="1058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7" name="フローチャート: 判断 696"/>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698" name="フローチャート: 判断 697"/>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9" name="フローチャート: 判断 698"/>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700" name="フローチャート: 判断 699"/>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701" name="フローチャート: 判断 700"/>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707" name="楕円 706"/>
        <xdr:cNvSpPr/>
      </xdr:nvSpPr>
      <xdr:spPr>
        <a:xfrm>
          <a:off x="221107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152671</xdr:rowOff>
    </xdr:from>
    <xdr:ext cx="469744" cy="259045"/>
    <xdr:sp macro="" textlink="">
      <xdr:nvSpPr>
        <xdr:cNvPr id="708" name="【保健センター・保健所】&#10;一人当たり面積該当値テキスト"/>
        <xdr:cNvSpPr txBox="1"/>
      </xdr:nvSpPr>
      <xdr:spPr>
        <a:xfrm>
          <a:off x="22199600" y="1043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134366</xdr:rowOff>
    </xdr:from>
    <xdr:to>
      <xdr:col>112</xdr:col>
      <xdr:colOff>38100</xdr:colOff>
      <xdr:row>62</xdr:row>
      <xdr:rowOff>64516</xdr:rowOff>
    </xdr:to>
    <xdr:sp macro="" textlink="">
      <xdr:nvSpPr>
        <xdr:cNvPr id="709" name="楕円 708"/>
        <xdr:cNvSpPr/>
      </xdr:nvSpPr>
      <xdr:spPr>
        <a:xfrm>
          <a:off x="21272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xdr:rowOff>
    </xdr:from>
    <xdr:to>
      <xdr:col>116</xdr:col>
      <xdr:colOff>63500</xdr:colOff>
      <xdr:row>62</xdr:row>
      <xdr:rowOff>13716</xdr:rowOff>
    </xdr:to>
    <xdr:cxnSp macro="">
      <xdr:nvCxnSpPr>
        <xdr:cNvPr id="710" name="直線コネクタ 709"/>
        <xdr:cNvCxnSpPr/>
      </xdr:nvCxnSpPr>
      <xdr:spPr>
        <a:xfrm flipV="1">
          <a:off x="21323300" y="106390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134366</xdr:rowOff>
    </xdr:from>
    <xdr:to>
      <xdr:col>107</xdr:col>
      <xdr:colOff>101600</xdr:colOff>
      <xdr:row>62</xdr:row>
      <xdr:rowOff>64516</xdr:rowOff>
    </xdr:to>
    <xdr:sp macro="" textlink="">
      <xdr:nvSpPr>
        <xdr:cNvPr id="711" name="楕円 710"/>
        <xdr:cNvSpPr/>
      </xdr:nvSpPr>
      <xdr:spPr>
        <a:xfrm>
          <a:off x="20383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xdr:rowOff>
    </xdr:from>
    <xdr:to>
      <xdr:col>111</xdr:col>
      <xdr:colOff>177800</xdr:colOff>
      <xdr:row>62</xdr:row>
      <xdr:rowOff>13716</xdr:rowOff>
    </xdr:to>
    <xdr:cxnSp macro="">
      <xdr:nvCxnSpPr>
        <xdr:cNvPr id="712" name="直線コネクタ 711"/>
        <xdr:cNvCxnSpPr/>
      </xdr:nvCxnSpPr>
      <xdr:spPr>
        <a:xfrm>
          <a:off x="20434300" y="10643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713" name="楕円 712"/>
        <xdr:cNvSpPr/>
      </xdr:nvSpPr>
      <xdr:spPr>
        <a:xfrm>
          <a:off x="19494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xdr:rowOff>
    </xdr:from>
    <xdr:to>
      <xdr:col>107</xdr:col>
      <xdr:colOff>50800</xdr:colOff>
      <xdr:row>62</xdr:row>
      <xdr:rowOff>18288</xdr:rowOff>
    </xdr:to>
    <xdr:cxnSp macro="">
      <xdr:nvCxnSpPr>
        <xdr:cNvPr id="714" name="直線コネクタ 713"/>
        <xdr:cNvCxnSpPr/>
      </xdr:nvCxnSpPr>
      <xdr:spPr>
        <a:xfrm flipV="1">
          <a:off x="19545300" y="10643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72644</xdr:rowOff>
    </xdr:from>
    <xdr:to>
      <xdr:col>98</xdr:col>
      <xdr:colOff>38100</xdr:colOff>
      <xdr:row>63</xdr:row>
      <xdr:rowOff>2794</xdr:rowOff>
    </xdr:to>
    <xdr:sp macro="" textlink="">
      <xdr:nvSpPr>
        <xdr:cNvPr id="715" name="楕円 714"/>
        <xdr:cNvSpPr/>
      </xdr:nvSpPr>
      <xdr:spPr>
        <a:xfrm>
          <a:off x="18605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18288</xdr:rowOff>
    </xdr:from>
    <xdr:to>
      <xdr:col>102</xdr:col>
      <xdr:colOff>114300</xdr:colOff>
      <xdr:row>62</xdr:row>
      <xdr:rowOff>123444</xdr:rowOff>
    </xdr:to>
    <xdr:cxnSp macro="">
      <xdr:nvCxnSpPr>
        <xdr:cNvPr id="716" name="直線コネクタ 715"/>
        <xdr:cNvCxnSpPr/>
      </xdr:nvCxnSpPr>
      <xdr:spPr>
        <a:xfrm flipV="1">
          <a:off x="18656300" y="106481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717" name="n_1ave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18"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719" name="n_3aveValue【保健センター・保健所】&#10;一人当たり面積"/>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720" name="n_4aveValue【保健センター・保健所】&#10;一人当たり面積"/>
        <xdr:cNvSpPr txBox="1"/>
      </xdr:nvSpPr>
      <xdr:spPr>
        <a:xfrm>
          <a:off x="18421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55643</xdr:rowOff>
    </xdr:from>
    <xdr:ext cx="469744" cy="259045"/>
    <xdr:sp macro="" textlink="">
      <xdr:nvSpPr>
        <xdr:cNvPr id="721" name="n_1mainValue【保健センター・保健所】&#10;一人当たり面積"/>
        <xdr:cNvSpPr txBox="1"/>
      </xdr:nvSpPr>
      <xdr:spPr>
        <a:xfrm>
          <a:off x="21075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55643</xdr:rowOff>
    </xdr:from>
    <xdr:ext cx="469744" cy="259045"/>
    <xdr:sp macro="" textlink="">
      <xdr:nvSpPr>
        <xdr:cNvPr id="722" name="n_2mainValue【保健センター・保健所】&#10;一人当たり面積"/>
        <xdr:cNvSpPr txBox="1"/>
      </xdr:nvSpPr>
      <xdr:spPr>
        <a:xfrm>
          <a:off x="20199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60215</xdr:rowOff>
    </xdr:from>
    <xdr:ext cx="469744" cy="259045"/>
    <xdr:sp macro="" textlink="">
      <xdr:nvSpPr>
        <xdr:cNvPr id="723" name="n_3mainValue【保健センター・保健所】&#10;一人当たり面積"/>
        <xdr:cNvSpPr txBox="1"/>
      </xdr:nvSpPr>
      <xdr:spPr>
        <a:xfrm>
          <a:off x="19310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724" name="n_4mainValue【保健センター・保健所】&#10;一人当たり面積"/>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750" name="直線コネクタ 749"/>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53"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54" name="直線コネクタ 753"/>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755" name="【消防施設】&#10;有形固定資産減価償却率平均値テキスト"/>
        <xdr:cNvSpPr txBox="1"/>
      </xdr:nvSpPr>
      <xdr:spPr>
        <a:xfrm>
          <a:off x="1635760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756" name="フローチャート: 判断 755"/>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7" name="フローチャート: 判断 756"/>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758" name="フローチャート: 判断 757"/>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1995</xdr:rowOff>
    </xdr:from>
    <xdr:to>
      <xdr:col>72</xdr:col>
      <xdr:colOff>38100</xdr:colOff>
      <xdr:row>83</xdr:row>
      <xdr:rowOff>103595</xdr:rowOff>
    </xdr:to>
    <xdr:sp macro="" textlink="">
      <xdr:nvSpPr>
        <xdr:cNvPr id="759" name="フローチャート: 判断 758"/>
        <xdr:cNvSpPr/>
      </xdr:nvSpPr>
      <xdr:spPr>
        <a:xfrm>
          <a:off x="1365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33020</xdr:rowOff>
    </xdr:from>
    <xdr:to>
      <xdr:col>67</xdr:col>
      <xdr:colOff>101600</xdr:colOff>
      <xdr:row>83</xdr:row>
      <xdr:rowOff>134620</xdr:rowOff>
    </xdr:to>
    <xdr:sp macro="" textlink="">
      <xdr:nvSpPr>
        <xdr:cNvPr id="760" name="フローチャート: 判断 759"/>
        <xdr:cNvSpPr/>
      </xdr:nvSpPr>
      <xdr:spPr>
        <a:xfrm>
          <a:off x="1276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75474</xdr:rowOff>
    </xdr:from>
    <xdr:to>
      <xdr:col>85</xdr:col>
      <xdr:colOff>177800</xdr:colOff>
      <xdr:row>79</xdr:row>
      <xdr:rowOff>5624</xdr:rowOff>
    </xdr:to>
    <xdr:sp macro="" textlink="">
      <xdr:nvSpPr>
        <xdr:cNvPr id="766" name="楕円 765"/>
        <xdr:cNvSpPr/>
      </xdr:nvSpPr>
      <xdr:spPr>
        <a:xfrm>
          <a:off x="162687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165661</xdr:rowOff>
    </xdr:from>
    <xdr:ext cx="405111" cy="259045"/>
    <xdr:sp macro="" textlink="">
      <xdr:nvSpPr>
        <xdr:cNvPr id="767" name="【消防施設】&#10;有形固定資産減価償却率該当値テキスト"/>
        <xdr:cNvSpPr txBox="1"/>
      </xdr:nvSpPr>
      <xdr:spPr>
        <a:xfrm>
          <a:off x="16357600" y="13367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13426</xdr:rowOff>
    </xdr:from>
    <xdr:to>
      <xdr:col>81</xdr:col>
      <xdr:colOff>101600</xdr:colOff>
      <xdr:row>78</xdr:row>
      <xdr:rowOff>115026</xdr:rowOff>
    </xdr:to>
    <xdr:sp macro="" textlink="">
      <xdr:nvSpPr>
        <xdr:cNvPr id="768" name="楕円 767"/>
        <xdr:cNvSpPr/>
      </xdr:nvSpPr>
      <xdr:spPr>
        <a:xfrm>
          <a:off x="15430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64226</xdr:rowOff>
    </xdr:from>
    <xdr:to>
      <xdr:col>85</xdr:col>
      <xdr:colOff>127000</xdr:colOff>
      <xdr:row>78</xdr:row>
      <xdr:rowOff>126274</xdr:rowOff>
    </xdr:to>
    <xdr:cxnSp macro="">
      <xdr:nvCxnSpPr>
        <xdr:cNvPr id="769" name="直線コネクタ 768"/>
        <xdr:cNvCxnSpPr/>
      </xdr:nvCxnSpPr>
      <xdr:spPr>
        <a:xfrm>
          <a:off x="15481300" y="1343732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68943</xdr:rowOff>
    </xdr:from>
    <xdr:to>
      <xdr:col>76</xdr:col>
      <xdr:colOff>165100</xdr:colOff>
      <xdr:row>78</xdr:row>
      <xdr:rowOff>170543</xdr:rowOff>
    </xdr:to>
    <xdr:sp macro="" textlink="">
      <xdr:nvSpPr>
        <xdr:cNvPr id="770" name="楕円 769"/>
        <xdr:cNvSpPr/>
      </xdr:nvSpPr>
      <xdr:spPr>
        <a:xfrm>
          <a:off x="145415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64226</xdr:rowOff>
    </xdr:from>
    <xdr:to>
      <xdr:col>81</xdr:col>
      <xdr:colOff>50800</xdr:colOff>
      <xdr:row>78</xdr:row>
      <xdr:rowOff>119743</xdr:rowOff>
    </xdr:to>
    <xdr:cxnSp macro="">
      <xdr:nvCxnSpPr>
        <xdr:cNvPr id="771" name="直線コネクタ 770"/>
        <xdr:cNvCxnSpPr/>
      </xdr:nvCxnSpPr>
      <xdr:spPr>
        <a:xfrm flipV="1">
          <a:off x="14592300" y="134373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36286</xdr:rowOff>
    </xdr:from>
    <xdr:to>
      <xdr:col>72</xdr:col>
      <xdr:colOff>38100</xdr:colOff>
      <xdr:row>79</xdr:row>
      <xdr:rowOff>137886</xdr:rowOff>
    </xdr:to>
    <xdr:sp macro="" textlink="">
      <xdr:nvSpPr>
        <xdr:cNvPr id="772" name="楕円 771"/>
        <xdr:cNvSpPr/>
      </xdr:nvSpPr>
      <xdr:spPr>
        <a:xfrm>
          <a:off x="136525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119743</xdr:rowOff>
    </xdr:from>
    <xdr:to>
      <xdr:col>76</xdr:col>
      <xdr:colOff>114300</xdr:colOff>
      <xdr:row>79</xdr:row>
      <xdr:rowOff>87086</xdr:rowOff>
    </xdr:to>
    <xdr:cxnSp macro="">
      <xdr:nvCxnSpPr>
        <xdr:cNvPr id="773" name="直線コネクタ 772"/>
        <xdr:cNvCxnSpPr/>
      </xdr:nvCxnSpPr>
      <xdr:spPr>
        <a:xfrm flipV="1">
          <a:off x="13703300" y="13492843"/>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1995</xdr:rowOff>
    </xdr:from>
    <xdr:to>
      <xdr:col>67</xdr:col>
      <xdr:colOff>101600</xdr:colOff>
      <xdr:row>79</xdr:row>
      <xdr:rowOff>103595</xdr:rowOff>
    </xdr:to>
    <xdr:sp macro="" textlink="">
      <xdr:nvSpPr>
        <xdr:cNvPr id="774" name="楕円 773"/>
        <xdr:cNvSpPr/>
      </xdr:nvSpPr>
      <xdr:spPr>
        <a:xfrm>
          <a:off x="12763500" y="13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52795</xdr:rowOff>
    </xdr:from>
    <xdr:to>
      <xdr:col>71</xdr:col>
      <xdr:colOff>177800</xdr:colOff>
      <xdr:row>79</xdr:row>
      <xdr:rowOff>87086</xdr:rowOff>
    </xdr:to>
    <xdr:cxnSp macro="">
      <xdr:nvCxnSpPr>
        <xdr:cNvPr id="775" name="直線コネクタ 774"/>
        <xdr:cNvCxnSpPr/>
      </xdr:nvCxnSpPr>
      <xdr:spPr>
        <a:xfrm>
          <a:off x="12814300" y="135973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776" name="n_1aveValue【消防施設】&#10;有形固定資産減価償却率"/>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777" name="n_2aveValue【消防施設】&#10;有形固定資産減価償却率"/>
        <xdr:cNvSpPr txBox="1"/>
      </xdr:nvSpPr>
      <xdr:spPr>
        <a:xfrm>
          <a:off x="14389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94722</xdr:rowOff>
    </xdr:from>
    <xdr:ext cx="405111" cy="259045"/>
    <xdr:sp macro="" textlink="">
      <xdr:nvSpPr>
        <xdr:cNvPr id="778" name="n_3aveValue【消防施設】&#10;有形固定資産減価償却率"/>
        <xdr:cNvSpPr txBox="1"/>
      </xdr:nvSpPr>
      <xdr:spPr>
        <a:xfrm>
          <a:off x="13500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125747</xdr:rowOff>
    </xdr:from>
    <xdr:ext cx="405111" cy="259045"/>
    <xdr:sp macro="" textlink="">
      <xdr:nvSpPr>
        <xdr:cNvPr id="779" name="n_4aveValue【消防施設】&#10;有形固定資産減価償却率"/>
        <xdr:cNvSpPr txBox="1"/>
      </xdr:nvSpPr>
      <xdr:spPr>
        <a:xfrm>
          <a:off x="12611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131553</xdr:rowOff>
    </xdr:from>
    <xdr:ext cx="340478" cy="259045"/>
    <xdr:sp macro="" textlink="">
      <xdr:nvSpPr>
        <xdr:cNvPr id="780" name="n_1mainValue【消防施設】&#10;有形固定資産減価償却率"/>
        <xdr:cNvSpPr txBox="1"/>
      </xdr:nvSpPr>
      <xdr:spPr>
        <a:xfrm>
          <a:off x="15298361" y="13161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15620</xdr:rowOff>
    </xdr:from>
    <xdr:ext cx="405111" cy="259045"/>
    <xdr:sp macro="" textlink="">
      <xdr:nvSpPr>
        <xdr:cNvPr id="781" name="n_2mainValue【消防施設】&#10;有形固定資産減価償却率"/>
        <xdr:cNvSpPr txBox="1"/>
      </xdr:nvSpPr>
      <xdr:spPr>
        <a:xfrm>
          <a:off x="14389744" y="1321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154413</xdr:rowOff>
    </xdr:from>
    <xdr:ext cx="405111" cy="259045"/>
    <xdr:sp macro="" textlink="">
      <xdr:nvSpPr>
        <xdr:cNvPr id="782" name="n_3mainValue【消防施設】&#10;有形固定資産減価償却率"/>
        <xdr:cNvSpPr txBox="1"/>
      </xdr:nvSpPr>
      <xdr:spPr>
        <a:xfrm>
          <a:off x="13500744" y="1335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120122</xdr:rowOff>
    </xdr:from>
    <xdr:ext cx="405111" cy="259045"/>
    <xdr:sp macro="" textlink="">
      <xdr:nvSpPr>
        <xdr:cNvPr id="783" name="n_4mainValue【消防施設】&#10;有形固定資産減価償却率"/>
        <xdr:cNvSpPr txBox="1"/>
      </xdr:nvSpPr>
      <xdr:spPr>
        <a:xfrm>
          <a:off x="12611744" y="133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805" name="直線コネクタ 804"/>
        <xdr:cNvCxnSpPr/>
      </xdr:nvCxnSpPr>
      <xdr:spPr>
        <a:xfrm flipV="1">
          <a:off x="22160864" y="13335763"/>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806"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807" name="直線コネクタ 806"/>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808" name="【消防施設】&#10;一人当たり面積最大値テキスト"/>
        <xdr:cNvSpPr txBox="1"/>
      </xdr:nvSpPr>
      <xdr:spPr>
        <a:xfrm>
          <a:off x="22199600" y="131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809" name="直線コネクタ 808"/>
        <xdr:cNvCxnSpPr/>
      </xdr:nvCxnSpPr>
      <xdr:spPr>
        <a:xfrm>
          <a:off x="22072600" y="1333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89171</xdr:rowOff>
    </xdr:from>
    <xdr:ext cx="469744" cy="259045"/>
    <xdr:sp macro="" textlink="">
      <xdr:nvSpPr>
        <xdr:cNvPr id="810" name="【消防施設】&#10;一人当たり面積平均値テキスト"/>
        <xdr:cNvSpPr txBox="1"/>
      </xdr:nvSpPr>
      <xdr:spPr>
        <a:xfrm>
          <a:off x="22199600" y="1449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811" name="フローチャート: 判断 810"/>
        <xdr:cNvSpPr/>
      </xdr:nvSpPr>
      <xdr:spPr>
        <a:xfrm>
          <a:off x="221107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812" name="フローチャート: 判断 811"/>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813" name="フローチャート: 判断 812"/>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814" name="フローチャート: 判断 813"/>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5" name="フローチャート: 判断 814"/>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124461</xdr:rowOff>
    </xdr:from>
    <xdr:to>
      <xdr:col>116</xdr:col>
      <xdr:colOff>114300</xdr:colOff>
      <xdr:row>84</xdr:row>
      <xdr:rowOff>54611</xdr:rowOff>
    </xdr:to>
    <xdr:sp macro="" textlink="">
      <xdr:nvSpPr>
        <xdr:cNvPr id="821" name="楕円 820"/>
        <xdr:cNvSpPr/>
      </xdr:nvSpPr>
      <xdr:spPr>
        <a:xfrm>
          <a:off x="22110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147338</xdr:rowOff>
    </xdr:from>
    <xdr:ext cx="469744" cy="259045"/>
    <xdr:sp macro="" textlink="">
      <xdr:nvSpPr>
        <xdr:cNvPr id="822" name="【消防施設】&#10;一人当たり面積該当値テキスト"/>
        <xdr:cNvSpPr txBox="1"/>
      </xdr:nvSpPr>
      <xdr:spPr>
        <a:xfrm>
          <a:off x="22199600"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133604</xdr:rowOff>
    </xdr:from>
    <xdr:to>
      <xdr:col>112</xdr:col>
      <xdr:colOff>38100</xdr:colOff>
      <xdr:row>84</xdr:row>
      <xdr:rowOff>63754</xdr:rowOff>
    </xdr:to>
    <xdr:sp macro="" textlink="">
      <xdr:nvSpPr>
        <xdr:cNvPr id="823" name="楕円 822"/>
        <xdr:cNvSpPr/>
      </xdr:nvSpPr>
      <xdr:spPr>
        <a:xfrm>
          <a:off x="21272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3811</xdr:rowOff>
    </xdr:from>
    <xdr:to>
      <xdr:col>116</xdr:col>
      <xdr:colOff>63500</xdr:colOff>
      <xdr:row>84</xdr:row>
      <xdr:rowOff>12954</xdr:rowOff>
    </xdr:to>
    <xdr:cxnSp macro="">
      <xdr:nvCxnSpPr>
        <xdr:cNvPr id="824" name="直線コネクタ 823"/>
        <xdr:cNvCxnSpPr/>
      </xdr:nvCxnSpPr>
      <xdr:spPr>
        <a:xfrm flipV="1">
          <a:off x="21323300" y="1440561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825" name="楕円 824"/>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12954</xdr:rowOff>
    </xdr:from>
    <xdr:to>
      <xdr:col>111</xdr:col>
      <xdr:colOff>177800</xdr:colOff>
      <xdr:row>84</xdr:row>
      <xdr:rowOff>111252</xdr:rowOff>
    </xdr:to>
    <xdr:cxnSp macro="">
      <xdr:nvCxnSpPr>
        <xdr:cNvPr id="826" name="直線コネクタ 825"/>
        <xdr:cNvCxnSpPr/>
      </xdr:nvCxnSpPr>
      <xdr:spPr>
        <a:xfrm flipV="1">
          <a:off x="20434300" y="1441475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1015</xdr:rowOff>
    </xdr:from>
    <xdr:to>
      <xdr:col>102</xdr:col>
      <xdr:colOff>165100</xdr:colOff>
      <xdr:row>85</xdr:row>
      <xdr:rowOff>102615</xdr:rowOff>
    </xdr:to>
    <xdr:sp macro="" textlink="">
      <xdr:nvSpPr>
        <xdr:cNvPr id="827" name="楕円 826"/>
        <xdr:cNvSpPr/>
      </xdr:nvSpPr>
      <xdr:spPr>
        <a:xfrm>
          <a:off x="19494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85</xdr:row>
      <xdr:rowOff>51815</xdr:rowOff>
    </xdr:to>
    <xdr:cxnSp macro="">
      <xdr:nvCxnSpPr>
        <xdr:cNvPr id="828" name="直線コネクタ 827"/>
        <xdr:cNvCxnSpPr/>
      </xdr:nvCxnSpPr>
      <xdr:spPr>
        <a:xfrm flipV="1">
          <a:off x="19545300" y="14513052"/>
          <a:ext cx="8890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1015</xdr:rowOff>
    </xdr:from>
    <xdr:to>
      <xdr:col>98</xdr:col>
      <xdr:colOff>38100</xdr:colOff>
      <xdr:row>85</xdr:row>
      <xdr:rowOff>102615</xdr:rowOff>
    </xdr:to>
    <xdr:sp macro="" textlink="">
      <xdr:nvSpPr>
        <xdr:cNvPr id="829" name="楕円 828"/>
        <xdr:cNvSpPr/>
      </xdr:nvSpPr>
      <xdr:spPr>
        <a:xfrm>
          <a:off x="18605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51815</xdr:rowOff>
    </xdr:from>
    <xdr:to>
      <xdr:col>102</xdr:col>
      <xdr:colOff>114300</xdr:colOff>
      <xdr:row>85</xdr:row>
      <xdr:rowOff>51815</xdr:rowOff>
    </xdr:to>
    <xdr:cxnSp macro="">
      <xdr:nvCxnSpPr>
        <xdr:cNvPr id="830" name="直線コネクタ 829"/>
        <xdr:cNvCxnSpPr/>
      </xdr:nvCxnSpPr>
      <xdr:spPr>
        <a:xfrm>
          <a:off x="18656300" y="14625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2303</xdr:rowOff>
    </xdr:from>
    <xdr:ext cx="469744" cy="259045"/>
    <xdr:sp macro="" textlink="">
      <xdr:nvSpPr>
        <xdr:cNvPr id="831" name="n_1aveValue【消防施設】&#10;一人当たり面積"/>
        <xdr:cNvSpPr txBox="1"/>
      </xdr:nvSpPr>
      <xdr:spPr>
        <a:xfrm>
          <a:off x="210757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832" name="n_2aveValue【消防施設】&#10;一人当たり面積"/>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833" name="n_3aveValue【消防施設】&#10;一人当たり面積"/>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834" name="n_4aveValue【消防施設】&#10;一人当たり面積"/>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80281</xdr:rowOff>
    </xdr:from>
    <xdr:ext cx="469744" cy="259045"/>
    <xdr:sp macro="" textlink="">
      <xdr:nvSpPr>
        <xdr:cNvPr id="835" name="n_1mainValue【消防施設】&#10;一人当たり面積"/>
        <xdr:cNvSpPr txBox="1"/>
      </xdr:nvSpPr>
      <xdr:spPr>
        <a:xfrm>
          <a:off x="21075727" y="1413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836" name="n_2main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93742</xdr:rowOff>
    </xdr:from>
    <xdr:ext cx="469744" cy="259045"/>
    <xdr:sp macro="" textlink="">
      <xdr:nvSpPr>
        <xdr:cNvPr id="837" name="n_3mainValue【消防施設】&#10;一人当たり面積"/>
        <xdr:cNvSpPr txBox="1"/>
      </xdr:nvSpPr>
      <xdr:spPr>
        <a:xfrm>
          <a:off x="19310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93742</xdr:rowOff>
    </xdr:from>
    <xdr:ext cx="469744" cy="259045"/>
    <xdr:sp macro="" textlink="">
      <xdr:nvSpPr>
        <xdr:cNvPr id="838" name="n_4mainValue【消防施設】&#10;一人当たり面積"/>
        <xdr:cNvSpPr txBox="1"/>
      </xdr:nvSpPr>
      <xdr:spPr>
        <a:xfrm>
          <a:off x="18421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864" name="直線コネクタ 863"/>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865" name="【庁舎】&#10;有形固定資産減価償却率最小値テキスト"/>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866" name="直線コネクタ 865"/>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7"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8" name="直線コネクタ 86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869" name="【庁舎】&#10;有形固定資産減価償却率平均値テキスト"/>
        <xdr:cNvSpPr txBox="1"/>
      </xdr:nvSpPr>
      <xdr:spPr>
        <a:xfrm>
          <a:off x="16357600" y="17594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70" name="フローチャート: 判断 869"/>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1" name="フローチャート: 判断 870"/>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872" name="フローチャート: 判断 871"/>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873" name="フローチャート: 判断 872"/>
        <xdr:cNvSpPr/>
      </xdr:nvSpPr>
      <xdr:spPr>
        <a:xfrm>
          <a:off x="13652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874" name="フローチャート: 判断 873"/>
        <xdr:cNvSpPr/>
      </xdr:nvSpPr>
      <xdr:spPr>
        <a:xfrm>
          <a:off x="12763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159294</xdr:rowOff>
    </xdr:from>
    <xdr:to>
      <xdr:col>85</xdr:col>
      <xdr:colOff>177800</xdr:colOff>
      <xdr:row>107</xdr:row>
      <xdr:rowOff>89444</xdr:rowOff>
    </xdr:to>
    <xdr:sp macro="" textlink="">
      <xdr:nvSpPr>
        <xdr:cNvPr id="880" name="楕円 879"/>
        <xdr:cNvSpPr/>
      </xdr:nvSpPr>
      <xdr:spPr>
        <a:xfrm>
          <a:off x="16268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137721</xdr:rowOff>
    </xdr:from>
    <xdr:ext cx="405111" cy="259045"/>
    <xdr:sp macro="" textlink="">
      <xdr:nvSpPr>
        <xdr:cNvPr id="881" name="【庁舎】&#10;有形固定資産減価償却率該当値テキスト"/>
        <xdr:cNvSpPr txBox="1"/>
      </xdr:nvSpPr>
      <xdr:spPr>
        <a:xfrm>
          <a:off x="16357600"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129902</xdr:rowOff>
    </xdr:from>
    <xdr:to>
      <xdr:col>81</xdr:col>
      <xdr:colOff>101600</xdr:colOff>
      <xdr:row>107</xdr:row>
      <xdr:rowOff>60052</xdr:rowOff>
    </xdr:to>
    <xdr:sp macro="" textlink="">
      <xdr:nvSpPr>
        <xdr:cNvPr id="882" name="楕円 881"/>
        <xdr:cNvSpPr/>
      </xdr:nvSpPr>
      <xdr:spPr>
        <a:xfrm>
          <a:off x="15430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9252</xdr:rowOff>
    </xdr:from>
    <xdr:to>
      <xdr:col>85</xdr:col>
      <xdr:colOff>127000</xdr:colOff>
      <xdr:row>107</xdr:row>
      <xdr:rowOff>38644</xdr:rowOff>
    </xdr:to>
    <xdr:cxnSp macro="">
      <xdr:nvCxnSpPr>
        <xdr:cNvPr id="883" name="直線コネクタ 882"/>
        <xdr:cNvCxnSpPr/>
      </xdr:nvCxnSpPr>
      <xdr:spPr>
        <a:xfrm>
          <a:off x="15481300" y="1835440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xdr:rowOff>
    </xdr:from>
    <xdr:to>
      <xdr:col>76</xdr:col>
      <xdr:colOff>165100</xdr:colOff>
      <xdr:row>107</xdr:row>
      <xdr:rowOff>102507</xdr:rowOff>
    </xdr:to>
    <xdr:sp macro="" textlink="">
      <xdr:nvSpPr>
        <xdr:cNvPr id="884" name="楕円 883"/>
        <xdr:cNvSpPr/>
      </xdr:nvSpPr>
      <xdr:spPr>
        <a:xfrm>
          <a:off x="14541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9252</xdr:rowOff>
    </xdr:from>
    <xdr:to>
      <xdr:col>81</xdr:col>
      <xdr:colOff>50800</xdr:colOff>
      <xdr:row>107</xdr:row>
      <xdr:rowOff>51707</xdr:rowOff>
    </xdr:to>
    <xdr:cxnSp macro="">
      <xdr:nvCxnSpPr>
        <xdr:cNvPr id="885" name="直線コネクタ 884"/>
        <xdr:cNvCxnSpPr/>
      </xdr:nvCxnSpPr>
      <xdr:spPr>
        <a:xfrm flipV="1">
          <a:off x="14592300" y="1835440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107043</xdr:rowOff>
    </xdr:from>
    <xdr:to>
      <xdr:col>72</xdr:col>
      <xdr:colOff>38100</xdr:colOff>
      <xdr:row>107</xdr:row>
      <xdr:rowOff>37193</xdr:rowOff>
    </xdr:to>
    <xdr:sp macro="" textlink="">
      <xdr:nvSpPr>
        <xdr:cNvPr id="886" name="楕円 885"/>
        <xdr:cNvSpPr/>
      </xdr:nvSpPr>
      <xdr:spPr>
        <a:xfrm>
          <a:off x="1365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157843</xdr:rowOff>
    </xdr:from>
    <xdr:to>
      <xdr:col>76</xdr:col>
      <xdr:colOff>114300</xdr:colOff>
      <xdr:row>107</xdr:row>
      <xdr:rowOff>51707</xdr:rowOff>
    </xdr:to>
    <xdr:cxnSp macro="">
      <xdr:nvCxnSpPr>
        <xdr:cNvPr id="887" name="直線コネクタ 886"/>
        <xdr:cNvCxnSpPr/>
      </xdr:nvCxnSpPr>
      <xdr:spPr>
        <a:xfrm>
          <a:off x="13703300" y="18331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907</xdr:rowOff>
    </xdr:from>
    <xdr:to>
      <xdr:col>67</xdr:col>
      <xdr:colOff>101600</xdr:colOff>
      <xdr:row>107</xdr:row>
      <xdr:rowOff>102507</xdr:rowOff>
    </xdr:to>
    <xdr:sp macro="" textlink="">
      <xdr:nvSpPr>
        <xdr:cNvPr id="888" name="楕円 887"/>
        <xdr:cNvSpPr/>
      </xdr:nvSpPr>
      <xdr:spPr>
        <a:xfrm>
          <a:off x="12763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157843</xdr:rowOff>
    </xdr:from>
    <xdr:to>
      <xdr:col>71</xdr:col>
      <xdr:colOff>177800</xdr:colOff>
      <xdr:row>107</xdr:row>
      <xdr:rowOff>51707</xdr:rowOff>
    </xdr:to>
    <xdr:cxnSp macro="">
      <xdr:nvCxnSpPr>
        <xdr:cNvPr id="889" name="直線コネクタ 888"/>
        <xdr:cNvCxnSpPr/>
      </xdr:nvCxnSpPr>
      <xdr:spPr>
        <a:xfrm flipV="1">
          <a:off x="12814300" y="18331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0"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891" name="n_2aveValue【庁舎】&#10;有形固定資産減価償却率"/>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58619</xdr:rowOff>
    </xdr:from>
    <xdr:ext cx="405111" cy="259045"/>
    <xdr:sp macro="" textlink="">
      <xdr:nvSpPr>
        <xdr:cNvPr id="892" name="n_3aveValue【庁舎】&#10;有形固定資産減価償却率"/>
        <xdr:cNvSpPr txBox="1"/>
      </xdr:nvSpPr>
      <xdr:spPr>
        <a:xfrm>
          <a:off x="13500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110870</xdr:rowOff>
    </xdr:from>
    <xdr:ext cx="405111" cy="259045"/>
    <xdr:sp macro="" textlink="">
      <xdr:nvSpPr>
        <xdr:cNvPr id="893" name="n_4aveValue【庁舎】&#10;有形固定資産減価償却率"/>
        <xdr:cNvSpPr txBox="1"/>
      </xdr:nvSpPr>
      <xdr:spPr>
        <a:xfrm>
          <a:off x="12611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51179</xdr:rowOff>
    </xdr:from>
    <xdr:ext cx="405111" cy="259045"/>
    <xdr:sp macro="" textlink="">
      <xdr:nvSpPr>
        <xdr:cNvPr id="894" name="n_1mainValue【庁舎】&#10;有形固定資産減価償却率"/>
        <xdr:cNvSpPr txBox="1"/>
      </xdr:nvSpPr>
      <xdr:spPr>
        <a:xfrm>
          <a:off x="152660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93634</xdr:rowOff>
    </xdr:from>
    <xdr:ext cx="405111" cy="259045"/>
    <xdr:sp macro="" textlink="">
      <xdr:nvSpPr>
        <xdr:cNvPr id="895" name="n_2mainValue【庁舎】&#10;有形固定資産減価償却率"/>
        <xdr:cNvSpPr txBox="1"/>
      </xdr:nvSpPr>
      <xdr:spPr>
        <a:xfrm>
          <a:off x="14389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28320</xdr:rowOff>
    </xdr:from>
    <xdr:ext cx="405111" cy="259045"/>
    <xdr:sp macro="" textlink="">
      <xdr:nvSpPr>
        <xdr:cNvPr id="896" name="n_3mainValue【庁舎】&#10;有形固定資産減価償却率"/>
        <xdr:cNvSpPr txBox="1"/>
      </xdr:nvSpPr>
      <xdr:spPr>
        <a:xfrm>
          <a:off x="13500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93634</xdr:rowOff>
    </xdr:from>
    <xdr:ext cx="405111" cy="259045"/>
    <xdr:sp macro="" textlink="">
      <xdr:nvSpPr>
        <xdr:cNvPr id="897" name="n_4mainValue【庁舎】&#10;有形固定資産減価償却率"/>
        <xdr:cNvSpPr txBox="1"/>
      </xdr:nvSpPr>
      <xdr:spPr>
        <a:xfrm>
          <a:off x="12611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923" name="直線コネクタ 922"/>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924" name="【庁舎】&#10;一人当たり面積最小値テキスト"/>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925" name="直線コネクタ 924"/>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926" name="【庁舎】&#10;一人当たり面積最大値テキスト"/>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927" name="直線コネクタ 926"/>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53176</xdr:rowOff>
    </xdr:from>
    <xdr:ext cx="469744" cy="259045"/>
    <xdr:sp macro="" textlink="">
      <xdr:nvSpPr>
        <xdr:cNvPr id="928" name="【庁舎】&#10;一人当たり面積平均値テキスト"/>
        <xdr:cNvSpPr txBox="1"/>
      </xdr:nvSpPr>
      <xdr:spPr>
        <a:xfrm>
          <a:off x="22199600" y="18055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29" name="フローチャート: 判断 928"/>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53158</xdr:rowOff>
    </xdr:from>
    <xdr:to>
      <xdr:col>112</xdr:col>
      <xdr:colOff>38100</xdr:colOff>
      <xdr:row>106</xdr:row>
      <xdr:rowOff>154758</xdr:rowOff>
    </xdr:to>
    <xdr:sp macro="" textlink="">
      <xdr:nvSpPr>
        <xdr:cNvPr id="930" name="フローチャート: 判断 929"/>
        <xdr:cNvSpPr/>
      </xdr:nvSpPr>
      <xdr:spPr>
        <a:xfrm>
          <a:off x="21272500" y="1822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931" name="フローチャート: 判断 930"/>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32" name="フローチャート: 判断 931"/>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933" name="フローチャート: 判断 932"/>
        <xdr:cNvSpPr/>
      </xdr:nvSpPr>
      <xdr:spPr>
        <a:xfrm>
          <a:off x="18605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939" name="楕円 938"/>
        <xdr:cNvSpPr/>
      </xdr:nvSpPr>
      <xdr:spPr>
        <a:xfrm>
          <a:off x="22110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157315</xdr:rowOff>
    </xdr:from>
    <xdr:ext cx="469744" cy="259045"/>
    <xdr:sp macro="" textlink="">
      <xdr:nvSpPr>
        <xdr:cNvPr id="940" name="【庁舎】&#10;一人当たり面積該当値テキスト"/>
        <xdr:cNvSpPr txBox="1"/>
      </xdr:nvSpPr>
      <xdr:spPr>
        <a:xfrm>
          <a:off x="22199600"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10705</xdr:rowOff>
    </xdr:from>
    <xdr:to>
      <xdr:col>112</xdr:col>
      <xdr:colOff>38100</xdr:colOff>
      <xdr:row>107</xdr:row>
      <xdr:rowOff>112305</xdr:rowOff>
    </xdr:to>
    <xdr:sp macro="" textlink="">
      <xdr:nvSpPr>
        <xdr:cNvPr id="941" name="楕円 940"/>
        <xdr:cNvSpPr/>
      </xdr:nvSpPr>
      <xdr:spPr>
        <a:xfrm>
          <a:off x="2127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58238</xdr:rowOff>
    </xdr:from>
    <xdr:to>
      <xdr:col>116</xdr:col>
      <xdr:colOff>63500</xdr:colOff>
      <xdr:row>107</xdr:row>
      <xdr:rowOff>61505</xdr:rowOff>
    </xdr:to>
    <xdr:cxnSp macro="">
      <xdr:nvCxnSpPr>
        <xdr:cNvPr id="942" name="直線コネクタ 941"/>
        <xdr:cNvCxnSpPr/>
      </xdr:nvCxnSpPr>
      <xdr:spPr>
        <a:xfrm flipV="1">
          <a:off x="21323300" y="184033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12337</xdr:rowOff>
    </xdr:from>
    <xdr:to>
      <xdr:col>107</xdr:col>
      <xdr:colOff>101600</xdr:colOff>
      <xdr:row>107</xdr:row>
      <xdr:rowOff>113937</xdr:rowOff>
    </xdr:to>
    <xdr:sp macro="" textlink="">
      <xdr:nvSpPr>
        <xdr:cNvPr id="943" name="楕円 942"/>
        <xdr:cNvSpPr/>
      </xdr:nvSpPr>
      <xdr:spPr>
        <a:xfrm>
          <a:off x="20383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61505</xdr:rowOff>
    </xdr:from>
    <xdr:to>
      <xdr:col>111</xdr:col>
      <xdr:colOff>177800</xdr:colOff>
      <xdr:row>107</xdr:row>
      <xdr:rowOff>63137</xdr:rowOff>
    </xdr:to>
    <xdr:cxnSp macro="">
      <xdr:nvCxnSpPr>
        <xdr:cNvPr id="944" name="直線コネクタ 943"/>
        <xdr:cNvCxnSpPr/>
      </xdr:nvCxnSpPr>
      <xdr:spPr>
        <a:xfrm flipV="1">
          <a:off x="20434300" y="1840665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945" name="楕円 944"/>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63137</xdr:rowOff>
    </xdr:from>
    <xdr:to>
      <xdr:col>107</xdr:col>
      <xdr:colOff>50800</xdr:colOff>
      <xdr:row>107</xdr:row>
      <xdr:rowOff>64770</xdr:rowOff>
    </xdr:to>
    <xdr:cxnSp macro="">
      <xdr:nvCxnSpPr>
        <xdr:cNvPr id="946" name="直線コネクタ 945"/>
        <xdr:cNvCxnSpPr/>
      </xdr:nvCxnSpPr>
      <xdr:spPr>
        <a:xfrm flipV="1">
          <a:off x="19545300" y="184082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31931</xdr:rowOff>
    </xdr:from>
    <xdr:to>
      <xdr:col>98</xdr:col>
      <xdr:colOff>38100</xdr:colOff>
      <xdr:row>107</xdr:row>
      <xdr:rowOff>133531</xdr:rowOff>
    </xdr:to>
    <xdr:sp macro="" textlink="">
      <xdr:nvSpPr>
        <xdr:cNvPr id="947" name="楕円 946"/>
        <xdr:cNvSpPr/>
      </xdr:nvSpPr>
      <xdr:spPr>
        <a:xfrm>
          <a:off x="18605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107</xdr:row>
      <xdr:rowOff>82731</xdr:rowOff>
    </xdr:to>
    <xdr:cxnSp macro="">
      <xdr:nvCxnSpPr>
        <xdr:cNvPr id="948" name="直線コネクタ 947"/>
        <xdr:cNvCxnSpPr/>
      </xdr:nvCxnSpPr>
      <xdr:spPr>
        <a:xfrm flipV="1">
          <a:off x="18656300" y="1840992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171285</xdr:rowOff>
    </xdr:from>
    <xdr:ext cx="469744" cy="259045"/>
    <xdr:sp macro="" textlink="">
      <xdr:nvSpPr>
        <xdr:cNvPr id="949" name="n_1aveValue【庁舎】&#10;一人当たり面積"/>
        <xdr:cNvSpPr txBox="1"/>
      </xdr:nvSpPr>
      <xdr:spPr>
        <a:xfrm>
          <a:off x="21075727" y="1800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950" name="n_2aveValue【庁舎】&#10;一人当たり面積"/>
        <xdr:cNvSpPr txBox="1"/>
      </xdr:nvSpPr>
      <xdr:spPr>
        <a:xfrm>
          <a:off x="20199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51"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9633</xdr:rowOff>
    </xdr:from>
    <xdr:ext cx="469744" cy="259045"/>
    <xdr:sp macro="" textlink="">
      <xdr:nvSpPr>
        <xdr:cNvPr id="952" name="n_4aveValue【庁舎】&#10;一人当たり面積"/>
        <xdr:cNvSpPr txBox="1"/>
      </xdr:nvSpPr>
      <xdr:spPr>
        <a:xfrm>
          <a:off x="18421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103432</xdr:rowOff>
    </xdr:from>
    <xdr:ext cx="469744" cy="259045"/>
    <xdr:sp macro="" textlink="">
      <xdr:nvSpPr>
        <xdr:cNvPr id="953" name="n_1mainValue【庁舎】&#10;一人当たり面積"/>
        <xdr:cNvSpPr txBox="1"/>
      </xdr:nvSpPr>
      <xdr:spPr>
        <a:xfrm>
          <a:off x="210757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105064</xdr:rowOff>
    </xdr:from>
    <xdr:ext cx="469744" cy="259045"/>
    <xdr:sp macro="" textlink="">
      <xdr:nvSpPr>
        <xdr:cNvPr id="954" name="n_2mainValue【庁舎】&#10;一人当たり面積"/>
        <xdr:cNvSpPr txBox="1"/>
      </xdr:nvSpPr>
      <xdr:spPr>
        <a:xfrm>
          <a:off x="20199427"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955" name="n_3mainValue【庁舎】&#10;一人当たり面積"/>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124658</xdr:rowOff>
    </xdr:from>
    <xdr:ext cx="469744" cy="259045"/>
    <xdr:sp macro="" textlink="">
      <xdr:nvSpPr>
        <xdr:cNvPr id="956" name="n_4mainValue【庁舎】&#10;一人当たり面積"/>
        <xdr:cNvSpPr txBox="1"/>
      </xdr:nvSpPr>
      <xdr:spPr>
        <a:xfrm>
          <a:off x="184214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東松島市の有形固定資産減価償却率を施設類型別に分析すると、道路・漁港・公民館</a:t>
          </a:r>
          <a:r>
            <a:rPr kumimoji="1" lang="ja-JP" altLang="en-US" sz="1100">
              <a:solidFill>
                <a:schemeClr val="dk1"/>
              </a:solidFill>
              <a:effectLst/>
              <a:latin typeface="+mn-lt"/>
              <a:ea typeface="+mn-ea"/>
              <a:cs typeface="+mn-cs"/>
            </a:rPr>
            <a:t>・一般廃棄物処理施設・保健センター・庁舎</a:t>
          </a:r>
          <a:r>
            <a:rPr kumimoji="1" lang="ja-JP" altLang="ja-JP" sz="1100">
              <a:solidFill>
                <a:schemeClr val="dk1"/>
              </a:solidFill>
              <a:effectLst/>
              <a:latin typeface="+mn-lt"/>
              <a:ea typeface="+mn-ea"/>
              <a:cs typeface="+mn-cs"/>
            </a:rPr>
            <a:t>の減価償却率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値を大きく上回っており、老朽化が顕著であることがわかる。一方、東日本大震災において被災し、災害復旧等により整備された施設を含む施設類型は、類似団体平均値と比較して減価償却率が低く見えるが、当該償却率はあくまでも平均値であり、老朽化した施設を含んでいることに変わりはない。</a:t>
          </a:r>
          <a:endParaRPr lang="ja-JP" altLang="ja-JP" sz="1400">
            <a:effectLst/>
          </a:endParaRPr>
        </a:p>
        <a:p>
          <a:r>
            <a:rPr kumimoji="1" lang="ja-JP" altLang="ja-JP" sz="1100">
              <a:solidFill>
                <a:schemeClr val="dk1"/>
              </a:solidFill>
              <a:effectLst/>
              <a:latin typeface="+mn-lt"/>
              <a:ea typeface="+mn-ea"/>
              <a:cs typeface="+mn-cs"/>
            </a:rPr>
            <a:t>今後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年間における更新費用推計において、</a:t>
          </a:r>
          <a:r>
            <a:rPr kumimoji="1" lang="en-US" altLang="ja-JP" sz="1100">
              <a:solidFill>
                <a:schemeClr val="dk1"/>
              </a:solidFill>
              <a:effectLst/>
              <a:latin typeface="+mn-lt"/>
              <a:ea typeface="+mn-ea"/>
              <a:cs typeface="+mn-cs"/>
            </a:rPr>
            <a:t>2043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2047</a:t>
          </a:r>
          <a:r>
            <a:rPr kumimoji="1" lang="ja-JP" altLang="ja-JP" sz="1100">
              <a:solidFill>
                <a:schemeClr val="dk1"/>
              </a:solidFill>
              <a:effectLst/>
              <a:latin typeface="+mn-lt"/>
              <a:ea typeface="+mn-ea"/>
              <a:cs typeface="+mn-cs"/>
            </a:rPr>
            <a:t>年にピークをむかえることが試算されており、それらをいかに平準化させていくかが課題である。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39,304
39,155
101.30
26,475,166
25,057,648
946,510
10,252,349
15,212,492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の基準財政収入額においては、税減収等の影響により減となり、分母の基準財政需要額においては、臨時経済対策費の増などの影響により総額としては増となり、単年度の財政力指数は減少したものの、３か年平均の数値としては、前年度比同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の状況としてはほぼ横ばいの傾向ではあるものの、依然として全国、県平均を下回っていることから、行政改革による事務事業の見直しに基づく効率的な管理運営等、義務的経費の削減に努め、国県支出金に依存しない財政運営を目指し、当該指標の改善を図る。</a:t>
          </a:r>
        </a:p>
        <a:p>
          <a:endParaRPr kumimoji="1" lang="ja-JP" altLang="en-US" sz="1300" i="1">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24493</xdr:rowOff>
    </xdr:to>
    <xdr:cxnSp macro="">
      <xdr:nvCxnSpPr>
        <xdr:cNvPr id="70" name="直線コネクタ 69"/>
        <xdr:cNvCxnSpPr/>
      </xdr:nvCxnSpPr>
      <xdr:spPr>
        <a:xfrm>
          <a:off x="4114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134455</xdr:rowOff>
    </xdr:from>
    <xdr:ext cx="762000" cy="259045"/>
    <xdr:sp macro="" textlink="">
      <xdr:nvSpPr>
        <xdr:cNvPr id="71" name="財政力平均値テキスト"/>
        <xdr:cNvSpPr txBox="1"/>
      </xdr:nvSpPr>
      <xdr:spPr>
        <a:xfrm>
          <a:off x="5041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41728</xdr:rowOff>
    </xdr:to>
    <xdr:cxnSp macro="">
      <xdr:nvCxnSpPr>
        <xdr:cNvPr id="73" name="直線コネクタ 72"/>
        <xdr:cNvCxnSpPr/>
      </xdr:nvCxnSpPr>
      <xdr:spPr>
        <a:xfrm flipV="1">
          <a:off x="3225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76200</xdr:rowOff>
    </xdr:to>
    <xdr:cxnSp macro="">
      <xdr:nvCxnSpPr>
        <xdr:cNvPr id="76" name="直線コネクタ 75"/>
        <xdr:cNvCxnSpPr/>
      </xdr:nvCxnSpPr>
      <xdr:spPr>
        <a:xfrm flipV="1">
          <a:off x="2336800" y="70711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79" name="直線コネクタ 78"/>
        <xdr:cNvCxnSpPr/>
      </xdr:nvCxnSpPr>
      <xdr:spPr>
        <a:xfrm flipV="1">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89" name="楕円 88"/>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0"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1" name="楕円 90"/>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2" name="テキスト ボックス 91"/>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3" name="楕円 92"/>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4" name="テキスト ボックス 93"/>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5" name="楕円 94"/>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6" name="テキスト ボックス 95"/>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7" name="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8" name="テキスト ボックス 97"/>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となり数値は改善したが、これは公債費の増などにより，分子にあたる歳出経常一般財源が増加したものの，普通交付税や地方消費税交付金の増などの影響により，分母にあたる歳入経常一般財源がそれ以上に増加したことが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施設の老朽化などにより、やむを得ない基金の取崩しや地方債の発行が想定されるため、今後とも義務的経費については、経常的な経費の計画的な抑制に努めるなど、財政構造の弾力化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64</xdr:row>
      <xdr:rowOff>87630</xdr:rowOff>
    </xdr:to>
    <xdr:cxnSp macro="">
      <xdr:nvCxnSpPr>
        <xdr:cNvPr id="133" name="直線コネクタ 132"/>
        <xdr:cNvCxnSpPr/>
      </xdr:nvCxnSpPr>
      <xdr:spPr>
        <a:xfrm flipV="1">
          <a:off x="4114800" y="1100412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64</xdr:row>
      <xdr:rowOff>87630</xdr:rowOff>
    </xdr:to>
    <xdr:cxnSp macro="">
      <xdr:nvCxnSpPr>
        <xdr:cNvPr id="136" name="直線コネクタ 135"/>
        <xdr:cNvCxnSpPr/>
      </xdr:nvCxnSpPr>
      <xdr:spPr>
        <a:xfrm>
          <a:off x="3225800" y="1081913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63</xdr:row>
      <xdr:rowOff>17780</xdr:rowOff>
    </xdr:to>
    <xdr:cxnSp macro="">
      <xdr:nvCxnSpPr>
        <xdr:cNvPr id="139" name="直線コネクタ 138"/>
        <xdr:cNvCxnSpPr/>
      </xdr:nvCxnSpPr>
      <xdr:spPr>
        <a:xfrm>
          <a:off x="2336800" y="1065826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41" name="テキスト ボックス 140"/>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138006</xdr:rowOff>
    </xdr:from>
    <xdr:to>
      <xdr:col>11</xdr:col>
      <xdr:colOff>31750</xdr:colOff>
      <xdr:row>62</xdr:row>
      <xdr:rowOff>28363</xdr:rowOff>
    </xdr:to>
    <xdr:cxnSp macro="">
      <xdr:nvCxnSpPr>
        <xdr:cNvPr id="142" name="直線コネクタ 141"/>
        <xdr:cNvCxnSpPr/>
      </xdr:nvCxnSpPr>
      <xdr:spPr>
        <a:xfrm>
          <a:off x="1447800" y="10425006"/>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4" name="テキスト ボックス 143"/>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46" name="テキスト ボックス 145"/>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2" name="楕円 151"/>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124054</xdr:rowOff>
    </xdr:from>
    <xdr:ext cx="762000" cy="259045"/>
    <xdr:sp macro="" textlink="">
      <xdr:nvSpPr>
        <xdr:cNvPr id="153" name="財政構造の弾力性該当値テキスト"/>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4" name="楕円 153"/>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5" name="テキスト ボックス 154"/>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6" name="楕円 155"/>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7" name="テキスト ボックス 156"/>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149013</xdr:rowOff>
    </xdr:from>
    <xdr:to>
      <xdr:col>11</xdr:col>
      <xdr:colOff>82550</xdr:colOff>
      <xdr:row>62</xdr:row>
      <xdr:rowOff>79163</xdr:rowOff>
    </xdr:to>
    <xdr:sp macro="" textlink="">
      <xdr:nvSpPr>
        <xdr:cNvPr id="158" name="楕円 157"/>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59" name="テキスト ボックス 158"/>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60" name="楕円 159"/>
        <xdr:cNvSpPr/>
      </xdr:nvSpPr>
      <xdr:spPr>
        <a:xfrm>
          <a:off x="1397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61" name="テキスト ボックス 160"/>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[172,370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・昨年度から減となっているが、この要因としては、東日本大震災における復旧・復興事業の進捗による物件費などが減となったことが要因として考えられる。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復旧・復興により増加した物件の管理に加えて、施設の老朽化により、やむを得ない維持管理費等の増も見込まれるが、引き続き行財政改革の一環として事務事業の見直しに努め、「東松島市公共施設等総合管理計画」に基づき公共施設の適正管理を考慮しながら、管理経費の削減により市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人当たりのコスト低減を図るよう努める。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105234</xdr:rowOff>
    </xdr:from>
    <xdr:to>
      <xdr:col>23</xdr:col>
      <xdr:colOff>133350</xdr:colOff>
      <xdr:row>82</xdr:row>
      <xdr:rowOff>1555</xdr:rowOff>
    </xdr:to>
    <xdr:cxnSp macro="">
      <xdr:nvCxnSpPr>
        <xdr:cNvPr id="198" name="直線コネクタ 197"/>
        <xdr:cNvCxnSpPr/>
      </xdr:nvCxnSpPr>
      <xdr:spPr>
        <a:xfrm flipV="1">
          <a:off x="4114800" y="13992684"/>
          <a:ext cx="838200" cy="6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106907</xdr:rowOff>
    </xdr:from>
    <xdr:to>
      <xdr:col>19</xdr:col>
      <xdr:colOff>133350</xdr:colOff>
      <xdr:row>82</xdr:row>
      <xdr:rowOff>1555</xdr:rowOff>
    </xdr:to>
    <xdr:cxnSp macro="">
      <xdr:nvCxnSpPr>
        <xdr:cNvPr id="201" name="直線コネクタ 200"/>
        <xdr:cNvCxnSpPr/>
      </xdr:nvCxnSpPr>
      <xdr:spPr>
        <a:xfrm>
          <a:off x="3225800" y="13994357"/>
          <a:ext cx="889000" cy="6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27723</xdr:rowOff>
    </xdr:from>
    <xdr:ext cx="736600" cy="259045"/>
    <xdr:sp macro="" textlink="">
      <xdr:nvSpPr>
        <xdr:cNvPr id="203" name="テキスト ボックス 202"/>
        <xdr:cNvSpPr txBox="1"/>
      </xdr:nvSpPr>
      <xdr:spPr>
        <a:xfrm>
          <a:off x="3733800" y="13743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45495</xdr:rowOff>
    </xdr:from>
    <xdr:to>
      <xdr:col>15</xdr:col>
      <xdr:colOff>82550</xdr:colOff>
      <xdr:row>81</xdr:row>
      <xdr:rowOff>106907</xdr:rowOff>
    </xdr:to>
    <xdr:cxnSp macro="">
      <xdr:nvCxnSpPr>
        <xdr:cNvPr id="204" name="直線コネクタ 203"/>
        <xdr:cNvCxnSpPr/>
      </xdr:nvCxnSpPr>
      <xdr:spPr>
        <a:xfrm>
          <a:off x="2336800" y="13932945"/>
          <a:ext cx="889000" cy="6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125196</xdr:rowOff>
    </xdr:from>
    <xdr:ext cx="762000" cy="259045"/>
    <xdr:sp macro="" textlink="">
      <xdr:nvSpPr>
        <xdr:cNvPr id="206" name="テキスト ボックス 205"/>
        <xdr:cNvSpPr txBox="1"/>
      </xdr:nvSpPr>
      <xdr:spPr>
        <a:xfrm>
          <a:off x="2844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45495</xdr:rowOff>
    </xdr:from>
    <xdr:to>
      <xdr:col>11</xdr:col>
      <xdr:colOff>31750</xdr:colOff>
      <xdr:row>81</xdr:row>
      <xdr:rowOff>67411</xdr:rowOff>
    </xdr:to>
    <xdr:cxnSp macro="">
      <xdr:nvCxnSpPr>
        <xdr:cNvPr id="207" name="直線コネクタ 206"/>
        <xdr:cNvCxnSpPr/>
      </xdr:nvCxnSpPr>
      <xdr:spPr>
        <a:xfrm flipV="1">
          <a:off x="1447800" y="13932945"/>
          <a:ext cx="889000" cy="2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87160</xdr:rowOff>
    </xdr:from>
    <xdr:ext cx="762000" cy="259045"/>
    <xdr:sp macro="" textlink="">
      <xdr:nvSpPr>
        <xdr:cNvPr id="209" name="テキスト ボックス 208"/>
        <xdr:cNvSpPr txBox="1"/>
      </xdr:nvSpPr>
      <xdr:spPr>
        <a:xfrm>
          <a:off x="1955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105387</xdr:rowOff>
    </xdr:from>
    <xdr:ext cx="762000" cy="259045"/>
    <xdr:sp macro="" textlink="">
      <xdr:nvSpPr>
        <xdr:cNvPr id="211" name="テキスト ボックス 210"/>
        <xdr:cNvSpPr txBox="1"/>
      </xdr:nvSpPr>
      <xdr:spPr>
        <a:xfrm>
          <a:off x="1066800" y="1364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54434</xdr:rowOff>
    </xdr:from>
    <xdr:to>
      <xdr:col>23</xdr:col>
      <xdr:colOff>184150</xdr:colOff>
      <xdr:row>81</xdr:row>
      <xdr:rowOff>156034</xdr:rowOff>
    </xdr:to>
    <xdr:sp macro="" textlink="">
      <xdr:nvSpPr>
        <xdr:cNvPr id="217" name="楕円 216"/>
        <xdr:cNvSpPr/>
      </xdr:nvSpPr>
      <xdr:spPr>
        <a:xfrm>
          <a:off x="4902200" y="139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70961</xdr:rowOff>
    </xdr:from>
    <xdr:ext cx="762000" cy="259045"/>
    <xdr:sp macro="" textlink="">
      <xdr:nvSpPr>
        <xdr:cNvPr id="218" name="人件費・物件費等の状況該当値テキスト"/>
        <xdr:cNvSpPr txBox="1"/>
      </xdr:nvSpPr>
      <xdr:spPr>
        <a:xfrm>
          <a:off x="5041900" y="1378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122205</xdr:rowOff>
    </xdr:from>
    <xdr:to>
      <xdr:col>19</xdr:col>
      <xdr:colOff>184150</xdr:colOff>
      <xdr:row>82</xdr:row>
      <xdr:rowOff>52355</xdr:rowOff>
    </xdr:to>
    <xdr:sp macro="" textlink="">
      <xdr:nvSpPr>
        <xdr:cNvPr id="219" name="楕円 218"/>
        <xdr:cNvSpPr/>
      </xdr:nvSpPr>
      <xdr:spPr>
        <a:xfrm>
          <a:off x="4064000" y="1400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37132</xdr:rowOff>
    </xdr:from>
    <xdr:ext cx="736600" cy="259045"/>
    <xdr:sp macro="" textlink="">
      <xdr:nvSpPr>
        <xdr:cNvPr id="220" name="テキスト ボックス 219"/>
        <xdr:cNvSpPr txBox="1"/>
      </xdr:nvSpPr>
      <xdr:spPr>
        <a:xfrm>
          <a:off x="3733800" y="1409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56107</xdr:rowOff>
    </xdr:from>
    <xdr:to>
      <xdr:col>15</xdr:col>
      <xdr:colOff>133350</xdr:colOff>
      <xdr:row>81</xdr:row>
      <xdr:rowOff>157707</xdr:rowOff>
    </xdr:to>
    <xdr:sp macro="" textlink="">
      <xdr:nvSpPr>
        <xdr:cNvPr id="221" name="楕円 220"/>
        <xdr:cNvSpPr/>
      </xdr:nvSpPr>
      <xdr:spPr>
        <a:xfrm>
          <a:off x="3175000" y="139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142484</xdr:rowOff>
    </xdr:from>
    <xdr:ext cx="762000" cy="259045"/>
    <xdr:sp macro="" textlink="">
      <xdr:nvSpPr>
        <xdr:cNvPr id="222" name="テキスト ボックス 221"/>
        <xdr:cNvSpPr txBox="1"/>
      </xdr:nvSpPr>
      <xdr:spPr>
        <a:xfrm>
          <a:off x="2844800" y="1402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166145</xdr:rowOff>
    </xdr:from>
    <xdr:to>
      <xdr:col>11</xdr:col>
      <xdr:colOff>82550</xdr:colOff>
      <xdr:row>81</xdr:row>
      <xdr:rowOff>96295</xdr:rowOff>
    </xdr:to>
    <xdr:sp macro="" textlink="">
      <xdr:nvSpPr>
        <xdr:cNvPr id="223" name="楕円 222"/>
        <xdr:cNvSpPr/>
      </xdr:nvSpPr>
      <xdr:spPr>
        <a:xfrm>
          <a:off x="2286000" y="1388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106472</xdr:rowOff>
    </xdr:from>
    <xdr:ext cx="762000" cy="259045"/>
    <xdr:sp macro="" textlink="">
      <xdr:nvSpPr>
        <xdr:cNvPr id="224" name="テキスト ボックス 223"/>
        <xdr:cNvSpPr txBox="1"/>
      </xdr:nvSpPr>
      <xdr:spPr>
        <a:xfrm>
          <a:off x="1955800" y="1365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16611</xdr:rowOff>
    </xdr:from>
    <xdr:to>
      <xdr:col>7</xdr:col>
      <xdr:colOff>31750</xdr:colOff>
      <xdr:row>81</xdr:row>
      <xdr:rowOff>118211</xdr:rowOff>
    </xdr:to>
    <xdr:sp macro="" textlink="">
      <xdr:nvSpPr>
        <xdr:cNvPr id="225" name="楕円 224"/>
        <xdr:cNvSpPr/>
      </xdr:nvSpPr>
      <xdr:spPr>
        <a:xfrm>
          <a:off x="1397000" y="139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102988</xdr:rowOff>
    </xdr:from>
    <xdr:ext cx="762000" cy="259045"/>
    <xdr:sp macro="" textlink="">
      <xdr:nvSpPr>
        <xdr:cNvPr id="226" name="テキスト ボックス 225"/>
        <xdr:cNvSpPr txBox="1"/>
      </xdr:nvSpPr>
      <xdr:spPr>
        <a:xfrm>
          <a:off x="1066800" y="1399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・前年度同数値となっているが、これは、今回から基準日が変わり、前回までは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決算年度＋１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日だったものが、今回からは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決算年度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日となったために、前年度同数値となっているもの。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・依然として類似団体・全国市・全国市町村平均をともに下回っている状況であり、引き続き、給与体系については、国の人事院勧告等を踏まえながら、現在の水準を維持するよう努めていく。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88</xdr:row>
      <xdr:rowOff>40216</xdr:rowOff>
    </xdr:to>
    <xdr:cxnSp macro="">
      <xdr:nvCxnSpPr>
        <xdr:cNvPr id="255" name="直線コネクタ 254"/>
        <xdr:cNvCxnSpPr/>
      </xdr:nvCxnSpPr>
      <xdr:spPr>
        <a:xfrm flipV="1">
          <a:off x="17018000" y="13948128"/>
          <a:ext cx="0" cy="1179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6"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7" name="直線コネクタ 256"/>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8"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9" name="直線コネクタ 258"/>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130528</xdr:rowOff>
    </xdr:from>
    <xdr:to>
      <xdr:col>81</xdr:col>
      <xdr:colOff>44450</xdr:colOff>
      <xdr:row>82</xdr:row>
      <xdr:rowOff>130528</xdr:rowOff>
    </xdr:to>
    <xdr:cxnSp macro="">
      <xdr:nvCxnSpPr>
        <xdr:cNvPr id="260" name="直線コネクタ 259"/>
        <xdr:cNvCxnSpPr/>
      </xdr:nvCxnSpPr>
      <xdr:spPr>
        <a:xfrm>
          <a:off x="16179800" y="14189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121655</xdr:rowOff>
    </xdr:from>
    <xdr:ext cx="762000" cy="259045"/>
    <xdr:sp macro="" textlink="">
      <xdr:nvSpPr>
        <xdr:cNvPr id="261"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62" name="フローチャート: 判断 261"/>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74084</xdr:rowOff>
    </xdr:from>
    <xdr:to>
      <xdr:col>77</xdr:col>
      <xdr:colOff>44450</xdr:colOff>
      <xdr:row>82</xdr:row>
      <xdr:rowOff>130528</xdr:rowOff>
    </xdr:to>
    <xdr:cxnSp macro="">
      <xdr:nvCxnSpPr>
        <xdr:cNvPr id="263" name="直線コネクタ 262"/>
        <xdr:cNvCxnSpPr/>
      </xdr:nvCxnSpPr>
      <xdr:spPr>
        <a:xfrm>
          <a:off x="15290800" y="13961534"/>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95955</xdr:rowOff>
    </xdr:from>
    <xdr:to>
      <xdr:col>77</xdr:col>
      <xdr:colOff>95250</xdr:colOff>
      <xdr:row>84</xdr:row>
      <xdr:rowOff>26105</xdr:rowOff>
    </xdr:to>
    <xdr:sp macro="" textlink="">
      <xdr:nvSpPr>
        <xdr:cNvPr id="264" name="フローチャート: 判断 263"/>
        <xdr:cNvSpPr/>
      </xdr:nvSpPr>
      <xdr:spPr>
        <a:xfrm>
          <a:off x="16129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10882</xdr:rowOff>
    </xdr:from>
    <xdr:ext cx="736600" cy="259045"/>
    <xdr:sp macro="" textlink="">
      <xdr:nvSpPr>
        <xdr:cNvPr id="265" name="テキスト ボックス 264"/>
        <xdr:cNvSpPr txBox="1"/>
      </xdr:nvSpPr>
      <xdr:spPr>
        <a:xfrm>
          <a:off x="15798800" y="1441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44450</xdr:rowOff>
    </xdr:from>
    <xdr:to>
      <xdr:col>72</xdr:col>
      <xdr:colOff>203200</xdr:colOff>
      <xdr:row>81</xdr:row>
      <xdr:rowOff>74084</xdr:rowOff>
    </xdr:to>
    <xdr:cxnSp macro="">
      <xdr:nvCxnSpPr>
        <xdr:cNvPr id="266" name="直線コネクタ 265"/>
        <xdr:cNvCxnSpPr/>
      </xdr:nvCxnSpPr>
      <xdr:spPr>
        <a:xfrm>
          <a:off x="14401800" y="1376045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7" name="フローチャート: 判断 266"/>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24288</xdr:rowOff>
    </xdr:from>
    <xdr:ext cx="762000" cy="259045"/>
    <xdr:sp macro="" textlink="">
      <xdr:nvSpPr>
        <xdr:cNvPr id="268" name="テキスト ボックス 267"/>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44450</xdr:rowOff>
    </xdr:from>
    <xdr:to>
      <xdr:col>68</xdr:col>
      <xdr:colOff>152400</xdr:colOff>
      <xdr:row>80</xdr:row>
      <xdr:rowOff>44450</xdr:rowOff>
    </xdr:to>
    <xdr:cxnSp macro="">
      <xdr:nvCxnSpPr>
        <xdr:cNvPr id="269" name="直線コネクタ 268"/>
        <xdr:cNvCxnSpPr/>
      </xdr:nvCxnSpPr>
      <xdr:spPr>
        <a:xfrm>
          <a:off x="13512800" y="13760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70" name="フローチャート: 判断 269"/>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37693</xdr:rowOff>
    </xdr:from>
    <xdr:ext cx="762000" cy="259045"/>
    <xdr:sp macro="" textlink="">
      <xdr:nvSpPr>
        <xdr:cNvPr id="271" name="テキスト ボックス 270"/>
        <xdr:cNvSpPr txBox="1"/>
      </xdr:nvSpPr>
      <xdr:spPr>
        <a:xfrm>
          <a:off x="14020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72" name="フローチャート: 判断 271"/>
        <xdr:cNvSpPr/>
      </xdr:nvSpPr>
      <xdr:spPr>
        <a:xfrm>
          <a:off x="13462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24288</xdr:rowOff>
    </xdr:from>
    <xdr:ext cx="762000" cy="259045"/>
    <xdr:sp macro="" textlink="">
      <xdr:nvSpPr>
        <xdr:cNvPr id="273" name="テキスト ボックス 272"/>
        <xdr:cNvSpPr txBox="1"/>
      </xdr:nvSpPr>
      <xdr:spPr>
        <a:xfrm>
          <a:off x="13131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79728</xdr:rowOff>
    </xdr:from>
    <xdr:to>
      <xdr:col>81</xdr:col>
      <xdr:colOff>95250</xdr:colOff>
      <xdr:row>83</xdr:row>
      <xdr:rowOff>9878</xdr:rowOff>
    </xdr:to>
    <xdr:sp macro="" textlink="">
      <xdr:nvSpPr>
        <xdr:cNvPr id="279" name="楕円 278"/>
        <xdr:cNvSpPr/>
      </xdr:nvSpPr>
      <xdr:spPr>
        <a:xfrm>
          <a:off x="169672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96255</xdr:rowOff>
    </xdr:from>
    <xdr:ext cx="762000" cy="259045"/>
    <xdr:sp macro="" textlink="">
      <xdr:nvSpPr>
        <xdr:cNvPr id="280" name="給与水準   （国との比較）該当値テキスト"/>
        <xdr:cNvSpPr txBox="1"/>
      </xdr:nvSpPr>
      <xdr:spPr>
        <a:xfrm>
          <a:off x="17106900" y="139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79728</xdr:rowOff>
    </xdr:from>
    <xdr:to>
      <xdr:col>77</xdr:col>
      <xdr:colOff>95250</xdr:colOff>
      <xdr:row>83</xdr:row>
      <xdr:rowOff>9878</xdr:rowOff>
    </xdr:to>
    <xdr:sp macro="" textlink="">
      <xdr:nvSpPr>
        <xdr:cNvPr id="281" name="楕円 280"/>
        <xdr:cNvSpPr/>
      </xdr:nvSpPr>
      <xdr:spPr>
        <a:xfrm>
          <a:off x="16129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20055</xdr:rowOff>
    </xdr:from>
    <xdr:ext cx="736600" cy="259045"/>
    <xdr:sp macro="" textlink="">
      <xdr:nvSpPr>
        <xdr:cNvPr id="282" name="テキスト ボックス 281"/>
        <xdr:cNvSpPr txBox="1"/>
      </xdr:nvSpPr>
      <xdr:spPr>
        <a:xfrm>
          <a:off x="15798800" y="1390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83" name="楕円 282"/>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84" name="テキスト ボックス 283"/>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165100</xdr:rowOff>
    </xdr:from>
    <xdr:to>
      <xdr:col>68</xdr:col>
      <xdr:colOff>203200</xdr:colOff>
      <xdr:row>80</xdr:row>
      <xdr:rowOff>95250</xdr:rowOff>
    </xdr:to>
    <xdr:sp macro="" textlink="">
      <xdr:nvSpPr>
        <xdr:cNvPr id="285" name="楕円 284"/>
        <xdr:cNvSpPr/>
      </xdr:nvSpPr>
      <xdr:spPr>
        <a:xfrm>
          <a:off x="14351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105427</xdr:rowOff>
    </xdr:from>
    <xdr:ext cx="762000" cy="259045"/>
    <xdr:sp macro="" textlink="">
      <xdr:nvSpPr>
        <xdr:cNvPr id="286" name="テキスト ボックス 285"/>
        <xdr:cNvSpPr txBox="1"/>
      </xdr:nvSpPr>
      <xdr:spPr>
        <a:xfrm>
          <a:off x="14020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165100</xdr:rowOff>
    </xdr:from>
    <xdr:to>
      <xdr:col>64</xdr:col>
      <xdr:colOff>152400</xdr:colOff>
      <xdr:row>80</xdr:row>
      <xdr:rowOff>95250</xdr:rowOff>
    </xdr:to>
    <xdr:sp macro="" textlink="">
      <xdr:nvSpPr>
        <xdr:cNvPr id="287" name="楕円 286"/>
        <xdr:cNvSpPr/>
      </xdr:nvSpPr>
      <xdr:spPr>
        <a:xfrm>
          <a:off x="13462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105427</xdr:rowOff>
    </xdr:from>
    <xdr:ext cx="762000" cy="259045"/>
    <xdr:sp macro="" textlink="">
      <xdr:nvSpPr>
        <xdr:cNvPr id="288" name="テキスト ボックス 287"/>
        <xdr:cNvSpPr txBox="1"/>
      </xdr:nvSpPr>
      <xdr:spPr>
        <a:xfrm>
          <a:off x="1313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・昨年度から微増となっているが、これは、分子の職員数に変動はないが、分母の人口が微減となったことによるもの。職員数については、今回から基準日が変わり、前回までは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決算年度＋１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日だったものが、今回からは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決算年度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日となったために、前年度同数値となっている。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これまでは、東日本大震災における復旧・復興事業の影響で比較的職員数が多い傾向であり、今後は、震災以前の一定の水準になることも見込まれるが、状況に応じ住民サービスに支障をきたすことがない範囲での適正かつ合理的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7" name="直線コネクタ 316"/>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18" name="定員管理の状況最小値テキスト"/>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19" name="直線コネクタ 318"/>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0" name="定員管理の状況最大値テキスト"/>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1" name="直線コネクタ 320"/>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49128</xdr:rowOff>
    </xdr:from>
    <xdr:to>
      <xdr:col>81</xdr:col>
      <xdr:colOff>44450</xdr:colOff>
      <xdr:row>60</xdr:row>
      <xdr:rowOff>51541</xdr:rowOff>
    </xdr:to>
    <xdr:cxnSp macro="">
      <xdr:nvCxnSpPr>
        <xdr:cNvPr id="322" name="直線コネクタ 321"/>
        <xdr:cNvCxnSpPr/>
      </xdr:nvCxnSpPr>
      <xdr:spPr>
        <a:xfrm>
          <a:off x="16179800" y="10336128"/>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159550</xdr:rowOff>
    </xdr:from>
    <xdr:ext cx="762000" cy="259045"/>
    <xdr:sp macro="" textlink="">
      <xdr:nvSpPr>
        <xdr:cNvPr id="323" name="定員管理の状況平均値テキスト"/>
        <xdr:cNvSpPr txBox="1"/>
      </xdr:nvSpPr>
      <xdr:spPr>
        <a:xfrm>
          <a:off x="17106900" y="10275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4" name="フローチャート: 判断 323"/>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49128</xdr:rowOff>
    </xdr:from>
    <xdr:to>
      <xdr:col>77</xdr:col>
      <xdr:colOff>44450</xdr:colOff>
      <xdr:row>60</xdr:row>
      <xdr:rowOff>73660</xdr:rowOff>
    </xdr:to>
    <xdr:cxnSp macro="">
      <xdr:nvCxnSpPr>
        <xdr:cNvPr id="325" name="直線コネクタ 324"/>
        <xdr:cNvCxnSpPr/>
      </xdr:nvCxnSpPr>
      <xdr:spPr>
        <a:xfrm flipV="1">
          <a:off x="15290800" y="10336128"/>
          <a:ext cx="889000" cy="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6" name="フローチャート: 判断 325"/>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125726</xdr:rowOff>
    </xdr:from>
    <xdr:ext cx="736600" cy="259045"/>
    <xdr:sp macro="" textlink="">
      <xdr:nvSpPr>
        <xdr:cNvPr id="327" name="テキスト ボックス 326"/>
        <xdr:cNvSpPr txBox="1"/>
      </xdr:nvSpPr>
      <xdr:spPr>
        <a:xfrm>
          <a:off x="15798800" y="1041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70443</xdr:rowOff>
    </xdr:from>
    <xdr:to>
      <xdr:col>72</xdr:col>
      <xdr:colOff>203200</xdr:colOff>
      <xdr:row>60</xdr:row>
      <xdr:rowOff>73660</xdr:rowOff>
    </xdr:to>
    <xdr:cxnSp macro="">
      <xdr:nvCxnSpPr>
        <xdr:cNvPr id="328" name="直線コネクタ 327"/>
        <xdr:cNvCxnSpPr/>
      </xdr:nvCxnSpPr>
      <xdr:spPr>
        <a:xfrm>
          <a:off x="14401800" y="10357443"/>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29" name="フローチャート: 判断 328"/>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115671</xdr:rowOff>
    </xdr:from>
    <xdr:ext cx="762000" cy="259045"/>
    <xdr:sp macro="" textlink="">
      <xdr:nvSpPr>
        <xdr:cNvPr id="330" name="テキスト ボックス 329"/>
        <xdr:cNvSpPr txBox="1"/>
      </xdr:nvSpPr>
      <xdr:spPr>
        <a:xfrm>
          <a:off x="14909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70443</xdr:rowOff>
    </xdr:from>
    <xdr:to>
      <xdr:col>68</xdr:col>
      <xdr:colOff>152400</xdr:colOff>
      <xdr:row>60</xdr:row>
      <xdr:rowOff>73258</xdr:rowOff>
    </xdr:to>
    <xdr:cxnSp macro="">
      <xdr:nvCxnSpPr>
        <xdr:cNvPr id="331" name="直線コネクタ 330"/>
        <xdr:cNvCxnSpPr/>
      </xdr:nvCxnSpPr>
      <xdr:spPr>
        <a:xfrm flipV="1">
          <a:off x="13512800" y="10357443"/>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2" name="フローチャート: 判断 331"/>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112454</xdr:rowOff>
    </xdr:from>
    <xdr:ext cx="762000" cy="259045"/>
    <xdr:sp macro="" textlink="">
      <xdr:nvSpPr>
        <xdr:cNvPr id="333" name="テキスト ボックス 332"/>
        <xdr:cNvSpPr txBox="1"/>
      </xdr:nvSpPr>
      <xdr:spPr>
        <a:xfrm>
          <a:off x="14020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4" name="フローチャート: 判断 333"/>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115270</xdr:rowOff>
    </xdr:from>
    <xdr:ext cx="762000" cy="259045"/>
    <xdr:sp macro="" textlink="">
      <xdr:nvSpPr>
        <xdr:cNvPr id="335" name="テキスト ボックス 334"/>
        <xdr:cNvSpPr txBox="1"/>
      </xdr:nvSpPr>
      <xdr:spPr>
        <a:xfrm>
          <a:off x="13131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741</xdr:rowOff>
    </xdr:from>
    <xdr:to>
      <xdr:col>81</xdr:col>
      <xdr:colOff>95250</xdr:colOff>
      <xdr:row>60</xdr:row>
      <xdr:rowOff>102341</xdr:rowOff>
    </xdr:to>
    <xdr:sp macro="" textlink="">
      <xdr:nvSpPr>
        <xdr:cNvPr id="341" name="楕円 340"/>
        <xdr:cNvSpPr/>
      </xdr:nvSpPr>
      <xdr:spPr>
        <a:xfrm>
          <a:off x="16967200" y="102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17268</xdr:rowOff>
    </xdr:from>
    <xdr:ext cx="762000" cy="259045"/>
    <xdr:sp macro="" textlink="">
      <xdr:nvSpPr>
        <xdr:cNvPr id="342" name="定員管理の状況該当値テキスト"/>
        <xdr:cNvSpPr txBox="1"/>
      </xdr:nvSpPr>
      <xdr:spPr>
        <a:xfrm>
          <a:off x="17106900" y="1013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169778</xdr:rowOff>
    </xdr:from>
    <xdr:to>
      <xdr:col>77</xdr:col>
      <xdr:colOff>95250</xdr:colOff>
      <xdr:row>60</xdr:row>
      <xdr:rowOff>99928</xdr:rowOff>
    </xdr:to>
    <xdr:sp macro="" textlink="">
      <xdr:nvSpPr>
        <xdr:cNvPr id="343" name="楕円 342"/>
        <xdr:cNvSpPr/>
      </xdr:nvSpPr>
      <xdr:spPr>
        <a:xfrm>
          <a:off x="16129000" y="102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110105</xdr:rowOff>
    </xdr:from>
    <xdr:ext cx="736600" cy="259045"/>
    <xdr:sp macro="" textlink="">
      <xdr:nvSpPr>
        <xdr:cNvPr id="344" name="テキスト ボックス 343"/>
        <xdr:cNvSpPr txBox="1"/>
      </xdr:nvSpPr>
      <xdr:spPr>
        <a:xfrm>
          <a:off x="15798800" y="10054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45" name="楕円 344"/>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134637</xdr:rowOff>
    </xdr:from>
    <xdr:ext cx="762000" cy="259045"/>
    <xdr:sp macro="" textlink="">
      <xdr:nvSpPr>
        <xdr:cNvPr id="346" name="テキスト ボックス 345"/>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19643</xdr:rowOff>
    </xdr:from>
    <xdr:to>
      <xdr:col>68</xdr:col>
      <xdr:colOff>203200</xdr:colOff>
      <xdr:row>60</xdr:row>
      <xdr:rowOff>121243</xdr:rowOff>
    </xdr:to>
    <xdr:sp macro="" textlink="">
      <xdr:nvSpPr>
        <xdr:cNvPr id="347" name="楕円 346"/>
        <xdr:cNvSpPr/>
      </xdr:nvSpPr>
      <xdr:spPr>
        <a:xfrm>
          <a:off x="14351000" y="103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131420</xdr:rowOff>
    </xdr:from>
    <xdr:ext cx="762000" cy="259045"/>
    <xdr:sp macro="" textlink="">
      <xdr:nvSpPr>
        <xdr:cNvPr id="348" name="テキスト ボックス 347"/>
        <xdr:cNvSpPr txBox="1"/>
      </xdr:nvSpPr>
      <xdr:spPr>
        <a:xfrm>
          <a:off x="14020800" y="100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22458</xdr:rowOff>
    </xdr:from>
    <xdr:to>
      <xdr:col>64</xdr:col>
      <xdr:colOff>152400</xdr:colOff>
      <xdr:row>60</xdr:row>
      <xdr:rowOff>124058</xdr:rowOff>
    </xdr:to>
    <xdr:sp macro="" textlink="">
      <xdr:nvSpPr>
        <xdr:cNvPr id="349" name="楕円 348"/>
        <xdr:cNvSpPr/>
      </xdr:nvSpPr>
      <xdr:spPr>
        <a:xfrm>
          <a:off x="13462000" y="103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134235</xdr:rowOff>
    </xdr:from>
    <xdr:ext cx="762000" cy="259045"/>
    <xdr:sp macro="" textlink="">
      <xdr:nvSpPr>
        <xdr:cNvPr id="350" name="テキスト ボックス 349"/>
        <xdr:cNvSpPr txBox="1"/>
      </xdr:nvSpPr>
      <xdr:spPr>
        <a:xfrm>
          <a:off x="13131800" y="1007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２ポイントの増となったが，これは単年度で新たに償還開始となった元利償還金の増によって分子が増加した一方，普通交付税において算入される公債費の減によって分母が減少したことが主な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状としては、類似団体平均、全国･宮城県平均を上回っている状況であり、今後も大規模建設事業を控え公債費の増加は見込まれるものの，できる限り交付税算入率の高い地方債発行に努めて上昇は抑えながら、公債費の平準化にも努め、適正な水準となるよう配慮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78" name="直線コネクタ 377"/>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9"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0" name="直線コネクタ 379"/>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1" name="公債費負担の状況最大値テキスト"/>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2" name="直線コネクタ 381"/>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146050</xdr:rowOff>
    </xdr:to>
    <xdr:cxnSp macro="">
      <xdr:nvCxnSpPr>
        <xdr:cNvPr id="383" name="直線コネクタ 382"/>
        <xdr:cNvCxnSpPr/>
      </xdr:nvCxnSpPr>
      <xdr:spPr>
        <a:xfrm>
          <a:off x="16179800" y="718608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7214</xdr:rowOff>
    </xdr:from>
    <xdr:ext cx="762000" cy="259045"/>
    <xdr:sp macro="" textlink="">
      <xdr:nvSpPr>
        <xdr:cNvPr id="384" name="公債費負担の状況平均値テキスト"/>
        <xdr:cNvSpPr txBox="1"/>
      </xdr:nvSpPr>
      <xdr:spPr>
        <a:xfrm>
          <a:off x="17106900" y="7036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5" name="フローチャート: 判断 384"/>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156633</xdr:rowOff>
    </xdr:to>
    <xdr:cxnSp macro="">
      <xdr:nvCxnSpPr>
        <xdr:cNvPr id="386" name="直線コネクタ 385"/>
        <xdr:cNvCxnSpPr/>
      </xdr:nvCxnSpPr>
      <xdr:spPr>
        <a:xfrm>
          <a:off x="15290800" y="70976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7" name="フローチャート: 判断 386"/>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388" name="テキスト ボックス 387"/>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84244</xdr:rowOff>
    </xdr:to>
    <xdr:cxnSp macro="">
      <xdr:nvCxnSpPr>
        <xdr:cNvPr id="389" name="直線コネクタ 388"/>
        <xdr:cNvCxnSpPr/>
      </xdr:nvCxnSpPr>
      <xdr:spPr>
        <a:xfrm flipV="1">
          <a:off x="14401800" y="70976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0" name="フローチャート: 判断 389"/>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391" name="テキスト ボックス 390"/>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42</xdr:row>
      <xdr:rowOff>65617</xdr:rowOff>
    </xdr:to>
    <xdr:cxnSp macro="">
      <xdr:nvCxnSpPr>
        <xdr:cNvPr id="392" name="直線コネクタ 391"/>
        <xdr:cNvCxnSpPr/>
      </xdr:nvCxnSpPr>
      <xdr:spPr>
        <a:xfrm flipV="1">
          <a:off x="13512800" y="711369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3" name="フローチャート: 判断 392"/>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394" name="テキスト ボックス 393"/>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5" name="フローチャート: 判断 394"/>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6" name="テキスト ボックス 395"/>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2" name="楕円 401"/>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3"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4" name="楕円 403"/>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405" name="テキスト ボックス 404"/>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6" name="楕円 405"/>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407" name="テキスト ボックス 406"/>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408" name="楕円 407"/>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409" name="テキスト ボックス 408"/>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10" name="楕円 409"/>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126594</xdr:rowOff>
    </xdr:from>
    <xdr:ext cx="762000" cy="259045"/>
    <xdr:sp macro="" textlink="">
      <xdr:nvSpPr>
        <xdr:cNvPr id="411" name="テキスト ボックス 410"/>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・将来負担比率は、充当可能財源（充当可能基金や基準財政需要額算入見込額等）が将来負担額（地方債現在高等）を上回っていることから、例年同様に算定されなかった。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施設の老朽化による改修などで、以前よりも増して地方債の発行や基金の充当をせざるを得ない状況が想定されることから、当該比率の適正化継続のため、起債対象事業の優先度、緊急性を考慮し、出来る限り新たな地方債の発行を抑制し、発行する際は交付税措置の高いものを優先し、将来世代への負担が増えないよう適正な地方債管理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0" name="直線コネクタ 439"/>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1" name="将来負担の状況最小値テキスト"/>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2" name="直線コネクタ 441"/>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76640</xdr:rowOff>
    </xdr:from>
    <xdr:ext cx="762000" cy="259045"/>
    <xdr:sp macro="" textlink="">
      <xdr:nvSpPr>
        <xdr:cNvPr id="445" name="将来負担の状況平均値テキスト"/>
        <xdr:cNvSpPr txBox="1"/>
      </xdr:nvSpPr>
      <xdr:spPr>
        <a:xfrm>
          <a:off x="17106900" y="247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6" name="フローチャート: 判断 445"/>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7" name="フローチャート: 判断 446"/>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8" name="テキスト ボックス 447"/>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59394</xdr:rowOff>
    </xdr:from>
    <xdr:to>
      <xdr:col>73</xdr:col>
      <xdr:colOff>44450</xdr:colOff>
      <xdr:row>15</xdr:row>
      <xdr:rowOff>160994</xdr:rowOff>
    </xdr:to>
    <xdr:sp macro="" textlink="">
      <xdr:nvSpPr>
        <xdr:cNvPr id="449" name="フローチャート: 判断 448"/>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171171</xdr:rowOff>
    </xdr:from>
    <xdr:ext cx="762000" cy="259045"/>
    <xdr:sp macro="" textlink="">
      <xdr:nvSpPr>
        <xdr:cNvPr id="450" name="テキスト ボックス 449"/>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52959</xdr:rowOff>
    </xdr:from>
    <xdr:to>
      <xdr:col>68</xdr:col>
      <xdr:colOff>203200</xdr:colOff>
      <xdr:row>15</xdr:row>
      <xdr:rowOff>154559</xdr:rowOff>
    </xdr:to>
    <xdr:sp macro="" textlink="">
      <xdr:nvSpPr>
        <xdr:cNvPr id="451" name="フローチャート: 判断 450"/>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2" name="テキスト ボックス 451"/>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3" name="フローチャート: 判断 452"/>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54" name="テキスト ボックス 453"/>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39,304
39,155
101.30
26,475,166
25,057,648
946,510
10,252,349
15,212,492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ポイント増加し、上昇傾向となっている。主な要因は、会計年度任用職員制度によるものなど、一般財源で賄う歳出割合が高いことが考えられる。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・依然として全国・県平均を下回っているのは、各種業務の外部委託や一部事務組合制度、公共施設指定管理による人件費の抑制が考えられる。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・今後とも定員の適正管理に努めながら数値の抑制に努める。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65278</xdr:rowOff>
    </xdr:to>
    <xdr:cxnSp macro="">
      <xdr:nvCxnSpPr>
        <xdr:cNvPr id="64" name="直線コネクタ 63"/>
        <xdr:cNvCxnSpPr/>
      </xdr:nvCxnSpPr>
      <xdr:spPr>
        <a:xfrm>
          <a:off x="3987800" y="63540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37</xdr:row>
      <xdr:rowOff>10414</xdr:rowOff>
    </xdr:to>
    <xdr:cxnSp macro="">
      <xdr:nvCxnSpPr>
        <xdr:cNvPr id="67" name="直線コネクタ 66"/>
        <xdr:cNvCxnSpPr/>
      </xdr:nvCxnSpPr>
      <xdr:spPr>
        <a:xfrm>
          <a:off x="3098800" y="62671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94996</xdr:rowOff>
    </xdr:to>
    <xdr:cxnSp macro="">
      <xdr:nvCxnSpPr>
        <xdr:cNvPr id="70" name="直線コネクタ 69"/>
        <xdr:cNvCxnSpPr/>
      </xdr:nvCxnSpPr>
      <xdr:spPr>
        <a:xfrm>
          <a:off x="2209800" y="6235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62992</xdr:rowOff>
    </xdr:to>
    <xdr:cxnSp macro="">
      <xdr:nvCxnSpPr>
        <xdr:cNvPr id="73" name="直線コネクタ 72"/>
        <xdr:cNvCxnSpPr/>
      </xdr:nvCxnSpPr>
      <xdr:spPr>
        <a:xfrm>
          <a:off x="1320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77" name="テキスト ボックス 76"/>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86" name="テキスト ボックス 85"/>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・物件費に係る経常収支比率は、昨年度比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ポイントの減であり、依然として類似団体・全国・県平均を下回っている。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・今後は、施設の老朽化対策事業や大規模建設事業などで、やむを得ず増加していくことも想定される。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・一方で、増加した部分については人件費から指定管理等へのシフト部分等もあるため、他費用との増減関係を勘案し、行財政改革のもと、費用対効果の高い効率的な運営に努める。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15</xdr:row>
      <xdr:rowOff>161290</xdr:rowOff>
    </xdr:to>
    <xdr:cxnSp macro="">
      <xdr:nvCxnSpPr>
        <xdr:cNvPr id="125" name="直線コネクタ 124"/>
        <xdr:cNvCxnSpPr/>
      </xdr:nvCxnSpPr>
      <xdr:spPr>
        <a:xfrm flipV="1">
          <a:off x="15671800" y="2702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35560</xdr:rowOff>
    </xdr:to>
    <xdr:cxnSp macro="">
      <xdr:nvCxnSpPr>
        <xdr:cNvPr id="128" name="直線コネクタ 127"/>
        <xdr:cNvCxnSpPr/>
      </xdr:nvCxnSpPr>
      <xdr:spPr>
        <a:xfrm flipV="1">
          <a:off x="14782800" y="273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30" name="テキスト ボックス 129"/>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43180</xdr:rowOff>
    </xdr:to>
    <xdr:cxnSp macro="">
      <xdr:nvCxnSpPr>
        <xdr:cNvPr id="131" name="直線コネクタ 130"/>
        <xdr:cNvCxnSpPr/>
      </xdr:nvCxnSpPr>
      <xdr:spPr>
        <a:xfrm flipV="1">
          <a:off x="13893800" y="277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16</xdr:row>
      <xdr:rowOff>43180</xdr:rowOff>
    </xdr:to>
    <xdr:cxnSp macro="">
      <xdr:nvCxnSpPr>
        <xdr:cNvPr id="134" name="直線コネクタ 133"/>
        <xdr:cNvCxnSpPr/>
      </xdr:nvCxnSpPr>
      <xdr:spPr>
        <a:xfrm>
          <a:off x="13004800" y="2702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36" name="テキスト ボックス 135"/>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44" name="楕円 143"/>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45"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6" name="楕円 145"/>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7" name="テキスト ボックス 146"/>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8" name="楕円 147"/>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49" name="テキスト ボックス 148"/>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0" name="楕円 149"/>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104157</xdr:rowOff>
    </xdr:from>
    <xdr:ext cx="762000" cy="259045"/>
    <xdr:sp macro="" textlink="">
      <xdr:nvSpPr>
        <xdr:cNvPr id="151" name="テキスト ボックス 150"/>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52" name="楕円 151"/>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20337</xdr:rowOff>
    </xdr:from>
    <xdr:ext cx="762000" cy="259045"/>
    <xdr:sp macro="" textlink="">
      <xdr:nvSpPr>
        <xdr:cNvPr id="153" name="テキスト ボックス 152"/>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ポイントの減となっており、前年度から横ばいであった。直近５か年では上昇傾向ではあるものの、依然として類似団体・全国・宮城県平均を下回っている。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高齢化により老人福祉に係る扶助費の増加が想定され、さらに生活保護受給者数においても、コロナ禍及び高齢化の影響で今後増加する可能性もあるが、国の政策の動向を注視しながら、各種制度の適切な運用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41275</xdr:rowOff>
    </xdr:to>
    <xdr:cxnSp macro="">
      <xdr:nvCxnSpPr>
        <xdr:cNvPr id="190" name="直線コネクタ 189"/>
        <xdr:cNvCxnSpPr/>
      </xdr:nvCxnSpPr>
      <xdr:spPr>
        <a:xfrm flipV="1">
          <a:off x="3987800" y="94615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95902</xdr:rowOff>
    </xdr:from>
    <xdr:ext cx="762000" cy="259045"/>
    <xdr:sp macro="" textlink="">
      <xdr:nvSpPr>
        <xdr:cNvPr id="191" name="扶助費平均値テキスト"/>
        <xdr:cNvSpPr txBox="1"/>
      </xdr:nvSpPr>
      <xdr:spPr>
        <a:xfrm>
          <a:off x="4914900" y="952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41275</xdr:rowOff>
    </xdr:from>
    <xdr:to>
      <xdr:col>19</xdr:col>
      <xdr:colOff>187325</xdr:colOff>
      <xdr:row>55</xdr:row>
      <xdr:rowOff>69850</xdr:rowOff>
    </xdr:to>
    <xdr:cxnSp macro="">
      <xdr:nvCxnSpPr>
        <xdr:cNvPr id="193" name="直線コネクタ 192"/>
        <xdr:cNvCxnSpPr/>
      </xdr:nvCxnSpPr>
      <xdr:spPr>
        <a:xfrm flipV="1">
          <a:off x="3098800" y="9471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5" name="テキスト ボックス 194"/>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69850</xdr:rowOff>
    </xdr:to>
    <xdr:cxnSp macro="">
      <xdr:nvCxnSpPr>
        <xdr:cNvPr id="196" name="直線コネクタ 195"/>
        <xdr:cNvCxnSpPr/>
      </xdr:nvCxnSpPr>
      <xdr:spPr>
        <a:xfrm>
          <a:off x="2209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165100</xdr:rowOff>
    </xdr:to>
    <xdr:cxnSp macro="">
      <xdr:nvCxnSpPr>
        <xdr:cNvPr id="199" name="直線コネクタ 198"/>
        <xdr:cNvCxnSpPr/>
      </xdr:nvCxnSpPr>
      <xdr:spPr>
        <a:xfrm>
          <a:off x="1320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114952</xdr:rowOff>
    </xdr:from>
    <xdr:ext cx="762000" cy="259045"/>
    <xdr:sp macro="" textlink="">
      <xdr:nvSpPr>
        <xdr:cNvPr id="203" name="テキスト ボックス 202"/>
        <xdr:cNvSpPr txBox="1"/>
      </xdr:nvSpPr>
      <xdr:spPr>
        <a:xfrm>
          <a:off x="939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9" name="楕円 208"/>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10"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161925</xdr:rowOff>
    </xdr:from>
    <xdr:to>
      <xdr:col>20</xdr:col>
      <xdr:colOff>38100</xdr:colOff>
      <xdr:row>55</xdr:row>
      <xdr:rowOff>92075</xdr:rowOff>
    </xdr:to>
    <xdr:sp macro="" textlink="">
      <xdr:nvSpPr>
        <xdr:cNvPr id="211" name="楕円 210"/>
        <xdr:cNvSpPr/>
      </xdr:nvSpPr>
      <xdr:spPr>
        <a:xfrm>
          <a:off x="3937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102252</xdr:rowOff>
    </xdr:from>
    <xdr:ext cx="736600" cy="259045"/>
    <xdr:sp macro="" textlink="">
      <xdr:nvSpPr>
        <xdr:cNvPr id="212" name="テキスト ボックス 211"/>
        <xdr:cNvSpPr txBox="1"/>
      </xdr:nvSpPr>
      <xdr:spPr>
        <a:xfrm>
          <a:off x="3606800" y="918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5" name="楕円 214"/>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6" name="テキスト ボックス 215"/>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7" name="楕円 216"/>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8" name="テキスト ボックス 217"/>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・その他に係る経常収支比率は、昨年度比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ポイント減となったが、主な要因としては、更新工事により一時的に一部指定管理料が減となったことなどにより維持補修費が減となったためであるが、依然として類似団体・全国・県平均を上回っている。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・今後は施設の老朽化による維持補修費の増が想定されるため、「東松島市公共施設等総合管理計画」に基づく施設の適正管理を進めながら、維持管理経費の削減に努める。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59</xdr:row>
      <xdr:rowOff>123190</xdr:rowOff>
    </xdr:to>
    <xdr:cxnSp macro="">
      <xdr:nvCxnSpPr>
        <xdr:cNvPr id="246" name="直線コネクタ 245"/>
        <xdr:cNvCxnSpPr/>
      </xdr:nvCxnSpPr>
      <xdr:spPr>
        <a:xfrm flipV="1">
          <a:off x="16510000" y="90957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95267</xdr:rowOff>
    </xdr:from>
    <xdr:ext cx="762000" cy="259045"/>
    <xdr:sp macro="" textlink="">
      <xdr:nvSpPr>
        <xdr:cNvPr id="247" name="その他最小値テキスト"/>
        <xdr:cNvSpPr txBox="1"/>
      </xdr:nvSpPr>
      <xdr:spPr>
        <a:xfrm>
          <a:off x="16598900" y="1021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123190</xdr:rowOff>
    </xdr:from>
    <xdr:to>
      <xdr:col>82</xdr:col>
      <xdr:colOff>196850</xdr:colOff>
      <xdr:row>59</xdr:row>
      <xdr:rowOff>123190</xdr:rowOff>
    </xdr:to>
    <xdr:cxnSp macro="">
      <xdr:nvCxnSpPr>
        <xdr:cNvPr id="248" name="直線コネクタ 247"/>
        <xdr:cNvCxnSpPr/>
      </xdr:nvCxnSpPr>
      <xdr:spPr>
        <a:xfrm>
          <a:off x="16421100" y="1023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146050</xdr:rowOff>
    </xdr:to>
    <xdr:cxnSp macro="">
      <xdr:nvCxnSpPr>
        <xdr:cNvPr id="251" name="直線コネクタ 250"/>
        <xdr:cNvCxnSpPr/>
      </xdr:nvCxnSpPr>
      <xdr:spPr>
        <a:xfrm flipV="1">
          <a:off x="15671800" y="97815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31767</xdr:rowOff>
    </xdr:from>
    <xdr:ext cx="762000" cy="259045"/>
    <xdr:sp macro="" textlink="">
      <xdr:nvSpPr>
        <xdr:cNvPr id="252" name="その他平均値テキスト"/>
        <xdr:cNvSpPr txBox="1"/>
      </xdr:nvSpPr>
      <xdr:spPr>
        <a:xfrm>
          <a:off x="16598900" y="946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53" name="フローチャート: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61</xdr:row>
      <xdr:rowOff>24130</xdr:rowOff>
    </xdr:to>
    <xdr:cxnSp macro="">
      <xdr:nvCxnSpPr>
        <xdr:cNvPr id="254" name="直線コネクタ 253"/>
        <xdr:cNvCxnSpPr/>
      </xdr:nvCxnSpPr>
      <xdr:spPr>
        <a:xfrm flipV="1">
          <a:off x="14782800" y="9918700"/>
          <a:ext cx="8890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5" name="フローチャート: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8890</xdr:rowOff>
    </xdr:from>
    <xdr:to>
      <xdr:col>73</xdr:col>
      <xdr:colOff>180975</xdr:colOff>
      <xdr:row>61</xdr:row>
      <xdr:rowOff>24130</xdr:rowOff>
    </xdr:to>
    <xdr:cxnSp macro="">
      <xdr:nvCxnSpPr>
        <xdr:cNvPr id="257" name="直線コネクタ 256"/>
        <xdr:cNvCxnSpPr/>
      </xdr:nvCxnSpPr>
      <xdr:spPr>
        <a:xfrm>
          <a:off x="13893800" y="1046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8" name="フローチャート: 判断 257"/>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9" name="テキスト ボックス 258"/>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61</xdr:row>
      <xdr:rowOff>8890</xdr:rowOff>
    </xdr:to>
    <xdr:cxnSp macro="">
      <xdr:nvCxnSpPr>
        <xdr:cNvPr id="260" name="直線コネクタ 259"/>
        <xdr:cNvCxnSpPr/>
      </xdr:nvCxnSpPr>
      <xdr:spPr>
        <a:xfrm>
          <a:off x="13004800" y="10337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61" name="フローチャート: 判断 260"/>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62" name="テキスト ボックス 261"/>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3" name="フローチャート: 判断 262"/>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4" name="テキスト ボックス 263"/>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70" name="楕円 269"/>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71" name="その他該当値テキスト"/>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2" name="楕円 271"/>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3" name="テキスト ボックス 272"/>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144780</xdr:rowOff>
    </xdr:from>
    <xdr:to>
      <xdr:col>74</xdr:col>
      <xdr:colOff>31750</xdr:colOff>
      <xdr:row>61</xdr:row>
      <xdr:rowOff>74930</xdr:rowOff>
    </xdr:to>
    <xdr:sp macro="" textlink="">
      <xdr:nvSpPr>
        <xdr:cNvPr id="274" name="楕円 273"/>
        <xdr:cNvSpPr/>
      </xdr:nvSpPr>
      <xdr:spPr>
        <a:xfrm>
          <a:off x="14732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59707</xdr:rowOff>
    </xdr:from>
    <xdr:ext cx="762000" cy="259045"/>
    <xdr:sp macro="" textlink="">
      <xdr:nvSpPr>
        <xdr:cNvPr id="275" name="テキスト ボックス 274"/>
        <xdr:cNvSpPr txBox="1"/>
      </xdr:nvSpPr>
      <xdr:spPr>
        <a:xfrm>
          <a:off x="14401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129540</xdr:rowOff>
    </xdr:from>
    <xdr:to>
      <xdr:col>69</xdr:col>
      <xdr:colOff>142875</xdr:colOff>
      <xdr:row>61</xdr:row>
      <xdr:rowOff>59690</xdr:rowOff>
    </xdr:to>
    <xdr:sp macro="" textlink="">
      <xdr:nvSpPr>
        <xdr:cNvPr id="276" name="楕円 275"/>
        <xdr:cNvSpPr/>
      </xdr:nvSpPr>
      <xdr:spPr>
        <a:xfrm>
          <a:off x="13843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44467</xdr:rowOff>
    </xdr:from>
    <xdr:ext cx="762000" cy="259045"/>
    <xdr:sp macro="" textlink="">
      <xdr:nvSpPr>
        <xdr:cNvPr id="277" name="テキスト ボックス 276"/>
        <xdr:cNvSpPr txBox="1"/>
      </xdr:nvSpPr>
      <xdr:spPr>
        <a:xfrm>
          <a:off x="135128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8" name="楕円 277"/>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9" name="テキスト ボックス 278"/>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・補助費等に係る経常収支比率は昨年度比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ポイントの減だが、これは下水道事業会計補助金の減などが要因と考えられる。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類似団体・全国・県平均を上回っている要因には、消防やごみ処理などに係る費用を、広域行政事務組合への負担金としていることが挙げられるが、この負担金はスケールメリットを生かしての費用減効果も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・今後とも補助費は、必要・公平・有効性の観点で執行する。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4" name="直線コネクタ 303"/>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5"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6" name="直線コネクタ 305"/>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7"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8" name="直線コネクタ 307"/>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38</xdr:row>
      <xdr:rowOff>145288</xdr:rowOff>
    </xdr:to>
    <xdr:cxnSp macro="">
      <xdr:nvCxnSpPr>
        <xdr:cNvPr id="309" name="直線コネクタ 308"/>
        <xdr:cNvCxnSpPr/>
      </xdr:nvCxnSpPr>
      <xdr:spPr>
        <a:xfrm flipV="1">
          <a:off x="15671800" y="66192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38</xdr:row>
      <xdr:rowOff>145288</xdr:rowOff>
    </xdr:to>
    <xdr:cxnSp macro="">
      <xdr:nvCxnSpPr>
        <xdr:cNvPr id="312" name="直線コネクタ 311"/>
        <xdr:cNvCxnSpPr/>
      </xdr:nvCxnSpPr>
      <xdr:spPr>
        <a:xfrm>
          <a:off x="14782800" y="6235192"/>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3" name="フローチャート: 判断 31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4" name="テキスト ボックス 31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76708</xdr:rowOff>
    </xdr:to>
    <xdr:cxnSp macro="">
      <xdr:nvCxnSpPr>
        <xdr:cNvPr id="315" name="直線コネクタ 314"/>
        <xdr:cNvCxnSpPr/>
      </xdr:nvCxnSpPr>
      <xdr:spPr>
        <a:xfrm flipV="1">
          <a:off x="13893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6" name="フローチャート: 判断 315"/>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7" name="テキスト ボックス 316"/>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76708</xdr:rowOff>
    </xdr:to>
    <xdr:cxnSp macro="">
      <xdr:nvCxnSpPr>
        <xdr:cNvPr id="318" name="直線コネクタ 317"/>
        <xdr:cNvCxnSpPr/>
      </xdr:nvCxnSpPr>
      <xdr:spPr>
        <a:xfrm>
          <a:off x="13004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19" name="フローチャート: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0" name="テキスト ボックス 319"/>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28" name="楕円 327"/>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29"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94488</xdr:rowOff>
    </xdr:from>
    <xdr:to>
      <xdr:col>78</xdr:col>
      <xdr:colOff>120650</xdr:colOff>
      <xdr:row>39</xdr:row>
      <xdr:rowOff>24638</xdr:rowOff>
    </xdr:to>
    <xdr:sp macro="" textlink="">
      <xdr:nvSpPr>
        <xdr:cNvPr id="330" name="楕円 329"/>
        <xdr:cNvSpPr/>
      </xdr:nvSpPr>
      <xdr:spPr>
        <a:xfrm>
          <a:off x="15621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9415</xdr:rowOff>
    </xdr:from>
    <xdr:ext cx="736600" cy="259045"/>
    <xdr:sp macro="" textlink="">
      <xdr:nvSpPr>
        <xdr:cNvPr id="331" name="テキスト ボックス 330"/>
        <xdr:cNvSpPr txBox="1"/>
      </xdr:nvSpPr>
      <xdr:spPr>
        <a:xfrm>
          <a:off x="15290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2" name="楕円 331"/>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3" name="テキスト ボックス 332"/>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4" name="楕円 333"/>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5" name="テキスト ボックス 334"/>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6" name="楕円 335"/>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37" name="テキスト ボックス 336"/>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・公債費に係る経常収支比率については、昨年度より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ポイントの増となったが、これは、地方債の元利償還金の増と、普通交付税で算入される公債費の減などが主な要因として挙げられる。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類似団体平均を下回る状況だが、今後も施設の老朽化による改修事業や、大規模建設事業などを控え、公債費の増加は見込まれるものの，より交付税算入率の高い地方債発行に努めて、できる限り上昇を抑えるよう配慮し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3" name="直線コネクタ 362"/>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4"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5" name="直線コネクタ 364"/>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37846</xdr:rowOff>
    </xdr:from>
    <xdr:to>
      <xdr:col>24</xdr:col>
      <xdr:colOff>25400</xdr:colOff>
      <xdr:row>75</xdr:row>
      <xdr:rowOff>156718</xdr:rowOff>
    </xdr:to>
    <xdr:cxnSp macro="">
      <xdr:nvCxnSpPr>
        <xdr:cNvPr id="368" name="直線コネクタ 367"/>
        <xdr:cNvCxnSpPr/>
      </xdr:nvCxnSpPr>
      <xdr:spPr>
        <a:xfrm>
          <a:off x="3987800" y="1289659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9" name="公債費平均値テキスト"/>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0" name="フローチャート: 判断 369"/>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28702</xdr:rowOff>
    </xdr:from>
    <xdr:to>
      <xdr:col>19</xdr:col>
      <xdr:colOff>187325</xdr:colOff>
      <xdr:row>75</xdr:row>
      <xdr:rowOff>37846</xdr:rowOff>
    </xdr:to>
    <xdr:cxnSp macro="">
      <xdr:nvCxnSpPr>
        <xdr:cNvPr id="371" name="直線コネクタ 370"/>
        <xdr:cNvCxnSpPr/>
      </xdr:nvCxnSpPr>
      <xdr:spPr>
        <a:xfrm>
          <a:off x="3098800" y="12887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2" name="フローチャート: 判断 371"/>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3" name="テキスト ボックス 372"/>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136144</xdr:rowOff>
    </xdr:from>
    <xdr:to>
      <xdr:col>15</xdr:col>
      <xdr:colOff>98425</xdr:colOff>
      <xdr:row>75</xdr:row>
      <xdr:rowOff>28702</xdr:rowOff>
    </xdr:to>
    <xdr:cxnSp macro="">
      <xdr:nvCxnSpPr>
        <xdr:cNvPr id="374" name="直線コネクタ 373"/>
        <xdr:cNvCxnSpPr/>
      </xdr:nvCxnSpPr>
      <xdr:spPr>
        <a:xfrm>
          <a:off x="2209800" y="128234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6" name="テキスト ボックス 375"/>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136144</xdr:rowOff>
    </xdr:from>
    <xdr:to>
      <xdr:col>11</xdr:col>
      <xdr:colOff>9525</xdr:colOff>
      <xdr:row>75</xdr:row>
      <xdr:rowOff>65278</xdr:rowOff>
    </xdr:to>
    <xdr:cxnSp macro="">
      <xdr:nvCxnSpPr>
        <xdr:cNvPr id="377" name="直線コネクタ 376"/>
        <xdr:cNvCxnSpPr/>
      </xdr:nvCxnSpPr>
      <xdr:spPr>
        <a:xfrm flipV="1">
          <a:off x="1320800" y="128234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78" name="フローチャート: 判断 377"/>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79" name="テキスト ボックス 378"/>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1" name="テキスト ボックス 380"/>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105918</xdr:rowOff>
    </xdr:from>
    <xdr:to>
      <xdr:col>24</xdr:col>
      <xdr:colOff>76200</xdr:colOff>
      <xdr:row>76</xdr:row>
      <xdr:rowOff>36069</xdr:rowOff>
    </xdr:to>
    <xdr:sp macro="" textlink="">
      <xdr:nvSpPr>
        <xdr:cNvPr id="387" name="楕円 386"/>
        <xdr:cNvSpPr/>
      </xdr:nvSpPr>
      <xdr:spPr>
        <a:xfrm>
          <a:off x="4775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122445</xdr:rowOff>
    </xdr:from>
    <xdr:ext cx="762000" cy="259045"/>
    <xdr:sp macro="" textlink="">
      <xdr:nvSpPr>
        <xdr:cNvPr id="388" name="公債費該当値テキスト"/>
        <xdr:cNvSpPr txBox="1"/>
      </xdr:nvSpPr>
      <xdr:spPr>
        <a:xfrm>
          <a:off x="4914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158496</xdr:rowOff>
    </xdr:from>
    <xdr:to>
      <xdr:col>20</xdr:col>
      <xdr:colOff>38100</xdr:colOff>
      <xdr:row>75</xdr:row>
      <xdr:rowOff>88646</xdr:rowOff>
    </xdr:to>
    <xdr:sp macro="" textlink="">
      <xdr:nvSpPr>
        <xdr:cNvPr id="389" name="楕円 388"/>
        <xdr:cNvSpPr/>
      </xdr:nvSpPr>
      <xdr:spPr>
        <a:xfrm>
          <a:off x="3937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98823</xdr:rowOff>
    </xdr:from>
    <xdr:ext cx="736600" cy="259045"/>
    <xdr:sp macro="" textlink="">
      <xdr:nvSpPr>
        <xdr:cNvPr id="390" name="テキスト ボックス 389"/>
        <xdr:cNvSpPr txBox="1"/>
      </xdr:nvSpPr>
      <xdr:spPr>
        <a:xfrm>
          <a:off x="3606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149352</xdr:rowOff>
    </xdr:from>
    <xdr:to>
      <xdr:col>15</xdr:col>
      <xdr:colOff>149225</xdr:colOff>
      <xdr:row>75</xdr:row>
      <xdr:rowOff>79502</xdr:rowOff>
    </xdr:to>
    <xdr:sp macro="" textlink="">
      <xdr:nvSpPr>
        <xdr:cNvPr id="391" name="楕円 390"/>
        <xdr:cNvSpPr/>
      </xdr:nvSpPr>
      <xdr:spPr>
        <a:xfrm>
          <a:off x="3048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89679</xdr:rowOff>
    </xdr:from>
    <xdr:ext cx="762000" cy="259045"/>
    <xdr:sp macro="" textlink="">
      <xdr:nvSpPr>
        <xdr:cNvPr id="392" name="テキスト ボックス 391"/>
        <xdr:cNvSpPr txBox="1"/>
      </xdr:nvSpPr>
      <xdr:spPr>
        <a:xfrm>
          <a:off x="2717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85344</xdr:rowOff>
    </xdr:from>
    <xdr:to>
      <xdr:col>11</xdr:col>
      <xdr:colOff>60325</xdr:colOff>
      <xdr:row>75</xdr:row>
      <xdr:rowOff>15494</xdr:rowOff>
    </xdr:to>
    <xdr:sp macro="" textlink="">
      <xdr:nvSpPr>
        <xdr:cNvPr id="393" name="楕円 392"/>
        <xdr:cNvSpPr/>
      </xdr:nvSpPr>
      <xdr:spPr>
        <a:xfrm>
          <a:off x="2159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25671</xdr:rowOff>
    </xdr:from>
    <xdr:ext cx="762000" cy="259045"/>
    <xdr:sp macro="" textlink="">
      <xdr:nvSpPr>
        <xdr:cNvPr id="394" name="テキスト ボックス 393"/>
        <xdr:cNvSpPr txBox="1"/>
      </xdr:nvSpPr>
      <xdr:spPr>
        <a:xfrm>
          <a:off x="1828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xdr:rowOff>
    </xdr:from>
    <xdr:to>
      <xdr:col>6</xdr:col>
      <xdr:colOff>171450</xdr:colOff>
      <xdr:row>75</xdr:row>
      <xdr:rowOff>116078</xdr:rowOff>
    </xdr:to>
    <xdr:sp macro="" textlink="">
      <xdr:nvSpPr>
        <xdr:cNvPr id="395" name="楕円 394"/>
        <xdr:cNvSpPr/>
      </xdr:nvSpPr>
      <xdr:spPr>
        <a:xfrm>
          <a:off x="1270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126255</xdr:rowOff>
    </xdr:from>
    <xdr:ext cx="762000" cy="259045"/>
    <xdr:sp macro="" textlink="">
      <xdr:nvSpPr>
        <xdr:cNvPr id="396" name="テキスト ボックス 395"/>
        <xdr:cNvSpPr txBox="1"/>
      </xdr:nvSpPr>
      <xdr:spPr>
        <a:xfrm>
          <a:off x="939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・公債費以外に係る経常収支比率は、昨年度比で</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ポイント減となり、これは、上記で説明してきたたが、公債費以外の経常収支比率が概ね減少したことによるものと考えられる。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や公債費は増加傾向であり、今後の少子高齢化などの社会情勢や施設の老朽化などにより当該比率の増加が懸念されるが、限られた財源の中で、歳出の抑制を図りながら、より効果的な健全な財政運営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2" name="直線コネクタ 421"/>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3"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4" name="直線コネクタ 423"/>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6" name="直線コネクタ 42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78</xdr:row>
      <xdr:rowOff>122428</xdr:rowOff>
    </xdr:to>
    <xdr:cxnSp macro="">
      <xdr:nvCxnSpPr>
        <xdr:cNvPr id="427" name="直線コネクタ 426"/>
        <xdr:cNvCxnSpPr/>
      </xdr:nvCxnSpPr>
      <xdr:spPr>
        <a:xfrm flipV="1">
          <a:off x="15671800" y="13404087"/>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28" name="公債費以外平均値テキスト"/>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29" name="フローチャート: 判断 428"/>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122428</xdr:rowOff>
    </xdr:to>
    <xdr:cxnSp macro="">
      <xdr:nvCxnSpPr>
        <xdr:cNvPr id="430" name="直線コネクタ 429"/>
        <xdr:cNvCxnSpPr/>
      </xdr:nvCxnSpPr>
      <xdr:spPr>
        <a:xfrm>
          <a:off x="14782800" y="13362939"/>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1" name="フローチャート: 判断 430"/>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2" name="テキスト ボックス 431"/>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101854</xdr:rowOff>
    </xdr:from>
    <xdr:to>
      <xdr:col>73</xdr:col>
      <xdr:colOff>180975</xdr:colOff>
      <xdr:row>77</xdr:row>
      <xdr:rowOff>161289</xdr:rowOff>
    </xdr:to>
    <xdr:cxnSp macro="">
      <xdr:nvCxnSpPr>
        <xdr:cNvPr id="433" name="直線コネクタ 432"/>
        <xdr:cNvCxnSpPr/>
      </xdr:nvCxnSpPr>
      <xdr:spPr>
        <a:xfrm>
          <a:off x="13893800" y="133035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4" name="フローチャート: 判断 433"/>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37101</xdr:rowOff>
    </xdr:from>
    <xdr:ext cx="762000" cy="259045"/>
    <xdr:sp macro="" textlink="">
      <xdr:nvSpPr>
        <xdr:cNvPr id="435" name="テキスト ボックス 434"/>
        <xdr:cNvSpPr txBox="1"/>
      </xdr:nvSpPr>
      <xdr:spPr>
        <a:xfrm>
          <a:off x="14401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77</xdr:row>
      <xdr:rowOff>101854</xdr:rowOff>
    </xdr:to>
    <xdr:cxnSp macro="">
      <xdr:nvCxnSpPr>
        <xdr:cNvPr id="436" name="直線コネクタ 435"/>
        <xdr:cNvCxnSpPr/>
      </xdr:nvCxnSpPr>
      <xdr:spPr>
        <a:xfrm>
          <a:off x="13004800" y="1312062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7" name="フローチャート: 判断 436"/>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38" name="テキスト ボックス 437"/>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39" name="フローチャート: 判断 438"/>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0" name="テキスト ボックス 439"/>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6" name="楕円 445"/>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47"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48" name="楕円 447"/>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49" name="テキスト ボックス 448"/>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50" name="楕円 449"/>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1" name="テキスト ボックス 450"/>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52" name="楕円 451"/>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162831</xdr:rowOff>
    </xdr:from>
    <xdr:ext cx="762000" cy="259045"/>
    <xdr:sp macro="" textlink="">
      <xdr:nvSpPr>
        <xdr:cNvPr id="453" name="テキスト ボックス 452"/>
        <xdr:cNvSpPr txBox="1"/>
      </xdr:nvSpPr>
      <xdr:spPr>
        <a:xfrm>
          <a:off x="13512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54" name="楕円 453"/>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151401</xdr:rowOff>
    </xdr:from>
    <xdr:ext cx="762000" cy="259045"/>
    <xdr:sp macro="" textlink="">
      <xdr:nvSpPr>
        <xdr:cNvPr id="455" name="テキスト ボックス 454"/>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74375</xdr:rowOff>
    </xdr:from>
    <xdr:to>
      <xdr:col>29</xdr:col>
      <xdr:colOff>127000</xdr:colOff>
      <xdr:row>17</xdr:row>
      <xdr:rowOff>78174</xdr:rowOff>
    </xdr:to>
    <xdr:cxnSp macro="">
      <xdr:nvCxnSpPr>
        <xdr:cNvPr id="47" name="直線コネクタ 46"/>
        <xdr:cNvCxnSpPr/>
      </xdr:nvCxnSpPr>
      <xdr:spPr bwMode="auto">
        <a:xfrm>
          <a:off x="5003800" y="3036650"/>
          <a:ext cx="647700" cy="3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74375</xdr:rowOff>
    </xdr:from>
    <xdr:to>
      <xdr:col>26</xdr:col>
      <xdr:colOff>50800</xdr:colOff>
      <xdr:row>17</xdr:row>
      <xdr:rowOff>83116</xdr:rowOff>
    </xdr:to>
    <xdr:cxnSp macro="">
      <xdr:nvCxnSpPr>
        <xdr:cNvPr id="50" name="直線コネクタ 49"/>
        <xdr:cNvCxnSpPr/>
      </xdr:nvCxnSpPr>
      <xdr:spPr bwMode="auto">
        <a:xfrm flipV="1">
          <a:off x="4305300" y="3036650"/>
          <a:ext cx="698500" cy="8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97880</xdr:rowOff>
    </xdr:from>
    <xdr:ext cx="736600" cy="259045"/>
    <xdr:sp macro="" textlink="">
      <xdr:nvSpPr>
        <xdr:cNvPr id="52" name="テキスト ボックス 51"/>
        <xdr:cNvSpPr txBox="1"/>
      </xdr:nvSpPr>
      <xdr:spPr>
        <a:xfrm>
          <a:off x="4622800" y="271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83116</xdr:rowOff>
    </xdr:from>
    <xdr:to>
      <xdr:col>22</xdr:col>
      <xdr:colOff>114300</xdr:colOff>
      <xdr:row>17</xdr:row>
      <xdr:rowOff>99146</xdr:rowOff>
    </xdr:to>
    <xdr:cxnSp macro="">
      <xdr:nvCxnSpPr>
        <xdr:cNvPr id="53" name="直線コネクタ 52"/>
        <xdr:cNvCxnSpPr/>
      </xdr:nvCxnSpPr>
      <xdr:spPr bwMode="auto">
        <a:xfrm flipV="1">
          <a:off x="3606800" y="3045391"/>
          <a:ext cx="698500" cy="16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108089</xdr:rowOff>
    </xdr:from>
    <xdr:ext cx="762000" cy="259045"/>
    <xdr:sp macro="" textlink="">
      <xdr:nvSpPr>
        <xdr:cNvPr id="55" name="テキスト ボックス 54"/>
        <xdr:cNvSpPr txBox="1"/>
      </xdr:nvSpPr>
      <xdr:spPr>
        <a:xfrm>
          <a:off x="3924300" y="272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85800</xdr:rowOff>
    </xdr:from>
    <xdr:to>
      <xdr:col>18</xdr:col>
      <xdr:colOff>177800</xdr:colOff>
      <xdr:row>17</xdr:row>
      <xdr:rowOff>99146</xdr:rowOff>
    </xdr:to>
    <xdr:cxnSp macro="">
      <xdr:nvCxnSpPr>
        <xdr:cNvPr id="56" name="直線コネクタ 55"/>
        <xdr:cNvCxnSpPr/>
      </xdr:nvCxnSpPr>
      <xdr:spPr bwMode="auto">
        <a:xfrm>
          <a:off x="2908300" y="3048075"/>
          <a:ext cx="698500" cy="13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117160</xdr:rowOff>
    </xdr:from>
    <xdr:ext cx="762000" cy="259045"/>
    <xdr:sp macro="" textlink="">
      <xdr:nvSpPr>
        <xdr:cNvPr id="58" name="テキスト ボックス 57"/>
        <xdr:cNvSpPr txBox="1"/>
      </xdr:nvSpPr>
      <xdr:spPr>
        <a:xfrm>
          <a:off x="32258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121645</xdr:rowOff>
    </xdr:from>
    <xdr:ext cx="762000" cy="259045"/>
    <xdr:sp macro="" textlink="">
      <xdr:nvSpPr>
        <xdr:cNvPr id="60" name="テキスト ボックス 59"/>
        <xdr:cNvSpPr txBox="1"/>
      </xdr:nvSpPr>
      <xdr:spPr>
        <a:xfrm>
          <a:off x="2527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27374</xdr:rowOff>
    </xdr:from>
    <xdr:to>
      <xdr:col>29</xdr:col>
      <xdr:colOff>177800</xdr:colOff>
      <xdr:row>17</xdr:row>
      <xdr:rowOff>128974</xdr:rowOff>
    </xdr:to>
    <xdr:sp macro="" textlink="">
      <xdr:nvSpPr>
        <xdr:cNvPr id="66" name="楕円 65"/>
        <xdr:cNvSpPr/>
      </xdr:nvSpPr>
      <xdr:spPr bwMode="auto">
        <a:xfrm>
          <a:off x="5600700" y="2989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170901</xdr:rowOff>
    </xdr:from>
    <xdr:ext cx="762000" cy="259045"/>
    <xdr:sp macro="" textlink="">
      <xdr:nvSpPr>
        <xdr:cNvPr id="67" name="人口1人当たり決算額の推移該当値テキスト130"/>
        <xdr:cNvSpPr txBox="1"/>
      </xdr:nvSpPr>
      <xdr:spPr>
        <a:xfrm>
          <a:off x="5740400" y="296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23575</xdr:rowOff>
    </xdr:from>
    <xdr:to>
      <xdr:col>26</xdr:col>
      <xdr:colOff>101600</xdr:colOff>
      <xdr:row>17</xdr:row>
      <xdr:rowOff>125175</xdr:rowOff>
    </xdr:to>
    <xdr:sp macro="" textlink="">
      <xdr:nvSpPr>
        <xdr:cNvPr id="68" name="楕円 67"/>
        <xdr:cNvSpPr/>
      </xdr:nvSpPr>
      <xdr:spPr bwMode="auto">
        <a:xfrm>
          <a:off x="4953000" y="2985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109952</xdr:rowOff>
    </xdr:from>
    <xdr:ext cx="736600" cy="259045"/>
    <xdr:sp macro="" textlink="">
      <xdr:nvSpPr>
        <xdr:cNvPr id="69" name="テキスト ボックス 68"/>
        <xdr:cNvSpPr txBox="1"/>
      </xdr:nvSpPr>
      <xdr:spPr>
        <a:xfrm>
          <a:off x="4622800" y="3072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32316</xdr:rowOff>
    </xdr:from>
    <xdr:to>
      <xdr:col>22</xdr:col>
      <xdr:colOff>165100</xdr:colOff>
      <xdr:row>17</xdr:row>
      <xdr:rowOff>133916</xdr:rowOff>
    </xdr:to>
    <xdr:sp macro="" textlink="">
      <xdr:nvSpPr>
        <xdr:cNvPr id="70" name="楕円 69"/>
        <xdr:cNvSpPr/>
      </xdr:nvSpPr>
      <xdr:spPr bwMode="auto">
        <a:xfrm>
          <a:off x="4254500" y="2994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118693</xdr:rowOff>
    </xdr:from>
    <xdr:ext cx="762000" cy="259045"/>
    <xdr:sp macro="" textlink="">
      <xdr:nvSpPr>
        <xdr:cNvPr id="71" name="テキスト ボックス 70"/>
        <xdr:cNvSpPr txBox="1"/>
      </xdr:nvSpPr>
      <xdr:spPr>
        <a:xfrm>
          <a:off x="3924300" y="308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48346</xdr:rowOff>
    </xdr:from>
    <xdr:to>
      <xdr:col>19</xdr:col>
      <xdr:colOff>38100</xdr:colOff>
      <xdr:row>17</xdr:row>
      <xdr:rowOff>149946</xdr:rowOff>
    </xdr:to>
    <xdr:sp macro="" textlink="">
      <xdr:nvSpPr>
        <xdr:cNvPr id="72" name="楕円 71"/>
        <xdr:cNvSpPr/>
      </xdr:nvSpPr>
      <xdr:spPr bwMode="auto">
        <a:xfrm>
          <a:off x="3556000" y="301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134723</xdr:rowOff>
    </xdr:from>
    <xdr:ext cx="762000" cy="259045"/>
    <xdr:sp macro="" textlink="">
      <xdr:nvSpPr>
        <xdr:cNvPr id="73" name="テキスト ボックス 72"/>
        <xdr:cNvSpPr txBox="1"/>
      </xdr:nvSpPr>
      <xdr:spPr>
        <a:xfrm>
          <a:off x="3225800" y="309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35000</xdr:rowOff>
    </xdr:from>
    <xdr:to>
      <xdr:col>15</xdr:col>
      <xdr:colOff>101600</xdr:colOff>
      <xdr:row>17</xdr:row>
      <xdr:rowOff>136600</xdr:rowOff>
    </xdr:to>
    <xdr:sp macro="" textlink="">
      <xdr:nvSpPr>
        <xdr:cNvPr id="74" name="楕円 73"/>
        <xdr:cNvSpPr/>
      </xdr:nvSpPr>
      <xdr:spPr bwMode="auto">
        <a:xfrm>
          <a:off x="2857500" y="2997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121377</xdr:rowOff>
    </xdr:from>
    <xdr:ext cx="762000" cy="259045"/>
    <xdr:sp macro="" textlink="">
      <xdr:nvSpPr>
        <xdr:cNvPr id="75" name="テキスト ボックス 74"/>
        <xdr:cNvSpPr txBox="1"/>
      </xdr:nvSpPr>
      <xdr:spPr>
        <a:xfrm>
          <a:off x="2527300" y="308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95224</xdr:rowOff>
    </xdr:from>
    <xdr:to>
      <xdr:col>29</xdr:col>
      <xdr:colOff>127000</xdr:colOff>
      <xdr:row>37</xdr:row>
      <xdr:rowOff>51924</xdr:rowOff>
    </xdr:to>
    <xdr:cxnSp macro="">
      <xdr:nvCxnSpPr>
        <xdr:cNvPr id="109" name="直線コネクタ 108"/>
        <xdr:cNvCxnSpPr/>
      </xdr:nvCxnSpPr>
      <xdr:spPr bwMode="auto">
        <a:xfrm flipV="1">
          <a:off x="5003800" y="7048474"/>
          <a:ext cx="647700" cy="128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116933</xdr:rowOff>
    </xdr:from>
    <xdr:ext cx="762000" cy="259045"/>
    <xdr:sp macro="" textlink="">
      <xdr:nvSpPr>
        <xdr:cNvPr id="110" name="人口1人当たり決算額の推移平均値テキスト445"/>
        <xdr:cNvSpPr txBox="1"/>
      </xdr:nvSpPr>
      <xdr:spPr>
        <a:xfrm>
          <a:off x="5740400" y="7070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51924</xdr:rowOff>
    </xdr:from>
    <xdr:to>
      <xdr:col>26</xdr:col>
      <xdr:colOff>50800</xdr:colOff>
      <xdr:row>37</xdr:row>
      <xdr:rowOff>118313</xdr:rowOff>
    </xdr:to>
    <xdr:cxnSp macro="">
      <xdr:nvCxnSpPr>
        <xdr:cNvPr id="112" name="直線コネクタ 111"/>
        <xdr:cNvCxnSpPr/>
      </xdr:nvCxnSpPr>
      <xdr:spPr bwMode="auto">
        <a:xfrm flipV="1">
          <a:off x="4305300" y="7176624"/>
          <a:ext cx="698500" cy="66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241717</xdr:rowOff>
    </xdr:from>
    <xdr:ext cx="736600" cy="259045"/>
    <xdr:sp macro="" textlink="">
      <xdr:nvSpPr>
        <xdr:cNvPr id="114" name="テキスト ボックス 113"/>
        <xdr:cNvSpPr txBox="1"/>
      </xdr:nvSpPr>
      <xdr:spPr>
        <a:xfrm>
          <a:off x="4622800" y="685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118313</xdr:rowOff>
    </xdr:from>
    <xdr:to>
      <xdr:col>22</xdr:col>
      <xdr:colOff>114300</xdr:colOff>
      <xdr:row>37</xdr:row>
      <xdr:rowOff>203371</xdr:rowOff>
    </xdr:to>
    <xdr:cxnSp macro="">
      <xdr:nvCxnSpPr>
        <xdr:cNvPr id="115" name="直線コネクタ 114"/>
        <xdr:cNvCxnSpPr/>
      </xdr:nvCxnSpPr>
      <xdr:spPr bwMode="auto">
        <a:xfrm flipV="1">
          <a:off x="3606800" y="7243013"/>
          <a:ext cx="698500" cy="85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241146</xdr:rowOff>
    </xdr:from>
    <xdr:ext cx="762000" cy="259045"/>
    <xdr:sp macro="" textlink="">
      <xdr:nvSpPr>
        <xdr:cNvPr id="117" name="テキスト ボックス 116"/>
        <xdr:cNvSpPr txBox="1"/>
      </xdr:nvSpPr>
      <xdr:spPr>
        <a:xfrm>
          <a:off x="39243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203371</xdr:rowOff>
    </xdr:from>
    <xdr:to>
      <xdr:col>18</xdr:col>
      <xdr:colOff>177800</xdr:colOff>
      <xdr:row>37</xdr:row>
      <xdr:rowOff>206057</xdr:rowOff>
    </xdr:to>
    <xdr:cxnSp macro="">
      <xdr:nvCxnSpPr>
        <xdr:cNvPr id="118" name="直線コネクタ 117"/>
        <xdr:cNvCxnSpPr/>
      </xdr:nvCxnSpPr>
      <xdr:spPr bwMode="auto">
        <a:xfrm flipV="1">
          <a:off x="2908300" y="7328071"/>
          <a:ext cx="698500" cy="2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249241</xdr:rowOff>
    </xdr:from>
    <xdr:ext cx="762000" cy="259045"/>
    <xdr:sp macro="" textlink="">
      <xdr:nvSpPr>
        <xdr:cNvPr id="120" name="テキスト ボックス 119"/>
        <xdr:cNvSpPr txBox="1"/>
      </xdr:nvSpPr>
      <xdr:spPr>
        <a:xfrm>
          <a:off x="32258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236935</xdr:rowOff>
    </xdr:from>
    <xdr:ext cx="762000" cy="259045"/>
    <xdr:sp macro="" textlink="">
      <xdr:nvSpPr>
        <xdr:cNvPr id="122" name="テキスト ボックス 121"/>
        <xdr:cNvSpPr txBox="1"/>
      </xdr:nvSpPr>
      <xdr:spPr>
        <a:xfrm>
          <a:off x="2527300" y="684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44424</xdr:rowOff>
    </xdr:from>
    <xdr:to>
      <xdr:col>29</xdr:col>
      <xdr:colOff>177800</xdr:colOff>
      <xdr:row>36</xdr:row>
      <xdr:rowOff>146024</xdr:rowOff>
    </xdr:to>
    <xdr:sp macro="" textlink="">
      <xdr:nvSpPr>
        <xdr:cNvPr id="128" name="楕円 127"/>
        <xdr:cNvSpPr/>
      </xdr:nvSpPr>
      <xdr:spPr bwMode="auto">
        <a:xfrm>
          <a:off x="5600700" y="6997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232401</xdr:rowOff>
    </xdr:from>
    <xdr:ext cx="762000" cy="259045"/>
    <xdr:sp macro="" textlink="">
      <xdr:nvSpPr>
        <xdr:cNvPr id="129" name="人口1人当たり決算額の推移該当値テキスト445"/>
        <xdr:cNvSpPr txBox="1"/>
      </xdr:nvSpPr>
      <xdr:spPr>
        <a:xfrm>
          <a:off x="5740400" y="68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1124</xdr:rowOff>
    </xdr:from>
    <xdr:to>
      <xdr:col>26</xdr:col>
      <xdr:colOff>101600</xdr:colOff>
      <xdr:row>37</xdr:row>
      <xdr:rowOff>102724</xdr:rowOff>
    </xdr:to>
    <xdr:sp macro="" textlink="">
      <xdr:nvSpPr>
        <xdr:cNvPr id="130" name="楕円 129"/>
        <xdr:cNvSpPr/>
      </xdr:nvSpPr>
      <xdr:spPr bwMode="auto">
        <a:xfrm>
          <a:off x="4953000" y="712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87501</xdr:rowOff>
    </xdr:from>
    <xdr:ext cx="736600" cy="259045"/>
    <xdr:sp macro="" textlink="">
      <xdr:nvSpPr>
        <xdr:cNvPr id="131" name="テキスト ボックス 130"/>
        <xdr:cNvSpPr txBox="1"/>
      </xdr:nvSpPr>
      <xdr:spPr>
        <a:xfrm>
          <a:off x="4622800" y="7212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67513</xdr:rowOff>
    </xdr:from>
    <xdr:to>
      <xdr:col>22</xdr:col>
      <xdr:colOff>165100</xdr:colOff>
      <xdr:row>37</xdr:row>
      <xdr:rowOff>169113</xdr:rowOff>
    </xdr:to>
    <xdr:sp macro="" textlink="">
      <xdr:nvSpPr>
        <xdr:cNvPr id="132" name="楕円 131"/>
        <xdr:cNvSpPr/>
      </xdr:nvSpPr>
      <xdr:spPr bwMode="auto">
        <a:xfrm>
          <a:off x="4254500" y="7192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153890</xdr:rowOff>
    </xdr:from>
    <xdr:ext cx="762000" cy="259045"/>
    <xdr:sp macro="" textlink="">
      <xdr:nvSpPr>
        <xdr:cNvPr id="133" name="テキスト ボックス 132"/>
        <xdr:cNvSpPr txBox="1"/>
      </xdr:nvSpPr>
      <xdr:spPr>
        <a:xfrm>
          <a:off x="3924300" y="727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152571</xdr:rowOff>
    </xdr:from>
    <xdr:to>
      <xdr:col>19</xdr:col>
      <xdr:colOff>38100</xdr:colOff>
      <xdr:row>37</xdr:row>
      <xdr:rowOff>254171</xdr:rowOff>
    </xdr:to>
    <xdr:sp macro="" textlink="">
      <xdr:nvSpPr>
        <xdr:cNvPr id="134" name="楕円 133"/>
        <xdr:cNvSpPr/>
      </xdr:nvSpPr>
      <xdr:spPr bwMode="auto">
        <a:xfrm>
          <a:off x="3556000" y="7277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238948</xdr:rowOff>
    </xdr:from>
    <xdr:ext cx="762000" cy="259045"/>
    <xdr:sp macro="" textlink="">
      <xdr:nvSpPr>
        <xdr:cNvPr id="135" name="テキスト ボックス 134"/>
        <xdr:cNvSpPr txBox="1"/>
      </xdr:nvSpPr>
      <xdr:spPr>
        <a:xfrm>
          <a:off x="3225800" y="736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155257</xdr:rowOff>
    </xdr:from>
    <xdr:to>
      <xdr:col>15</xdr:col>
      <xdr:colOff>101600</xdr:colOff>
      <xdr:row>37</xdr:row>
      <xdr:rowOff>256857</xdr:rowOff>
    </xdr:to>
    <xdr:sp macro="" textlink="">
      <xdr:nvSpPr>
        <xdr:cNvPr id="136" name="楕円 135"/>
        <xdr:cNvSpPr/>
      </xdr:nvSpPr>
      <xdr:spPr bwMode="auto">
        <a:xfrm>
          <a:off x="2857500" y="7279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241634</xdr:rowOff>
    </xdr:from>
    <xdr:ext cx="762000" cy="259045"/>
    <xdr:sp macro="" textlink="">
      <xdr:nvSpPr>
        <xdr:cNvPr id="137" name="テキスト ボックス 136"/>
        <xdr:cNvSpPr txBox="1"/>
      </xdr:nvSpPr>
      <xdr:spPr>
        <a:xfrm>
          <a:off x="2527300" y="736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39,304
39,155
101.30
26,475,166
25,057,648
946,510
10,252,349
15,212,492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72644</xdr:rowOff>
    </xdr:from>
    <xdr:to>
      <xdr:col>24</xdr:col>
      <xdr:colOff>63500</xdr:colOff>
      <xdr:row>37</xdr:row>
      <xdr:rowOff>81994</xdr:rowOff>
    </xdr:to>
    <xdr:cxnSp macro="">
      <xdr:nvCxnSpPr>
        <xdr:cNvPr id="60" name="直線コネクタ 59"/>
        <xdr:cNvCxnSpPr/>
      </xdr:nvCxnSpPr>
      <xdr:spPr>
        <a:xfrm>
          <a:off x="3797300" y="6416294"/>
          <a:ext cx="8382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72644</xdr:rowOff>
    </xdr:from>
    <xdr:to>
      <xdr:col>19</xdr:col>
      <xdr:colOff>177800</xdr:colOff>
      <xdr:row>37</xdr:row>
      <xdr:rowOff>105806</xdr:rowOff>
    </xdr:to>
    <xdr:cxnSp macro="">
      <xdr:nvCxnSpPr>
        <xdr:cNvPr id="63" name="直線コネクタ 62"/>
        <xdr:cNvCxnSpPr/>
      </xdr:nvCxnSpPr>
      <xdr:spPr>
        <a:xfrm flipV="1">
          <a:off x="2908300" y="6416294"/>
          <a:ext cx="889000" cy="3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98625</xdr:rowOff>
    </xdr:from>
    <xdr:ext cx="534377" cy="259045"/>
    <xdr:sp macro="" textlink="">
      <xdr:nvSpPr>
        <xdr:cNvPr id="65" name="テキスト ボックス 64"/>
        <xdr:cNvSpPr txBox="1"/>
      </xdr:nvSpPr>
      <xdr:spPr>
        <a:xfrm>
          <a:off x="3530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105806</xdr:rowOff>
    </xdr:from>
    <xdr:to>
      <xdr:col>15</xdr:col>
      <xdr:colOff>50800</xdr:colOff>
      <xdr:row>37</xdr:row>
      <xdr:rowOff>114101</xdr:rowOff>
    </xdr:to>
    <xdr:cxnSp macro="">
      <xdr:nvCxnSpPr>
        <xdr:cNvPr id="66" name="直線コネクタ 65"/>
        <xdr:cNvCxnSpPr/>
      </xdr:nvCxnSpPr>
      <xdr:spPr>
        <a:xfrm flipV="1">
          <a:off x="2019300" y="6449456"/>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130153</xdr:rowOff>
    </xdr:from>
    <xdr:ext cx="534377" cy="259045"/>
    <xdr:sp macro="" textlink="">
      <xdr:nvSpPr>
        <xdr:cNvPr id="68" name="テキスト ボックス 67"/>
        <xdr:cNvSpPr txBox="1"/>
      </xdr:nvSpPr>
      <xdr:spPr>
        <a:xfrm>
          <a:off x="2641111" y="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105155</xdr:rowOff>
    </xdr:from>
    <xdr:to>
      <xdr:col>10</xdr:col>
      <xdr:colOff>114300</xdr:colOff>
      <xdr:row>37</xdr:row>
      <xdr:rowOff>114101</xdr:rowOff>
    </xdr:to>
    <xdr:cxnSp macro="">
      <xdr:nvCxnSpPr>
        <xdr:cNvPr id="69" name="直線コネクタ 68"/>
        <xdr:cNvCxnSpPr/>
      </xdr:nvCxnSpPr>
      <xdr:spPr>
        <a:xfrm>
          <a:off x="1130300" y="6448805"/>
          <a:ext cx="889000" cy="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132050</xdr:rowOff>
    </xdr:from>
    <xdr:ext cx="534377" cy="259045"/>
    <xdr:sp macro="" textlink="">
      <xdr:nvSpPr>
        <xdr:cNvPr id="71" name="テキスト ボックス 70"/>
        <xdr:cNvSpPr txBox="1"/>
      </xdr:nvSpPr>
      <xdr:spPr>
        <a:xfrm>
          <a:off x="1752111" y="61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132507</xdr:rowOff>
    </xdr:from>
    <xdr:ext cx="534377" cy="259045"/>
    <xdr:sp macro="" textlink="">
      <xdr:nvSpPr>
        <xdr:cNvPr id="73" name="テキスト ボックス 72"/>
        <xdr:cNvSpPr txBox="1"/>
      </xdr:nvSpPr>
      <xdr:spPr>
        <a:xfrm>
          <a:off x="863111" y="61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31194</xdr:rowOff>
    </xdr:from>
    <xdr:to>
      <xdr:col>24</xdr:col>
      <xdr:colOff>114300</xdr:colOff>
      <xdr:row>37</xdr:row>
      <xdr:rowOff>132794</xdr:rowOff>
    </xdr:to>
    <xdr:sp macro="" textlink="">
      <xdr:nvSpPr>
        <xdr:cNvPr id="79" name="楕円 78"/>
        <xdr:cNvSpPr/>
      </xdr:nvSpPr>
      <xdr:spPr>
        <a:xfrm>
          <a:off x="4584700" y="637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146377</xdr:rowOff>
    </xdr:from>
    <xdr:ext cx="534377" cy="259045"/>
    <xdr:sp macro="" textlink="">
      <xdr:nvSpPr>
        <xdr:cNvPr id="80" name="人件費該当値テキスト"/>
        <xdr:cNvSpPr txBox="1"/>
      </xdr:nvSpPr>
      <xdr:spPr>
        <a:xfrm>
          <a:off x="4686300" y="63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21844</xdr:rowOff>
    </xdr:from>
    <xdr:to>
      <xdr:col>20</xdr:col>
      <xdr:colOff>38100</xdr:colOff>
      <xdr:row>37</xdr:row>
      <xdr:rowOff>123444</xdr:rowOff>
    </xdr:to>
    <xdr:sp macro="" textlink="">
      <xdr:nvSpPr>
        <xdr:cNvPr id="81" name="楕円 80"/>
        <xdr:cNvSpPr/>
      </xdr:nvSpPr>
      <xdr:spPr>
        <a:xfrm>
          <a:off x="3746500" y="63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114571</xdr:rowOff>
    </xdr:from>
    <xdr:ext cx="534377" cy="259045"/>
    <xdr:sp macro="" textlink="">
      <xdr:nvSpPr>
        <xdr:cNvPr id="82" name="テキスト ボックス 81"/>
        <xdr:cNvSpPr txBox="1"/>
      </xdr:nvSpPr>
      <xdr:spPr>
        <a:xfrm>
          <a:off x="3530111" y="64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55006</xdr:rowOff>
    </xdr:from>
    <xdr:to>
      <xdr:col>15</xdr:col>
      <xdr:colOff>101600</xdr:colOff>
      <xdr:row>37</xdr:row>
      <xdr:rowOff>156606</xdr:rowOff>
    </xdr:to>
    <xdr:sp macro="" textlink="">
      <xdr:nvSpPr>
        <xdr:cNvPr id="83" name="楕円 82"/>
        <xdr:cNvSpPr/>
      </xdr:nvSpPr>
      <xdr:spPr>
        <a:xfrm>
          <a:off x="2857500" y="639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147733</xdr:rowOff>
    </xdr:from>
    <xdr:ext cx="534377" cy="259045"/>
    <xdr:sp macro="" textlink="">
      <xdr:nvSpPr>
        <xdr:cNvPr id="84" name="テキスト ボックス 83"/>
        <xdr:cNvSpPr txBox="1"/>
      </xdr:nvSpPr>
      <xdr:spPr>
        <a:xfrm>
          <a:off x="2641111" y="64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63301</xdr:rowOff>
    </xdr:from>
    <xdr:to>
      <xdr:col>10</xdr:col>
      <xdr:colOff>165100</xdr:colOff>
      <xdr:row>37</xdr:row>
      <xdr:rowOff>164901</xdr:rowOff>
    </xdr:to>
    <xdr:sp macro="" textlink="">
      <xdr:nvSpPr>
        <xdr:cNvPr id="85" name="楕円 84"/>
        <xdr:cNvSpPr/>
      </xdr:nvSpPr>
      <xdr:spPr>
        <a:xfrm>
          <a:off x="1968500" y="64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156028</xdr:rowOff>
    </xdr:from>
    <xdr:ext cx="534377" cy="259045"/>
    <xdr:sp macro="" textlink="">
      <xdr:nvSpPr>
        <xdr:cNvPr id="86" name="テキスト ボックス 85"/>
        <xdr:cNvSpPr txBox="1"/>
      </xdr:nvSpPr>
      <xdr:spPr>
        <a:xfrm>
          <a:off x="1752111" y="64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54355</xdr:rowOff>
    </xdr:from>
    <xdr:to>
      <xdr:col>6</xdr:col>
      <xdr:colOff>38100</xdr:colOff>
      <xdr:row>37</xdr:row>
      <xdr:rowOff>155955</xdr:rowOff>
    </xdr:to>
    <xdr:sp macro="" textlink="">
      <xdr:nvSpPr>
        <xdr:cNvPr id="87" name="楕円 86"/>
        <xdr:cNvSpPr/>
      </xdr:nvSpPr>
      <xdr:spPr>
        <a:xfrm>
          <a:off x="1079500" y="63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147082</xdr:rowOff>
    </xdr:from>
    <xdr:ext cx="534377" cy="259045"/>
    <xdr:sp macro="" textlink="">
      <xdr:nvSpPr>
        <xdr:cNvPr id="88" name="テキスト ボックス 87"/>
        <xdr:cNvSpPr txBox="1"/>
      </xdr:nvSpPr>
      <xdr:spPr>
        <a:xfrm>
          <a:off x="863111" y="649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56069</xdr:rowOff>
    </xdr:from>
    <xdr:to>
      <xdr:col>24</xdr:col>
      <xdr:colOff>63500</xdr:colOff>
      <xdr:row>56</xdr:row>
      <xdr:rowOff>125010</xdr:rowOff>
    </xdr:to>
    <xdr:cxnSp macro="">
      <xdr:nvCxnSpPr>
        <xdr:cNvPr id="115" name="直線コネクタ 114"/>
        <xdr:cNvCxnSpPr/>
      </xdr:nvCxnSpPr>
      <xdr:spPr>
        <a:xfrm>
          <a:off x="3797300" y="9657269"/>
          <a:ext cx="8382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56069</xdr:rowOff>
    </xdr:from>
    <xdr:to>
      <xdr:col>19</xdr:col>
      <xdr:colOff>177800</xdr:colOff>
      <xdr:row>56</xdr:row>
      <xdr:rowOff>91781</xdr:rowOff>
    </xdr:to>
    <xdr:cxnSp macro="">
      <xdr:nvCxnSpPr>
        <xdr:cNvPr id="118" name="直線コネクタ 117"/>
        <xdr:cNvCxnSpPr/>
      </xdr:nvCxnSpPr>
      <xdr:spPr>
        <a:xfrm flipV="1">
          <a:off x="2908300" y="9657269"/>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136611</xdr:rowOff>
    </xdr:from>
    <xdr:ext cx="534377" cy="259045"/>
    <xdr:sp macro="" textlink="">
      <xdr:nvSpPr>
        <xdr:cNvPr id="120" name="テキスト ボックス 119"/>
        <xdr:cNvSpPr txBox="1"/>
      </xdr:nvSpPr>
      <xdr:spPr>
        <a:xfrm>
          <a:off x="3530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91781</xdr:rowOff>
    </xdr:from>
    <xdr:to>
      <xdr:col>15</xdr:col>
      <xdr:colOff>50800</xdr:colOff>
      <xdr:row>56</xdr:row>
      <xdr:rowOff>165980</xdr:rowOff>
    </xdr:to>
    <xdr:cxnSp macro="">
      <xdr:nvCxnSpPr>
        <xdr:cNvPr id="121" name="直線コネクタ 120"/>
        <xdr:cNvCxnSpPr/>
      </xdr:nvCxnSpPr>
      <xdr:spPr>
        <a:xfrm flipV="1">
          <a:off x="2019300" y="9692981"/>
          <a:ext cx="889000" cy="7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13199</xdr:rowOff>
    </xdr:from>
    <xdr:ext cx="534377" cy="259045"/>
    <xdr:sp macro="" textlink="">
      <xdr:nvSpPr>
        <xdr:cNvPr id="123" name="テキスト ボックス 122"/>
        <xdr:cNvSpPr txBox="1"/>
      </xdr:nvSpPr>
      <xdr:spPr>
        <a:xfrm>
          <a:off x="2641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145013</xdr:rowOff>
    </xdr:from>
    <xdr:to>
      <xdr:col>10</xdr:col>
      <xdr:colOff>114300</xdr:colOff>
      <xdr:row>56</xdr:row>
      <xdr:rowOff>165980</xdr:rowOff>
    </xdr:to>
    <xdr:cxnSp macro="">
      <xdr:nvCxnSpPr>
        <xdr:cNvPr id="124" name="直線コネクタ 123"/>
        <xdr:cNvCxnSpPr/>
      </xdr:nvCxnSpPr>
      <xdr:spPr>
        <a:xfrm>
          <a:off x="1130300" y="9746213"/>
          <a:ext cx="889000" cy="2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52406</xdr:rowOff>
    </xdr:from>
    <xdr:ext cx="534377" cy="259045"/>
    <xdr:sp macro="" textlink="">
      <xdr:nvSpPr>
        <xdr:cNvPr id="126" name="テキスト ボックス 125"/>
        <xdr:cNvSpPr txBox="1"/>
      </xdr:nvSpPr>
      <xdr:spPr>
        <a:xfrm>
          <a:off x="1752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38487</xdr:rowOff>
    </xdr:from>
    <xdr:ext cx="534377" cy="259045"/>
    <xdr:sp macro="" textlink="">
      <xdr:nvSpPr>
        <xdr:cNvPr id="128" name="テキスト ボックス 127"/>
        <xdr:cNvSpPr txBox="1"/>
      </xdr:nvSpPr>
      <xdr:spPr>
        <a:xfrm>
          <a:off x="863111" y="981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74210</xdr:rowOff>
    </xdr:from>
    <xdr:to>
      <xdr:col>24</xdr:col>
      <xdr:colOff>114300</xdr:colOff>
      <xdr:row>57</xdr:row>
      <xdr:rowOff>4360</xdr:rowOff>
    </xdr:to>
    <xdr:sp macro="" textlink="">
      <xdr:nvSpPr>
        <xdr:cNvPr id="134" name="楕円 133"/>
        <xdr:cNvSpPr/>
      </xdr:nvSpPr>
      <xdr:spPr>
        <a:xfrm>
          <a:off x="4584700" y="96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52637</xdr:rowOff>
    </xdr:from>
    <xdr:ext cx="534377" cy="259045"/>
    <xdr:sp macro="" textlink="">
      <xdr:nvSpPr>
        <xdr:cNvPr id="135" name="物件費該当値テキスト"/>
        <xdr:cNvSpPr txBox="1"/>
      </xdr:nvSpPr>
      <xdr:spPr>
        <a:xfrm>
          <a:off x="4686300" y="965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5269</xdr:rowOff>
    </xdr:from>
    <xdr:to>
      <xdr:col>20</xdr:col>
      <xdr:colOff>38100</xdr:colOff>
      <xdr:row>56</xdr:row>
      <xdr:rowOff>106869</xdr:rowOff>
    </xdr:to>
    <xdr:sp macro="" textlink="">
      <xdr:nvSpPr>
        <xdr:cNvPr id="136" name="楕円 135"/>
        <xdr:cNvSpPr/>
      </xdr:nvSpPr>
      <xdr:spPr>
        <a:xfrm>
          <a:off x="3746500" y="960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123396</xdr:rowOff>
    </xdr:from>
    <xdr:ext cx="534377" cy="259045"/>
    <xdr:sp macro="" textlink="">
      <xdr:nvSpPr>
        <xdr:cNvPr id="137" name="テキスト ボックス 136"/>
        <xdr:cNvSpPr txBox="1"/>
      </xdr:nvSpPr>
      <xdr:spPr>
        <a:xfrm>
          <a:off x="3530111" y="9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40981</xdr:rowOff>
    </xdr:from>
    <xdr:to>
      <xdr:col>15</xdr:col>
      <xdr:colOff>101600</xdr:colOff>
      <xdr:row>56</xdr:row>
      <xdr:rowOff>142581</xdr:rowOff>
    </xdr:to>
    <xdr:sp macro="" textlink="">
      <xdr:nvSpPr>
        <xdr:cNvPr id="138" name="楕円 137"/>
        <xdr:cNvSpPr/>
      </xdr:nvSpPr>
      <xdr:spPr>
        <a:xfrm>
          <a:off x="2857500" y="964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159108</xdr:rowOff>
    </xdr:from>
    <xdr:ext cx="534377" cy="259045"/>
    <xdr:sp macro="" textlink="">
      <xdr:nvSpPr>
        <xdr:cNvPr id="139" name="テキスト ボックス 138"/>
        <xdr:cNvSpPr txBox="1"/>
      </xdr:nvSpPr>
      <xdr:spPr>
        <a:xfrm>
          <a:off x="2641111" y="94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115180</xdr:rowOff>
    </xdr:from>
    <xdr:to>
      <xdr:col>10</xdr:col>
      <xdr:colOff>165100</xdr:colOff>
      <xdr:row>57</xdr:row>
      <xdr:rowOff>45330</xdr:rowOff>
    </xdr:to>
    <xdr:sp macro="" textlink="">
      <xdr:nvSpPr>
        <xdr:cNvPr id="140" name="楕円 139"/>
        <xdr:cNvSpPr/>
      </xdr:nvSpPr>
      <xdr:spPr>
        <a:xfrm>
          <a:off x="1968500" y="97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36457</xdr:rowOff>
    </xdr:from>
    <xdr:ext cx="534377" cy="259045"/>
    <xdr:sp macro="" textlink="">
      <xdr:nvSpPr>
        <xdr:cNvPr id="141" name="テキスト ボックス 140"/>
        <xdr:cNvSpPr txBox="1"/>
      </xdr:nvSpPr>
      <xdr:spPr>
        <a:xfrm>
          <a:off x="1752111" y="980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94213</xdr:rowOff>
    </xdr:from>
    <xdr:to>
      <xdr:col>6</xdr:col>
      <xdr:colOff>38100</xdr:colOff>
      <xdr:row>57</xdr:row>
      <xdr:rowOff>24363</xdr:rowOff>
    </xdr:to>
    <xdr:sp macro="" textlink="">
      <xdr:nvSpPr>
        <xdr:cNvPr id="142" name="楕円 141"/>
        <xdr:cNvSpPr/>
      </xdr:nvSpPr>
      <xdr:spPr>
        <a:xfrm>
          <a:off x="1079500" y="969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40890</xdr:rowOff>
    </xdr:from>
    <xdr:ext cx="534377" cy="259045"/>
    <xdr:sp macro="" textlink="">
      <xdr:nvSpPr>
        <xdr:cNvPr id="143" name="テキスト ボックス 142"/>
        <xdr:cNvSpPr txBox="1"/>
      </xdr:nvSpPr>
      <xdr:spPr>
        <a:xfrm>
          <a:off x="863111" y="947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9855</xdr:rowOff>
    </xdr:from>
    <xdr:to>
      <xdr:col>24</xdr:col>
      <xdr:colOff>63500</xdr:colOff>
      <xdr:row>76</xdr:row>
      <xdr:rowOff>68948</xdr:rowOff>
    </xdr:to>
    <xdr:cxnSp macro="">
      <xdr:nvCxnSpPr>
        <xdr:cNvPr id="170" name="直線コネクタ 169"/>
        <xdr:cNvCxnSpPr/>
      </xdr:nvCxnSpPr>
      <xdr:spPr>
        <a:xfrm>
          <a:off x="3797300" y="13040055"/>
          <a:ext cx="8382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66276</xdr:rowOff>
    </xdr:from>
    <xdr:ext cx="469744" cy="259045"/>
    <xdr:sp macro="" textlink="">
      <xdr:nvSpPr>
        <xdr:cNvPr id="171" name="維持補修費平均値テキスト"/>
        <xdr:cNvSpPr txBox="1"/>
      </xdr:nvSpPr>
      <xdr:spPr>
        <a:xfrm>
          <a:off x="4686300" y="1326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9855</xdr:rowOff>
    </xdr:from>
    <xdr:to>
      <xdr:col>19</xdr:col>
      <xdr:colOff>177800</xdr:colOff>
      <xdr:row>76</xdr:row>
      <xdr:rowOff>63874</xdr:rowOff>
    </xdr:to>
    <xdr:cxnSp macro="">
      <xdr:nvCxnSpPr>
        <xdr:cNvPr id="173" name="直線コネクタ 172"/>
        <xdr:cNvCxnSpPr/>
      </xdr:nvCxnSpPr>
      <xdr:spPr>
        <a:xfrm flipV="1">
          <a:off x="2908300" y="13040055"/>
          <a:ext cx="889000" cy="5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167888</xdr:rowOff>
    </xdr:from>
    <xdr:ext cx="469744" cy="259045"/>
    <xdr:sp macro="" textlink="">
      <xdr:nvSpPr>
        <xdr:cNvPr id="175" name="テキスト ボックス 174"/>
        <xdr:cNvSpPr txBox="1"/>
      </xdr:nvSpPr>
      <xdr:spPr>
        <a:xfrm>
          <a:off x="3562428" y="1336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63874</xdr:rowOff>
    </xdr:from>
    <xdr:to>
      <xdr:col>15</xdr:col>
      <xdr:colOff>50800</xdr:colOff>
      <xdr:row>76</xdr:row>
      <xdr:rowOff>76036</xdr:rowOff>
    </xdr:to>
    <xdr:cxnSp macro="">
      <xdr:nvCxnSpPr>
        <xdr:cNvPr id="176" name="直線コネクタ 175"/>
        <xdr:cNvCxnSpPr/>
      </xdr:nvCxnSpPr>
      <xdr:spPr>
        <a:xfrm flipV="1">
          <a:off x="2019300" y="13094074"/>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42341</xdr:rowOff>
    </xdr:from>
    <xdr:ext cx="469744" cy="259045"/>
    <xdr:sp macro="" textlink="">
      <xdr:nvSpPr>
        <xdr:cNvPr id="178" name="テキスト ボックス 177"/>
        <xdr:cNvSpPr txBox="1"/>
      </xdr:nvSpPr>
      <xdr:spPr>
        <a:xfrm>
          <a:off x="2673428" y="1341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74847</xdr:rowOff>
    </xdr:from>
    <xdr:to>
      <xdr:col>10</xdr:col>
      <xdr:colOff>114300</xdr:colOff>
      <xdr:row>76</xdr:row>
      <xdr:rowOff>76036</xdr:rowOff>
    </xdr:to>
    <xdr:cxnSp macro="">
      <xdr:nvCxnSpPr>
        <xdr:cNvPr id="179" name="直線コネクタ 178"/>
        <xdr:cNvCxnSpPr/>
      </xdr:nvCxnSpPr>
      <xdr:spPr>
        <a:xfrm>
          <a:off x="1130300" y="1310504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34272</xdr:rowOff>
    </xdr:from>
    <xdr:ext cx="469744" cy="259045"/>
    <xdr:sp macro="" textlink="">
      <xdr:nvSpPr>
        <xdr:cNvPr id="181" name="テキスト ボックス 180"/>
        <xdr:cNvSpPr txBox="1"/>
      </xdr:nvSpPr>
      <xdr:spPr>
        <a:xfrm>
          <a:off x="1784428"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19116</xdr:rowOff>
    </xdr:from>
    <xdr:ext cx="469744" cy="259045"/>
    <xdr:sp macro="" textlink="">
      <xdr:nvSpPr>
        <xdr:cNvPr id="183" name="テキスト ボックス 182"/>
        <xdr:cNvSpPr txBox="1"/>
      </xdr:nvSpPr>
      <xdr:spPr>
        <a:xfrm>
          <a:off x="895428" y="1339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18148</xdr:rowOff>
    </xdr:from>
    <xdr:to>
      <xdr:col>24</xdr:col>
      <xdr:colOff>114300</xdr:colOff>
      <xdr:row>76</xdr:row>
      <xdr:rowOff>119748</xdr:rowOff>
    </xdr:to>
    <xdr:sp macro="" textlink="">
      <xdr:nvSpPr>
        <xdr:cNvPr id="189" name="楕円 188"/>
        <xdr:cNvSpPr/>
      </xdr:nvSpPr>
      <xdr:spPr>
        <a:xfrm>
          <a:off x="4584700" y="130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41026</xdr:rowOff>
    </xdr:from>
    <xdr:ext cx="534377" cy="259045"/>
    <xdr:sp macro="" textlink="">
      <xdr:nvSpPr>
        <xdr:cNvPr id="190" name="維持補修費該当値テキスト"/>
        <xdr:cNvSpPr txBox="1"/>
      </xdr:nvSpPr>
      <xdr:spPr>
        <a:xfrm>
          <a:off x="4686300" y="128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130505</xdr:rowOff>
    </xdr:from>
    <xdr:to>
      <xdr:col>20</xdr:col>
      <xdr:colOff>38100</xdr:colOff>
      <xdr:row>76</xdr:row>
      <xdr:rowOff>60655</xdr:rowOff>
    </xdr:to>
    <xdr:sp macro="" textlink="">
      <xdr:nvSpPr>
        <xdr:cNvPr id="191" name="楕円 190"/>
        <xdr:cNvSpPr/>
      </xdr:nvSpPr>
      <xdr:spPr>
        <a:xfrm>
          <a:off x="3746500" y="129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77182</xdr:rowOff>
    </xdr:from>
    <xdr:ext cx="534377" cy="259045"/>
    <xdr:sp macro="" textlink="">
      <xdr:nvSpPr>
        <xdr:cNvPr id="192" name="テキスト ボックス 191"/>
        <xdr:cNvSpPr txBox="1"/>
      </xdr:nvSpPr>
      <xdr:spPr>
        <a:xfrm>
          <a:off x="3530111" y="127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13074</xdr:rowOff>
    </xdr:from>
    <xdr:to>
      <xdr:col>15</xdr:col>
      <xdr:colOff>101600</xdr:colOff>
      <xdr:row>76</xdr:row>
      <xdr:rowOff>114674</xdr:rowOff>
    </xdr:to>
    <xdr:sp macro="" textlink="">
      <xdr:nvSpPr>
        <xdr:cNvPr id="193" name="楕円 192"/>
        <xdr:cNvSpPr/>
      </xdr:nvSpPr>
      <xdr:spPr>
        <a:xfrm>
          <a:off x="2857500" y="130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131201</xdr:rowOff>
    </xdr:from>
    <xdr:ext cx="534377" cy="259045"/>
    <xdr:sp macro="" textlink="">
      <xdr:nvSpPr>
        <xdr:cNvPr id="194" name="テキスト ボックス 193"/>
        <xdr:cNvSpPr txBox="1"/>
      </xdr:nvSpPr>
      <xdr:spPr>
        <a:xfrm>
          <a:off x="2641111" y="1281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25236</xdr:rowOff>
    </xdr:from>
    <xdr:to>
      <xdr:col>10</xdr:col>
      <xdr:colOff>165100</xdr:colOff>
      <xdr:row>76</xdr:row>
      <xdr:rowOff>126836</xdr:rowOff>
    </xdr:to>
    <xdr:sp macro="" textlink="">
      <xdr:nvSpPr>
        <xdr:cNvPr id="195" name="楕円 194"/>
        <xdr:cNvSpPr/>
      </xdr:nvSpPr>
      <xdr:spPr>
        <a:xfrm>
          <a:off x="1968500" y="130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143362</xdr:rowOff>
    </xdr:from>
    <xdr:ext cx="534377" cy="259045"/>
    <xdr:sp macro="" textlink="">
      <xdr:nvSpPr>
        <xdr:cNvPr id="196" name="テキスト ボックス 195"/>
        <xdr:cNvSpPr txBox="1"/>
      </xdr:nvSpPr>
      <xdr:spPr>
        <a:xfrm>
          <a:off x="1752111" y="128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24047</xdr:rowOff>
    </xdr:from>
    <xdr:to>
      <xdr:col>6</xdr:col>
      <xdr:colOff>38100</xdr:colOff>
      <xdr:row>76</xdr:row>
      <xdr:rowOff>125647</xdr:rowOff>
    </xdr:to>
    <xdr:sp macro="" textlink="">
      <xdr:nvSpPr>
        <xdr:cNvPr id="197" name="楕円 196"/>
        <xdr:cNvSpPr/>
      </xdr:nvSpPr>
      <xdr:spPr>
        <a:xfrm>
          <a:off x="1079500" y="130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142173</xdr:rowOff>
    </xdr:from>
    <xdr:ext cx="534377" cy="259045"/>
    <xdr:sp macro="" textlink="">
      <xdr:nvSpPr>
        <xdr:cNvPr id="198" name="テキスト ボックス 197"/>
        <xdr:cNvSpPr txBox="1"/>
      </xdr:nvSpPr>
      <xdr:spPr>
        <a:xfrm>
          <a:off x="863111" y="1282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9" name="直線コネクタ 20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0" name="テキスト ボックス 20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1" name="直線コネクタ 21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2" name="テキスト ボックス 21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3" name="直線コネクタ 21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4" name="テキスト ボックス 21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5" name="直線コネクタ 21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6" name="テキスト ボックス 21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121760</xdr:rowOff>
    </xdr:from>
    <xdr:to>
      <xdr:col>24</xdr:col>
      <xdr:colOff>62865</xdr:colOff>
      <xdr:row>96</xdr:row>
      <xdr:rowOff>144619</xdr:rowOff>
    </xdr:to>
    <xdr:cxnSp macro="">
      <xdr:nvCxnSpPr>
        <xdr:cNvPr id="220" name="直線コネクタ 219"/>
        <xdr:cNvCxnSpPr/>
      </xdr:nvCxnSpPr>
      <xdr:spPr>
        <a:xfrm flipV="1">
          <a:off x="4633595" y="15723710"/>
          <a:ext cx="1270" cy="88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148446</xdr:rowOff>
    </xdr:from>
    <xdr:ext cx="534377" cy="259045"/>
    <xdr:sp macro="" textlink="">
      <xdr:nvSpPr>
        <xdr:cNvPr id="221" name="扶助費最小値テキスト"/>
        <xdr:cNvSpPr txBox="1"/>
      </xdr:nvSpPr>
      <xdr:spPr>
        <a:xfrm>
          <a:off x="4686300" y="1660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144619</xdr:rowOff>
    </xdr:from>
    <xdr:to>
      <xdr:col>24</xdr:col>
      <xdr:colOff>152400</xdr:colOff>
      <xdr:row>96</xdr:row>
      <xdr:rowOff>144619</xdr:rowOff>
    </xdr:to>
    <xdr:cxnSp macro="">
      <xdr:nvCxnSpPr>
        <xdr:cNvPr id="222" name="直線コネクタ 221"/>
        <xdr:cNvCxnSpPr/>
      </xdr:nvCxnSpPr>
      <xdr:spPr>
        <a:xfrm>
          <a:off x="4546600" y="1660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68437</xdr:rowOff>
    </xdr:from>
    <xdr:ext cx="599010" cy="259045"/>
    <xdr:sp macro="" textlink="">
      <xdr:nvSpPr>
        <xdr:cNvPr id="223" name="扶助費最大値テキスト"/>
        <xdr:cNvSpPr txBox="1"/>
      </xdr:nvSpPr>
      <xdr:spPr>
        <a:xfrm>
          <a:off x="4686300" y="1549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121760</xdr:rowOff>
    </xdr:from>
    <xdr:to>
      <xdr:col>24</xdr:col>
      <xdr:colOff>152400</xdr:colOff>
      <xdr:row>91</xdr:row>
      <xdr:rowOff>121760</xdr:rowOff>
    </xdr:to>
    <xdr:cxnSp macro="">
      <xdr:nvCxnSpPr>
        <xdr:cNvPr id="224" name="直線コネクタ 223"/>
        <xdr:cNvCxnSpPr/>
      </xdr:nvCxnSpPr>
      <xdr:spPr>
        <a:xfrm>
          <a:off x="4546600" y="1572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144414</xdr:rowOff>
    </xdr:from>
    <xdr:to>
      <xdr:col>24</xdr:col>
      <xdr:colOff>63500</xdr:colOff>
      <xdr:row>96</xdr:row>
      <xdr:rowOff>144619</xdr:rowOff>
    </xdr:to>
    <xdr:cxnSp macro="">
      <xdr:nvCxnSpPr>
        <xdr:cNvPr id="225" name="直線コネクタ 224"/>
        <xdr:cNvCxnSpPr/>
      </xdr:nvCxnSpPr>
      <xdr:spPr>
        <a:xfrm>
          <a:off x="3797300" y="16603614"/>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168498</xdr:rowOff>
    </xdr:from>
    <xdr:ext cx="599010" cy="259045"/>
    <xdr:sp macro="" textlink="">
      <xdr:nvSpPr>
        <xdr:cNvPr id="226" name="扶助費平均値テキスト"/>
        <xdr:cNvSpPr txBox="1"/>
      </xdr:nvSpPr>
      <xdr:spPr>
        <a:xfrm>
          <a:off x="4686300" y="16113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145621</xdr:rowOff>
    </xdr:from>
    <xdr:to>
      <xdr:col>24</xdr:col>
      <xdr:colOff>114300</xdr:colOff>
      <xdr:row>95</xdr:row>
      <xdr:rowOff>75771</xdr:rowOff>
    </xdr:to>
    <xdr:sp macro="" textlink="">
      <xdr:nvSpPr>
        <xdr:cNvPr id="227" name="フローチャート: 判断 226"/>
        <xdr:cNvSpPr/>
      </xdr:nvSpPr>
      <xdr:spPr>
        <a:xfrm>
          <a:off x="4584700" y="1626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144414</xdr:rowOff>
    </xdr:from>
    <xdr:to>
      <xdr:col>19</xdr:col>
      <xdr:colOff>177800</xdr:colOff>
      <xdr:row>96</xdr:row>
      <xdr:rowOff>162514</xdr:rowOff>
    </xdr:to>
    <xdr:cxnSp macro="">
      <xdr:nvCxnSpPr>
        <xdr:cNvPr id="228" name="直線コネクタ 227"/>
        <xdr:cNvCxnSpPr/>
      </xdr:nvCxnSpPr>
      <xdr:spPr>
        <a:xfrm flipV="1">
          <a:off x="2908300" y="16603614"/>
          <a:ext cx="889000" cy="1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60288</xdr:rowOff>
    </xdr:from>
    <xdr:to>
      <xdr:col>20</xdr:col>
      <xdr:colOff>38100</xdr:colOff>
      <xdr:row>95</xdr:row>
      <xdr:rowOff>161888</xdr:rowOff>
    </xdr:to>
    <xdr:sp macro="" textlink="">
      <xdr:nvSpPr>
        <xdr:cNvPr id="229" name="フローチャート: 判断 228"/>
        <xdr:cNvSpPr/>
      </xdr:nvSpPr>
      <xdr:spPr>
        <a:xfrm>
          <a:off x="3746500" y="1634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6965</xdr:rowOff>
    </xdr:from>
    <xdr:ext cx="599010" cy="259045"/>
    <xdr:sp macro="" textlink="">
      <xdr:nvSpPr>
        <xdr:cNvPr id="230" name="テキスト ボックス 229"/>
        <xdr:cNvSpPr txBox="1"/>
      </xdr:nvSpPr>
      <xdr:spPr>
        <a:xfrm>
          <a:off x="3497795" y="1612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162514</xdr:rowOff>
    </xdr:from>
    <xdr:to>
      <xdr:col>15</xdr:col>
      <xdr:colOff>50800</xdr:colOff>
      <xdr:row>97</xdr:row>
      <xdr:rowOff>9288</xdr:rowOff>
    </xdr:to>
    <xdr:cxnSp macro="">
      <xdr:nvCxnSpPr>
        <xdr:cNvPr id="231" name="直線コネクタ 230"/>
        <xdr:cNvCxnSpPr/>
      </xdr:nvCxnSpPr>
      <xdr:spPr>
        <a:xfrm flipV="1">
          <a:off x="2019300" y="16621714"/>
          <a:ext cx="8890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59246</xdr:rowOff>
    </xdr:from>
    <xdr:to>
      <xdr:col>15</xdr:col>
      <xdr:colOff>101600</xdr:colOff>
      <xdr:row>95</xdr:row>
      <xdr:rowOff>160846</xdr:rowOff>
    </xdr:to>
    <xdr:sp macro="" textlink="">
      <xdr:nvSpPr>
        <xdr:cNvPr id="232" name="フローチャート: 判断 231"/>
        <xdr:cNvSpPr/>
      </xdr:nvSpPr>
      <xdr:spPr>
        <a:xfrm>
          <a:off x="2857500" y="163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5923</xdr:rowOff>
    </xdr:from>
    <xdr:ext cx="599010" cy="259045"/>
    <xdr:sp macro="" textlink="">
      <xdr:nvSpPr>
        <xdr:cNvPr id="233" name="テキスト ボックス 232"/>
        <xdr:cNvSpPr txBox="1"/>
      </xdr:nvSpPr>
      <xdr:spPr>
        <a:xfrm>
          <a:off x="2608795" y="1612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9288</xdr:rowOff>
    </xdr:from>
    <xdr:to>
      <xdr:col>10</xdr:col>
      <xdr:colOff>114300</xdr:colOff>
      <xdr:row>97</xdr:row>
      <xdr:rowOff>17326</xdr:rowOff>
    </xdr:to>
    <xdr:cxnSp macro="">
      <xdr:nvCxnSpPr>
        <xdr:cNvPr id="234" name="直線コネクタ 233"/>
        <xdr:cNvCxnSpPr/>
      </xdr:nvCxnSpPr>
      <xdr:spPr>
        <a:xfrm flipV="1">
          <a:off x="1130300" y="16639938"/>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79409</xdr:rowOff>
    </xdr:from>
    <xdr:to>
      <xdr:col>10</xdr:col>
      <xdr:colOff>165100</xdr:colOff>
      <xdr:row>96</xdr:row>
      <xdr:rowOff>9559</xdr:rowOff>
    </xdr:to>
    <xdr:sp macro="" textlink="">
      <xdr:nvSpPr>
        <xdr:cNvPr id="235" name="フローチャート: 判断 234"/>
        <xdr:cNvSpPr/>
      </xdr:nvSpPr>
      <xdr:spPr>
        <a:xfrm>
          <a:off x="1968500" y="1636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26086</xdr:rowOff>
    </xdr:from>
    <xdr:ext cx="599010" cy="259045"/>
    <xdr:sp macro="" textlink="">
      <xdr:nvSpPr>
        <xdr:cNvPr id="236" name="テキスト ボックス 235"/>
        <xdr:cNvSpPr txBox="1"/>
      </xdr:nvSpPr>
      <xdr:spPr>
        <a:xfrm>
          <a:off x="1719795" y="161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82138</xdr:rowOff>
    </xdr:from>
    <xdr:to>
      <xdr:col>6</xdr:col>
      <xdr:colOff>38100</xdr:colOff>
      <xdr:row>96</xdr:row>
      <xdr:rowOff>12288</xdr:rowOff>
    </xdr:to>
    <xdr:sp macro="" textlink="">
      <xdr:nvSpPr>
        <xdr:cNvPr id="237" name="フローチャート: 判断 236"/>
        <xdr:cNvSpPr/>
      </xdr:nvSpPr>
      <xdr:spPr>
        <a:xfrm>
          <a:off x="1079500" y="163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28815</xdr:rowOff>
    </xdr:from>
    <xdr:ext cx="599010" cy="259045"/>
    <xdr:sp macro="" textlink="">
      <xdr:nvSpPr>
        <xdr:cNvPr id="238" name="テキスト ボックス 237"/>
        <xdr:cNvSpPr txBox="1"/>
      </xdr:nvSpPr>
      <xdr:spPr>
        <a:xfrm>
          <a:off x="830795" y="1614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93819</xdr:rowOff>
    </xdr:from>
    <xdr:to>
      <xdr:col>24</xdr:col>
      <xdr:colOff>114300</xdr:colOff>
      <xdr:row>97</xdr:row>
      <xdr:rowOff>23969</xdr:rowOff>
    </xdr:to>
    <xdr:sp macro="" textlink="">
      <xdr:nvSpPr>
        <xdr:cNvPr id="244" name="楕円 243"/>
        <xdr:cNvSpPr/>
      </xdr:nvSpPr>
      <xdr:spPr>
        <a:xfrm>
          <a:off x="4584700" y="1655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8746</xdr:rowOff>
    </xdr:from>
    <xdr:ext cx="534377" cy="259045"/>
    <xdr:sp macro="" textlink="">
      <xdr:nvSpPr>
        <xdr:cNvPr id="245" name="扶助費該当値テキスト"/>
        <xdr:cNvSpPr txBox="1"/>
      </xdr:nvSpPr>
      <xdr:spPr>
        <a:xfrm>
          <a:off x="4686300" y="1646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93614</xdr:rowOff>
    </xdr:from>
    <xdr:to>
      <xdr:col>20</xdr:col>
      <xdr:colOff>38100</xdr:colOff>
      <xdr:row>97</xdr:row>
      <xdr:rowOff>23764</xdr:rowOff>
    </xdr:to>
    <xdr:sp macro="" textlink="">
      <xdr:nvSpPr>
        <xdr:cNvPr id="246" name="楕円 245"/>
        <xdr:cNvSpPr/>
      </xdr:nvSpPr>
      <xdr:spPr>
        <a:xfrm>
          <a:off x="3746500" y="1655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14891</xdr:rowOff>
    </xdr:from>
    <xdr:ext cx="534377" cy="259045"/>
    <xdr:sp macro="" textlink="">
      <xdr:nvSpPr>
        <xdr:cNvPr id="247" name="テキスト ボックス 246"/>
        <xdr:cNvSpPr txBox="1"/>
      </xdr:nvSpPr>
      <xdr:spPr>
        <a:xfrm>
          <a:off x="3530111" y="166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111714</xdr:rowOff>
    </xdr:from>
    <xdr:to>
      <xdr:col>15</xdr:col>
      <xdr:colOff>101600</xdr:colOff>
      <xdr:row>97</xdr:row>
      <xdr:rowOff>41864</xdr:rowOff>
    </xdr:to>
    <xdr:sp macro="" textlink="">
      <xdr:nvSpPr>
        <xdr:cNvPr id="248" name="楕円 247"/>
        <xdr:cNvSpPr/>
      </xdr:nvSpPr>
      <xdr:spPr>
        <a:xfrm>
          <a:off x="2857500" y="165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32991</xdr:rowOff>
    </xdr:from>
    <xdr:ext cx="534377" cy="259045"/>
    <xdr:sp macro="" textlink="">
      <xdr:nvSpPr>
        <xdr:cNvPr id="249" name="テキスト ボックス 248"/>
        <xdr:cNvSpPr txBox="1"/>
      </xdr:nvSpPr>
      <xdr:spPr>
        <a:xfrm>
          <a:off x="2641111" y="1666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129938</xdr:rowOff>
    </xdr:from>
    <xdr:to>
      <xdr:col>10</xdr:col>
      <xdr:colOff>165100</xdr:colOff>
      <xdr:row>97</xdr:row>
      <xdr:rowOff>60088</xdr:rowOff>
    </xdr:to>
    <xdr:sp macro="" textlink="">
      <xdr:nvSpPr>
        <xdr:cNvPr id="250" name="楕円 249"/>
        <xdr:cNvSpPr/>
      </xdr:nvSpPr>
      <xdr:spPr>
        <a:xfrm>
          <a:off x="1968500" y="1658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51215</xdr:rowOff>
    </xdr:from>
    <xdr:ext cx="534377" cy="259045"/>
    <xdr:sp macro="" textlink="">
      <xdr:nvSpPr>
        <xdr:cNvPr id="251" name="テキスト ボックス 250"/>
        <xdr:cNvSpPr txBox="1"/>
      </xdr:nvSpPr>
      <xdr:spPr>
        <a:xfrm>
          <a:off x="1752111" y="1668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137976</xdr:rowOff>
    </xdr:from>
    <xdr:to>
      <xdr:col>6</xdr:col>
      <xdr:colOff>38100</xdr:colOff>
      <xdr:row>97</xdr:row>
      <xdr:rowOff>68126</xdr:rowOff>
    </xdr:to>
    <xdr:sp macro="" textlink="">
      <xdr:nvSpPr>
        <xdr:cNvPr id="252" name="楕円 251"/>
        <xdr:cNvSpPr/>
      </xdr:nvSpPr>
      <xdr:spPr>
        <a:xfrm>
          <a:off x="1079500" y="165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59253</xdr:rowOff>
    </xdr:from>
    <xdr:ext cx="534377" cy="259045"/>
    <xdr:sp macro="" textlink="">
      <xdr:nvSpPr>
        <xdr:cNvPr id="253" name="テキスト ボックス 252"/>
        <xdr:cNvSpPr txBox="1"/>
      </xdr:nvSpPr>
      <xdr:spPr>
        <a:xfrm>
          <a:off x="863111" y="1668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7" name="テキスト ボックス 26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69" name="テキスト ボックス 26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1" name="テキスト ボックス 27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3" name="テキスト ボックス 27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117288</xdr:rowOff>
    </xdr:from>
    <xdr:to>
      <xdr:col>54</xdr:col>
      <xdr:colOff>189865</xdr:colOff>
      <xdr:row>37</xdr:row>
      <xdr:rowOff>131512</xdr:rowOff>
    </xdr:to>
    <xdr:cxnSp macro="">
      <xdr:nvCxnSpPr>
        <xdr:cNvPr id="275" name="直線コネクタ 274"/>
        <xdr:cNvCxnSpPr/>
      </xdr:nvCxnSpPr>
      <xdr:spPr>
        <a:xfrm flipV="1">
          <a:off x="10475595" y="5603688"/>
          <a:ext cx="1270" cy="871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135338</xdr:rowOff>
    </xdr:from>
    <xdr:ext cx="534377" cy="259045"/>
    <xdr:sp macro="" textlink="">
      <xdr:nvSpPr>
        <xdr:cNvPr id="276" name="補助費等最小値テキスト"/>
        <xdr:cNvSpPr txBox="1"/>
      </xdr:nvSpPr>
      <xdr:spPr>
        <a:xfrm>
          <a:off x="10528300" y="647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131512</xdr:rowOff>
    </xdr:from>
    <xdr:to>
      <xdr:col>55</xdr:col>
      <xdr:colOff>88900</xdr:colOff>
      <xdr:row>37</xdr:row>
      <xdr:rowOff>131512</xdr:rowOff>
    </xdr:to>
    <xdr:cxnSp macro="">
      <xdr:nvCxnSpPr>
        <xdr:cNvPr id="277" name="直線コネクタ 276"/>
        <xdr:cNvCxnSpPr/>
      </xdr:nvCxnSpPr>
      <xdr:spPr>
        <a:xfrm>
          <a:off x="10388600" y="647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63965</xdr:rowOff>
    </xdr:from>
    <xdr:ext cx="599010" cy="259045"/>
    <xdr:sp macro="" textlink="">
      <xdr:nvSpPr>
        <xdr:cNvPr id="278" name="補助費等最大値テキスト"/>
        <xdr:cNvSpPr txBox="1"/>
      </xdr:nvSpPr>
      <xdr:spPr>
        <a:xfrm>
          <a:off x="10528300" y="5378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117288</xdr:rowOff>
    </xdr:from>
    <xdr:to>
      <xdr:col>55</xdr:col>
      <xdr:colOff>88900</xdr:colOff>
      <xdr:row>32</xdr:row>
      <xdr:rowOff>117288</xdr:rowOff>
    </xdr:to>
    <xdr:cxnSp macro="">
      <xdr:nvCxnSpPr>
        <xdr:cNvPr id="279" name="直線コネクタ 278"/>
        <xdr:cNvCxnSpPr/>
      </xdr:nvCxnSpPr>
      <xdr:spPr>
        <a:xfrm>
          <a:off x="10388600" y="56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147687</xdr:rowOff>
    </xdr:from>
    <xdr:to>
      <xdr:col>55</xdr:col>
      <xdr:colOff>0</xdr:colOff>
      <xdr:row>34</xdr:row>
      <xdr:rowOff>168874</xdr:rowOff>
    </xdr:to>
    <xdr:cxnSp macro="">
      <xdr:nvCxnSpPr>
        <xdr:cNvPr id="280" name="直線コネクタ 279"/>
        <xdr:cNvCxnSpPr/>
      </xdr:nvCxnSpPr>
      <xdr:spPr>
        <a:xfrm>
          <a:off x="9639300" y="5291187"/>
          <a:ext cx="838200" cy="70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13615</xdr:rowOff>
    </xdr:from>
    <xdr:ext cx="534377" cy="259045"/>
    <xdr:sp macro="" textlink="">
      <xdr:nvSpPr>
        <xdr:cNvPr id="281" name="補助費等平均値テキスト"/>
        <xdr:cNvSpPr txBox="1"/>
      </xdr:nvSpPr>
      <xdr:spPr>
        <a:xfrm>
          <a:off x="10528300" y="6185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35188</xdr:rowOff>
    </xdr:from>
    <xdr:to>
      <xdr:col>55</xdr:col>
      <xdr:colOff>50800</xdr:colOff>
      <xdr:row>36</xdr:row>
      <xdr:rowOff>136788</xdr:rowOff>
    </xdr:to>
    <xdr:sp macro="" textlink="">
      <xdr:nvSpPr>
        <xdr:cNvPr id="282" name="フローチャート: 判断 281"/>
        <xdr:cNvSpPr/>
      </xdr:nvSpPr>
      <xdr:spPr>
        <a:xfrm>
          <a:off x="104267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147687</xdr:rowOff>
    </xdr:from>
    <xdr:to>
      <xdr:col>50</xdr:col>
      <xdr:colOff>114300</xdr:colOff>
      <xdr:row>34</xdr:row>
      <xdr:rowOff>51662</xdr:rowOff>
    </xdr:to>
    <xdr:cxnSp macro="">
      <xdr:nvCxnSpPr>
        <xdr:cNvPr id="283" name="直線コネクタ 282"/>
        <xdr:cNvCxnSpPr/>
      </xdr:nvCxnSpPr>
      <xdr:spPr>
        <a:xfrm flipV="1">
          <a:off x="8750300" y="5291187"/>
          <a:ext cx="889000" cy="58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67151</xdr:rowOff>
    </xdr:from>
    <xdr:to>
      <xdr:col>50</xdr:col>
      <xdr:colOff>165100</xdr:colOff>
      <xdr:row>33</xdr:row>
      <xdr:rowOff>168751</xdr:rowOff>
    </xdr:to>
    <xdr:sp macro="" textlink="">
      <xdr:nvSpPr>
        <xdr:cNvPr id="284" name="フローチャート: 判断 283"/>
        <xdr:cNvSpPr/>
      </xdr:nvSpPr>
      <xdr:spPr>
        <a:xfrm>
          <a:off x="9588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159878</xdr:rowOff>
    </xdr:from>
    <xdr:ext cx="599010" cy="259045"/>
    <xdr:sp macro="" textlink="">
      <xdr:nvSpPr>
        <xdr:cNvPr id="285" name="テキスト ボックス 284"/>
        <xdr:cNvSpPr txBox="1"/>
      </xdr:nvSpPr>
      <xdr:spPr>
        <a:xfrm>
          <a:off x="9339795" y="581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51662</xdr:rowOff>
    </xdr:from>
    <xdr:to>
      <xdr:col>45</xdr:col>
      <xdr:colOff>177800</xdr:colOff>
      <xdr:row>34</xdr:row>
      <xdr:rowOff>118554</xdr:rowOff>
    </xdr:to>
    <xdr:cxnSp macro="">
      <xdr:nvCxnSpPr>
        <xdr:cNvPr id="286" name="直線コネクタ 285"/>
        <xdr:cNvCxnSpPr/>
      </xdr:nvCxnSpPr>
      <xdr:spPr>
        <a:xfrm flipV="1">
          <a:off x="7861300" y="5880962"/>
          <a:ext cx="889000" cy="6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123460</xdr:rowOff>
    </xdr:from>
    <xdr:to>
      <xdr:col>46</xdr:col>
      <xdr:colOff>38100</xdr:colOff>
      <xdr:row>37</xdr:row>
      <xdr:rowOff>53610</xdr:rowOff>
    </xdr:to>
    <xdr:sp macro="" textlink="">
      <xdr:nvSpPr>
        <xdr:cNvPr id="287" name="フローチャート: 判断 286"/>
        <xdr:cNvSpPr/>
      </xdr:nvSpPr>
      <xdr:spPr>
        <a:xfrm>
          <a:off x="8699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44737</xdr:rowOff>
    </xdr:from>
    <xdr:ext cx="534377" cy="259045"/>
    <xdr:sp macro="" textlink="">
      <xdr:nvSpPr>
        <xdr:cNvPr id="288" name="テキスト ボックス 287"/>
        <xdr:cNvSpPr txBox="1"/>
      </xdr:nvSpPr>
      <xdr:spPr>
        <a:xfrm>
          <a:off x="8483111" y="63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118554</xdr:rowOff>
    </xdr:from>
    <xdr:to>
      <xdr:col>41</xdr:col>
      <xdr:colOff>50800</xdr:colOff>
      <xdr:row>35</xdr:row>
      <xdr:rowOff>130702</xdr:rowOff>
    </xdr:to>
    <xdr:cxnSp macro="">
      <xdr:nvCxnSpPr>
        <xdr:cNvPr id="289" name="直線コネクタ 288"/>
        <xdr:cNvCxnSpPr/>
      </xdr:nvCxnSpPr>
      <xdr:spPr>
        <a:xfrm flipV="1">
          <a:off x="6972300" y="5947854"/>
          <a:ext cx="889000" cy="18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156689</xdr:rowOff>
    </xdr:from>
    <xdr:to>
      <xdr:col>41</xdr:col>
      <xdr:colOff>101600</xdr:colOff>
      <xdr:row>37</xdr:row>
      <xdr:rowOff>86839</xdr:rowOff>
    </xdr:to>
    <xdr:sp macro="" textlink="">
      <xdr:nvSpPr>
        <xdr:cNvPr id="290" name="フローチャート: 判断 289"/>
        <xdr:cNvSpPr/>
      </xdr:nvSpPr>
      <xdr:spPr>
        <a:xfrm>
          <a:off x="7810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77966</xdr:rowOff>
    </xdr:from>
    <xdr:ext cx="534377" cy="259045"/>
    <xdr:sp macro="" textlink="">
      <xdr:nvSpPr>
        <xdr:cNvPr id="291" name="テキスト ボックス 290"/>
        <xdr:cNvSpPr txBox="1"/>
      </xdr:nvSpPr>
      <xdr:spPr>
        <a:xfrm>
          <a:off x="7594111" y="64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775</xdr:rowOff>
    </xdr:from>
    <xdr:to>
      <xdr:col>36</xdr:col>
      <xdr:colOff>165100</xdr:colOff>
      <xdr:row>37</xdr:row>
      <xdr:rowOff>102375</xdr:rowOff>
    </xdr:to>
    <xdr:sp macro="" textlink="">
      <xdr:nvSpPr>
        <xdr:cNvPr id="292" name="フローチャート: 判断 291"/>
        <xdr:cNvSpPr/>
      </xdr:nvSpPr>
      <xdr:spPr>
        <a:xfrm>
          <a:off x="6921500" y="634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93502</xdr:rowOff>
    </xdr:from>
    <xdr:ext cx="534377" cy="259045"/>
    <xdr:sp macro="" textlink="">
      <xdr:nvSpPr>
        <xdr:cNvPr id="293" name="テキスト ボックス 292"/>
        <xdr:cNvSpPr txBox="1"/>
      </xdr:nvSpPr>
      <xdr:spPr>
        <a:xfrm>
          <a:off x="6705111" y="643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118074</xdr:rowOff>
    </xdr:from>
    <xdr:to>
      <xdr:col>55</xdr:col>
      <xdr:colOff>50800</xdr:colOff>
      <xdr:row>35</xdr:row>
      <xdr:rowOff>48224</xdr:rowOff>
    </xdr:to>
    <xdr:sp macro="" textlink="">
      <xdr:nvSpPr>
        <xdr:cNvPr id="299" name="楕円 298"/>
        <xdr:cNvSpPr/>
      </xdr:nvSpPr>
      <xdr:spPr>
        <a:xfrm>
          <a:off x="10426700" y="594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140951</xdr:rowOff>
    </xdr:from>
    <xdr:ext cx="599010" cy="259045"/>
    <xdr:sp macro="" textlink="">
      <xdr:nvSpPr>
        <xdr:cNvPr id="300" name="補助費等該当値テキスト"/>
        <xdr:cNvSpPr txBox="1"/>
      </xdr:nvSpPr>
      <xdr:spPr>
        <a:xfrm>
          <a:off x="10528300" y="579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96887</xdr:rowOff>
    </xdr:from>
    <xdr:to>
      <xdr:col>50</xdr:col>
      <xdr:colOff>165100</xdr:colOff>
      <xdr:row>31</xdr:row>
      <xdr:rowOff>27037</xdr:rowOff>
    </xdr:to>
    <xdr:sp macro="" textlink="">
      <xdr:nvSpPr>
        <xdr:cNvPr id="301" name="楕円 300"/>
        <xdr:cNvSpPr/>
      </xdr:nvSpPr>
      <xdr:spPr>
        <a:xfrm>
          <a:off x="9588500" y="524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43564</xdr:rowOff>
    </xdr:from>
    <xdr:ext cx="599010" cy="259045"/>
    <xdr:sp macro="" textlink="">
      <xdr:nvSpPr>
        <xdr:cNvPr id="302" name="テキスト ボックス 301"/>
        <xdr:cNvSpPr txBox="1"/>
      </xdr:nvSpPr>
      <xdr:spPr>
        <a:xfrm>
          <a:off x="9339795" y="501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862</xdr:rowOff>
    </xdr:from>
    <xdr:to>
      <xdr:col>46</xdr:col>
      <xdr:colOff>38100</xdr:colOff>
      <xdr:row>34</xdr:row>
      <xdr:rowOff>102462</xdr:rowOff>
    </xdr:to>
    <xdr:sp macro="" textlink="">
      <xdr:nvSpPr>
        <xdr:cNvPr id="303" name="楕円 302"/>
        <xdr:cNvSpPr/>
      </xdr:nvSpPr>
      <xdr:spPr>
        <a:xfrm>
          <a:off x="8699500" y="58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118989</xdr:rowOff>
    </xdr:from>
    <xdr:ext cx="599010" cy="259045"/>
    <xdr:sp macro="" textlink="">
      <xdr:nvSpPr>
        <xdr:cNvPr id="304" name="テキスト ボックス 303"/>
        <xdr:cNvSpPr txBox="1"/>
      </xdr:nvSpPr>
      <xdr:spPr>
        <a:xfrm>
          <a:off x="8450795" y="560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67754</xdr:rowOff>
    </xdr:from>
    <xdr:to>
      <xdr:col>41</xdr:col>
      <xdr:colOff>101600</xdr:colOff>
      <xdr:row>34</xdr:row>
      <xdr:rowOff>169354</xdr:rowOff>
    </xdr:to>
    <xdr:sp macro="" textlink="">
      <xdr:nvSpPr>
        <xdr:cNvPr id="305" name="楕円 304"/>
        <xdr:cNvSpPr/>
      </xdr:nvSpPr>
      <xdr:spPr>
        <a:xfrm>
          <a:off x="7810500" y="589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14431</xdr:rowOff>
    </xdr:from>
    <xdr:ext cx="599010" cy="259045"/>
    <xdr:sp macro="" textlink="">
      <xdr:nvSpPr>
        <xdr:cNvPr id="306" name="テキスト ボックス 305"/>
        <xdr:cNvSpPr txBox="1"/>
      </xdr:nvSpPr>
      <xdr:spPr>
        <a:xfrm>
          <a:off x="7561795" y="5672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79902</xdr:rowOff>
    </xdr:from>
    <xdr:to>
      <xdr:col>36</xdr:col>
      <xdr:colOff>165100</xdr:colOff>
      <xdr:row>36</xdr:row>
      <xdr:rowOff>10052</xdr:rowOff>
    </xdr:to>
    <xdr:sp macro="" textlink="">
      <xdr:nvSpPr>
        <xdr:cNvPr id="307" name="楕円 306"/>
        <xdr:cNvSpPr/>
      </xdr:nvSpPr>
      <xdr:spPr>
        <a:xfrm>
          <a:off x="6921500" y="608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26579</xdr:rowOff>
    </xdr:from>
    <xdr:ext cx="599010" cy="259045"/>
    <xdr:sp macro="" textlink="">
      <xdr:nvSpPr>
        <xdr:cNvPr id="308" name="テキスト ボックス 307"/>
        <xdr:cNvSpPr txBox="1"/>
      </xdr:nvSpPr>
      <xdr:spPr>
        <a:xfrm>
          <a:off x="6672795" y="585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0" name="正方形/長方形 30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1" name="正方形/長方形 31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2" name="正方形/長方形 31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3" name="正方形/長方形 31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4" name="正方形/長方形 31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5" name="正方形/長方形 31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6" name="正方形/長方形 31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7" name="テキスト ボックス 31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8" name="直線コネクタ 31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0" name="テキスト ボックス 31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2" name="テキスト ボックス 32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4" name="テキスト ボックス 32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6" name="テキスト ボックス 32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8" name="テキスト ボックス 32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15628</xdr:rowOff>
    </xdr:from>
    <xdr:to>
      <xdr:col>54</xdr:col>
      <xdr:colOff>189865</xdr:colOff>
      <xdr:row>59</xdr:row>
      <xdr:rowOff>11208</xdr:rowOff>
    </xdr:to>
    <xdr:cxnSp macro="">
      <xdr:nvCxnSpPr>
        <xdr:cNvPr id="332" name="直線コネクタ 331"/>
        <xdr:cNvCxnSpPr/>
      </xdr:nvCxnSpPr>
      <xdr:spPr>
        <a:xfrm flipV="1">
          <a:off x="10475595" y="8931028"/>
          <a:ext cx="1270" cy="11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15035</xdr:rowOff>
    </xdr:from>
    <xdr:ext cx="469744" cy="259045"/>
    <xdr:sp macro="" textlink="">
      <xdr:nvSpPr>
        <xdr:cNvPr id="333" name="普通建設事業費最小値テキスト"/>
        <xdr:cNvSpPr txBox="1"/>
      </xdr:nvSpPr>
      <xdr:spPr>
        <a:xfrm>
          <a:off x="10528300" y="1013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11208</xdr:rowOff>
    </xdr:from>
    <xdr:to>
      <xdr:col>55</xdr:col>
      <xdr:colOff>88900</xdr:colOff>
      <xdr:row>59</xdr:row>
      <xdr:rowOff>11208</xdr:rowOff>
    </xdr:to>
    <xdr:cxnSp macro="">
      <xdr:nvCxnSpPr>
        <xdr:cNvPr id="334" name="直線コネクタ 333"/>
        <xdr:cNvCxnSpPr/>
      </xdr:nvCxnSpPr>
      <xdr:spPr>
        <a:xfrm>
          <a:off x="10388600" y="1012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133755</xdr:rowOff>
    </xdr:from>
    <xdr:ext cx="599010" cy="259045"/>
    <xdr:sp macro="" textlink="">
      <xdr:nvSpPr>
        <xdr:cNvPr id="335" name="普通建設事業費最大値テキスト"/>
        <xdr:cNvSpPr txBox="1"/>
      </xdr:nvSpPr>
      <xdr:spPr>
        <a:xfrm>
          <a:off x="10528300" y="870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15628</xdr:rowOff>
    </xdr:from>
    <xdr:to>
      <xdr:col>55</xdr:col>
      <xdr:colOff>88900</xdr:colOff>
      <xdr:row>52</xdr:row>
      <xdr:rowOff>15628</xdr:rowOff>
    </xdr:to>
    <xdr:cxnSp macro="">
      <xdr:nvCxnSpPr>
        <xdr:cNvPr id="336" name="直線コネクタ 335"/>
        <xdr:cNvCxnSpPr/>
      </xdr:nvCxnSpPr>
      <xdr:spPr>
        <a:xfrm>
          <a:off x="10388600" y="893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6293</xdr:rowOff>
    </xdr:from>
    <xdr:to>
      <xdr:col>55</xdr:col>
      <xdr:colOff>0</xdr:colOff>
      <xdr:row>56</xdr:row>
      <xdr:rowOff>146211</xdr:rowOff>
    </xdr:to>
    <xdr:cxnSp macro="">
      <xdr:nvCxnSpPr>
        <xdr:cNvPr id="337" name="直線コネクタ 336"/>
        <xdr:cNvCxnSpPr/>
      </xdr:nvCxnSpPr>
      <xdr:spPr>
        <a:xfrm>
          <a:off x="9639300" y="9436043"/>
          <a:ext cx="838200" cy="31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43404</xdr:rowOff>
    </xdr:from>
    <xdr:ext cx="534377" cy="259045"/>
    <xdr:sp macro="" textlink="">
      <xdr:nvSpPr>
        <xdr:cNvPr id="338" name="普通建設事業費平均値テキスト"/>
        <xdr:cNvSpPr txBox="1"/>
      </xdr:nvSpPr>
      <xdr:spPr>
        <a:xfrm>
          <a:off x="10528300" y="981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64977</xdr:rowOff>
    </xdr:from>
    <xdr:to>
      <xdr:col>55</xdr:col>
      <xdr:colOff>50800</xdr:colOff>
      <xdr:row>57</xdr:row>
      <xdr:rowOff>166577</xdr:rowOff>
    </xdr:to>
    <xdr:sp macro="" textlink="">
      <xdr:nvSpPr>
        <xdr:cNvPr id="339" name="フローチャート: 判断 338"/>
        <xdr:cNvSpPr/>
      </xdr:nvSpPr>
      <xdr:spPr>
        <a:xfrm>
          <a:off x="10426700" y="983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6293</xdr:rowOff>
    </xdr:from>
    <xdr:to>
      <xdr:col>50</xdr:col>
      <xdr:colOff>114300</xdr:colOff>
      <xdr:row>55</xdr:row>
      <xdr:rowOff>166184</xdr:rowOff>
    </xdr:to>
    <xdr:cxnSp macro="">
      <xdr:nvCxnSpPr>
        <xdr:cNvPr id="340" name="直線コネクタ 339"/>
        <xdr:cNvCxnSpPr/>
      </xdr:nvCxnSpPr>
      <xdr:spPr>
        <a:xfrm flipV="1">
          <a:off x="8750300" y="9436043"/>
          <a:ext cx="889000" cy="15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12845</xdr:rowOff>
    </xdr:from>
    <xdr:to>
      <xdr:col>50</xdr:col>
      <xdr:colOff>165100</xdr:colOff>
      <xdr:row>57</xdr:row>
      <xdr:rowOff>114445</xdr:rowOff>
    </xdr:to>
    <xdr:sp macro="" textlink="">
      <xdr:nvSpPr>
        <xdr:cNvPr id="341" name="フローチャート: 判断 340"/>
        <xdr:cNvSpPr/>
      </xdr:nvSpPr>
      <xdr:spPr>
        <a:xfrm>
          <a:off x="9588500" y="978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105572</xdr:rowOff>
    </xdr:from>
    <xdr:ext cx="534377" cy="259045"/>
    <xdr:sp macro="" textlink="">
      <xdr:nvSpPr>
        <xdr:cNvPr id="342" name="テキスト ボックス 341"/>
        <xdr:cNvSpPr txBox="1"/>
      </xdr:nvSpPr>
      <xdr:spPr>
        <a:xfrm>
          <a:off x="9372111" y="98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48069</xdr:rowOff>
    </xdr:from>
    <xdr:to>
      <xdr:col>45</xdr:col>
      <xdr:colOff>177800</xdr:colOff>
      <xdr:row>55</xdr:row>
      <xdr:rowOff>166184</xdr:rowOff>
    </xdr:to>
    <xdr:cxnSp macro="">
      <xdr:nvCxnSpPr>
        <xdr:cNvPr id="343" name="直線コネクタ 342"/>
        <xdr:cNvCxnSpPr/>
      </xdr:nvCxnSpPr>
      <xdr:spPr>
        <a:xfrm>
          <a:off x="7861300" y="9134919"/>
          <a:ext cx="889000" cy="46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34463</xdr:rowOff>
    </xdr:from>
    <xdr:to>
      <xdr:col>46</xdr:col>
      <xdr:colOff>38100</xdr:colOff>
      <xdr:row>57</xdr:row>
      <xdr:rowOff>136063</xdr:rowOff>
    </xdr:to>
    <xdr:sp macro="" textlink="">
      <xdr:nvSpPr>
        <xdr:cNvPr id="344" name="フローチャート: 判断 343"/>
        <xdr:cNvSpPr/>
      </xdr:nvSpPr>
      <xdr:spPr>
        <a:xfrm>
          <a:off x="8699500" y="980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127190</xdr:rowOff>
    </xdr:from>
    <xdr:ext cx="534377" cy="259045"/>
    <xdr:sp macro="" textlink="">
      <xdr:nvSpPr>
        <xdr:cNvPr id="345" name="テキスト ボックス 344"/>
        <xdr:cNvSpPr txBox="1"/>
      </xdr:nvSpPr>
      <xdr:spPr>
        <a:xfrm>
          <a:off x="8483111" y="989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95908</xdr:rowOff>
    </xdr:from>
    <xdr:to>
      <xdr:col>41</xdr:col>
      <xdr:colOff>50800</xdr:colOff>
      <xdr:row>53</xdr:row>
      <xdr:rowOff>48069</xdr:rowOff>
    </xdr:to>
    <xdr:cxnSp macro="">
      <xdr:nvCxnSpPr>
        <xdr:cNvPr id="346" name="直線コネクタ 345"/>
        <xdr:cNvCxnSpPr/>
      </xdr:nvCxnSpPr>
      <xdr:spPr>
        <a:xfrm>
          <a:off x="6972300" y="8839858"/>
          <a:ext cx="889000" cy="29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88595</xdr:rowOff>
    </xdr:from>
    <xdr:to>
      <xdr:col>41</xdr:col>
      <xdr:colOff>101600</xdr:colOff>
      <xdr:row>58</xdr:row>
      <xdr:rowOff>18745</xdr:rowOff>
    </xdr:to>
    <xdr:sp macro="" textlink="">
      <xdr:nvSpPr>
        <xdr:cNvPr id="347" name="フローチャート: 判断 346"/>
        <xdr:cNvSpPr/>
      </xdr:nvSpPr>
      <xdr:spPr>
        <a:xfrm>
          <a:off x="7810500" y="986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9872</xdr:rowOff>
    </xdr:from>
    <xdr:ext cx="534377" cy="259045"/>
    <xdr:sp macro="" textlink="">
      <xdr:nvSpPr>
        <xdr:cNvPr id="348" name="テキスト ボックス 347"/>
        <xdr:cNvSpPr txBox="1"/>
      </xdr:nvSpPr>
      <xdr:spPr>
        <a:xfrm>
          <a:off x="7594111" y="995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59730</xdr:rowOff>
    </xdr:from>
    <xdr:to>
      <xdr:col>36</xdr:col>
      <xdr:colOff>165100</xdr:colOff>
      <xdr:row>57</xdr:row>
      <xdr:rowOff>161330</xdr:rowOff>
    </xdr:to>
    <xdr:sp macro="" textlink="">
      <xdr:nvSpPr>
        <xdr:cNvPr id="349" name="フローチャート: 判断 348"/>
        <xdr:cNvSpPr/>
      </xdr:nvSpPr>
      <xdr:spPr>
        <a:xfrm>
          <a:off x="6921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152457</xdr:rowOff>
    </xdr:from>
    <xdr:ext cx="534377" cy="259045"/>
    <xdr:sp macro="" textlink="">
      <xdr:nvSpPr>
        <xdr:cNvPr id="350" name="テキスト ボックス 349"/>
        <xdr:cNvSpPr txBox="1"/>
      </xdr:nvSpPr>
      <xdr:spPr>
        <a:xfrm>
          <a:off x="6705111" y="992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95411</xdr:rowOff>
    </xdr:from>
    <xdr:to>
      <xdr:col>55</xdr:col>
      <xdr:colOff>50800</xdr:colOff>
      <xdr:row>57</xdr:row>
      <xdr:rowOff>25561</xdr:rowOff>
    </xdr:to>
    <xdr:sp macro="" textlink="">
      <xdr:nvSpPr>
        <xdr:cNvPr id="356" name="楕円 355"/>
        <xdr:cNvSpPr/>
      </xdr:nvSpPr>
      <xdr:spPr>
        <a:xfrm>
          <a:off x="10426700" y="969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118288</xdr:rowOff>
    </xdr:from>
    <xdr:ext cx="599010" cy="259045"/>
    <xdr:sp macro="" textlink="">
      <xdr:nvSpPr>
        <xdr:cNvPr id="357" name="普通建設事業費該当値テキスト"/>
        <xdr:cNvSpPr txBox="1"/>
      </xdr:nvSpPr>
      <xdr:spPr>
        <a:xfrm>
          <a:off x="10528300" y="954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126943</xdr:rowOff>
    </xdr:from>
    <xdr:to>
      <xdr:col>50</xdr:col>
      <xdr:colOff>165100</xdr:colOff>
      <xdr:row>55</xdr:row>
      <xdr:rowOff>57093</xdr:rowOff>
    </xdr:to>
    <xdr:sp macro="" textlink="">
      <xdr:nvSpPr>
        <xdr:cNvPr id="358" name="楕円 357"/>
        <xdr:cNvSpPr/>
      </xdr:nvSpPr>
      <xdr:spPr>
        <a:xfrm>
          <a:off x="9588500" y="938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73620</xdr:rowOff>
    </xdr:from>
    <xdr:ext cx="599010" cy="259045"/>
    <xdr:sp macro="" textlink="">
      <xdr:nvSpPr>
        <xdr:cNvPr id="359" name="テキスト ボックス 358"/>
        <xdr:cNvSpPr txBox="1"/>
      </xdr:nvSpPr>
      <xdr:spPr>
        <a:xfrm>
          <a:off x="9339795" y="916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115384</xdr:rowOff>
    </xdr:from>
    <xdr:to>
      <xdr:col>46</xdr:col>
      <xdr:colOff>38100</xdr:colOff>
      <xdr:row>56</xdr:row>
      <xdr:rowOff>45534</xdr:rowOff>
    </xdr:to>
    <xdr:sp macro="" textlink="">
      <xdr:nvSpPr>
        <xdr:cNvPr id="360" name="楕円 359"/>
        <xdr:cNvSpPr/>
      </xdr:nvSpPr>
      <xdr:spPr>
        <a:xfrm>
          <a:off x="8699500" y="95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62061</xdr:rowOff>
    </xdr:from>
    <xdr:ext cx="599010" cy="259045"/>
    <xdr:sp macro="" textlink="">
      <xdr:nvSpPr>
        <xdr:cNvPr id="361" name="テキスト ボックス 360"/>
        <xdr:cNvSpPr txBox="1"/>
      </xdr:nvSpPr>
      <xdr:spPr>
        <a:xfrm>
          <a:off x="8450795" y="932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168719</xdr:rowOff>
    </xdr:from>
    <xdr:to>
      <xdr:col>41</xdr:col>
      <xdr:colOff>101600</xdr:colOff>
      <xdr:row>53</xdr:row>
      <xdr:rowOff>98869</xdr:rowOff>
    </xdr:to>
    <xdr:sp macro="" textlink="">
      <xdr:nvSpPr>
        <xdr:cNvPr id="362" name="楕円 361"/>
        <xdr:cNvSpPr/>
      </xdr:nvSpPr>
      <xdr:spPr>
        <a:xfrm>
          <a:off x="7810500" y="908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115396</xdr:rowOff>
    </xdr:from>
    <xdr:ext cx="599010" cy="259045"/>
    <xdr:sp macro="" textlink="">
      <xdr:nvSpPr>
        <xdr:cNvPr id="363" name="テキスト ボックス 362"/>
        <xdr:cNvSpPr txBox="1"/>
      </xdr:nvSpPr>
      <xdr:spPr>
        <a:xfrm>
          <a:off x="7561795" y="885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45108</xdr:rowOff>
    </xdr:from>
    <xdr:to>
      <xdr:col>36</xdr:col>
      <xdr:colOff>165100</xdr:colOff>
      <xdr:row>51</xdr:row>
      <xdr:rowOff>146708</xdr:rowOff>
    </xdr:to>
    <xdr:sp macro="" textlink="">
      <xdr:nvSpPr>
        <xdr:cNvPr id="364" name="楕円 363"/>
        <xdr:cNvSpPr/>
      </xdr:nvSpPr>
      <xdr:spPr>
        <a:xfrm>
          <a:off x="6921500" y="878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163235</xdr:rowOff>
    </xdr:from>
    <xdr:ext cx="599010" cy="259045"/>
    <xdr:sp macro="" textlink="">
      <xdr:nvSpPr>
        <xdr:cNvPr id="365" name="テキスト ボックス 364"/>
        <xdr:cNvSpPr txBox="1"/>
      </xdr:nvSpPr>
      <xdr:spPr>
        <a:xfrm>
          <a:off x="6672795" y="856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9" name="テキスト ボックス 37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5" name="テキスト ボックス 38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148951</xdr:rowOff>
    </xdr:from>
    <xdr:to>
      <xdr:col>54</xdr:col>
      <xdr:colOff>189865</xdr:colOff>
      <xdr:row>79</xdr:row>
      <xdr:rowOff>44450</xdr:rowOff>
    </xdr:to>
    <xdr:cxnSp macro="">
      <xdr:nvCxnSpPr>
        <xdr:cNvPr id="389" name="直線コネクタ 388"/>
        <xdr:cNvCxnSpPr/>
      </xdr:nvCxnSpPr>
      <xdr:spPr>
        <a:xfrm flipV="1">
          <a:off x="10475595" y="12836251"/>
          <a:ext cx="1270" cy="752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95628</xdr:rowOff>
    </xdr:from>
    <xdr:ext cx="534377" cy="259045"/>
    <xdr:sp macro="" textlink="">
      <xdr:nvSpPr>
        <xdr:cNvPr id="392" name="普通建設事業費 （ うち新規整備　）最大値テキスト"/>
        <xdr:cNvSpPr txBox="1"/>
      </xdr:nvSpPr>
      <xdr:spPr>
        <a:xfrm>
          <a:off x="10528300" y="126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148951</xdr:rowOff>
    </xdr:from>
    <xdr:to>
      <xdr:col>55</xdr:col>
      <xdr:colOff>88900</xdr:colOff>
      <xdr:row>74</xdr:row>
      <xdr:rowOff>148951</xdr:rowOff>
    </xdr:to>
    <xdr:cxnSp macro="">
      <xdr:nvCxnSpPr>
        <xdr:cNvPr id="393" name="直線コネクタ 392"/>
        <xdr:cNvCxnSpPr/>
      </xdr:nvCxnSpPr>
      <xdr:spPr>
        <a:xfrm>
          <a:off x="10388600" y="128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92410</xdr:rowOff>
    </xdr:from>
    <xdr:to>
      <xdr:col>55</xdr:col>
      <xdr:colOff>0</xdr:colOff>
      <xdr:row>78</xdr:row>
      <xdr:rowOff>158018</xdr:rowOff>
    </xdr:to>
    <xdr:cxnSp macro="">
      <xdr:nvCxnSpPr>
        <xdr:cNvPr id="394" name="直線コネクタ 393"/>
        <xdr:cNvCxnSpPr/>
      </xdr:nvCxnSpPr>
      <xdr:spPr>
        <a:xfrm>
          <a:off x="9639300" y="13122610"/>
          <a:ext cx="838200" cy="40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47944</xdr:rowOff>
    </xdr:from>
    <xdr:ext cx="534377" cy="259045"/>
    <xdr:sp macro="" textlink="">
      <xdr:nvSpPr>
        <xdr:cNvPr id="395" name="普通建設事業費 （ うち新規整備　）平均値テキスト"/>
        <xdr:cNvSpPr txBox="1"/>
      </xdr:nvSpPr>
      <xdr:spPr>
        <a:xfrm>
          <a:off x="10528300" y="13249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25067</xdr:rowOff>
    </xdr:from>
    <xdr:to>
      <xdr:col>55</xdr:col>
      <xdr:colOff>50800</xdr:colOff>
      <xdr:row>78</xdr:row>
      <xdr:rowOff>126667</xdr:rowOff>
    </xdr:to>
    <xdr:sp macro="" textlink="">
      <xdr:nvSpPr>
        <xdr:cNvPr id="396" name="フローチャート: 判断 395"/>
        <xdr:cNvSpPr/>
      </xdr:nvSpPr>
      <xdr:spPr>
        <a:xfrm>
          <a:off x="104267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92410</xdr:rowOff>
    </xdr:from>
    <xdr:to>
      <xdr:col>50</xdr:col>
      <xdr:colOff>114300</xdr:colOff>
      <xdr:row>76</xdr:row>
      <xdr:rowOff>131302</xdr:rowOff>
    </xdr:to>
    <xdr:cxnSp macro="">
      <xdr:nvCxnSpPr>
        <xdr:cNvPr id="397" name="直線コネクタ 396"/>
        <xdr:cNvCxnSpPr/>
      </xdr:nvCxnSpPr>
      <xdr:spPr>
        <a:xfrm flipV="1">
          <a:off x="8750300" y="13122610"/>
          <a:ext cx="889000" cy="3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24617</xdr:rowOff>
    </xdr:from>
    <xdr:to>
      <xdr:col>50</xdr:col>
      <xdr:colOff>165100</xdr:colOff>
      <xdr:row>78</xdr:row>
      <xdr:rowOff>126217</xdr:rowOff>
    </xdr:to>
    <xdr:sp macro="" textlink="">
      <xdr:nvSpPr>
        <xdr:cNvPr id="398" name="フローチャート: 判断 397"/>
        <xdr:cNvSpPr/>
      </xdr:nvSpPr>
      <xdr:spPr>
        <a:xfrm>
          <a:off x="9588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117344</xdr:rowOff>
    </xdr:from>
    <xdr:ext cx="534377" cy="259045"/>
    <xdr:sp macro="" textlink="">
      <xdr:nvSpPr>
        <xdr:cNvPr id="399" name="テキスト ボックス 398"/>
        <xdr:cNvSpPr txBox="1"/>
      </xdr:nvSpPr>
      <xdr:spPr>
        <a:xfrm>
          <a:off x="9372111" y="1349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673</xdr:rowOff>
    </xdr:from>
    <xdr:to>
      <xdr:col>45</xdr:col>
      <xdr:colOff>177800</xdr:colOff>
      <xdr:row>76</xdr:row>
      <xdr:rowOff>131302</xdr:rowOff>
    </xdr:to>
    <xdr:cxnSp macro="">
      <xdr:nvCxnSpPr>
        <xdr:cNvPr id="400" name="直線コネクタ 399"/>
        <xdr:cNvCxnSpPr/>
      </xdr:nvCxnSpPr>
      <xdr:spPr>
        <a:xfrm>
          <a:off x="7861300" y="12516523"/>
          <a:ext cx="889000" cy="6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15084</xdr:rowOff>
    </xdr:from>
    <xdr:to>
      <xdr:col>46</xdr:col>
      <xdr:colOff>38100</xdr:colOff>
      <xdr:row>78</xdr:row>
      <xdr:rowOff>116684</xdr:rowOff>
    </xdr:to>
    <xdr:sp macro="" textlink="">
      <xdr:nvSpPr>
        <xdr:cNvPr id="401" name="フローチャート: 判断 400"/>
        <xdr:cNvSpPr/>
      </xdr:nvSpPr>
      <xdr:spPr>
        <a:xfrm>
          <a:off x="8699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107811</xdr:rowOff>
    </xdr:from>
    <xdr:ext cx="534377" cy="259045"/>
    <xdr:sp macro="" textlink="">
      <xdr:nvSpPr>
        <xdr:cNvPr id="402" name="テキスト ボックス 401"/>
        <xdr:cNvSpPr txBox="1"/>
      </xdr:nvSpPr>
      <xdr:spPr>
        <a:xfrm>
          <a:off x="8483111" y="134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107414</xdr:rowOff>
    </xdr:from>
    <xdr:to>
      <xdr:col>41</xdr:col>
      <xdr:colOff>50800</xdr:colOff>
      <xdr:row>73</xdr:row>
      <xdr:rowOff>673</xdr:rowOff>
    </xdr:to>
    <xdr:cxnSp macro="">
      <xdr:nvCxnSpPr>
        <xdr:cNvPr id="403" name="直線コネクタ 402"/>
        <xdr:cNvCxnSpPr/>
      </xdr:nvCxnSpPr>
      <xdr:spPr>
        <a:xfrm>
          <a:off x="6972300" y="12108914"/>
          <a:ext cx="889000" cy="40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57742</xdr:rowOff>
    </xdr:from>
    <xdr:to>
      <xdr:col>41</xdr:col>
      <xdr:colOff>101600</xdr:colOff>
      <xdr:row>78</xdr:row>
      <xdr:rowOff>159342</xdr:rowOff>
    </xdr:to>
    <xdr:sp macro="" textlink="">
      <xdr:nvSpPr>
        <xdr:cNvPr id="404" name="フローチャート: 判断 403"/>
        <xdr:cNvSpPr/>
      </xdr:nvSpPr>
      <xdr:spPr>
        <a:xfrm>
          <a:off x="7810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150469</xdr:rowOff>
    </xdr:from>
    <xdr:ext cx="534377" cy="259045"/>
    <xdr:sp macro="" textlink="">
      <xdr:nvSpPr>
        <xdr:cNvPr id="405" name="テキスト ボックス 404"/>
        <xdr:cNvSpPr txBox="1"/>
      </xdr:nvSpPr>
      <xdr:spPr>
        <a:xfrm>
          <a:off x="7594111" y="135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37054</xdr:rowOff>
    </xdr:from>
    <xdr:to>
      <xdr:col>36</xdr:col>
      <xdr:colOff>165100</xdr:colOff>
      <xdr:row>78</xdr:row>
      <xdr:rowOff>138654</xdr:rowOff>
    </xdr:to>
    <xdr:sp macro="" textlink="">
      <xdr:nvSpPr>
        <xdr:cNvPr id="406" name="フローチャート: 判断 405"/>
        <xdr:cNvSpPr/>
      </xdr:nvSpPr>
      <xdr:spPr>
        <a:xfrm>
          <a:off x="69215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129781</xdr:rowOff>
    </xdr:from>
    <xdr:ext cx="534377" cy="259045"/>
    <xdr:sp macro="" textlink="">
      <xdr:nvSpPr>
        <xdr:cNvPr id="407" name="テキスト ボックス 406"/>
        <xdr:cNvSpPr txBox="1"/>
      </xdr:nvSpPr>
      <xdr:spPr>
        <a:xfrm>
          <a:off x="6705111" y="135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107218</xdr:rowOff>
    </xdr:from>
    <xdr:to>
      <xdr:col>55</xdr:col>
      <xdr:colOff>50800</xdr:colOff>
      <xdr:row>79</xdr:row>
      <xdr:rowOff>37368</xdr:rowOff>
    </xdr:to>
    <xdr:sp macro="" textlink="">
      <xdr:nvSpPr>
        <xdr:cNvPr id="413" name="楕円 412"/>
        <xdr:cNvSpPr/>
      </xdr:nvSpPr>
      <xdr:spPr>
        <a:xfrm>
          <a:off x="10426700" y="134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22145</xdr:rowOff>
    </xdr:from>
    <xdr:ext cx="469744" cy="259045"/>
    <xdr:sp macro="" textlink="">
      <xdr:nvSpPr>
        <xdr:cNvPr id="414" name="普通建設事業費 （ うち新規整備　）該当値テキスト"/>
        <xdr:cNvSpPr txBox="1"/>
      </xdr:nvSpPr>
      <xdr:spPr>
        <a:xfrm>
          <a:off x="10528300" y="1339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41610</xdr:rowOff>
    </xdr:from>
    <xdr:to>
      <xdr:col>50</xdr:col>
      <xdr:colOff>165100</xdr:colOff>
      <xdr:row>76</xdr:row>
      <xdr:rowOff>143210</xdr:rowOff>
    </xdr:to>
    <xdr:sp macro="" textlink="">
      <xdr:nvSpPr>
        <xdr:cNvPr id="415" name="楕円 414"/>
        <xdr:cNvSpPr/>
      </xdr:nvSpPr>
      <xdr:spPr>
        <a:xfrm>
          <a:off x="9588500" y="130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159738</xdr:rowOff>
    </xdr:from>
    <xdr:ext cx="534377" cy="259045"/>
    <xdr:sp macro="" textlink="">
      <xdr:nvSpPr>
        <xdr:cNvPr id="416" name="テキスト ボックス 415"/>
        <xdr:cNvSpPr txBox="1"/>
      </xdr:nvSpPr>
      <xdr:spPr>
        <a:xfrm>
          <a:off x="9372111" y="1284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80502</xdr:rowOff>
    </xdr:from>
    <xdr:to>
      <xdr:col>46</xdr:col>
      <xdr:colOff>38100</xdr:colOff>
      <xdr:row>77</xdr:row>
      <xdr:rowOff>10652</xdr:rowOff>
    </xdr:to>
    <xdr:sp macro="" textlink="">
      <xdr:nvSpPr>
        <xdr:cNvPr id="417" name="楕円 416"/>
        <xdr:cNvSpPr/>
      </xdr:nvSpPr>
      <xdr:spPr>
        <a:xfrm>
          <a:off x="8699500" y="1311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27180</xdr:rowOff>
    </xdr:from>
    <xdr:ext cx="534377" cy="259045"/>
    <xdr:sp macro="" textlink="">
      <xdr:nvSpPr>
        <xdr:cNvPr id="418" name="テキスト ボックス 417"/>
        <xdr:cNvSpPr txBox="1"/>
      </xdr:nvSpPr>
      <xdr:spPr>
        <a:xfrm>
          <a:off x="8483111" y="1288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121323</xdr:rowOff>
    </xdr:from>
    <xdr:to>
      <xdr:col>41</xdr:col>
      <xdr:colOff>101600</xdr:colOff>
      <xdr:row>73</xdr:row>
      <xdr:rowOff>51473</xdr:rowOff>
    </xdr:to>
    <xdr:sp macro="" textlink="">
      <xdr:nvSpPr>
        <xdr:cNvPr id="419" name="楕円 418"/>
        <xdr:cNvSpPr/>
      </xdr:nvSpPr>
      <xdr:spPr>
        <a:xfrm>
          <a:off x="7810500" y="12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68000</xdr:rowOff>
    </xdr:from>
    <xdr:ext cx="599010" cy="259045"/>
    <xdr:sp macro="" textlink="">
      <xdr:nvSpPr>
        <xdr:cNvPr id="420" name="テキスト ボックス 419"/>
        <xdr:cNvSpPr txBox="1"/>
      </xdr:nvSpPr>
      <xdr:spPr>
        <a:xfrm>
          <a:off x="7561795" y="1224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56614</xdr:rowOff>
    </xdr:from>
    <xdr:to>
      <xdr:col>36</xdr:col>
      <xdr:colOff>165100</xdr:colOff>
      <xdr:row>70</xdr:row>
      <xdr:rowOff>158214</xdr:rowOff>
    </xdr:to>
    <xdr:sp macro="" textlink="">
      <xdr:nvSpPr>
        <xdr:cNvPr id="421" name="楕円 420"/>
        <xdr:cNvSpPr/>
      </xdr:nvSpPr>
      <xdr:spPr>
        <a:xfrm>
          <a:off x="6921500" y="1205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3291</xdr:rowOff>
    </xdr:from>
    <xdr:ext cx="599010" cy="259045"/>
    <xdr:sp macro="" textlink="">
      <xdr:nvSpPr>
        <xdr:cNvPr id="422" name="テキスト ボックス 421"/>
        <xdr:cNvSpPr txBox="1"/>
      </xdr:nvSpPr>
      <xdr:spPr>
        <a:xfrm>
          <a:off x="6672795" y="1183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44" name="直線コネクタ 443"/>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45" name="普通建設事業費 （ うち更新整備　）最小値テキスト"/>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46" name="直線コネクタ 445"/>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47" name="普通建設事業費 （ うち更新整備　）最大値テキスト"/>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48" name="直線コネクタ 447"/>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154011</xdr:rowOff>
    </xdr:from>
    <xdr:to>
      <xdr:col>55</xdr:col>
      <xdr:colOff>0</xdr:colOff>
      <xdr:row>96</xdr:row>
      <xdr:rowOff>32660</xdr:rowOff>
    </xdr:to>
    <xdr:cxnSp macro="">
      <xdr:nvCxnSpPr>
        <xdr:cNvPr id="449" name="直線コネクタ 448"/>
        <xdr:cNvCxnSpPr/>
      </xdr:nvCxnSpPr>
      <xdr:spPr>
        <a:xfrm>
          <a:off x="9639300" y="16441761"/>
          <a:ext cx="838200" cy="5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36104</xdr:rowOff>
    </xdr:from>
    <xdr:ext cx="534377" cy="259045"/>
    <xdr:sp macro="" textlink="">
      <xdr:nvSpPr>
        <xdr:cNvPr id="450" name="普通建設事業費 （ うち更新整備　）平均値テキスト"/>
        <xdr:cNvSpPr txBox="1"/>
      </xdr:nvSpPr>
      <xdr:spPr>
        <a:xfrm>
          <a:off x="10528300" y="1666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1" name="フローチャート: 判断 450"/>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154011</xdr:rowOff>
    </xdr:from>
    <xdr:to>
      <xdr:col>50</xdr:col>
      <xdr:colOff>114300</xdr:colOff>
      <xdr:row>96</xdr:row>
      <xdr:rowOff>91215</xdr:rowOff>
    </xdr:to>
    <xdr:cxnSp macro="">
      <xdr:nvCxnSpPr>
        <xdr:cNvPr id="452" name="直線コネクタ 451"/>
        <xdr:cNvCxnSpPr/>
      </xdr:nvCxnSpPr>
      <xdr:spPr>
        <a:xfrm flipV="1">
          <a:off x="8750300" y="16441761"/>
          <a:ext cx="889000" cy="10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53" name="フローチャート: 判断 452"/>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93657</xdr:rowOff>
    </xdr:from>
    <xdr:ext cx="534377" cy="259045"/>
    <xdr:sp macro="" textlink="">
      <xdr:nvSpPr>
        <xdr:cNvPr id="454" name="テキスト ボックス 453"/>
        <xdr:cNvSpPr txBox="1"/>
      </xdr:nvSpPr>
      <xdr:spPr>
        <a:xfrm>
          <a:off x="9372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91215</xdr:rowOff>
    </xdr:from>
    <xdr:to>
      <xdr:col>45</xdr:col>
      <xdr:colOff>177800</xdr:colOff>
      <xdr:row>97</xdr:row>
      <xdr:rowOff>31421</xdr:rowOff>
    </xdr:to>
    <xdr:cxnSp macro="">
      <xdr:nvCxnSpPr>
        <xdr:cNvPr id="455" name="直線コネクタ 454"/>
        <xdr:cNvCxnSpPr/>
      </xdr:nvCxnSpPr>
      <xdr:spPr>
        <a:xfrm flipV="1">
          <a:off x="7861300" y="16550415"/>
          <a:ext cx="889000" cy="11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56" name="フローチャート: 判断 455"/>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126461</xdr:rowOff>
    </xdr:from>
    <xdr:ext cx="534377" cy="259045"/>
    <xdr:sp macro="" textlink="">
      <xdr:nvSpPr>
        <xdr:cNvPr id="457" name="テキスト ボックス 456"/>
        <xdr:cNvSpPr txBox="1"/>
      </xdr:nvSpPr>
      <xdr:spPr>
        <a:xfrm>
          <a:off x="8483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67261</xdr:rowOff>
    </xdr:from>
    <xdr:to>
      <xdr:col>41</xdr:col>
      <xdr:colOff>50800</xdr:colOff>
      <xdr:row>97</xdr:row>
      <xdr:rowOff>31421</xdr:rowOff>
    </xdr:to>
    <xdr:cxnSp macro="">
      <xdr:nvCxnSpPr>
        <xdr:cNvPr id="458" name="直線コネクタ 457"/>
        <xdr:cNvCxnSpPr/>
      </xdr:nvCxnSpPr>
      <xdr:spPr>
        <a:xfrm>
          <a:off x="6972300" y="16526461"/>
          <a:ext cx="889000" cy="1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59" name="フローチャート: 判断 458"/>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158928</xdr:rowOff>
    </xdr:from>
    <xdr:ext cx="534377" cy="259045"/>
    <xdr:sp macro="" textlink="">
      <xdr:nvSpPr>
        <xdr:cNvPr id="460" name="テキスト ボックス 459"/>
        <xdr:cNvSpPr txBox="1"/>
      </xdr:nvSpPr>
      <xdr:spPr>
        <a:xfrm>
          <a:off x="7594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1" name="フローチャート: 判断 460"/>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144284</xdr:rowOff>
    </xdr:from>
    <xdr:ext cx="534377" cy="259045"/>
    <xdr:sp macro="" textlink="">
      <xdr:nvSpPr>
        <xdr:cNvPr id="462" name="テキスト ボックス 461"/>
        <xdr:cNvSpPr txBox="1"/>
      </xdr:nvSpPr>
      <xdr:spPr>
        <a:xfrm>
          <a:off x="6705111" y="1677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153310</xdr:rowOff>
    </xdr:from>
    <xdr:to>
      <xdr:col>55</xdr:col>
      <xdr:colOff>50800</xdr:colOff>
      <xdr:row>96</xdr:row>
      <xdr:rowOff>83460</xdr:rowOff>
    </xdr:to>
    <xdr:sp macro="" textlink="">
      <xdr:nvSpPr>
        <xdr:cNvPr id="468" name="楕円 467"/>
        <xdr:cNvSpPr/>
      </xdr:nvSpPr>
      <xdr:spPr>
        <a:xfrm>
          <a:off x="10426700" y="164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4737</xdr:rowOff>
    </xdr:from>
    <xdr:ext cx="534377" cy="259045"/>
    <xdr:sp macro="" textlink="">
      <xdr:nvSpPr>
        <xdr:cNvPr id="469" name="普通建設事業費 （ うち更新整備　）該当値テキスト"/>
        <xdr:cNvSpPr txBox="1"/>
      </xdr:nvSpPr>
      <xdr:spPr>
        <a:xfrm>
          <a:off x="10528300" y="1629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103211</xdr:rowOff>
    </xdr:from>
    <xdr:to>
      <xdr:col>50</xdr:col>
      <xdr:colOff>165100</xdr:colOff>
      <xdr:row>96</xdr:row>
      <xdr:rowOff>33361</xdr:rowOff>
    </xdr:to>
    <xdr:sp macro="" textlink="">
      <xdr:nvSpPr>
        <xdr:cNvPr id="470" name="楕円 469"/>
        <xdr:cNvSpPr/>
      </xdr:nvSpPr>
      <xdr:spPr>
        <a:xfrm>
          <a:off x="9588500" y="163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49888</xdr:rowOff>
    </xdr:from>
    <xdr:ext cx="599010" cy="259045"/>
    <xdr:sp macro="" textlink="">
      <xdr:nvSpPr>
        <xdr:cNvPr id="471" name="テキスト ボックス 470"/>
        <xdr:cNvSpPr txBox="1"/>
      </xdr:nvSpPr>
      <xdr:spPr>
        <a:xfrm>
          <a:off x="9339795" y="1616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40415</xdr:rowOff>
    </xdr:from>
    <xdr:to>
      <xdr:col>46</xdr:col>
      <xdr:colOff>38100</xdr:colOff>
      <xdr:row>96</xdr:row>
      <xdr:rowOff>142015</xdr:rowOff>
    </xdr:to>
    <xdr:sp macro="" textlink="">
      <xdr:nvSpPr>
        <xdr:cNvPr id="472" name="楕円 471"/>
        <xdr:cNvSpPr/>
      </xdr:nvSpPr>
      <xdr:spPr>
        <a:xfrm>
          <a:off x="8699500" y="164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158542</xdr:rowOff>
    </xdr:from>
    <xdr:ext cx="534377" cy="259045"/>
    <xdr:sp macro="" textlink="">
      <xdr:nvSpPr>
        <xdr:cNvPr id="473" name="テキスト ボックス 472"/>
        <xdr:cNvSpPr txBox="1"/>
      </xdr:nvSpPr>
      <xdr:spPr>
        <a:xfrm>
          <a:off x="8483111" y="1627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152071</xdr:rowOff>
    </xdr:from>
    <xdr:to>
      <xdr:col>41</xdr:col>
      <xdr:colOff>101600</xdr:colOff>
      <xdr:row>97</xdr:row>
      <xdr:rowOff>82221</xdr:rowOff>
    </xdr:to>
    <xdr:sp macro="" textlink="">
      <xdr:nvSpPr>
        <xdr:cNvPr id="474" name="楕円 473"/>
        <xdr:cNvSpPr/>
      </xdr:nvSpPr>
      <xdr:spPr>
        <a:xfrm>
          <a:off x="7810500" y="16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98748</xdr:rowOff>
    </xdr:from>
    <xdr:ext cx="534377" cy="259045"/>
    <xdr:sp macro="" textlink="">
      <xdr:nvSpPr>
        <xdr:cNvPr id="475" name="テキスト ボックス 474"/>
        <xdr:cNvSpPr txBox="1"/>
      </xdr:nvSpPr>
      <xdr:spPr>
        <a:xfrm>
          <a:off x="7594111" y="1638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16461</xdr:rowOff>
    </xdr:from>
    <xdr:to>
      <xdr:col>36</xdr:col>
      <xdr:colOff>165100</xdr:colOff>
      <xdr:row>96</xdr:row>
      <xdr:rowOff>118061</xdr:rowOff>
    </xdr:to>
    <xdr:sp macro="" textlink="">
      <xdr:nvSpPr>
        <xdr:cNvPr id="476" name="楕円 475"/>
        <xdr:cNvSpPr/>
      </xdr:nvSpPr>
      <xdr:spPr>
        <a:xfrm>
          <a:off x="6921500" y="164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134588</xdr:rowOff>
    </xdr:from>
    <xdr:ext cx="534377" cy="259045"/>
    <xdr:sp macro="" textlink="">
      <xdr:nvSpPr>
        <xdr:cNvPr id="477" name="テキスト ボックス 476"/>
        <xdr:cNvSpPr txBox="1"/>
      </xdr:nvSpPr>
      <xdr:spPr>
        <a:xfrm>
          <a:off x="6705111" y="1625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7" name="テキスト ボックス 49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03" name="直線コネクタ 502"/>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5" name="直線コネクタ 5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06" name="災害復旧事業費最大値テキスト"/>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07" name="直線コネクタ 506"/>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126605</xdr:rowOff>
    </xdr:from>
    <xdr:to>
      <xdr:col>85</xdr:col>
      <xdr:colOff>127000</xdr:colOff>
      <xdr:row>39</xdr:row>
      <xdr:rowOff>56838</xdr:rowOff>
    </xdr:to>
    <xdr:cxnSp macro="">
      <xdr:nvCxnSpPr>
        <xdr:cNvPr id="508" name="直線コネクタ 507"/>
        <xdr:cNvCxnSpPr/>
      </xdr:nvCxnSpPr>
      <xdr:spPr>
        <a:xfrm>
          <a:off x="15481300" y="5955905"/>
          <a:ext cx="838200" cy="78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09" name="災害復旧事業費平均値テキスト"/>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0" name="フローチャート: 判断 509"/>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126605</xdr:rowOff>
    </xdr:from>
    <xdr:to>
      <xdr:col>81</xdr:col>
      <xdr:colOff>50800</xdr:colOff>
      <xdr:row>36</xdr:row>
      <xdr:rowOff>123883</xdr:rowOff>
    </xdr:to>
    <xdr:cxnSp macro="">
      <xdr:nvCxnSpPr>
        <xdr:cNvPr id="511" name="直線コネクタ 510"/>
        <xdr:cNvCxnSpPr/>
      </xdr:nvCxnSpPr>
      <xdr:spPr>
        <a:xfrm flipV="1">
          <a:off x="14592300" y="5955905"/>
          <a:ext cx="889000" cy="34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12" name="フローチャート: 判断 511"/>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161282</xdr:rowOff>
    </xdr:from>
    <xdr:ext cx="534377" cy="259045"/>
    <xdr:sp macro="" textlink="">
      <xdr:nvSpPr>
        <xdr:cNvPr id="513" name="テキスト ボックス 512"/>
        <xdr:cNvSpPr txBox="1"/>
      </xdr:nvSpPr>
      <xdr:spPr>
        <a:xfrm>
          <a:off x="15214111" y="667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60496</xdr:rowOff>
    </xdr:from>
    <xdr:to>
      <xdr:col>76</xdr:col>
      <xdr:colOff>114300</xdr:colOff>
      <xdr:row>36</xdr:row>
      <xdr:rowOff>123883</xdr:rowOff>
    </xdr:to>
    <xdr:cxnSp macro="">
      <xdr:nvCxnSpPr>
        <xdr:cNvPr id="514" name="直線コネクタ 513"/>
        <xdr:cNvCxnSpPr/>
      </xdr:nvCxnSpPr>
      <xdr:spPr>
        <a:xfrm>
          <a:off x="13703300" y="6232696"/>
          <a:ext cx="889000" cy="6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15" name="フローチャート: 判断 514"/>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54090</xdr:rowOff>
    </xdr:from>
    <xdr:ext cx="469744" cy="259045"/>
    <xdr:sp macro="" textlink="">
      <xdr:nvSpPr>
        <xdr:cNvPr id="516" name="テキスト ボックス 515"/>
        <xdr:cNvSpPr txBox="1"/>
      </xdr:nvSpPr>
      <xdr:spPr>
        <a:xfrm>
          <a:off x="14357428" y="674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77064</xdr:rowOff>
    </xdr:from>
    <xdr:to>
      <xdr:col>71</xdr:col>
      <xdr:colOff>177800</xdr:colOff>
      <xdr:row>36</xdr:row>
      <xdr:rowOff>60496</xdr:rowOff>
    </xdr:to>
    <xdr:cxnSp macro="">
      <xdr:nvCxnSpPr>
        <xdr:cNvPr id="517" name="直線コネクタ 516"/>
        <xdr:cNvCxnSpPr/>
      </xdr:nvCxnSpPr>
      <xdr:spPr>
        <a:xfrm>
          <a:off x="12814300" y="5906364"/>
          <a:ext cx="889000" cy="32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18" name="フローチャート: 判断 517"/>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73989</xdr:rowOff>
    </xdr:from>
    <xdr:ext cx="469744" cy="259045"/>
    <xdr:sp macro="" textlink="">
      <xdr:nvSpPr>
        <xdr:cNvPr id="519" name="テキスト ボックス 518"/>
        <xdr:cNvSpPr txBox="1"/>
      </xdr:nvSpPr>
      <xdr:spPr>
        <a:xfrm>
          <a:off x="13468428" y="676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0" name="フローチャート: 判断 519"/>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111806</xdr:rowOff>
    </xdr:from>
    <xdr:ext cx="469744" cy="259045"/>
    <xdr:sp macro="" textlink="">
      <xdr:nvSpPr>
        <xdr:cNvPr id="521" name="テキスト ボックス 520"/>
        <xdr:cNvSpPr txBox="1"/>
      </xdr:nvSpPr>
      <xdr:spPr>
        <a:xfrm>
          <a:off x="12579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6038</xdr:rowOff>
    </xdr:from>
    <xdr:to>
      <xdr:col>85</xdr:col>
      <xdr:colOff>177800</xdr:colOff>
      <xdr:row>39</xdr:row>
      <xdr:rowOff>107638</xdr:rowOff>
    </xdr:to>
    <xdr:sp macro="" textlink="">
      <xdr:nvSpPr>
        <xdr:cNvPr id="527" name="楕円 526"/>
        <xdr:cNvSpPr/>
      </xdr:nvSpPr>
      <xdr:spPr>
        <a:xfrm>
          <a:off x="16268700" y="669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113265</xdr:rowOff>
    </xdr:from>
    <xdr:ext cx="469744" cy="259045"/>
    <xdr:sp macro="" textlink="">
      <xdr:nvSpPr>
        <xdr:cNvPr id="528" name="災害復旧事業費該当値テキスト"/>
        <xdr:cNvSpPr txBox="1"/>
      </xdr:nvSpPr>
      <xdr:spPr>
        <a:xfrm>
          <a:off x="16370300" y="662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75805</xdr:rowOff>
    </xdr:from>
    <xdr:to>
      <xdr:col>81</xdr:col>
      <xdr:colOff>101600</xdr:colOff>
      <xdr:row>35</xdr:row>
      <xdr:rowOff>5955</xdr:rowOff>
    </xdr:to>
    <xdr:sp macro="" textlink="">
      <xdr:nvSpPr>
        <xdr:cNvPr id="529" name="楕円 528"/>
        <xdr:cNvSpPr/>
      </xdr:nvSpPr>
      <xdr:spPr>
        <a:xfrm>
          <a:off x="15430500" y="5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22482</xdr:rowOff>
    </xdr:from>
    <xdr:ext cx="534377" cy="259045"/>
    <xdr:sp macro="" textlink="">
      <xdr:nvSpPr>
        <xdr:cNvPr id="530" name="テキスト ボックス 529"/>
        <xdr:cNvSpPr txBox="1"/>
      </xdr:nvSpPr>
      <xdr:spPr>
        <a:xfrm>
          <a:off x="15214111" y="568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73083</xdr:rowOff>
    </xdr:from>
    <xdr:to>
      <xdr:col>76</xdr:col>
      <xdr:colOff>165100</xdr:colOff>
      <xdr:row>37</xdr:row>
      <xdr:rowOff>3233</xdr:rowOff>
    </xdr:to>
    <xdr:sp macro="" textlink="">
      <xdr:nvSpPr>
        <xdr:cNvPr id="531" name="楕円 530"/>
        <xdr:cNvSpPr/>
      </xdr:nvSpPr>
      <xdr:spPr>
        <a:xfrm>
          <a:off x="14541500" y="62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19760</xdr:rowOff>
    </xdr:from>
    <xdr:ext cx="534377" cy="259045"/>
    <xdr:sp macro="" textlink="">
      <xdr:nvSpPr>
        <xdr:cNvPr id="532" name="テキスト ボックス 531"/>
        <xdr:cNvSpPr txBox="1"/>
      </xdr:nvSpPr>
      <xdr:spPr>
        <a:xfrm>
          <a:off x="14325111" y="602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9696</xdr:rowOff>
    </xdr:from>
    <xdr:to>
      <xdr:col>72</xdr:col>
      <xdr:colOff>38100</xdr:colOff>
      <xdr:row>36</xdr:row>
      <xdr:rowOff>111296</xdr:rowOff>
    </xdr:to>
    <xdr:sp macro="" textlink="">
      <xdr:nvSpPr>
        <xdr:cNvPr id="533" name="楕円 532"/>
        <xdr:cNvSpPr/>
      </xdr:nvSpPr>
      <xdr:spPr>
        <a:xfrm>
          <a:off x="13652500" y="61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127823</xdr:rowOff>
    </xdr:from>
    <xdr:ext cx="534377" cy="259045"/>
    <xdr:sp macro="" textlink="">
      <xdr:nvSpPr>
        <xdr:cNvPr id="534" name="テキスト ボックス 533"/>
        <xdr:cNvSpPr txBox="1"/>
      </xdr:nvSpPr>
      <xdr:spPr>
        <a:xfrm>
          <a:off x="13436111" y="595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26264</xdr:rowOff>
    </xdr:from>
    <xdr:to>
      <xdr:col>67</xdr:col>
      <xdr:colOff>101600</xdr:colOff>
      <xdr:row>34</xdr:row>
      <xdr:rowOff>127864</xdr:rowOff>
    </xdr:to>
    <xdr:sp macro="" textlink="">
      <xdr:nvSpPr>
        <xdr:cNvPr id="535" name="楕円 534"/>
        <xdr:cNvSpPr/>
      </xdr:nvSpPr>
      <xdr:spPr>
        <a:xfrm>
          <a:off x="12763500" y="585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144391</xdr:rowOff>
    </xdr:from>
    <xdr:ext cx="534377" cy="259045"/>
    <xdr:sp macro="" textlink="">
      <xdr:nvSpPr>
        <xdr:cNvPr id="536" name="テキスト ボックス 535"/>
        <xdr:cNvSpPr txBox="1"/>
      </xdr:nvSpPr>
      <xdr:spPr>
        <a:xfrm>
          <a:off x="12547111" y="563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6" name="テキスト ボックス 59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8" name="テキスト ボックス 59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2" name="テキスト ボックス 60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0" name="直線コネクタ 609"/>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1" name="公債費最小値テキスト"/>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12" name="直線コネクタ 611"/>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13" name="公債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14" name="直線コネクタ 613"/>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39002</xdr:rowOff>
    </xdr:from>
    <xdr:to>
      <xdr:col>85</xdr:col>
      <xdr:colOff>127000</xdr:colOff>
      <xdr:row>78</xdr:row>
      <xdr:rowOff>101231</xdr:rowOff>
    </xdr:to>
    <xdr:cxnSp macro="">
      <xdr:nvCxnSpPr>
        <xdr:cNvPr id="615" name="直線コネクタ 614"/>
        <xdr:cNvCxnSpPr/>
      </xdr:nvCxnSpPr>
      <xdr:spPr>
        <a:xfrm flipV="1">
          <a:off x="15481300" y="13412102"/>
          <a:ext cx="838200" cy="6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16" name="公債費平均値テキスト"/>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17" name="フローチャート: 判断 616"/>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45213</xdr:rowOff>
    </xdr:from>
    <xdr:to>
      <xdr:col>81</xdr:col>
      <xdr:colOff>50800</xdr:colOff>
      <xdr:row>78</xdr:row>
      <xdr:rowOff>101231</xdr:rowOff>
    </xdr:to>
    <xdr:cxnSp macro="">
      <xdr:nvCxnSpPr>
        <xdr:cNvPr id="618" name="直線コネクタ 617"/>
        <xdr:cNvCxnSpPr/>
      </xdr:nvCxnSpPr>
      <xdr:spPr>
        <a:xfrm>
          <a:off x="14592300" y="13418313"/>
          <a:ext cx="889000" cy="5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19" name="フローチャート: 判断 618"/>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68635</xdr:rowOff>
    </xdr:from>
    <xdr:ext cx="534377" cy="259045"/>
    <xdr:sp macro="" textlink="">
      <xdr:nvSpPr>
        <xdr:cNvPr id="620" name="テキスト ボックス 619"/>
        <xdr:cNvSpPr txBox="1"/>
      </xdr:nvSpPr>
      <xdr:spPr>
        <a:xfrm>
          <a:off x="15214111" y="129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45213</xdr:rowOff>
    </xdr:from>
    <xdr:to>
      <xdr:col>76</xdr:col>
      <xdr:colOff>114300</xdr:colOff>
      <xdr:row>78</xdr:row>
      <xdr:rowOff>123037</xdr:rowOff>
    </xdr:to>
    <xdr:cxnSp macro="">
      <xdr:nvCxnSpPr>
        <xdr:cNvPr id="621" name="直線コネクタ 620"/>
        <xdr:cNvCxnSpPr/>
      </xdr:nvCxnSpPr>
      <xdr:spPr>
        <a:xfrm flipV="1">
          <a:off x="13703300" y="13418313"/>
          <a:ext cx="889000" cy="7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22" name="フローチャート: 判断 621"/>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61701</xdr:rowOff>
    </xdr:from>
    <xdr:ext cx="534377" cy="259045"/>
    <xdr:sp macro="" textlink="">
      <xdr:nvSpPr>
        <xdr:cNvPr id="623" name="テキスト ボックス 622"/>
        <xdr:cNvSpPr txBox="1"/>
      </xdr:nvSpPr>
      <xdr:spPr>
        <a:xfrm>
          <a:off x="14325111" y="129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89649</xdr:rowOff>
    </xdr:from>
    <xdr:to>
      <xdr:col>71</xdr:col>
      <xdr:colOff>177800</xdr:colOff>
      <xdr:row>78</xdr:row>
      <xdr:rowOff>123037</xdr:rowOff>
    </xdr:to>
    <xdr:cxnSp macro="">
      <xdr:nvCxnSpPr>
        <xdr:cNvPr id="624" name="直線コネクタ 623"/>
        <xdr:cNvCxnSpPr/>
      </xdr:nvCxnSpPr>
      <xdr:spPr>
        <a:xfrm>
          <a:off x="12814300" y="13462749"/>
          <a:ext cx="889000" cy="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25" name="フローチャート: 判断 624"/>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57205</xdr:rowOff>
    </xdr:from>
    <xdr:ext cx="534377" cy="259045"/>
    <xdr:sp macro="" textlink="">
      <xdr:nvSpPr>
        <xdr:cNvPr id="626" name="テキスト ボックス 625"/>
        <xdr:cNvSpPr txBox="1"/>
      </xdr:nvSpPr>
      <xdr:spPr>
        <a:xfrm>
          <a:off x="13436111" y="129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27" name="フローチャート: 判断 626"/>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64368</xdr:rowOff>
    </xdr:from>
    <xdr:ext cx="534377" cy="259045"/>
    <xdr:sp macro="" textlink="">
      <xdr:nvSpPr>
        <xdr:cNvPr id="628" name="テキスト ボックス 627"/>
        <xdr:cNvSpPr txBox="1"/>
      </xdr:nvSpPr>
      <xdr:spPr>
        <a:xfrm>
          <a:off x="12547111" y="129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159652</xdr:rowOff>
    </xdr:from>
    <xdr:to>
      <xdr:col>85</xdr:col>
      <xdr:colOff>177800</xdr:colOff>
      <xdr:row>78</xdr:row>
      <xdr:rowOff>89802</xdr:rowOff>
    </xdr:to>
    <xdr:sp macro="" textlink="">
      <xdr:nvSpPr>
        <xdr:cNvPr id="634" name="楕円 633"/>
        <xdr:cNvSpPr/>
      </xdr:nvSpPr>
      <xdr:spPr>
        <a:xfrm>
          <a:off x="16268700" y="133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138079</xdr:rowOff>
    </xdr:from>
    <xdr:ext cx="534377" cy="259045"/>
    <xdr:sp macro="" textlink="">
      <xdr:nvSpPr>
        <xdr:cNvPr id="635" name="公債費該当値テキスト"/>
        <xdr:cNvSpPr txBox="1"/>
      </xdr:nvSpPr>
      <xdr:spPr>
        <a:xfrm>
          <a:off x="16370300" y="1333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50431</xdr:rowOff>
    </xdr:from>
    <xdr:to>
      <xdr:col>81</xdr:col>
      <xdr:colOff>101600</xdr:colOff>
      <xdr:row>78</xdr:row>
      <xdr:rowOff>152031</xdr:rowOff>
    </xdr:to>
    <xdr:sp macro="" textlink="">
      <xdr:nvSpPr>
        <xdr:cNvPr id="636" name="楕円 635"/>
        <xdr:cNvSpPr/>
      </xdr:nvSpPr>
      <xdr:spPr>
        <a:xfrm>
          <a:off x="15430500" y="1342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143158</xdr:rowOff>
    </xdr:from>
    <xdr:ext cx="534377" cy="259045"/>
    <xdr:sp macro="" textlink="">
      <xdr:nvSpPr>
        <xdr:cNvPr id="637" name="テキスト ボックス 636"/>
        <xdr:cNvSpPr txBox="1"/>
      </xdr:nvSpPr>
      <xdr:spPr>
        <a:xfrm>
          <a:off x="15214111" y="1351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165863</xdr:rowOff>
    </xdr:from>
    <xdr:to>
      <xdr:col>76</xdr:col>
      <xdr:colOff>165100</xdr:colOff>
      <xdr:row>78</xdr:row>
      <xdr:rowOff>96013</xdr:rowOff>
    </xdr:to>
    <xdr:sp macro="" textlink="">
      <xdr:nvSpPr>
        <xdr:cNvPr id="638" name="楕円 637"/>
        <xdr:cNvSpPr/>
      </xdr:nvSpPr>
      <xdr:spPr>
        <a:xfrm>
          <a:off x="14541500" y="133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87140</xdr:rowOff>
    </xdr:from>
    <xdr:ext cx="534377" cy="259045"/>
    <xdr:sp macro="" textlink="">
      <xdr:nvSpPr>
        <xdr:cNvPr id="639" name="テキスト ボックス 638"/>
        <xdr:cNvSpPr txBox="1"/>
      </xdr:nvSpPr>
      <xdr:spPr>
        <a:xfrm>
          <a:off x="14325111" y="134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72237</xdr:rowOff>
    </xdr:from>
    <xdr:to>
      <xdr:col>72</xdr:col>
      <xdr:colOff>38100</xdr:colOff>
      <xdr:row>79</xdr:row>
      <xdr:rowOff>2387</xdr:rowOff>
    </xdr:to>
    <xdr:sp macro="" textlink="">
      <xdr:nvSpPr>
        <xdr:cNvPr id="640" name="楕円 639"/>
        <xdr:cNvSpPr/>
      </xdr:nvSpPr>
      <xdr:spPr>
        <a:xfrm>
          <a:off x="13652500" y="134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164964</xdr:rowOff>
    </xdr:from>
    <xdr:ext cx="534377" cy="259045"/>
    <xdr:sp macro="" textlink="">
      <xdr:nvSpPr>
        <xdr:cNvPr id="641" name="テキスト ボックス 640"/>
        <xdr:cNvSpPr txBox="1"/>
      </xdr:nvSpPr>
      <xdr:spPr>
        <a:xfrm>
          <a:off x="13436111" y="1353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38849</xdr:rowOff>
    </xdr:from>
    <xdr:to>
      <xdr:col>67</xdr:col>
      <xdr:colOff>101600</xdr:colOff>
      <xdr:row>78</xdr:row>
      <xdr:rowOff>140449</xdr:rowOff>
    </xdr:to>
    <xdr:sp macro="" textlink="">
      <xdr:nvSpPr>
        <xdr:cNvPr id="642" name="楕円 641"/>
        <xdr:cNvSpPr/>
      </xdr:nvSpPr>
      <xdr:spPr>
        <a:xfrm>
          <a:off x="12763500" y="1341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131576</xdr:rowOff>
    </xdr:from>
    <xdr:ext cx="534377" cy="259045"/>
    <xdr:sp macro="" textlink="">
      <xdr:nvSpPr>
        <xdr:cNvPr id="643" name="テキスト ボックス 642"/>
        <xdr:cNvSpPr txBox="1"/>
      </xdr:nvSpPr>
      <xdr:spPr>
        <a:xfrm>
          <a:off x="12547111" y="1350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4" name="直線コネクタ 65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5" name="テキスト ボックス 65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8" name="直線コネクタ 65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9" name="テキスト ボックス 65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63" name="直線コネクタ 662"/>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64" name="積立金最小値テキスト"/>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65" name="直線コネクタ 664"/>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66" name="積立金最大値テキスト"/>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67" name="直線コネクタ 666"/>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19907</xdr:rowOff>
    </xdr:from>
    <xdr:to>
      <xdr:col>85</xdr:col>
      <xdr:colOff>127000</xdr:colOff>
      <xdr:row>96</xdr:row>
      <xdr:rowOff>89539</xdr:rowOff>
    </xdr:to>
    <xdr:cxnSp macro="">
      <xdr:nvCxnSpPr>
        <xdr:cNvPr id="668" name="直線コネクタ 667"/>
        <xdr:cNvCxnSpPr/>
      </xdr:nvCxnSpPr>
      <xdr:spPr>
        <a:xfrm>
          <a:off x="15481300" y="16307657"/>
          <a:ext cx="838200" cy="24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87827</xdr:rowOff>
    </xdr:from>
    <xdr:ext cx="534377" cy="259045"/>
    <xdr:sp macro="" textlink="">
      <xdr:nvSpPr>
        <xdr:cNvPr id="669" name="積立金平均値テキスト"/>
        <xdr:cNvSpPr txBox="1"/>
      </xdr:nvSpPr>
      <xdr:spPr>
        <a:xfrm>
          <a:off x="16370300" y="1654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0" name="フローチャート: 判断 669"/>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19907</xdr:rowOff>
    </xdr:from>
    <xdr:to>
      <xdr:col>81</xdr:col>
      <xdr:colOff>50800</xdr:colOff>
      <xdr:row>95</xdr:row>
      <xdr:rowOff>66199</xdr:rowOff>
    </xdr:to>
    <xdr:cxnSp macro="">
      <xdr:nvCxnSpPr>
        <xdr:cNvPr id="671" name="直線コネクタ 670"/>
        <xdr:cNvCxnSpPr/>
      </xdr:nvCxnSpPr>
      <xdr:spPr>
        <a:xfrm flipV="1">
          <a:off x="14592300" y="16307657"/>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72" name="フローチャート: 判断 671"/>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70597</xdr:rowOff>
    </xdr:from>
    <xdr:ext cx="534377" cy="259045"/>
    <xdr:sp macro="" textlink="">
      <xdr:nvSpPr>
        <xdr:cNvPr id="673" name="テキスト ボックス 672"/>
        <xdr:cNvSpPr txBox="1"/>
      </xdr:nvSpPr>
      <xdr:spPr>
        <a:xfrm>
          <a:off x="15214111" y="1670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66199</xdr:rowOff>
    </xdr:from>
    <xdr:to>
      <xdr:col>76</xdr:col>
      <xdr:colOff>114300</xdr:colOff>
      <xdr:row>95</xdr:row>
      <xdr:rowOff>95461</xdr:rowOff>
    </xdr:to>
    <xdr:cxnSp macro="">
      <xdr:nvCxnSpPr>
        <xdr:cNvPr id="674" name="直線コネクタ 673"/>
        <xdr:cNvCxnSpPr/>
      </xdr:nvCxnSpPr>
      <xdr:spPr>
        <a:xfrm flipV="1">
          <a:off x="13703300" y="16353949"/>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75" name="フローチャート: 判断 674"/>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116842</xdr:rowOff>
    </xdr:from>
    <xdr:ext cx="534377" cy="259045"/>
    <xdr:sp macro="" textlink="">
      <xdr:nvSpPr>
        <xdr:cNvPr id="676" name="テキスト ボックス 675"/>
        <xdr:cNvSpPr txBox="1"/>
      </xdr:nvSpPr>
      <xdr:spPr>
        <a:xfrm>
          <a:off x="14325111" y="1674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95461</xdr:rowOff>
    </xdr:from>
    <xdr:to>
      <xdr:col>71</xdr:col>
      <xdr:colOff>177800</xdr:colOff>
      <xdr:row>96</xdr:row>
      <xdr:rowOff>137322</xdr:rowOff>
    </xdr:to>
    <xdr:cxnSp macro="">
      <xdr:nvCxnSpPr>
        <xdr:cNvPr id="677" name="直線コネクタ 676"/>
        <xdr:cNvCxnSpPr/>
      </xdr:nvCxnSpPr>
      <xdr:spPr>
        <a:xfrm flipV="1">
          <a:off x="12814300" y="16383211"/>
          <a:ext cx="889000" cy="21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78" name="フローチャート: 判断 677"/>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132918</xdr:rowOff>
    </xdr:from>
    <xdr:ext cx="534377" cy="259045"/>
    <xdr:sp macro="" textlink="">
      <xdr:nvSpPr>
        <xdr:cNvPr id="679" name="テキスト ボックス 678"/>
        <xdr:cNvSpPr txBox="1"/>
      </xdr:nvSpPr>
      <xdr:spPr>
        <a:xfrm>
          <a:off x="13436111" y="167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0" name="フローチャート: 判断 679"/>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152588</xdr:rowOff>
    </xdr:from>
    <xdr:ext cx="534377" cy="259045"/>
    <xdr:sp macro="" textlink="">
      <xdr:nvSpPr>
        <xdr:cNvPr id="681" name="テキスト ボックス 680"/>
        <xdr:cNvSpPr txBox="1"/>
      </xdr:nvSpPr>
      <xdr:spPr>
        <a:xfrm>
          <a:off x="12547111" y="167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38739</xdr:rowOff>
    </xdr:from>
    <xdr:to>
      <xdr:col>85</xdr:col>
      <xdr:colOff>177800</xdr:colOff>
      <xdr:row>96</xdr:row>
      <xdr:rowOff>140339</xdr:rowOff>
    </xdr:to>
    <xdr:sp macro="" textlink="">
      <xdr:nvSpPr>
        <xdr:cNvPr id="687" name="楕円 686"/>
        <xdr:cNvSpPr/>
      </xdr:nvSpPr>
      <xdr:spPr>
        <a:xfrm>
          <a:off x="16268700" y="164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61616</xdr:rowOff>
    </xdr:from>
    <xdr:ext cx="534377" cy="259045"/>
    <xdr:sp macro="" textlink="">
      <xdr:nvSpPr>
        <xdr:cNvPr id="688" name="積立金該当値テキスト"/>
        <xdr:cNvSpPr txBox="1"/>
      </xdr:nvSpPr>
      <xdr:spPr>
        <a:xfrm>
          <a:off x="16370300" y="163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140557</xdr:rowOff>
    </xdr:from>
    <xdr:to>
      <xdr:col>81</xdr:col>
      <xdr:colOff>101600</xdr:colOff>
      <xdr:row>95</xdr:row>
      <xdr:rowOff>70707</xdr:rowOff>
    </xdr:to>
    <xdr:sp macro="" textlink="">
      <xdr:nvSpPr>
        <xdr:cNvPr id="689" name="楕円 688"/>
        <xdr:cNvSpPr/>
      </xdr:nvSpPr>
      <xdr:spPr>
        <a:xfrm>
          <a:off x="15430500" y="1625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87234</xdr:rowOff>
    </xdr:from>
    <xdr:ext cx="534377" cy="259045"/>
    <xdr:sp macro="" textlink="">
      <xdr:nvSpPr>
        <xdr:cNvPr id="690" name="テキスト ボックス 689"/>
        <xdr:cNvSpPr txBox="1"/>
      </xdr:nvSpPr>
      <xdr:spPr>
        <a:xfrm>
          <a:off x="15214111" y="1603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15399</xdr:rowOff>
    </xdr:from>
    <xdr:to>
      <xdr:col>76</xdr:col>
      <xdr:colOff>165100</xdr:colOff>
      <xdr:row>95</xdr:row>
      <xdr:rowOff>116999</xdr:rowOff>
    </xdr:to>
    <xdr:sp macro="" textlink="">
      <xdr:nvSpPr>
        <xdr:cNvPr id="691" name="楕円 690"/>
        <xdr:cNvSpPr/>
      </xdr:nvSpPr>
      <xdr:spPr>
        <a:xfrm>
          <a:off x="14541500" y="1630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133526</xdr:rowOff>
    </xdr:from>
    <xdr:ext cx="534377" cy="259045"/>
    <xdr:sp macro="" textlink="">
      <xdr:nvSpPr>
        <xdr:cNvPr id="692" name="テキスト ボックス 691"/>
        <xdr:cNvSpPr txBox="1"/>
      </xdr:nvSpPr>
      <xdr:spPr>
        <a:xfrm>
          <a:off x="14325111" y="1607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44661</xdr:rowOff>
    </xdr:from>
    <xdr:to>
      <xdr:col>72</xdr:col>
      <xdr:colOff>38100</xdr:colOff>
      <xdr:row>95</xdr:row>
      <xdr:rowOff>146261</xdr:rowOff>
    </xdr:to>
    <xdr:sp macro="" textlink="">
      <xdr:nvSpPr>
        <xdr:cNvPr id="693" name="楕円 692"/>
        <xdr:cNvSpPr/>
      </xdr:nvSpPr>
      <xdr:spPr>
        <a:xfrm>
          <a:off x="13652500" y="163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162788</xdr:rowOff>
    </xdr:from>
    <xdr:ext cx="534377" cy="259045"/>
    <xdr:sp macro="" textlink="">
      <xdr:nvSpPr>
        <xdr:cNvPr id="694" name="テキスト ボックス 693"/>
        <xdr:cNvSpPr txBox="1"/>
      </xdr:nvSpPr>
      <xdr:spPr>
        <a:xfrm>
          <a:off x="13436111" y="1610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86522</xdr:rowOff>
    </xdr:from>
    <xdr:to>
      <xdr:col>67</xdr:col>
      <xdr:colOff>101600</xdr:colOff>
      <xdr:row>97</xdr:row>
      <xdr:rowOff>16672</xdr:rowOff>
    </xdr:to>
    <xdr:sp macro="" textlink="">
      <xdr:nvSpPr>
        <xdr:cNvPr id="695" name="楕円 694"/>
        <xdr:cNvSpPr/>
      </xdr:nvSpPr>
      <xdr:spPr>
        <a:xfrm>
          <a:off x="12763500" y="1654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33199</xdr:rowOff>
    </xdr:from>
    <xdr:ext cx="534377" cy="259045"/>
    <xdr:sp macro="" textlink="">
      <xdr:nvSpPr>
        <xdr:cNvPr id="696" name="テキスト ボックス 695"/>
        <xdr:cNvSpPr txBox="1"/>
      </xdr:nvSpPr>
      <xdr:spPr>
        <a:xfrm>
          <a:off x="12547111" y="1632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0" name="直線コネクタ 719"/>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23" name="投資及び出資金最大値テキスト"/>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24" name="直線コネクタ 723"/>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23114</xdr:rowOff>
    </xdr:from>
    <xdr:to>
      <xdr:col>116</xdr:col>
      <xdr:colOff>63500</xdr:colOff>
      <xdr:row>39</xdr:row>
      <xdr:rowOff>44412</xdr:rowOff>
    </xdr:to>
    <xdr:cxnSp macro="">
      <xdr:nvCxnSpPr>
        <xdr:cNvPr id="725" name="直線コネクタ 724"/>
        <xdr:cNvCxnSpPr/>
      </xdr:nvCxnSpPr>
      <xdr:spPr>
        <a:xfrm flipV="1">
          <a:off x="21323300" y="6709664"/>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26" name="投資及び出資金平均値テキスト"/>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27" name="フローチャート: 判断 726"/>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43955</xdr:rowOff>
    </xdr:from>
    <xdr:to>
      <xdr:col>111</xdr:col>
      <xdr:colOff>177800</xdr:colOff>
      <xdr:row>39</xdr:row>
      <xdr:rowOff>44412</xdr:rowOff>
    </xdr:to>
    <xdr:cxnSp macro="">
      <xdr:nvCxnSpPr>
        <xdr:cNvPr id="728" name="直線コネクタ 727"/>
        <xdr:cNvCxnSpPr/>
      </xdr:nvCxnSpPr>
      <xdr:spPr>
        <a:xfrm>
          <a:off x="20434300" y="673050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29" name="フローチャート: 判断 728"/>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121416</xdr:rowOff>
    </xdr:from>
    <xdr:ext cx="469744" cy="259045"/>
    <xdr:sp macro="" textlink="">
      <xdr:nvSpPr>
        <xdr:cNvPr id="730" name="テキスト ボックス 729"/>
        <xdr:cNvSpPr txBox="1"/>
      </xdr:nvSpPr>
      <xdr:spPr>
        <a:xfrm>
          <a:off x="21088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42888</xdr:rowOff>
    </xdr:from>
    <xdr:to>
      <xdr:col>107</xdr:col>
      <xdr:colOff>50800</xdr:colOff>
      <xdr:row>39</xdr:row>
      <xdr:rowOff>43955</xdr:rowOff>
    </xdr:to>
    <xdr:cxnSp macro="">
      <xdr:nvCxnSpPr>
        <xdr:cNvPr id="731" name="直線コネクタ 730"/>
        <xdr:cNvCxnSpPr/>
      </xdr:nvCxnSpPr>
      <xdr:spPr>
        <a:xfrm>
          <a:off x="19545300" y="6729438"/>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32" name="フローチャート: 判断 731"/>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157687</xdr:rowOff>
    </xdr:from>
    <xdr:ext cx="469744" cy="259045"/>
    <xdr:sp macro="" textlink="">
      <xdr:nvSpPr>
        <xdr:cNvPr id="733" name="テキスト ボックス 732"/>
        <xdr:cNvSpPr txBox="1"/>
      </xdr:nvSpPr>
      <xdr:spPr>
        <a:xfrm>
          <a:off x="20199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41249</xdr:rowOff>
    </xdr:from>
    <xdr:to>
      <xdr:col>102</xdr:col>
      <xdr:colOff>114300</xdr:colOff>
      <xdr:row>39</xdr:row>
      <xdr:rowOff>42888</xdr:rowOff>
    </xdr:to>
    <xdr:cxnSp macro="">
      <xdr:nvCxnSpPr>
        <xdr:cNvPr id="734" name="直線コネクタ 733"/>
        <xdr:cNvCxnSpPr/>
      </xdr:nvCxnSpPr>
      <xdr:spPr>
        <a:xfrm>
          <a:off x="18656300" y="6727799"/>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35" name="フローチャート: 判断 734"/>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36" name="テキスト ボックス 735"/>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37" name="フローチャート: 判断 736"/>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146295</xdr:rowOff>
    </xdr:from>
    <xdr:ext cx="469744" cy="259045"/>
    <xdr:sp macro="" textlink="">
      <xdr:nvSpPr>
        <xdr:cNvPr id="738" name="テキスト ボックス 737"/>
        <xdr:cNvSpPr txBox="1"/>
      </xdr:nvSpPr>
      <xdr:spPr>
        <a:xfrm>
          <a:off x="18421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143764</xdr:rowOff>
    </xdr:from>
    <xdr:to>
      <xdr:col>116</xdr:col>
      <xdr:colOff>114300</xdr:colOff>
      <xdr:row>39</xdr:row>
      <xdr:rowOff>73914</xdr:rowOff>
    </xdr:to>
    <xdr:sp macro="" textlink="">
      <xdr:nvSpPr>
        <xdr:cNvPr id="744" name="楕円 743"/>
        <xdr:cNvSpPr/>
      </xdr:nvSpPr>
      <xdr:spPr>
        <a:xfrm>
          <a:off x="221107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58691</xdr:rowOff>
    </xdr:from>
    <xdr:ext cx="378565" cy="259045"/>
    <xdr:sp macro="" textlink="">
      <xdr:nvSpPr>
        <xdr:cNvPr id="745" name="投資及び出資金該当値テキスト"/>
        <xdr:cNvSpPr txBox="1"/>
      </xdr:nvSpPr>
      <xdr:spPr>
        <a:xfrm>
          <a:off x="22212300" y="6573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165062</xdr:rowOff>
    </xdr:from>
    <xdr:to>
      <xdr:col>112</xdr:col>
      <xdr:colOff>38100</xdr:colOff>
      <xdr:row>39</xdr:row>
      <xdr:rowOff>95212</xdr:rowOff>
    </xdr:to>
    <xdr:sp macro="" textlink="">
      <xdr:nvSpPr>
        <xdr:cNvPr id="746" name="楕円 745"/>
        <xdr:cNvSpPr/>
      </xdr:nvSpPr>
      <xdr:spPr>
        <a:xfrm>
          <a:off x="2127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86339</xdr:rowOff>
    </xdr:from>
    <xdr:ext cx="249299" cy="259045"/>
    <xdr:sp macro="" textlink="">
      <xdr:nvSpPr>
        <xdr:cNvPr id="747" name="テキスト ボックス 746"/>
        <xdr:cNvSpPr txBox="1"/>
      </xdr:nvSpPr>
      <xdr:spPr>
        <a:xfrm>
          <a:off x="21198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164605</xdr:rowOff>
    </xdr:from>
    <xdr:to>
      <xdr:col>107</xdr:col>
      <xdr:colOff>101600</xdr:colOff>
      <xdr:row>39</xdr:row>
      <xdr:rowOff>94755</xdr:rowOff>
    </xdr:to>
    <xdr:sp macro="" textlink="">
      <xdr:nvSpPr>
        <xdr:cNvPr id="748" name="楕円 747"/>
        <xdr:cNvSpPr/>
      </xdr:nvSpPr>
      <xdr:spPr>
        <a:xfrm>
          <a:off x="20383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85882</xdr:rowOff>
    </xdr:from>
    <xdr:ext cx="313932" cy="259045"/>
    <xdr:sp macro="" textlink="">
      <xdr:nvSpPr>
        <xdr:cNvPr id="749" name="テキスト ボックス 748"/>
        <xdr:cNvSpPr txBox="1"/>
      </xdr:nvSpPr>
      <xdr:spPr>
        <a:xfrm>
          <a:off x="20277333" y="6772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163538</xdr:rowOff>
    </xdr:from>
    <xdr:to>
      <xdr:col>102</xdr:col>
      <xdr:colOff>165100</xdr:colOff>
      <xdr:row>39</xdr:row>
      <xdr:rowOff>93688</xdr:rowOff>
    </xdr:to>
    <xdr:sp macro="" textlink="">
      <xdr:nvSpPr>
        <xdr:cNvPr id="750" name="楕円 749"/>
        <xdr:cNvSpPr/>
      </xdr:nvSpPr>
      <xdr:spPr>
        <a:xfrm>
          <a:off x="19494500" y="66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84815</xdr:rowOff>
    </xdr:from>
    <xdr:ext cx="313932" cy="259045"/>
    <xdr:sp macro="" textlink="">
      <xdr:nvSpPr>
        <xdr:cNvPr id="751" name="テキスト ボックス 750"/>
        <xdr:cNvSpPr txBox="1"/>
      </xdr:nvSpPr>
      <xdr:spPr>
        <a:xfrm>
          <a:off x="19388333" y="6771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161899</xdr:rowOff>
    </xdr:from>
    <xdr:to>
      <xdr:col>98</xdr:col>
      <xdr:colOff>38100</xdr:colOff>
      <xdr:row>39</xdr:row>
      <xdr:rowOff>92049</xdr:rowOff>
    </xdr:to>
    <xdr:sp macro="" textlink="">
      <xdr:nvSpPr>
        <xdr:cNvPr id="752" name="楕円 751"/>
        <xdr:cNvSpPr/>
      </xdr:nvSpPr>
      <xdr:spPr>
        <a:xfrm>
          <a:off x="18605500" y="66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83176</xdr:rowOff>
    </xdr:from>
    <xdr:ext cx="313932" cy="259045"/>
    <xdr:sp macro="" textlink="">
      <xdr:nvSpPr>
        <xdr:cNvPr id="753" name="テキスト ボックス 752"/>
        <xdr:cNvSpPr txBox="1"/>
      </xdr:nvSpPr>
      <xdr:spPr>
        <a:xfrm>
          <a:off x="18499333" y="6769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5" name="テキスト ボックス 77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77" name="直線コネクタ 776"/>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0" name="貸付金最大値テキスト"/>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1" name="直線コネクタ 780"/>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163684</xdr:rowOff>
    </xdr:from>
    <xdr:to>
      <xdr:col>116</xdr:col>
      <xdr:colOff>63500</xdr:colOff>
      <xdr:row>58</xdr:row>
      <xdr:rowOff>167437</xdr:rowOff>
    </xdr:to>
    <xdr:cxnSp macro="">
      <xdr:nvCxnSpPr>
        <xdr:cNvPr id="782" name="直線コネクタ 781"/>
        <xdr:cNvCxnSpPr/>
      </xdr:nvCxnSpPr>
      <xdr:spPr>
        <a:xfrm>
          <a:off x="21323300" y="10107784"/>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83" name="貸付金平均値テキスト"/>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84" name="フローチャート: 判断 783"/>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162255</xdr:rowOff>
    </xdr:from>
    <xdr:to>
      <xdr:col>111</xdr:col>
      <xdr:colOff>177800</xdr:colOff>
      <xdr:row>58</xdr:row>
      <xdr:rowOff>163684</xdr:rowOff>
    </xdr:to>
    <xdr:cxnSp macro="">
      <xdr:nvCxnSpPr>
        <xdr:cNvPr id="785" name="直線コネクタ 784"/>
        <xdr:cNvCxnSpPr/>
      </xdr:nvCxnSpPr>
      <xdr:spPr>
        <a:xfrm>
          <a:off x="20434300" y="10106355"/>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86" name="フローチャート: 判断 785"/>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149668</xdr:rowOff>
    </xdr:from>
    <xdr:ext cx="469744" cy="259045"/>
    <xdr:sp macro="" textlink="">
      <xdr:nvSpPr>
        <xdr:cNvPr id="787" name="テキスト ボックス 786"/>
        <xdr:cNvSpPr txBox="1"/>
      </xdr:nvSpPr>
      <xdr:spPr>
        <a:xfrm>
          <a:off x="21088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162255</xdr:rowOff>
    </xdr:from>
    <xdr:to>
      <xdr:col>107</xdr:col>
      <xdr:colOff>50800</xdr:colOff>
      <xdr:row>58</xdr:row>
      <xdr:rowOff>166046</xdr:rowOff>
    </xdr:to>
    <xdr:cxnSp macro="">
      <xdr:nvCxnSpPr>
        <xdr:cNvPr id="788" name="直線コネクタ 787"/>
        <xdr:cNvCxnSpPr/>
      </xdr:nvCxnSpPr>
      <xdr:spPr>
        <a:xfrm flipV="1">
          <a:off x="19545300" y="10106355"/>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89" name="フローチャート: 判断 788"/>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19575</xdr:rowOff>
    </xdr:from>
    <xdr:ext cx="469744" cy="259045"/>
    <xdr:sp macro="" textlink="">
      <xdr:nvSpPr>
        <xdr:cNvPr id="790" name="テキスト ボックス 789"/>
        <xdr:cNvSpPr txBox="1"/>
      </xdr:nvSpPr>
      <xdr:spPr>
        <a:xfrm>
          <a:off x="20199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163550</xdr:rowOff>
    </xdr:from>
    <xdr:to>
      <xdr:col>102</xdr:col>
      <xdr:colOff>114300</xdr:colOff>
      <xdr:row>58</xdr:row>
      <xdr:rowOff>166046</xdr:rowOff>
    </xdr:to>
    <xdr:cxnSp macro="">
      <xdr:nvCxnSpPr>
        <xdr:cNvPr id="791" name="直線コネクタ 790"/>
        <xdr:cNvCxnSpPr/>
      </xdr:nvCxnSpPr>
      <xdr:spPr>
        <a:xfrm>
          <a:off x="18656300" y="10107650"/>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792" name="フローチャート: 判断 791"/>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19613</xdr:rowOff>
    </xdr:from>
    <xdr:ext cx="469744" cy="259045"/>
    <xdr:sp macro="" textlink="">
      <xdr:nvSpPr>
        <xdr:cNvPr id="793" name="テキスト ボックス 792"/>
        <xdr:cNvSpPr txBox="1"/>
      </xdr:nvSpPr>
      <xdr:spPr>
        <a:xfrm>
          <a:off x="19310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794" name="フローチャート: 判断 793"/>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4945</xdr:rowOff>
    </xdr:from>
    <xdr:ext cx="469744" cy="259045"/>
    <xdr:sp macro="" textlink="">
      <xdr:nvSpPr>
        <xdr:cNvPr id="795" name="テキスト ボックス 794"/>
        <xdr:cNvSpPr txBox="1"/>
      </xdr:nvSpPr>
      <xdr:spPr>
        <a:xfrm>
          <a:off x="18421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116637</xdr:rowOff>
    </xdr:from>
    <xdr:to>
      <xdr:col>116</xdr:col>
      <xdr:colOff>114300</xdr:colOff>
      <xdr:row>59</xdr:row>
      <xdr:rowOff>46787</xdr:rowOff>
    </xdr:to>
    <xdr:sp macro="" textlink="">
      <xdr:nvSpPr>
        <xdr:cNvPr id="801" name="楕円 800"/>
        <xdr:cNvSpPr/>
      </xdr:nvSpPr>
      <xdr:spPr>
        <a:xfrm>
          <a:off x="22110700" y="100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43953</xdr:rowOff>
    </xdr:from>
    <xdr:ext cx="469744" cy="259045"/>
    <xdr:sp macro="" textlink="">
      <xdr:nvSpPr>
        <xdr:cNvPr id="802" name="貸付金該当値テキスト"/>
        <xdr:cNvSpPr txBox="1"/>
      </xdr:nvSpPr>
      <xdr:spPr>
        <a:xfrm>
          <a:off x="22212300" y="998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112884</xdr:rowOff>
    </xdr:from>
    <xdr:to>
      <xdr:col>112</xdr:col>
      <xdr:colOff>38100</xdr:colOff>
      <xdr:row>59</xdr:row>
      <xdr:rowOff>43034</xdr:rowOff>
    </xdr:to>
    <xdr:sp macro="" textlink="">
      <xdr:nvSpPr>
        <xdr:cNvPr id="803" name="楕円 802"/>
        <xdr:cNvSpPr/>
      </xdr:nvSpPr>
      <xdr:spPr>
        <a:xfrm>
          <a:off x="21272500" y="100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34161</xdr:rowOff>
    </xdr:from>
    <xdr:ext cx="469744" cy="259045"/>
    <xdr:sp macro="" textlink="">
      <xdr:nvSpPr>
        <xdr:cNvPr id="804" name="テキスト ボックス 803"/>
        <xdr:cNvSpPr txBox="1"/>
      </xdr:nvSpPr>
      <xdr:spPr>
        <a:xfrm>
          <a:off x="21088428" y="1014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111455</xdr:rowOff>
    </xdr:from>
    <xdr:to>
      <xdr:col>107</xdr:col>
      <xdr:colOff>101600</xdr:colOff>
      <xdr:row>59</xdr:row>
      <xdr:rowOff>41605</xdr:rowOff>
    </xdr:to>
    <xdr:sp macro="" textlink="">
      <xdr:nvSpPr>
        <xdr:cNvPr id="805" name="楕円 804"/>
        <xdr:cNvSpPr/>
      </xdr:nvSpPr>
      <xdr:spPr>
        <a:xfrm>
          <a:off x="20383500" y="1005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32732</xdr:rowOff>
    </xdr:from>
    <xdr:ext cx="469744" cy="259045"/>
    <xdr:sp macro="" textlink="">
      <xdr:nvSpPr>
        <xdr:cNvPr id="806" name="テキスト ボックス 805"/>
        <xdr:cNvSpPr txBox="1"/>
      </xdr:nvSpPr>
      <xdr:spPr>
        <a:xfrm>
          <a:off x="20199428" y="1014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115246</xdr:rowOff>
    </xdr:from>
    <xdr:to>
      <xdr:col>102</xdr:col>
      <xdr:colOff>165100</xdr:colOff>
      <xdr:row>59</xdr:row>
      <xdr:rowOff>45396</xdr:rowOff>
    </xdr:to>
    <xdr:sp macro="" textlink="">
      <xdr:nvSpPr>
        <xdr:cNvPr id="807" name="楕円 806"/>
        <xdr:cNvSpPr/>
      </xdr:nvSpPr>
      <xdr:spPr>
        <a:xfrm>
          <a:off x="19494500" y="100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36523</xdr:rowOff>
    </xdr:from>
    <xdr:ext cx="469744" cy="259045"/>
    <xdr:sp macro="" textlink="">
      <xdr:nvSpPr>
        <xdr:cNvPr id="808" name="テキスト ボックス 807"/>
        <xdr:cNvSpPr txBox="1"/>
      </xdr:nvSpPr>
      <xdr:spPr>
        <a:xfrm>
          <a:off x="19310428" y="1015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112750</xdr:rowOff>
    </xdr:from>
    <xdr:to>
      <xdr:col>98</xdr:col>
      <xdr:colOff>38100</xdr:colOff>
      <xdr:row>59</xdr:row>
      <xdr:rowOff>42900</xdr:rowOff>
    </xdr:to>
    <xdr:sp macro="" textlink="">
      <xdr:nvSpPr>
        <xdr:cNvPr id="809" name="楕円 808"/>
        <xdr:cNvSpPr/>
      </xdr:nvSpPr>
      <xdr:spPr>
        <a:xfrm>
          <a:off x="18605500" y="100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34027</xdr:rowOff>
    </xdr:from>
    <xdr:ext cx="469744" cy="259045"/>
    <xdr:sp macro="" textlink="">
      <xdr:nvSpPr>
        <xdr:cNvPr id="810" name="テキスト ボックス 809"/>
        <xdr:cNvSpPr txBox="1"/>
      </xdr:nvSpPr>
      <xdr:spPr>
        <a:xfrm>
          <a:off x="18421428" y="101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1" name="直線コネクタ 82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22" name="テキスト ボックス 82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3" name="直線コネクタ 82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4" name="テキスト ボックス 823"/>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5" name="直線コネクタ 82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6" name="テキスト ボックス 825"/>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7" name="直線コネクタ 82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8" name="テキスト ボックス 827"/>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75</xdr:row>
      <xdr:rowOff>41328</xdr:rowOff>
    </xdr:from>
    <xdr:to>
      <xdr:col>116</xdr:col>
      <xdr:colOff>62864</xdr:colOff>
      <xdr:row>78</xdr:row>
      <xdr:rowOff>9883</xdr:rowOff>
    </xdr:to>
    <xdr:cxnSp macro="">
      <xdr:nvCxnSpPr>
        <xdr:cNvPr id="832" name="直線コネクタ 831"/>
        <xdr:cNvCxnSpPr/>
      </xdr:nvCxnSpPr>
      <xdr:spPr>
        <a:xfrm flipV="1">
          <a:off x="22159595" y="12900078"/>
          <a:ext cx="1269" cy="482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13710</xdr:rowOff>
    </xdr:from>
    <xdr:ext cx="534377" cy="259045"/>
    <xdr:sp macro="" textlink="">
      <xdr:nvSpPr>
        <xdr:cNvPr id="833" name="繰出金最小値テキスト"/>
        <xdr:cNvSpPr txBox="1"/>
      </xdr:nvSpPr>
      <xdr:spPr>
        <a:xfrm>
          <a:off x="22212300" y="1338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9883</xdr:rowOff>
    </xdr:from>
    <xdr:to>
      <xdr:col>116</xdr:col>
      <xdr:colOff>152400</xdr:colOff>
      <xdr:row>78</xdr:row>
      <xdr:rowOff>9883</xdr:rowOff>
    </xdr:to>
    <xdr:cxnSp macro="">
      <xdr:nvCxnSpPr>
        <xdr:cNvPr id="834" name="直線コネクタ 833"/>
        <xdr:cNvCxnSpPr/>
      </xdr:nvCxnSpPr>
      <xdr:spPr>
        <a:xfrm>
          <a:off x="22072600" y="13382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159455</xdr:rowOff>
    </xdr:from>
    <xdr:ext cx="599010" cy="259045"/>
    <xdr:sp macro="" textlink="">
      <xdr:nvSpPr>
        <xdr:cNvPr id="835" name="繰出金最大値テキスト"/>
        <xdr:cNvSpPr txBox="1"/>
      </xdr:nvSpPr>
      <xdr:spPr>
        <a:xfrm>
          <a:off x="22212300" y="1267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41328</xdr:rowOff>
    </xdr:from>
    <xdr:to>
      <xdr:col>116</xdr:col>
      <xdr:colOff>152400</xdr:colOff>
      <xdr:row>75</xdr:row>
      <xdr:rowOff>41328</xdr:rowOff>
    </xdr:to>
    <xdr:cxnSp macro="">
      <xdr:nvCxnSpPr>
        <xdr:cNvPr id="836" name="直線コネクタ 835"/>
        <xdr:cNvCxnSpPr/>
      </xdr:nvCxnSpPr>
      <xdr:spPr>
        <a:xfrm>
          <a:off x="22072600" y="1290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148520</xdr:rowOff>
    </xdr:from>
    <xdr:to>
      <xdr:col>116</xdr:col>
      <xdr:colOff>63500</xdr:colOff>
      <xdr:row>77</xdr:row>
      <xdr:rowOff>151053</xdr:rowOff>
    </xdr:to>
    <xdr:cxnSp macro="">
      <xdr:nvCxnSpPr>
        <xdr:cNvPr id="837" name="直線コネクタ 836"/>
        <xdr:cNvCxnSpPr/>
      </xdr:nvCxnSpPr>
      <xdr:spPr>
        <a:xfrm flipV="1">
          <a:off x="21323300" y="13350170"/>
          <a:ext cx="8382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58467</xdr:rowOff>
    </xdr:from>
    <xdr:ext cx="534377" cy="259045"/>
    <xdr:sp macro="" textlink="">
      <xdr:nvSpPr>
        <xdr:cNvPr id="838" name="繰出金平均値テキスト"/>
        <xdr:cNvSpPr txBox="1"/>
      </xdr:nvSpPr>
      <xdr:spPr>
        <a:xfrm>
          <a:off x="22212300" y="1308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35590</xdr:rowOff>
    </xdr:from>
    <xdr:to>
      <xdr:col>116</xdr:col>
      <xdr:colOff>114300</xdr:colOff>
      <xdr:row>77</xdr:row>
      <xdr:rowOff>137190</xdr:rowOff>
    </xdr:to>
    <xdr:sp macro="" textlink="">
      <xdr:nvSpPr>
        <xdr:cNvPr id="839" name="フローチャート: 判断 838"/>
        <xdr:cNvSpPr/>
      </xdr:nvSpPr>
      <xdr:spPr>
        <a:xfrm>
          <a:off x="22110700" y="132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64134</xdr:rowOff>
    </xdr:from>
    <xdr:to>
      <xdr:col>111</xdr:col>
      <xdr:colOff>177800</xdr:colOff>
      <xdr:row>77</xdr:row>
      <xdr:rowOff>151053</xdr:rowOff>
    </xdr:to>
    <xdr:cxnSp macro="">
      <xdr:nvCxnSpPr>
        <xdr:cNvPr id="840" name="直線コネクタ 839"/>
        <xdr:cNvCxnSpPr/>
      </xdr:nvCxnSpPr>
      <xdr:spPr>
        <a:xfrm>
          <a:off x="20434300" y="12751434"/>
          <a:ext cx="889000" cy="60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20800</xdr:rowOff>
    </xdr:from>
    <xdr:to>
      <xdr:col>112</xdr:col>
      <xdr:colOff>38100</xdr:colOff>
      <xdr:row>77</xdr:row>
      <xdr:rowOff>122400</xdr:rowOff>
    </xdr:to>
    <xdr:sp macro="" textlink="">
      <xdr:nvSpPr>
        <xdr:cNvPr id="841" name="フローチャート: 判断 840"/>
        <xdr:cNvSpPr/>
      </xdr:nvSpPr>
      <xdr:spPr>
        <a:xfrm>
          <a:off x="21272500" y="1322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138927</xdr:rowOff>
    </xdr:from>
    <xdr:ext cx="534377" cy="259045"/>
    <xdr:sp macro="" textlink="">
      <xdr:nvSpPr>
        <xdr:cNvPr id="842" name="テキスト ボックス 841"/>
        <xdr:cNvSpPr txBox="1"/>
      </xdr:nvSpPr>
      <xdr:spPr>
        <a:xfrm>
          <a:off x="21056111" y="1299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64134</xdr:rowOff>
    </xdr:from>
    <xdr:to>
      <xdr:col>107</xdr:col>
      <xdr:colOff>50800</xdr:colOff>
      <xdr:row>76</xdr:row>
      <xdr:rowOff>80547</xdr:rowOff>
    </xdr:to>
    <xdr:cxnSp macro="">
      <xdr:nvCxnSpPr>
        <xdr:cNvPr id="843" name="直線コネクタ 842"/>
        <xdr:cNvCxnSpPr/>
      </xdr:nvCxnSpPr>
      <xdr:spPr>
        <a:xfrm flipV="1">
          <a:off x="19545300" y="12751434"/>
          <a:ext cx="889000" cy="35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165055</xdr:rowOff>
    </xdr:from>
    <xdr:to>
      <xdr:col>107</xdr:col>
      <xdr:colOff>101600</xdr:colOff>
      <xdr:row>77</xdr:row>
      <xdr:rowOff>95205</xdr:rowOff>
    </xdr:to>
    <xdr:sp macro="" textlink="">
      <xdr:nvSpPr>
        <xdr:cNvPr id="844" name="フローチャート: 判断 843"/>
        <xdr:cNvSpPr/>
      </xdr:nvSpPr>
      <xdr:spPr>
        <a:xfrm>
          <a:off x="20383500" y="131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86332</xdr:rowOff>
    </xdr:from>
    <xdr:ext cx="534377" cy="259045"/>
    <xdr:sp macro="" textlink="">
      <xdr:nvSpPr>
        <xdr:cNvPr id="845" name="テキスト ボックス 844"/>
        <xdr:cNvSpPr txBox="1"/>
      </xdr:nvSpPr>
      <xdr:spPr>
        <a:xfrm>
          <a:off x="20167111" y="1328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4031</xdr:rowOff>
    </xdr:from>
    <xdr:to>
      <xdr:col>102</xdr:col>
      <xdr:colOff>114300</xdr:colOff>
      <xdr:row>76</xdr:row>
      <xdr:rowOff>80547</xdr:rowOff>
    </xdr:to>
    <xdr:cxnSp macro="">
      <xdr:nvCxnSpPr>
        <xdr:cNvPr id="846" name="直線コネクタ 845"/>
        <xdr:cNvCxnSpPr/>
      </xdr:nvCxnSpPr>
      <xdr:spPr>
        <a:xfrm>
          <a:off x="18656300" y="12348431"/>
          <a:ext cx="889000" cy="76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161440</xdr:rowOff>
    </xdr:from>
    <xdr:to>
      <xdr:col>102</xdr:col>
      <xdr:colOff>165100</xdr:colOff>
      <xdr:row>77</xdr:row>
      <xdr:rowOff>91590</xdr:rowOff>
    </xdr:to>
    <xdr:sp macro="" textlink="">
      <xdr:nvSpPr>
        <xdr:cNvPr id="847" name="フローチャート: 判断 846"/>
        <xdr:cNvSpPr/>
      </xdr:nvSpPr>
      <xdr:spPr>
        <a:xfrm>
          <a:off x="19494500" y="1319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82717</xdr:rowOff>
    </xdr:from>
    <xdr:ext cx="534377" cy="259045"/>
    <xdr:sp macro="" textlink="">
      <xdr:nvSpPr>
        <xdr:cNvPr id="848" name="テキスト ボックス 847"/>
        <xdr:cNvSpPr txBox="1"/>
      </xdr:nvSpPr>
      <xdr:spPr>
        <a:xfrm>
          <a:off x="19278111" y="1328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156913</xdr:rowOff>
    </xdr:from>
    <xdr:to>
      <xdr:col>98</xdr:col>
      <xdr:colOff>38100</xdr:colOff>
      <xdr:row>77</xdr:row>
      <xdr:rowOff>87063</xdr:rowOff>
    </xdr:to>
    <xdr:sp macro="" textlink="">
      <xdr:nvSpPr>
        <xdr:cNvPr id="849" name="フローチャート: 判断 848"/>
        <xdr:cNvSpPr/>
      </xdr:nvSpPr>
      <xdr:spPr>
        <a:xfrm>
          <a:off x="186055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78190</xdr:rowOff>
    </xdr:from>
    <xdr:ext cx="534377" cy="259045"/>
    <xdr:sp macro="" textlink="">
      <xdr:nvSpPr>
        <xdr:cNvPr id="850" name="テキスト ボックス 849"/>
        <xdr:cNvSpPr txBox="1"/>
      </xdr:nvSpPr>
      <xdr:spPr>
        <a:xfrm>
          <a:off x="18389111" y="1327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97720</xdr:rowOff>
    </xdr:from>
    <xdr:to>
      <xdr:col>116</xdr:col>
      <xdr:colOff>114300</xdr:colOff>
      <xdr:row>78</xdr:row>
      <xdr:rowOff>27870</xdr:rowOff>
    </xdr:to>
    <xdr:sp macro="" textlink="">
      <xdr:nvSpPr>
        <xdr:cNvPr id="856" name="楕円 855"/>
        <xdr:cNvSpPr/>
      </xdr:nvSpPr>
      <xdr:spPr>
        <a:xfrm>
          <a:off x="22110700" y="132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14018</xdr:rowOff>
    </xdr:from>
    <xdr:ext cx="534377" cy="259045"/>
    <xdr:sp macro="" textlink="">
      <xdr:nvSpPr>
        <xdr:cNvPr id="857" name="繰出金該当値テキスト"/>
        <xdr:cNvSpPr txBox="1"/>
      </xdr:nvSpPr>
      <xdr:spPr>
        <a:xfrm>
          <a:off x="22212300" y="1321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100253</xdr:rowOff>
    </xdr:from>
    <xdr:to>
      <xdr:col>112</xdr:col>
      <xdr:colOff>38100</xdr:colOff>
      <xdr:row>78</xdr:row>
      <xdr:rowOff>30403</xdr:rowOff>
    </xdr:to>
    <xdr:sp macro="" textlink="">
      <xdr:nvSpPr>
        <xdr:cNvPr id="858" name="楕円 857"/>
        <xdr:cNvSpPr/>
      </xdr:nvSpPr>
      <xdr:spPr>
        <a:xfrm>
          <a:off x="21272500" y="1330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21530</xdr:rowOff>
    </xdr:from>
    <xdr:ext cx="534377" cy="259045"/>
    <xdr:sp macro="" textlink="">
      <xdr:nvSpPr>
        <xdr:cNvPr id="859" name="テキスト ボックス 858"/>
        <xdr:cNvSpPr txBox="1"/>
      </xdr:nvSpPr>
      <xdr:spPr>
        <a:xfrm>
          <a:off x="21056111" y="1339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13334</xdr:rowOff>
    </xdr:from>
    <xdr:to>
      <xdr:col>107</xdr:col>
      <xdr:colOff>101600</xdr:colOff>
      <xdr:row>74</xdr:row>
      <xdr:rowOff>114934</xdr:rowOff>
    </xdr:to>
    <xdr:sp macro="" textlink="">
      <xdr:nvSpPr>
        <xdr:cNvPr id="860" name="楕円 859"/>
        <xdr:cNvSpPr/>
      </xdr:nvSpPr>
      <xdr:spPr>
        <a:xfrm>
          <a:off x="20383500" y="127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131461</xdr:rowOff>
    </xdr:from>
    <xdr:ext cx="599010" cy="259045"/>
    <xdr:sp macro="" textlink="">
      <xdr:nvSpPr>
        <xdr:cNvPr id="861" name="テキスト ボックス 860"/>
        <xdr:cNvSpPr txBox="1"/>
      </xdr:nvSpPr>
      <xdr:spPr>
        <a:xfrm>
          <a:off x="20134795" y="124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29747</xdr:rowOff>
    </xdr:from>
    <xdr:to>
      <xdr:col>102</xdr:col>
      <xdr:colOff>165100</xdr:colOff>
      <xdr:row>76</xdr:row>
      <xdr:rowOff>131347</xdr:rowOff>
    </xdr:to>
    <xdr:sp macro="" textlink="">
      <xdr:nvSpPr>
        <xdr:cNvPr id="862" name="楕円 861"/>
        <xdr:cNvSpPr/>
      </xdr:nvSpPr>
      <xdr:spPr>
        <a:xfrm>
          <a:off x="19494500" y="1305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147875</xdr:rowOff>
    </xdr:from>
    <xdr:ext cx="534377" cy="259045"/>
    <xdr:sp macro="" textlink="">
      <xdr:nvSpPr>
        <xdr:cNvPr id="863" name="テキスト ボックス 862"/>
        <xdr:cNvSpPr txBox="1"/>
      </xdr:nvSpPr>
      <xdr:spPr>
        <a:xfrm>
          <a:off x="19278111" y="1283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124681</xdr:rowOff>
    </xdr:from>
    <xdr:to>
      <xdr:col>98</xdr:col>
      <xdr:colOff>38100</xdr:colOff>
      <xdr:row>72</xdr:row>
      <xdr:rowOff>54831</xdr:rowOff>
    </xdr:to>
    <xdr:sp macro="" textlink="">
      <xdr:nvSpPr>
        <xdr:cNvPr id="864" name="楕円 863"/>
        <xdr:cNvSpPr/>
      </xdr:nvSpPr>
      <xdr:spPr>
        <a:xfrm>
          <a:off x="18605500" y="122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71358</xdr:rowOff>
    </xdr:from>
    <xdr:ext cx="599010" cy="259045"/>
    <xdr:sp macro="" textlink="">
      <xdr:nvSpPr>
        <xdr:cNvPr id="865" name="テキスト ボックス 864"/>
        <xdr:cNvSpPr txBox="1"/>
      </xdr:nvSpPr>
      <xdr:spPr>
        <a:xfrm>
          <a:off x="18356795" y="1207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・昨年度まで類似団体平均値を大きく上回っていた「災害復旧事業費」及び「普通建設事業費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うち新規整備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」は、今年度で類似団体平均値以下となったが、これは、東日本大震災からの復旧･復興事業の進捗によるものと考えられる。</a:t>
          </a:r>
        </a:p>
        <a:p>
          <a:r>
            <a:rPr kumimoji="1" lang="ja-JP" altLang="en-US" sz="1300">
              <a:latin typeface="ＭＳ Ｐゴシック" panose="020B0600070205080204" pitchFamily="50" charset="-128"/>
              <a:ea typeface="ＭＳ Ｐゴシック" panose="020B0600070205080204" pitchFamily="50" charset="-128"/>
            </a:rPr>
            <a:t>　・補助費等が類似団体平均値を上回っているが、東日本大震災復興交付金返還金によるものであり、これは、復興期間が終了し、事業精算が完了次第減少していくものと思われる。</a:t>
          </a:r>
        </a:p>
        <a:p>
          <a:r>
            <a:rPr kumimoji="1" lang="ja-JP" altLang="en-US" sz="1300">
              <a:latin typeface="ＭＳ Ｐゴシック" panose="020B0600070205080204" pitchFamily="50" charset="-128"/>
              <a:ea typeface="ＭＳ Ｐゴシック" panose="020B0600070205080204" pitchFamily="50" charset="-128"/>
            </a:rPr>
            <a:t>　・同様に、普通建設事業費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うち更新整備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と維持補修費が類似団体平均値を上回っているが、これは学校施設や集会施設等老朽化に対応する工事費であり、今後も費用がかかっていくものと想定される。</a:t>
          </a:r>
        </a:p>
        <a:p>
          <a:r>
            <a:rPr kumimoji="1" lang="ja-JP" altLang="en-US" sz="1300">
              <a:latin typeface="ＭＳ Ｐゴシック" panose="020B0600070205080204" pitchFamily="50" charset="-128"/>
              <a:ea typeface="ＭＳ Ｐゴシック" panose="020B0600070205080204" pitchFamily="50" charset="-128"/>
            </a:rPr>
            <a:t>　・積立金でも類似団体平均値を上回っており、主な要因としては市営住宅基金が挙げられるが、これは東日本大震災に係る災害公営住宅の将来的な維持管理のために交付された補助金を積み立て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・上記以外の人件費や物件費、扶助費などは類似団体平均値を下回っている。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宮城県東松島市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39,304
39,155
101.30
26,475,166
25,057,648
946,510
10,252,349
15,212,492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59995</xdr:rowOff>
    </xdr:from>
    <xdr:to>
      <xdr:col>24</xdr:col>
      <xdr:colOff>63500</xdr:colOff>
      <xdr:row>37</xdr:row>
      <xdr:rowOff>74778</xdr:rowOff>
    </xdr:to>
    <xdr:cxnSp macro="">
      <xdr:nvCxnSpPr>
        <xdr:cNvPr id="60" name="直線コネクタ 59"/>
        <xdr:cNvCxnSpPr/>
      </xdr:nvCxnSpPr>
      <xdr:spPr>
        <a:xfrm flipV="1">
          <a:off x="3797300" y="6403645"/>
          <a:ext cx="8382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62205</xdr:rowOff>
    </xdr:from>
    <xdr:to>
      <xdr:col>19</xdr:col>
      <xdr:colOff>177800</xdr:colOff>
      <xdr:row>37</xdr:row>
      <xdr:rowOff>74778</xdr:rowOff>
    </xdr:to>
    <xdr:cxnSp macro="">
      <xdr:nvCxnSpPr>
        <xdr:cNvPr id="63" name="直線コネクタ 62"/>
        <xdr:cNvCxnSpPr/>
      </xdr:nvCxnSpPr>
      <xdr:spPr>
        <a:xfrm>
          <a:off x="2908300" y="640585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72229</xdr:rowOff>
    </xdr:from>
    <xdr:ext cx="469744" cy="259045"/>
    <xdr:sp macro="" textlink="">
      <xdr:nvSpPr>
        <xdr:cNvPr id="65" name="テキスト ボックス 64"/>
        <xdr:cNvSpPr txBox="1"/>
      </xdr:nvSpPr>
      <xdr:spPr>
        <a:xfrm>
          <a:off x="3562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62205</xdr:rowOff>
    </xdr:from>
    <xdr:to>
      <xdr:col>15</xdr:col>
      <xdr:colOff>50800</xdr:colOff>
      <xdr:row>37</xdr:row>
      <xdr:rowOff>63805</xdr:rowOff>
    </xdr:to>
    <xdr:cxnSp macro="">
      <xdr:nvCxnSpPr>
        <xdr:cNvPr id="66" name="直線コネクタ 65"/>
        <xdr:cNvCxnSpPr/>
      </xdr:nvCxnSpPr>
      <xdr:spPr>
        <a:xfrm flipV="1">
          <a:off x="2019300" y="640585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56989</xdr:rowOff>
    </xdr:from>
    <xdr:ext cx="469744" cy="259045"/>
    <xdr:sp macro="" textlink="">
      <xdr:nvSpPr>
        <xdr:cNvPr id="68" name="テキスト ボックス 67"/>
        <xdr:cNvSpPr txBox="1"/>
      </xdr:nvSpPr>
      <xdr:spPr>
        <a:xfrm>
          <a:off x="2673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63805</xdr:rowOff>
    </xdr:from>
    <xdr:to>
      <xdr:col>10</xdr:col>
      <xdr:colOff>114300</xdr:colOff>
      <xdr:row>37</xdr:row>
      <xdr:rowOff>64414</xdr:rowOff>
    </xdr:to>
    <xdr:cxnSp macro="">
      <xdr:nvCxnSpPr>
        <xdr:cNvPr id="69" name="直線コネクタ 68"/>
        <xdr:cNvCxnSpPr/>
      </xdr:nvCxnSpPr>
      <xdr:spPr>
        <a:xfrm flipV="1">
          <a:off x="1130300" y="6407455"/>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64609</xdr:rowOff>
    </xdr:from>
    <xdr:ext cx="469744" cy="259045"/>
    <xdr:sp macro="" textlink="">
      <xdr:nvSpPr>
        <xdr:cNvPr id="71" name="テキスト ボックス 70"/>
        <xdr:cNvSpPr txBox="1"/>
      </xdr:nvSpPr>
      <xdr:spPr>
        <a:xfrm>
          <a:off x="1784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70019</xdr:rowOff>
    </xdr:from>
    <xdr:ext cx="469744" cy="259045"/>
    <xdr:sp macro="" textlink="">
      <xdr:nvSpPr>
        <xdr:cNvPr id="73" name="テキスト ボックス 72"/>
        <xdr:cNvSpPr txBox="1"/>
      </xdr:nvSpPr>
      <xdr:spPr>
        <a:xfrm>
          <a:off x="895428" y="60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9195</xdr:rowOff>
    </xdr:from>
    <xdr:to>
      <xdr:col>24</xdr:col>
      <xdr:colOff>114300</xdr:colOff>
      <xdr:row>37</xdr:row>
      <xdr:rowOff>110795</xdr:rowOff>
    </xdr:to>
    <xdr:sp macro="" textlink="">
      <xdr:nvSpPr>
        <xdr:cNvPr id="79" name="楕円 78"/>
        <xdr:cNvSpPr/>
      </xdr:nvSpPr>
      <xdr:spPr>
        <a:xfrm>
          <a:off x="4584700" y="63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119981</xdr:rowOff>
    </xdr:from>
    <xdr:ext cx="469744" cy="259045"/>
    <xdr:sp macro="" textlink="">
      <xdr:nvSpPr>
        <xdr:cNvPr id="80" name="議会費該当値テキスト"/>
        <xdr:cNvSpPr txBox="1"/>
      </xdr:nvSpPr>
      <xdr:spPr>
        <a:xfrm>
          <a:off x="4686300" y="629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23978</xdr:rowOff>
    </xdr:from>
    <xdr:to>
      <xdr:col>20</xdr:col>
      <xdr:colOff>38100</xdr:colOff>
      <xdr:row>37</xdr:row>
      <xdr:rowOff>125578</xdr:rowOff>
    </xdr:to>
    <xdr:sp macro="" textlink="">
      <xdr:nvSpPr>
        <xdr:cNvPr id="81" name="楕円 80"/>
        <xdr:cNvSpPr/>
      </xdr:nvSpPr>
      <xdr:spPr>
        <a:xfrm>
          <a:off x="3746500" y="63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116705</xdr:rowOff>
    </xdr:from>
    <xdr:ext cx="469744" cy="259045"/>
    <xdr:sp macro="" textlink="">
      <xdr:nvSpPr>
        <xdr:cNvPr id="82" name="テキスト ボックス 81"/>
        <xdr:cNvSpPr txBox="1"/>
      </xdr:nvSpPr>
      <xdr:spPr>
        <a:xfrm>
          <a:off x="3562428" y="646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11405</xdr:rowOff>
    </xdr:from>
    <xdr:to>
      <xdr:col>15</xdr:col>
      <xdr:colOff>101600</xdr:colOff>
      <xdr:row>37</xdr:row>
      <xdr:rowOff>113005</xdr:rowOff>
    </xdr:to>
    <xdr:sp macro="" textlink="">
      <xdr:nvSpPr>
        <xdr:cNvPr id="83" name="楕円 82"/>
        <xdr:cNvSpPr/>
      </xdr:nvSpPr>
      <xdr:spPr>
        <a:xfrm>
          <a:off x="2857500" y="63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104132</xdr:rowOff>
    </xdr:from>
    <xdr:ext cx="469744" cy="259045"/>
    <xdr:sp macro="" textlink="">
      <xdr:nvSpPr>
        <xdr:cNvPr id="84" name="テキスト ボックス 83"/>
        <xdr:cNvSpPr txBox="1"/>
      </xdr:nvSpPr>
      <xdr:spPr>
        <a:xfrm>
          <a:off x="2673428" y="644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13005</xdr:rowOff>
    </xdr:from>
    <xdr:to>
      <xdr:col>10</xdr:col>
      <xdr:colOff>165100</xdr:colOff>
      <xdr:row>37</xdr:row>
      <xdr:rowOff>114605</xdr:rowOff>
    </xdr:to>
    <xdr:sp macro="" textlink="">
      <xdr:nvSpPr>
        <xdr:cNvPr id="85" name="楕円 84"/>
        <xdr:cNvSpPr/>
      </xdr:nvSpPr>
      <xdr:spPr>
        <a:xfrm>
          <a:off x="1968500" y="63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105732</xdr:rowOff>
    </xdr:from>
    <xdr:ext cx="469744" cy="259045"/>
    <xdr:sp macro="" textlink="">
      <xdr:nvSpPr>
        <xdr:cNvPr id="86" name="テキスト ボックス 85"/>
        <xdr:cNvSpPr txBox="1"/>
      </xdr:nvSpPr>
      <xdr:spPr>
        <a:xfrm>
          <a:off x="1784428" y="644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13614</xdr:rowOff>
    </xdr:from>
    <xdr:to>
      <xdr:col>6</xdr:col>
      <xdr:colOff>38100</xdr:colOff>
      <xdr:row>37</xdr:row>
      <xdr:rowOff>115214</xdr:rowOff>
    </xdr:to>
    <xdr:sp macro="" textlink="">
      <xdr:nvSpPr>
        <xdr:cNvPr id="87" name="楕円 86"/>
        <xdr:cNvSpPr/>
      </xdr:nvSpPr>
      <xdr:spPr>
        <a:xfrm>
          <a:off x="1079500" y="63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106341</xdr:rowOff>
    </xdr:from>
    <xdr:ext cx="469744" cy="259045"/>
    <xdr:sp macro="" textlink="">
      <xdr:nvSpPr>
        <xdr:cNvPr id="88" name="テキスト ボックス 87"/>
        <xdr:cNvSpPr txBox="1"/>
      </xdr:nvSpPr>
      <xdr:spPr>
        <a:xfrm>
          <a:off x="895428" y="644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103637</xdr:rowOff>
    </xdr:from>
    <xdr:to>
      <xdr:col>24</xdr:col>
      <xdr:colOff>63500</xdr:colOff>
      <xdr:row>57</xdr:row>
      <xdr:rowOff>142561</xdr:rowOff>
    </xdr:to>
    <xdr:cxnSp macro="">
      <xdr:nvCxnSpPr>
        <xdr:cNvPr id="119" name="直線コネクタ 118"/>
        <xdr:cNvCxnSpPr/>
      </xdr:nvCxnSpPr>
      <xdr:spPr>
        <a:xfrm>
          <a:off x="3797300" y="9190487"/>
          <a:ext cx="838200" cy="72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103637</xdr:rowOff>
    </xdr:from>
    <xdr:to>
      <xdr:col>19</xdr:col>
      <xdr:colOff>177800</xdr:colOff>
      <xdr:row>55</xdr:row>
      <xdr:rowOff>152426</xdr:rowOff>
    </xdr:to>
    <xdr:cxnSp macro="">
      <xdr:nvCxnSpPr>
        <xdr:cNvPr id="122" name="直線コネクタ 121"/>
        <xdr:cNvCxnSpPr/>
      </xdr:nvCxnSpPr>
      <xdr:spPr>
        <a:xfrm flipV="1">
          <a:off x="2908300" y="9190487"/>
          <a:ext cx="889000" cy="39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158280</xdr:rowOff>
    </xdr:from>
    <xdr:ext cx="599010" cy="259045"/>
    <xdr:sp macro="" textlink="">
      <xdr:nvSpPr>
        <xdr:cNvPr id="124" name="テキスト ボックス 123"/>
        <xdr:cNvSpPr txBox="1"/>
      </xdr:nvSpPr>
      <xdr:spPr>
        <a:xfrm>
          <a:off x="3497795" y="958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152426</xdr:rowOff>
    </xdr:from>
    <xdr:to>
      <xdr:col>15</xdr:col>
      <xdr:colOff>50800</xdr:colOff>
      <xdr:row>56</xdr:row>
      <xdr:rowOff>128051</xdr:rowOff>
    </xdr:to>
    <xdr:cxnSp macro="">
      <xdr:nvCxnSpPr>
        <xdr:cNvPr id="125" name="直線コネクタ 124"/>
        <xdr:cNvCxnSpPr/>
      </xdr:nvCxnSpPr>
      <xdr:spPr>
        <a:xfrm flipV="1">
          <a:off x="2019300" y="9582176"/>
          <a:ext cx="889000" cy="14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32197</xdr:rowOff>
    </xdr:from>
    <xdr:ext cx="534377" cy="259045"/>
    <xdr:sp macro="" textlink="">
      <xdr:nvSpPr>
        <xdr:cNvPr id="127" name="テキスト ボックス 126"/>
        <xdr:cNvSpPr txBox="1"/>
      </xdr:nvSpPr>
      <xdr:spPr>
        <a:xfrm>
          <a:off x="2641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128051</xdr:rowOff>
    </xdr:from>
    <xdr:to>
      <xdr:col>10</xdr:col>
      <xdr:colOff>114300</xdr:colOff>
      <xdr:row>57</xdr:row>
      <xdr:rowOff>96204</xdr:rowOff>
    </xdr:to>
    <xdr:cxnSp macro="">
      <xdr:nvCxnSpPr>
        <xdr:cNvPr id="128" name="直線コネクタ 127"/>
        <xdr:cNvCxnSpPr/>
      </xdr:nvCxnSpPr>
      <xdr:spPr>
        <a:xfrm flipV="1">
          <a:off x="1130300" y="9729251"/>
          <a:ext cx="889000" cy="13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47210</xdr:rowOff>
    </xdr:from>
    <xdr:ext cx="534377" cy="259045"/>
    <xdr:sp macro="" textlink="">
      <xdr:nvSpPr>
        <xdr:cNvPr id="130" name="テキスト ボックス 129"/>
        <xdr:cNvSpPr txBox="1"/>
      </xdr:nvSpPr>
      <xdr:spPr>
        <a:xfrm>
          <a:off x="1752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73241</xdr:rowOff>
    </xdr:from>
    <xdr:ext cx="534377" cy="259045"/>
    <xdr:sp macro="" textlink="">
      <xdr:nvSpPr>
        <xdr:cNvPr id="132" name="テキスト ボックス 131"/>
        <xdr:cNvSpPr txBox="1"/>
      </xdr:nvSpPr>
      <xdr:spPr>
        <a:xfrm>
          <a:off x="863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91761</xdr:rowOff>
    </xdr:from>
    <xdr:to>
      <xdr:col>24</xdr:col>
      <xdr:colOff>114300</xdr:colOff>
      <xdr:row>58</xdr:row>
      <xdr:rowOff>21911</xdr:rowOff>
    </xdr:to>
    <xdr:sp macro="" textlink="">
      <xdr:nvSpPr>
        <xdr:cNvPr id="138" name="楕円 137"/>
        <xdr:cNvSpPr/>
      </xdr:nvSpPr>
      <xdr:spPr>
        <a:xfrm>
          <a:off x="4584700" y="98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70188</xdr:rowOff>
    </xdr:from>
    <xdr:ext cx="534377" cy="259045"/>
    <xdr:sp macro="" textlink="">
      <xdr:nvSpPr>
        <xdr:cNvPr id="139" name="総務費該当値テキスト"/>
        <xdr:cNvSpPr txBox="1"/>
      </xdr:nvSpPr>
      <xdr:spPr>
        <a:xfrm>
          <a:off x="4686300" y="984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52837</xdr:rowOff>
    </xdr:from>
    <xdr:to>
      <xdr:col>20</xdr:col>
      <xdr:colOff>38100</xdr:colOff>
      <xdr:row>53</xdr:row>
      <xdr:rowOff>154437</xdr:rowOff>
    </xdr:to>
    <xdr:sp macro="" textlink="">
      <xdr:nvSpPr>
        <xdr:cNvPr id="140" name="楕円 139"/>
        <xdr:cNvSpPr/>
      </xdr:nvSpPr>
      <xdr:spPr>
        <a:xfrm>
          <a:off x="3746500" y="91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170964</xdr:rowOff>
    </xdr:from>
    <xdr:ext cx="599010" cy="259045"/>
    <xdr:sp macro="" textlink="">
      <xdr:nvSpPr>
        <xdr:cNvPr id="141" name="テキスト ボックス 140"/>
        <xdr:cNvSpPr txBox="1"/>
      </xdr:nvSpPr>
      <xdr:spPr>
        <a:xfrm>
          <a:off x="3497795" y="891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101626</xdr:rowOff>
    </xdr:from>
    <xdr:to>
      <xdr:col>15</xdr:col>
      <xdr:colOff>101600</xdr:colOff>
      <xdr:row>56</xdr:row>
      <xdr:rowOff>31776</xdr:rowOff>
    </xdr:to>
    <xdr:sp macro="" textlink="">
      <xdr:nvSpPr>
        <xdr:cNvPr id="142" name="楕円 141"/>
        <xdr:cNvSpPr/>
      </xdr:nvSpPr>
      <xdr:spPr>
        <a:xfrm>
          <a:off x="2857500" y="953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48303</xdr:rowOff>
    </xdr:from>
    <xdr:ext cx="599010" cy="259045"/>
    <xdr:sp macro="" textlink="">
      <xdr:nvSpPr>
        <xdr:cNvPr id="143" name="テキスト ボックス 142"/>
        <xdr:cNvSpPr txBox="1"/>
      </xdr:nvSpPr>
      <xdr:spPr>
        <a:xfrm>
          <a:off x="2608795" y="930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77251</xdr:rowOff>
    </xdr:from>
    <xdr:to>
      <xdr:col>10</xdr:col>
      <xdr:colOff>165100</xdr:colOff>
      <xdr:row>57</xdr:row>
      <xdr:rowOff>7401</xdr:rowOff>
    </xdr:to>
    <xdr:sp macro="" textlink="">
      <xdr:nvSpPr>
        <xdr:cNvPr id="144" name="楕円 143"/>
        <xdr:cNvSpPr/>
      </xdr:nvSpPr>
      <xdr:spPr>
        <a:xfrm>
          <a:off x="1968500" y="96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23928</xdr:rowOff>
    </xdr:from>
    <xdr:ext cx="599010" cy="259045"/>
    <xdr:sp macro="" textlink="">
      <xdr:nvSpPr>
        <xdr:cNvPr id="145" name="テキスト ボックス 144"/>
        <xdr:cNvSpPr txBox="1"/>
      </xdr:nvSpPr>
      <xdr:spPr>
        <a:xfrm>
          <a:off x="1719795" y="945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45404</xdr:rowOff>
    </xdr:from>
    <xdr:to>
      <xdr:col>6</xdr:col>
      <xdr:colOff>38100</xdr:colOff>
      <xdr:row>57</xdr:row>
      <xdr:rowOff>147004</xdr:rowOff>
    </xdr:to>
    <xdr:sp macro="" textlink="">
      <xdr:nvSpPr>
        <xdr:cNvPr id="146" name="楕円 145"/>
        <xdr:cNvSpPr/>
      </xdr:nvSpPr>
      <xdr:spPr>
        <a:xfrm>
          <a:off x="1079500" y="981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163531</xdr:rowOff>
    </xdr:from>
    <xdr:ext cx="599010" cy="259045"/>
    <xdr:sp macro="" textlink="">
      <xdr:nvSpPr>
        <xdr:cNvPr id="147" name="テキスト ボックス 146"/>
        <xdr:cNvSpPr txBox="1"/>
      </xdr:nvSpPr>
      <xdr:spPr>
        <a:xfrm>
          <a:off x="830795" y="959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156218</xdr:rowOff>
    </xdr:from>
    <xdr:to>
      <xdr:col>24</xdr:col>
      <xdr:colOff>63500</xdr:colOff>
      <xdr:row>77</xdr:row>
      <xdr:rowOff>72693</xdr:rowOff>
    </xdr:to>
    <xdr:cxnSp macro="">
      <xdr:nvCxnSpPr>
        <xdr:cNvPr id="175" name="直線コネクタ 174"/>
        <xdr:cNvCxnSpPr/>
      </xdr:nvCxnSpPr>
      <xdr:spPr>
        <a:xfrm flipV="1">
          <a:off x="3797300" y="13186418"/>
          <a:ext cx="838200" cy="8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72693</xdr:rowOff>
    </xdr:from>
    <xdr:to>
      <xdr:col>19</xdr:col>
      <xdr:colOff>177800</xdr:colOff>
      <xdr:row>77</xdr:row>
      <xdr:rowOff>92289</xdr:rowOff>
    </xdr:to>
    <xdr:cxnSp macro="">
      <xdr:nvCxnSpPr>
        <xdr:cNvPr id="178" name="直線コネクタ 177"/>
        <xdr:cNvCxnSpPr/>
      </xdr:nvCxnSpPr>
      <xdr:spPr>
        <a:xfrm flipV="1">
          <a:off x="2908300" y="13274343"/>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77996</xdr:rowOff>
    </xdr:from>
    <xdr:ext cx="599010" cy="259045"/>
    <xdr:sp macro="" textlink="">
      <xdr:nvSpPr>
        <xdr:cNvPr id="180" name="テキスト ボックス 179"/>
        <xdr:cNvSpPr txBox="1"/>
      </xdr:nvSpPr>
      <xdr:spPr>
        <a:xfrm>
          <a:off x="3497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92289</xdr:rowOff>
    </xdr:from>
    <xdr:to>
      <xdr:col>15</xdr:col>
      <xdr:colOff>50800</xdr:colOff>
      <xdr:row>77</xdr:row>
      <xdr:rowOff>139202</xdr:rowOff>
    </xdr:to>
    <xdr:cxnSp macro="">
      <xdr:nvCxnSpPr>
        <xdr:cNvPr id="181" name="直線コネクタ 180"/>
        <xdr:cNvCxnSpPr/>
      </xdr:nvCxnSpPr>
      <xdr:spPr>
        <a:xfrm flipV="1">
          <a:off x="2019300" y="13293939"/>
          <a:ext cx="889000" cy="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99288</xdr:rowOff>
    </xdr:from>
    <xdr:ext cx="599010" cy="259045"/>
    <xdr:sp macro="" textlink="">
      <xdr:nvSpPr>
        <xdr:cNvPr id="183" name="テキスト ボックス 182"/>
        <xdr:cNvSpPr txBox="1"/>
      </xdr:nvSpPr>
      <xdr:spPr>
        <a:xfrm>
          <a:off x="2608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138314</xdr:rowOff>
    </xdr:from>
    <xdr:to>
      <xdr:col>10</xdr:col>
      <xdr:colOff>114300</xdr:colOff>
      <xdr:row>77</xdr:row>
      <xdr:rowOff>139202</xdr:rowOff>
    </xdr:to>
    <xdr:cxnSp macro="">
      <xdr:nvCxnSpPr>
        <xdr:cNvPr id="184" name="直線コネクタ 183"/>
        <xdr:cNvCxnSpPr/>
      </xdr:nvCxnSpPr>
      <xdr:spPr>
        <a:xfrm>
          <a:off x="1130300" y="13339964"/>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134072</xdr:rowOff>
    </xdr:from>
    <xdr:ext cx="599010" cy="259045"/>
    <xdr:sp macro="" textlink="">
      <xdr:nvSpPr>
        <xdr:cNvPr id="186" name="テキスト ボックス 185"/>
        <xdr:cNvSpPr txBox="1"/>
      </xdr:nvSpPr>
      <xdr:spPr>
        <a:xfrm>
          <a:off x="1719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130633</xdr:rowOff>
    </xdr:from>
    <xdr:ext cx="599010" cy="259045"/>
    <xdr:sp macro="" textlink="">
      <xdr:nvSpPr>
        <xdr:cNvPr id="188" name="テキスト ボックス 187"/>
        <xdr:cNvSpPr txBox="1"/>
      </xdr:nvSpPr>
      <xdr:spPr>
        <a:xfrm>
          <a:off x="830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105418</xdr:rowOff>
    </xdr:from>
    <xdr:to>
      <xdr:col>24</xdr:col>
      <xdr:colOff>114300</xdr:colOff>
      <xdr:row>77</xdr:row>
      <xdr:rowOff>35568</xdr:rowOff>
    </xdr:to>
    <xdr:sp macro="" textlink="">
      <xdr:nvSpPr>
        <xdr:cNvPr id="194" name="楕円 193"/>
        <xdr:cNvSpPr/>
      </xdr:nvSpPr>
      <xdr:spPr>
        <a:xfrm>
          <a:off x="4584700" y="131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83845</xdr:rowOff>
    </xdr:from>
    <xdr:ext cx="599010" cy="259045"/>
    <xdr:sp macro="" textlink="">
      <xdr:nvSpPr>
        <xdr:cNvPr id="195" name="民生費該当値テキスト"/>
        <xdr:cNvSpPr txBox="1"/>
      </xdr:nvSpPr>
      <xdr:spPr>
        <a:xfrm>
          <a:off x="4686300" y="1311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21893</xdr:rowOff>
    </xdr:from>
    <xdr:to>
      <xdr:col>20</xdr:col>
      <xdr:colOff>38100</xdr:colOff>
      <xdr:row>77</xdr:row>
      <xdr:rowOff>123493</xdr:rowOff>
    </xdr:to>
    <xdr:sp macro="" textlink="">
      <xdr:nvSpPr>
        <xdr:cNvPr id="196" name="楕円 195"/>
        <xdr:cNvSpPr/>
      </xdr:nvSpPr>
      <xdr:spPr>
        <a:xfrm>
          <a:off x="3746500" y="132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114620</xdr:rowOff>
    </xdr:from>
    <xdr:ext cx="599010" cy="259045"/>
    <xdr:sp macro="" textlink="">
      <xdr:nvSpPr>
        <xdr:cNvPr id="197" name="テキスト ボックス 196"/>
        <xdr:cNvSpPr txBox="1"/>
      </xdr:nvSpPr>
      <xdr:spPr>
        <a:xfrm>
          <a:off x="3497795" y="1331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41489</xdr:rowOff>
    </xdr:from>
    <xdr:to>
      <xdr:col>15</xdr:col>
      <xdr:colOff>101600</xdr:colOff>
      <xdr:row>77</xdr:row>
      <xdr:rowOff>143089</xdr:rowOff>
    </xdr:to>
    <xdr:sp macro="" textlink="">
      <xdr:nvSpPr>
        <xdr:cNvPr id="198" name="楕円 197"/>
        <xdr:cNvSpPr/>
      </xdr:nvSpPr>
      <xdr:spPr>
        <a:xfrm>
          <a:off x="2857500" y="132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134216</xdr:rowOff>
    </xdr:from>
    <xdr:ext cx="599010" cy="259045"/>
    <xdr:sp macro="" textlink="">
      <xdr:nvSpPr>
        <xdr:cNvPr id="199" name="テキスト ボックス 198"/>
        <xdr:cNvSpPr txBox="1"/>
      </xdr:nvSpPr>
      <xdr:spPr>
        <a:xfrm>
          <a:off x="2608795" y="1333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88402</xdr:rowOff>
    </xdr:from>
    <xdr:to>
      <xdr:col>10</xdr:col>
      <xdr:colOff>165100</xdr:colOff>
      <xdr:row>78</xdr:row>
      <xdr:rowOff>18552</xdr:rowOff>
    </xdr:to>
    <xdr:sp macro="" textlink="">
      <xdr:nvSpPr>
        <xdr:cNvPr id="200" name="楕円 199"/>
        <xdr:cNvSpPr/>
      </xdr:nvSpPr>
      <xdr:spPr>
        <a:xfrm>
          <a:off x="1968500" y="1329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9679</xdr:rowOff>
    </xdr:from>
    <xdr:ext cx="599010" cy="259045"/>
    <xdr:sp macro="" textlink="">
      <xdr:nvSpPr>
        <xdr:cNvPr id="201" name="テキスト ボックス 200"/>
        <xdr:cNvSpPr txBox="1"/>
      </xdr:nvSpPr>
      <xdr:spPr>
        <a:xfrm>
          <a:off x="1719795" y="1338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87514</xdr:rowOff>
    </xdr:from>
    <xdr:to>
      <xdr:col>6</xdr:col>
      <xdr:colOff>38100</xdr:colOff>
      <xdr:row>78</xdr:row>
      <xdr:rowOff>17664</xdr:rowOff>
    </xdr:to>
    <xdr:sp macro="" textlink="">
      <xdr:nvSpPr>
        <xdr:cNvPr id="202" name="楕円 201"/>
        <xdr:cNvSpPr/>
      </xdr:nvSpPr>
      <xdr:spPr>
        <a:xfrm>
          <a:off x="1079500" y="1328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8791</xdr:rowOff>
    </xdr:from>
    <xdr:ext cx="599010" cy="259045"/>
    <xdr:sp macro="" textlink="">
      <xdr:nvSpPr>
        <xdr:cNvPr id="203" name="テキスト ボックス 202"/>
        <xdr:cNvSpPr txBox="1"/>
      </xdr:nvSpPr>
      <xdr:spPr>
        <a:xfrm>
          <a:off x="830795" y="1338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37996</xdr:rowOff>
    </xdr:from>
    <xdr:to>
      <xdr:col>24</xdr:col>
      <xdr:colOff>63500</xdr:colOff>
      <xdr:row>97</xdr:row>
      <xdr:rowOff>144844</xdr:rowOff>
    </xdr:to>
    <xdr:cxnSp macro="">
      <xdr:nvCxnSpPr>
        <xdr:cNvPr id="232" name="直線コネクタ 231"/>
        <xdr:cNvCxnSpPr/>
      </xdr:nvCxnSpPr>
      <xdr:spPr>
        <a:xfrm flipV="1">
          <a:off x="3797300" y="16668646"/>
          <a:ext cx="838200" cy="10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144044</xdr:rowOff>
    </xdr:from>
    <xdr:to>
      <xdr:col>19</xdr:col>
      <xdr:colOff>177800</xdr:colOff>
      <xdr:row>97</xdr:row>
      <xdr:rowOff>144844</xdr:rowOff>
    </xdr:to>
    <xdr:cxnSp macro="">
      <xdr:nvCxnSpPr>
        <xdr:cNvPr id="235" name="直線コネクタ 234"/>
        <xdr:cNvCxnSpPr/>
      </xdr:nvCxnSpPr>
      <xdr:spPr>
        <a:xfrm>
          <a:off x="2908300" y="1677469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146638</xdr:rowOff>
    </xdr:from>
    <xdr:ext cx="534377" cy="259045"/>
    <xdr:sp macro="" textlink="">
      <xdr:nvSpPr>
        <xdr:cNvPr id="237" name="テキスト ボックス 236"/>
        <xdr:cNvSpPr txBox="1"/>
      </xdr:nvSpPr>
      <xdr:spPr>
        <a:xfrm>
          <a:off x="3530111" y="162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67599</xdr:rowOff>
    </xdr:from>
    <xdr:to>
      <xdr:col>15</xdr:col>
      <xdr:colOff>50800</xdr:colOff>
      <xdr:row>97</xdr:row>
      <xdr:rowOff>144044</xdr:rowOff>
    </xdr:to>
    <xdr:cxnSp macro="">
      <xdr:nvCxnSpPr>
        <xdr:cNvPr id="238" name="直線コネクタ 237"/>
        <xdr:cNvCxnSpPr/>
      </xdr:nvCxnSpPr>
      <xdr:spPr>
        <a:xfrm>
          <a:off x="2019300" y="16698249"/>
          <a:ext cx="889000" cy="7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36058</xdr:rowOff>
    </xdr:from>
    <xdr:ext cx="534377" cy="259045"/>
    <xdr:sp macro="" textlink="">
      <xdr:nvSpPr>
        <xdr:cNvPr id="240" name="テキスト ボックス 239"/>
        <xdr:cNvSpPr txBox="1"/>
      </xdr:nvSpPr>
      <xdr:spPr>
        <a:xfrm>
          <a:off x="2641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67599</xdr:rowOff>
    </xdr:from>
    <xdr:to>
      <xdr:col>10</xdr:col>
      <xdr:colOff>114300</xdr:colOff>
      <xdr:row>97</xdr:row>
      <xdr:rowOff>99253</xdr:rowOff>
    </xdr:to>
    <xdr:cxnSp macro="">
      <xdr:nvCxnSpPr>
        <xdr:cNvPr id="241" name="直線コネクタ 240"/>
        <xdr:cNvCxnSpPr/>
      </xdr:nvCxnSpPr>
      <xdr:spPr>
        <a:xfrm flipV="1">
          <a:off x="1130300" y="16698249"/>
          <a:ext cx="889000" cy="3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65378</xdr:rowOff>
    </xdr:from>
    <xdr:ext cx="534377" cy="259045"/>
    <xdr:sp macro="" textlink="">
      <xdr:nvSpPr>
        <xdr:cNvPr id="243" name="テキスト ボックス 242"/>
        <xdr:cNvSpPr txBox="1"/>
      </xdr:nvSpPr>
      <xdr:spPr>
        <a:xfrm>
          <a:off x="1752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44150</xdr:rowOff>
    </xdr:from>
    <xdr:ext cx="534377" cy="259045"/>
    <xdr:sp macro="" textlink="">
      <xdr:nvSpPr>
        <xdr:cNvPr id="245" name="テキスト ボックス 244"/>
        <xdr:cNvSpPr txBox="1"/>
      </xdr:nvSpPr>
      <xdr:spPr>
        <a:xfrm>
          <a:off x="863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158646</xdr:rowOff>
    </xdr:from>
    <xdr:to>
      <xdr:col>24</xdr:col>
      <xdr:colOff>114300</xdr:colOff>
      <xdr:row>97</xdr:row>
      <xdr:rowOff>88796</xdr:rowOff>
    </xdr:to>
    <xdr:sp macro="" textlink="">
      <xdr:nvSpPr>
        <xdr:cNvPr id="251" name="楕円 250"/>
        <xdr:cNvSpPr/>
      </xdr:nvSpPr>
      <xdr:spPr>
        <a:xfrm>
          <a:off x="4584700" y="1661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137073</xdr:rowOff>
    </xdr:from>
    <xdr:ext cx="534377" cy="259045"/>
    <xdr:sp macro="" textlink="">
      <xdr:nvSpPr>
        <xdr:cNvPr id="252" name="衛生費該当値テキスト"/>
        <xdr:cNvSpPr txBox="1"/>
      </xdr:nvSpPr>
      <xdr:spPr>
        <a:xfrm>
          <a:off x="4686300" y="1659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94044</xdr:rowOff>
    </xdr:from>
    <xdr:to>
      <xdr:col>20</xdr:col>
      <xdr:colOff>38100</xdr:colOff>
      <xdr:row>98</xdr:row>
      <xdr:rowOff>24194</xdr:rowOff>
    </xdr:to>
    <xdr:sp macro="" textlink="">
      <xdr:nvSpPr>
        <xdr:cNvPr id="253" name="楕円 252"/>
        <xdr:cNvSpPr/>
      </xdr:nvSpPr>
      <xdr:spPr>
        <a:xfrm>
          <a:off x="3746500" y="16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15321</xdr:rowOff>
    </xdr:from>
    <xdr:ext cx="534377" cy="259045"/>
    <xdr:sp macro="" textlink="">
      <xdr:nvSpPr>
        <xdr:cNvPr id="254" name="テキスト ボックス 253"/>
        <xdr:cNvSpPr txBox="1"/>
      </xdr:nvSpPr>
      <xdr:spPr>
        <a:xfrm>
          <a:off x="3530111" y="1681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93244</xdr:rowOff>
    </xdr:from>
    <xdr:to>
      <xdr:col>15</xdr:col>
      <xdr:colOff>101600</xdr:colOff>
      <xdr:row>98</xdr:row>
      <xdr:rowOff>23394</xdr:rowOff>
    </xdr:to>
    <xdr:sp macro="" textlink="">
      <xdr:nvSpPr>
        <xdr:cNvPr id="255" name="楕円 254"/>
        <xdr:cNvSpPr/>
      </xdr:nvSpPr>
      <xdr:spPr>
        <a:xfrm>
          <a:off x="2857500" y="167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14521</xdr:rowOff>
    </xdr:from>
    <xdr:ext cx="534377" cy="259045"/>
    <xdr:sp macro="" textlink="">
      <xdr:nvSpPr>
        <xdr:cNvPr id="256" name="テキスト ボックス 255"/>
        <xdr:cNvSpPr txBox="1"/>
      </xdr:nvSpPr>
      <xdr:spPr>
        <a:xfrm>
          <a:off x="2641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16799</xdr:rowOff>
    </xdr:from>
    <xdr:to>
      <xdr:col>10</xdr:col>
      <xdr:colOff>165100</xdr:colOff>
      <xdr:row>97</xdr:row>
      <xdr:rowOff>118399</xdr:rowOff>
    </xdr:to>
    <xdr:sp macro="" textlink="">
      <xdr:nvSpPr>
        <xdr:cNvPr id="257" name="楕円 256"/>
        <xdr:cNvSpPr/>
      </xdr:nvSpPr>
      <xdr:spPr>
        <a:xfrm>
          <a:off x="1968500" y="1664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109526</xdr:rowOff>
    </xdr:from>
    <xdr:ext cx="534377" cy="259045"/>
    <xdr:sp macro="" textlink="">
      <xdr:nvSpPr>
        <xdr:cNvPr id="258" name="テキスト ボックス 257"/>
        <xdr:cNvSpPr txBox="1"/>
      </xdr:nvSpPr>
      <xdr:spPr>
        <a:xfrm>
          <a:off x="1752111" y="1674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48453</xdr:rowOff>
    </xdr:from>
    <xdr:to>
      <xdr:col>6</xdr:col>
      <xdr:colOff>38100</xdr:colOff>
      <xdr:row>97</xdr:row>
      <xdr:rowOff>150053</xdr:rowOff>
    </xdr:to>
    <xdr:sp macro="" textlink="">
      <xdr:nvSpPr>
        <xdr:cNvPr id="259" name="楕円 258"/>
        <xdr:cNvSpPr/>
      </xdr:nvSpPr>
      <xdr:spPr>
        <a:xfrm>
          <a:off x="1079500" y="1667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141180</xdr:rowOff>
    </xdr:from>
    <xdr:ext cx="534377" cy="259045"/>
    <xdr:sp macro="" textlink="">
      <xdr:nvSpPr>
        <xdr:cNvPr id="260" name="テキスト ボックス 259"/>
        <xdr:cNvSpPr txBox="1"/>
      </xdr:nvSpPr>
      <xdr:spPr>
        <a:xfrm>
          <a:off x="863111" y="167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34544</xdr:rowOff>
    </xdr:from>
    <xdr:to>
      <xdr:col>55</xdr:col>
      <xdr:colOff>0</xdr:colOff>
      <xdr:row>38</xdr:row>
      <xdr:rowOff>35458</xdr:rowOff>
    </xdr:to>
    <xdr:cxnSp macro="">
      <xdr:nvCxnSpPr>
        <xdr:cNvPr id="287" name="直線コネクタ 286"/>
        <xdr:cNvCxnSpPr/>
      </xdr:nvCxnSpPr>
      <xdr:spPr>
        <a:xfrm flipV="1">
          <a:off x="9639300" y="654964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35458</xdr:rowOff>
    </xdr:from>
    <xdr:to>
      <xdr:col>50</xdr:col>
      <xdr:colOff>114300</xdr:colOff>
      <xdr:row>38</xdr:row>
      <xdr:rowOff>35916</xdr:rowOff>
    </xdr:to>
    <xdr:cxnSp macro="">
      <xdr:nvCxnSpPr>
        <xdr:cNvPr id="290" name="直線コネクタ 289"/>
        <xdr:cNvCxnSpPr/>
      </xdr:nvCxnSpPr>
      <xdr:spPr>
        <a:xfrm flipV="1">
          <a:off x="8750300" y="655055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30548</xdr:rowOff>
    </xdr:from>
    <xdr:ext cx="378565" cy="259045"/>
    <xdr:sp macro="" textlink="">
      <xdr:nvSpPr>
        <xdr:cNvPr id="292" name="テキスト ボックス 291"/>
        <xdr:cNvSpPr txBox="1"/>
      </xdr:nvSpPr>
      <xdr:spPr>
        <a:xfrm>
          <a:off x="9450017" y="620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35916</xdr:rowOff>
    </xdr:from>
    <xdr:to>
      <xdr:col>45</xdr:col>
      <xdr:colOff>177800</xdr:colOff>
      <xdr:row>38</xdr:row>
      <xdr:rowOff>36830</xdr:rowOff>
    </xdr:to>
    <xdr:cxnSp macro="">
      <xdr:nvCxnSpPr>
        <xdr:cNvPr id="293" name="直線コネクタ 292"/>
        <xdr:cNvCxnSpPr/>
      </xdr:nvCxnSpPr>
      <xdr:spPr>
        <a:xfrm flipV="1">
          <a:off x="7861300" y="655101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25747</xdr:rowOff>
    </xdr:from>
    <xdr:ext cx="378565" cy="259045"/>
    <xdr:sp macro="" textlink="">
      <xdr:nvSpPr>
        <xdr:cNvPr id="295" name="テキスト ボックス 294"/>
        <xdr:cNvSpPr txBox="1"/>
      </xdr:nvSpPr>
      <xdr:spPr>
        <a:xfrm>
          <a:off x="8561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130556</xdr:rowOff>
    </xdr:from>
    <xdr:to>
      <xdr:col>41</xdr:col>
      <xdr:colOff>50800</xdr:colOff>
      <xdr:row>38</xdr:row>
      <xdr:rowOff>36830</xdr:rowOff>
    </xdr:to>
    <xdr:cxnSp macro="">
      <xdr:nvCxnSpPr>
        <xdr:cNvPr id="296" name="直線コネクタ 295"/>
        <xdr:cNvCxnSpPr/>
      </xdr:nvCxnSpPr>
      <xdr:spPr>
        <a:xfrm>
          <a:off x="6972300" y="647420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47464</xdr:rowOff>
    </xdr:from>
    <xdr:ext cx="378565" cy="259045"/>
    <xdr:sp macro="" textlink="">
      <xdr:nvSpPr>
        <xdr:cNvPr id="298" name="テキスト ボックス 297"/>
        <xdr:cNvSpPr txBox="1"/>
      </xdr:nvSpPr>
      <xdr:spPr>
        <a:xfrm>
          <a:off x="7672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18407</xdr:rowOff>
    </xdr:from>
    <xdr:ext cx="378565" cy="259045"/>
    <xdr:sp macro="" textlink="">
      <xdr:nvSpPr>
        <xdr:cNvPr id="300" name="テキスト ボックス 299"/>
        <xdr:cNvSpPr txBox="1"/>
      </xdr:nvSpPr>
      <xdr:spPr>
        <a:xfrm>
          <a:off x="6783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155194</xdr:rowOff>
    </xdr:from>
    <xdr:to>
      <xdr:col>55</xdr:col>
      <xdr:colOff>50800</xdr:colOff>
      <xdr:row>38</xdr:row>
      <xdr:rowOff>85344</xdr:rowOff>
    </xdr:to>
    <xdr:sp macro="" textlink="">
      <xdr:nvSpPr>
        <xdr:cNvPr id="306" name="楕円 305"/>
        <xdr:cNvSpPr/>
      </xdr:nvSpPr>
      <xdr:spPr>
        <a:xfrm>
          <a:off x="104267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70121</xdr:rowOff>
    </xdr:from>
    <xdr:ext cx="378565" cy="259045"/>
    <xdr:sp macro="" textlink="">
      <xdr:nvSpPr>
        <xdr:cNvPr id="307" name="労働費該当値テキスト"/>
        <xdr:cNvSpPr txBox="1"/>
      </xdr:nvSpPr>
      <xdr:spPr>
        <a:xfrm>
          <a:off x="10528300" y="6413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156108</xdr:rowOff>
    </xdr:from>
    <xdr:to>
      <xdr:col>50</xdr:col>
      <xdr:colOff>165100</xdr:colOff>
      <xdr:row>38</xdr:row>
      <xdr:rowOff>86258</xdr:rowOff>
    </xdr:to>
    <xdr:sp macro="" textlink="">
      <xdr:nvSpPr>
        <xdr:cNvPr id="308" name="楕円 307"/>
        <xdr:cNvSpPr/>
      </xdr:nvSpPr>
      <xdr:spPr>
        <a:xfrm>
          <a:off x="9588500" y="649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77385</xdr:rowOff>
    </xdr:from>
    <xdr:ext cx="378565" cy="259045"/>
    <xdr:sp macro="" textlink="">
      <xdr:nvSpPr>
        <xdr:cNvPr id="309" name="テキスト ボックス 308"/>
        <xdr:cNvSpPr txBox="1"/>
      </xdr:nvSpPr>
      <xdr:spPr>
        <a:xfrm>
          <a:off x="9450017" y="659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156566</xdr:rowOff>
    </xdr:from>
    <xdr:to>
      <xdr:col>46</xdr:col>
      <xdr:colOff>38100</xdr:colOff>
      <xdr:row>38</xdr:row>
      <xdr:rowOff>86716</xdr:rowOff>
    </xdr:to>
    <xdr:sp macro="" textlink="">
      <xdr:nvSpPr>
        <xdr:cNvPr id="310" name="楕円 309"/>
        <xdr:cNvSpPr/>
      </xdr:nvSpPr>
      <xdr:spPr>
        <a:xfrm>
          <a:off x="8699500" y="65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77843</xdr:rowOff>
    </xdr:from>
    <xdr:ext cx="378565" cy="259045"/>
    <xdr:sp macro="" textlink="">
      <xdr:nvSpPr>
        <xdr:cNvPr id="311" name="テキスト ボックス 310"/>
        <xdr:cNvSpPr txBox="1"/>
      </xdr:nvSpPr>
      <xdr:spPr>
        <a:xfrm>
          <a:off x="8561017" y="65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157480</xdr:rowOff>
    </xdr:from>
    <xdr:to>
      <xdr:col>41</xdr:col>
      <xdr:colOff>101600</xdr:colOff>
      <xdr:row>38</xdr:row>
      <xdr:rowOff>87630</xdr:rowOff>
    </xdr:to>
    <xdr:sp macro="" textlink="">
      <xdr:nvSpPr>
        <xdr:cNvPr id="312" name="楕円 311"/>
        <xdr:cNvSpPr/>
      </xdr:nvSpPr>
      <xdr:spPr>
        <a:xfrm>
          <a:off x="7810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78757</xdr:rowOff>
    </xdr:from>
    <xdr:ext cx="378565" cy="259045"/>
    <xdr:sp macro="" textlink="">
      <xdr:nvSpPr>
        <xdr:cNvPr id="313" name="テキスト ボックス 312"/>
        <xdr:cNvSpPr txBox="1"/>
      </xdr:nvSpPr>
      <xdr:spPr>
        <a:xfrm>
          <a:off x="7672017" y="6593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79756</xdr:rowOff>
    </xdr:from>
    <xdr:to>
      <xdr:col>36</xdr:col>
      <xdr:colOff>165100</xdr:colOff>
      <xdr:row>38</xdr:row>
      <xdr:rowOff>9906</xdr:rowOff>
    </xdr:to>
    <xdr:sp macro="" textlink="">
      <xdr:nvSpPr>
        <xdr:cNvPr id="314" name="楕円 313"/>
        <xdr:cNvSpPr/>
      </xdr:nvSpPr>
      <xdr:spPr>
        <a:xfrm>
          <a:off x="6921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26433</xdr:rowOff>
    </xdr:from>
    <xdr:ext cx="378565" cy="259045"/>
    <xdr:sp macro="" textlink="">
      <xdr:nvSpPr>
        <xdr:cNvPr id="315" name="テキスト ボックス 314"/>
        <xdr:cNvSpPr txBox="1"/>
      </xdr:nvSpPr>
      <xdr:spPr>
        <a:xfrm>
          <a:off x="6783017"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57061</xdr:rowOff>
    </xdr:from>
    <xdr:to>
      <xdr:col>55</xdr:col>
      <xdr:colOff>0</xdr:colOff>
      <xdr:row>55</xdr:row>
      <xdr:rowOff>110874</xdr:rowOff>
    </xdr:to>
    <xdr:cxnSp macro="">
      <xdr:nvCxnSpPr>
        <xdr:cNvPr id="342" name="直線コネクタ 341"/>
        <xdr:cNvCxnSpPr/>
      </xdr:nvCxnSpPr>
      <xdr:spPr>
        <a:xfrm>
          <a:off x="9639300" y="9486811"/>
          <a:ext cx="838200" cy="5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143814</xdr:rowOff>
    </xdr:from>
    <xdr:to>
      <xdr:col>50</xdr:col>
      <xdr:colOff>114300</xdr:colOff>
      <xdr:row>55</xdr:row>
      <xdr:rowOff>57061</xdr:rowOff>
    </xdr:to>
    <xdr:cxnSp macro="">
      <xdr:nvCxnSpPr>
        <xdr:cNvPr id="345" name="直線コネクタ 344"/>
        <xdr:cNvCxnSpPr/>
      </xdr:nvCxnSpPr>
      <xdr:spPr>
        <a:xfrm>
          <a:off x="8750300" y="9402114"/>
          <a:ext cx="889000" cy="8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86941</xdr:rowOff>
    </xdr:from>
    <xdr:ext cx="534377" cy="259045"/>
    <xdr:sp macro="" textlink="">
      <xdr:nvSpPr>
        <xdr:cNvPr id="347" name="テキスト ボックス 346"/>
        <xdr:cNvSpPr txBox="1"/>
      </xdr:nvSpPr>
      <xdr:spPr>
        <a:xfrm>
          <a:off x="9372111" y="968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112085</xdr:rowOff>
    </xdr:from>
    <xdr:to>
      <xdr:col>45</xdr:col>
      <xdr:colOff>177800</xdr:colOff>
      <xdr:row>54</xdr:row>
      <xdr:rowOff>143814</xdr:rowOff>
    </xdr:to>
    <xdr:cxnSp macro="">
      <xdr:nvCxnSpPr>
        <xdr:cNvPr id="348" name="直線コネクタ 347"/>
        <xdr:cNvCxnSpPr/>
      </xdr:nvCxnSpPr>
      <xdr:spPr>
        <a:xfrm>
          <a:off x="7861300" y="9198935"/>
          <a:ext cx="889000" cy="20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117299</xdr:rowOff>
    </xdr:from>
    <xdr:ext cx="534377" cy="259045"/>
    <xdr:sp macro="" textlink="">
      <xdr:nvSpPr>
        <xdr:cNvPr id="350" name="テキスト ボックス 349"/>
        <xdr:cNvSpPr txBox="1"/>
      </xdr:nvSpPr>
      <xdr:spPr>
        <a:xfrm>
          <a:off x="8483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112085</xdr:rowOff>
    </xdr:from>
    <xdr:to>
      <xdr:col>41</xdr:col>
      <xdr:colOff>50800</xdr:colOff>
      <xdr:row>53</xdr:row>
      <xdr:rowOff>121024</xdr:rowOff>
    </xdr:to>
    <xdr:cxnSp macro="">
      <xdr:nvCxnSpPr>
        <xdr:cNvPr id="351" name="直線コネクタ 350"/>
        <xdr:cNvCxnSpPr/>
      </xdr:nvCxnSpPr>
      <xdr:spPr>
        <a:xfrm flipV="1">
          <a:off x="6972300" y="9198935"/>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158401</xdr:rowOff>
    </xdr:from>
    <xdr:ext cx="534377" cy="259045"/>
    <xdr:sp macro="" textlink="">
      <xdr:nvSpPr>
        <xdr:cNvPr id="353" name="テキスト ボックス 352"/>
        <xdr:cNvSpPr txBox="1"/>
      </xdr:nvSpPr>
      <xdr:spPr>
        <a:xfrm>
          <a:off x="7594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108681</xdr:rowOff>
    </xdr:from>
    <xdr:ext cx="534377" cy="259045"/>
    <xdr:sp macro="" textlink="">
      <xdr:nvSpPr>
        <xdr:cNvPr id="355" name="テキスト ボックス 354"/>
        <xdr:cNvSpPr txBox="1"/>
      </xdr:nvSpPr>
      <xdr:spPr>
        <a:xfrm>
          <a:off x="6705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60074</xdr:rowOff>
    </xdr:from>
    <xdr:to>
      <xdr:col>55</xdr:col>
      <xdr:colOff>50800</xdr:colOff>
      <xdr:row>55</xdr:row>
      <xdr:rowOff>161674</xdr:rowOff>
    </xdr:to>
    <xdr:sp macro="" textlink="">
      <xdr:nvSpPr>
        <xdr:cNvPr id="361" name="楕円 360"/>
        <xdr:cNvSpPr/>
      </xdr:nvSpPr>
      <xdr:spPr>
        <a:xfrm>
          <a:off x="10426700" y="948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82951</xdr:rowOff>
    </xdr:from>
    <xdr:ext cx="534377" cy="259045"/>
    <xdr:sp macro="" textlink="">
      <xdr:nvSpPr>
        <xdr:cNvPr id="362" name="農林水産業費該当値テキスト"/>
        <xdr:cNvSpPr txBox="1"/>
      </xdr:nvSpPr>
      <xdr:spPr>
        <a:xfrm>
          <a:off x="10528300" y="934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6261</xdr:rowOff>
    </xdr:from>
    <xdr:to>
      <xdr:col>50</xdr:col>
      <xdr:colOff>165100</xdr:colOff>
      <xdr:row>55</xdr:row>
      <xdr:rowOff>107861</xdr:rowOff>
    </xdr:to>
    <xdr:sp macro="" textlink="">
      <xdr:nvSpPr>
        <xdr:cNvPr id="363" name="楕円 362"/>
        <xdr:cNvSpPr/>
      </xdr:nvSpPr>
      <xdr:spPr>
        <a:xfrm>
          <a:off x="9588500" y="943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124388</xdr:rowOff>
    </xdr:from>
    <xdr:ext cx="534377" cy="259045"/>
    <xdr:sp macro="" textlink="">
      <xdr:nvSpPr>
        <xdr:cNvPr id="364" name="テキスト ボックス 363"/>
        <xdr:cNvSpPr txBox="1"/>
      </xdr:nvSpPr>
      <xdr:spPr>
        <a:xfrm>
          <a:off x="9372111" y="921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93014</xdr:rowOff>
    </xdr:from>
    <xdr:to>
      <xdr:col>46</xdr:col>
      <xdr:colOff>38100</xdr:colOff>
      <xdr:row>55</xdr:row>
      <xdr:rowOff>23164</xdr:rowOff>
    </xdr:to>
    <xdr:sp macro="" textlink="">
      <xdr:nvSpPr>
        <xdr:cNvPr id="365" name="楕円 364"/>
        <xdr:cNvSpPr/>
      </xdr:nvSpPr>
      <xdr:spPr>
        <a:xfrm>
          <a:off x="8699500" y="935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39691</xdr:rowOff>
    </xdr:from>
    <xdr:ext cx="534377" cy="259045"/>
    <xdr:sp macro="" textlink="">
      <xdr:nvSpPr>
        <xdr:cNvPr id="366" name="テキスト ボックス 365"/>
        <xdr:cNvSpPr txBox="1"/>
      </xdr:nvSpPr>
      <xdr:spPr>
        <a:xfrm>
          <a:off x="8483111" y="912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61285</xdr:rowOff>
    </xdr:from>
    <xdr:to>
      <xdr:col>41</xdr:col>
      <xdr:colOff>101600</xdr:colOff>
      <xdr:row>53</xdr:row>
      <xdr:rowOff>162885</xdr:rowOff>
    </xdr:to>
    <xdr:sp macro="" textlink="">
      <xdr:nvSpPr>
        <xdr:cNvPr id="367" name="楕円 366"/>
        <xdr:cNvSpPr/>
      </xdr:nvSpPr>
      <xdr:spPr>
        <a:xfrm>
          <a:off x="7810500" y="914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7962</xdr:rowOff>
    </xdr:from>
    <xdr:ext cx="534377" cy="259045"/>
    <xdr:sp macro="" textlink="">
      <xdr:nvSpPr>
        <xdr:cNvPr id="368" name="テキスト ボックス 367"/>
        <xdr:cNvSpPr txBox="1"/>
      </xdr:nvSpPr>
      <xdr:spPr>
        <a:xfrm>
          <a:off x="7594111" y="89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70224</xdr:rowOff>
    </xdr:from>
    <xdr:to>
      <xdr:col>36</xdr:col>
      <xdr:colOff>165100</xdr:colOff>
      <xdr:row>54</xdr:row>
      <xdr:rowOff>374</xdr:rowOff>
    </xdr:to>
    <xdr:sp macro="" textlink="">
      <xdr:nvSpPr>
        <xdr:cNvPr id="369" name="楕円 368"/>
        <xdr:cNvSpPr/>
      </xdr:nvSpPr>
      <xdr:spPr>
        <a:xfrm>
          <a:off x="6921500" y="91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16901</xdr:rowOff>
    </xdr:from>
    <xdr:ext cx="534377" cy="259045"/>
    <xdr:sp macro="" textlink="">
      <xdr:nvSpPr>
        <xdr:cNvPr id="370" name="テキスト ボックス 369"/>
        <xdr:cNvSpPr txBox="1"/>
      </xdr:nvSpPr>
      <xdr:spPr>
        <a:xfrm>
          <a:off x="6705111" y="893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20665</xdr:rowOff>
    </xdr:from>
    <xdr:to>
      <xdr:col>55</xdr:col>
      <xdr:colOff>0</xdr:colOff>
      <xdr:row>77</xdr:row>
      <xdr:rowOff>23653</xdr:rowOff>
    </xdr:to>
    <xdr:cxnSp macro="">
      <xdr:nvCxnSpPr>
        <xdr:cNvPr id="401" name="直線コネクタ 400"/>
        <xdr:cNvCxnSpPr/>
      </xdr:nvCxnSpPr>
      <xdr:spPr>
        <a:xfrm>
          <a:off x="9639300" y="13050865"/>
          <a:ext cx="838200" cy="17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20665</xdr:rowOff>
    </xdr:from>
    <xdr:to>
      <xdr:col>50</xdr:col>
      <xdr:colOff>114300</xdr:colOff>
      <xdr:row>78</xdr:row>
      <xdr:rowOff>104267</xdr:rowOff>
    </xdr:to>
    <xdr:cxnSp macro="">
      <xdr:nvCxnSpPr>
        <xdr:cNvPr id="404" name="直線コネクタ 403"/>
        <xdr:cNvCxnSpPr/>
      </xdr:nvCxnSpPr>
      <xdr:spPr>
        <a:xfrm flipV="1">
          <a:off x="8750300" y="13050865"/>
          <a:ext cx="889000" cy="42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4331</xdr:rowOff>
    </xdr:from>
    <xdr:ext cx="534377" cy="259045"/>
    <xdr:sp macro="" textlink="">
      <xdr:nvSpPr>
        <xdr:cNvPr id="406" name="テキスト ボックス 405"/>
        <xdr:cNvSpPr txBox="1"/>
      </xdr:nvSpPr>
      <xdr:spPr>
        <a:xfrm>
          <a:off x="9372111" y="132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104267</xdr:rowOff>
    </xdr:from>
    <xdr:to>
      <xdr:col>45</xdr:col>
      <xdr:colOff>177800</xdr:colOff>
      <xdr:row>78</xdr:row>
      <xdr:rowOff>112970</xdr:rowOff>
    </xdr:to>
    <xdr:cxnSp macro="">
      <xdr:nvCxnSpPr>
        <xdr:cNvPr id="407" name="直線コネクタ 406"/>
        <xdr:cNvCxnSpPr/>
      </xdr:nvCxnSpPr>
      <xdr:spPr>
        <a:xfrm flipV="1">
          <a:off x="7861300" y="13477367"/>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21175</xdr:rowOff>
    </xdr:from>
    <xdr:ext cx="534377" cy="259045"/>
    <xdr:sp macro="" textlink="">
      <xdr:nvSpPr>
        <xdr:cNvPr id="409" name="テキスト ボックス 408"/>
        <xdr:cNvSpPr txBox="1"/>
      </xdr:nvSpPr>
      <xdr:spPr>
        <a:xfrm>
          <a:off x="8483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106341</xdr:rowOff>
    </xdr:from>
    <xdr:to>
      <xdr:col>41</xdr:col>
      <xdr:colOff>50800</xdr:colOff>
      <xdr:row>78</xdr:row>
      <xdr:rowOff>112970</xdr:rowOff>
    </xdr:to>
    <xdr:cxnSp macro="">
      <xdr:nvCxnSpPr>
        <xdr:cNvPr id="410" name="直線コネクタ 409"/>
        <xdr:cNvCxnSpPr/>
      </xdr:nvCxnSpPr>
      <xdr:spPr>
        <a:xfrm>
          <a:off x="6972300" y="1347944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90850</xdr:rowOff>
    </xdr:from>
    <xdr:ext cx="534377" cy="259045"/>
    <xdr:sp macro="" textlink="">
      <xdr:nvSpPr>
        <xdr:cNvPr id="412" name="テキスト ボックス 411"/>
        <xdr:cNvSpPr txBox="1"/>
      </xdr:nvSpPr>
      <xdr:spPr>
        <a:xfrm>
          <a:off x="7594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88318</xdr:rowOff>
    </xdr:from>
    <xdr:ext cx="534377" cy="259045"/>
    <xdr:sp macro="" textlink="">
      <xdr:nvSpPr>
        <xdr:cNvPr id="414" name="テキスト ボックス 413"/>
        <xdr:cNvSpPr txBox="1"/>
      </xdr:nvSpPr>
      <xdr:spPr>
        <a:xfrm>
          <a:off x="6705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144303</xdr:rowOff>
    </xdr:from>
    <xdr:to>
      <xdr:col>55</xdr:col>
      <xdr:colOff>50800</xdr:colOff>
      <xdr:row>77</xdr:row>
      <xdr:rowOff>74453</xdr:rowOff>
    </xdr:to>
    <xdr:sp macro="" textlink="">
      <xdr:nvSpPr>
        <xdr:cNvPr id="420" name="楕円 419"/>
        <xdr:cNvSpPr/>
      </xdr:nvSpPr>
      <xdr:spPr>
        <a:xfrm>
          <a:off x="10426700" y="131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167180</xdr:rowOff>
    </xdr:from>
    <xdr:ext cx="534377" cy="259045"/>
    <xdr:sp macro="" textlink="">
      <xdr:nvSpPr>
        <xdr:cNvPr id="421" name="商工費該当値テキスト"/>
        <xdr:cNvSpPr txBox="1"/>
      </xdr:nvSpPr>
      <xdr:spPr>
        <a:xfrm>
          <a:off x="10528300" y="130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141315</xdr:rowOff>
    </xdr:from>
    <xdr:to>
      <xdr:col>50</xdr:col>
      <xdr:colOff>165100</xdr:colOff>
      <xdr:row>76</xdr:row>
      <xdr:rowOff>71465</xdr:rowOff>
    </xdr:to>
    <xdr:sp macro="" textlink="">
      <xdr:nvSpPr>
        <xdr:cNvPr id="422" name="楕円 421"/>
        <xdr:cNvSpPr/>
      </xdr:nvSpPr>
      <xdr:spPr>
        <a:xfrm>
          <a:off x="9588500" y="130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87992</xdr:rowOff>
    </xdr:from>
    <xdr:ext cx="534377" cy="259045"/>
    <xdr:sp macro="" textlink="">
      <xdr:nvSpPr>
        <xdr:cNvPr id="423" name="テキスト ボックス 422"/>
        <xdr:cNvSpPr txBox="1"/>
      </xdr:nvSpPr>
      <xdr:spPr>
        <a:xfrm>
          <a:off x="9372111" y="1277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53467</xdr:rowOff>
    </xdr:from>
    <xdr:to>
      <xdr:col>46</xdr:col>
      <xdr:colOff>38100</xdr:colOff>
      <xdr:row>78</xdr:row>
      <xdr:rowOff>155067</xdr:rowOff>
    </xdr:to>
    <xdr:sp macro="" textlink="">
      <xdr:nvSpPr>
        <xdr:cNvPr id="424" name="楕円 423"/>
        <xdr:cNvSpPr/>
      </xdr:nvSpPr>
      <xdr:spPr>
        <a:xfrm>
          <a:off x="8699500" y="1342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146194</xdr:rowOff>
    </xdr:from>
    <xdr:ext cx="534377" cy="259045"/>
    <xdr:sp macro="" textlink="">
      <xdr:nvSpPr>
        <xdr:cNvPr id="425" name="テキスト ボックス 424"/>
        <xdr:cNvSpPr txBox="1"/>
      </xdr:nvSpPr>
      <xdr:spPr>
        <a:xfrm>
          <a:off x="8483111" y="1351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62170</xdr:rowOff>
    </xdr:from>
    <xdr:to>
      <xdr:col>41</xdr:col>
      <xdr:colOff>101600</xdr:colOff>
      <xdr:row>78</xdr:row>
      <xdr:rowOff>163770</xdr:rowOff>
    </xdr:to>
    <xdr:sp macro="" textlink="">
      <xdr:nvSpPr>
        <xdr:cNvPr id="426" name="楕円 425"/>
        <xdr:cNvSpPr/>
      </xdr:nvSpPr>
      <xdr:spPr>
        <a:xfrm>
          <a:off x="7810500" y="134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154897</xdr:rowOff>
    </xdr:from>
    <xdr:ext cx="469744" cy="259045"/>
    <xdr:sp macro="" textlink="">
      <xdr:nvSpPr>
        <xdr:cNvPr id="427" name="テキスト ボックス 426"/>
        <xdr:cNvSpPr txBox="1"/>
      </xdr:nvSpPr>
      <xdr:spPr>
        <a:xfrm>
          <a:off x="7626428" y="135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55541</xdr:rowOff>
    </xdr:from>
    <xdr:to>
      <xdr:col>36</xdr:col>
      <xdr:colOff>165100</xdr:colOff>
      <xdr:row>78</xdr:row>
      <xdr:rowOff>157141</xdr:rowOff>
    </xdr:to>
    <xdr:sp macro="" textlink="">
      <xdr:nvSpPr>
        <xdr:cNvPr id="428" name="楕円 427"/>
        <xdr:cNvSpPr/>
      </xdr:nvSpPr>
      <xdr:spPr>
        <a:xfrm>
          <a:off x="6921500" y="1342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148268</xdr:rowOff>
    </xdr:from>
    <xdr:ext cx="534377" cy="259045"/>
    <xdr:sp macro="" textlink="">
      <xdr:nvSpPr>
        <xdr:cNvPr id="429" name="テキスト ボックス 428"/>
        <xdr:cNvSpPr txBox="1"/>
      </xdr:nvSpPr>
      <xdr:spPr>
        <a:xfrm>
          <a:off x="6705111" y="1352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39973</xdr:rowOff>
    </xdr:from>
    <xdr:to>
      <xdr:col>54</xdr:col>
      <xdr:colOff>189865</xdr:colOff>
      <xdr:row>98</xdr:row>
      <xdr:rowOff>90816</xdr:rowOff>
    </xdr:to>
    <xdr:cxnSp macro="">
      <xdr:nvCxnSpPr>
        <xdr:cNvPr id="451" name="直線コネクタ 450"/>
        <xdr:cNvCxnSpPr/>
      </xdr:nvCxnSpPr>
      <xdr:spPr>
        <a:xfrm flipV="1">
          <a:off x="10475595" y="16499173"/>
          <a:ext cx="1270" cy="393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94643</xdr:rowOff>
    </xdr:from>
    <xdr:ext cx="534377" cy="259045"/>
    <xdr:sp macro="" textlink="">
      <xdr:nvSpPr>
        <xdr:cNvPr id="452" name="土木費最小値テキスト"/>
        <xdr:cNvSpPr txBox="1"/>
      </xdr:nvSpPr>
      <xdr:spPr>
        <a:xfrm>
          <a:off x="10528300" y="1689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90816</xdr:rowOff>
    </xdr:from>
    <xdr:to>
      <xdr:col>55</xdr:col>
      <xdr:colOff>88900</xdr:colOff>
      <xdr:row>98</xdr:row>
      <xdr:rowOff>90816</xdr:rowOff>
    </xdr:to>
    <xdr:cxnSp macro="">
      <xdr:nvCxnSpPr>
        <xdr:cNvPr id="453" name="直線コネクタ 452"/>
        <xdr:cNvCxnSpPr/>
      </xdr:nvCxnSpPr>
      <xdr:spPr>
        <a:xfrm>
          <a:off x="10388600" y="1689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158100</xdr:rowOff>
    </xdr:from>
    <xdr:ext cx="599010" cy="259045"/>
    <xdr:sp macro="" textlink="">
      <xdr:nvSpPr>
        <xdr:cNvPr id="454" name="土木費最大値テキスト"/>
        <xdr:cNvSpPr txBox="1"/>
      </xdr:nvSpPr>
      <xdr:spPr>
        <a:xfrm>
          <a:off x="10528300" y="1627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96</xdr:row>
      <xdr:rowOff>39973</xdr:rowOff>
    </xdr:from>
    <xdr:to>
      <xdr:col>55</xdr:col>
      <xdr:colOff>88900</xdr:colOff>
      <xdr:row>96</xdr:row>
      <xdr:rowOff>39973</xdr:rowOff>
    </xdr:to>
    <xdr:cxnSp macro="">
      <xdr:nvCxnSpPr>
        <xdr:cNvPr id="455" name="直線コネクタ 454"/>
        <xdr:cNvCxnSpPr/>
      </xdr:nvCxnSpPr>
      <xdr:spPr>
        <a:xfrm>
          <a:off x="10388600" y="1649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86626</xdr:rowOff>
    </xdr:from>
    <xdr:to>
      <xdr:col>55</xdr:col>
      <xdr:colOff>0</xdr:colOff>
      <xdr:row>97</xdr:row>
      <xdr:rowOff>71090</xdr:rowOff>
    </xdr:to>
    <xdr:cxnSp macro="">
      <xdr:nvCxnSpPr>
        <xdr:cNvPr id="456" name="直線コネクタ 455"/>
        <xdr:cNvCxnSpPr/>
      </xdr:nvCxnSpPr>
      <xdr:spPr>
        <a:xfrm>
          <a:off x="9639300" y="16545826"/>
          <a:ext cx="838200" cy="15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116245</xdr:rowOff>
    </xdr:from>
    <xdr:ext cx="534377" cy="259045"/>
    <xdr:sp macro="" textlink="">
      <xdr:nvSpPr>
        <xdr:cNvPr id="457" name="土木費平均値テキスト"/>
        <xdr:cNvSpPr txBox="1"/>
      </xdr:nvSpPr>
      <xdr:spPr>
        <a:xfrm>
          <a:off x="10528300" y="16746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137818</xdr:rowOff>
    </xdr:from>
    <xdr:to>
      <xdr:col>55</xdr:col>
      <xdr:colOff>50800</xdr:colOff>
      <xdr:row>98</xdr:row>
      <xdr:rowOff>67968</xdr:rowOff>
    </xdr:to>
    <xdr:sp macro="" textlink="">
      <xdr:nvSpPr>
        <xdr:cNvPr id="458" name="フローチャート: 判断 457"/>
        <xdr:cNvSpPr/>
      </xdr:nvSpPr>
      <xdr:spPr>
        <a:xfrm>
          <a:off x="10426700" y="1676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85249</xdr:rowOff>
    </xdr:from>
    <xdr:to>
      <xdr:col>50</xdr:col>
      <xdr:colOff>114300</xdr:colOff>
      <xdr:row>96</xdr:row>
      <xdr:rowOff>86626</xdr:rowOff>
    </xdr:to>
    <xdr:cxnSp macro="">
      <xdr:nvCxnSpPr>
        <xdr:cNvPr id="459" name="直線コネクタ 458"/>
        <xdr:cNvCxnSpPr/>
      </xdr:nvCxnSpPr>
      <xdr:spPr>
        <a:xfrm>
          <a:off x="8750300" y="16372999"/>
          <a:ext cx="889000" cy="17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118221</xdr:rowOff>
    </xdr:from>
    <xdr:to>
      <xdr:col>50</xdr:col>
      <xdr:colOff>165100</xdr:colOff>
      <xdr:row>98</xdr:row>
      <xdr:rowOff>48371</xdr:rowOff>
    </xdr:to>
    <xdr:sp macro="" textlink="">
      <xdr:nvSpPr>
        <xdr:cNvPr id="460" name="フローチャート: 判断 459"/>
        <xdr:cNvSpPr/>
      </xdr:nvSpPr>
      <xdr:spPr>
        <a:xfrm>
          <a:off x="9588500" y="1674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39498</xdr:rowOff>
    </xdr:from>
    <xdr:ext cx="534377" cy="259045"/>
    <xdr:sp macro="" textlink="">
      <xdr:nvSpPr>
        <xdr:cNvPr id="461" name="テキスト ボックス 460"/>
        <xdr:cNvSpPr txBox="1"/>
      </xdr:nvSpPr>
      <xdr:spPr>
        <a:xfrm>
          <a:off x="9372111" y="1684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100209</xdr:rowOff>
    </xdr:from>
    <xdr:to>
      <xdr:col>45</xdr:col>
      <xdr:colOff>177800</xdr:colOff>
      <xdr:row>95</xdr:row>
      <xdr:rowOff>85249</xdr:rowOff>
    </xdr:to>
    <xdr:cxnSp macro="">
      <xdr:nvCxnSpPr>
        <xdr:cNvPr id="462" name="直線コネクタ 461"/>
        <xdr:cNvCxnSpPr/>
      </xdr:nvCxnSpPr>
      <xdr:spPr>
        <a:xfrm>
          <a:off x="7861300" y="16216509"/>
          <a:ext cx="889000" cy="15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131719</xdr:rowOff>
    </xdr:from>
    <xdr:to>
      <xdr:col>46</xdr:col>
      <xdr:colOff>38100</xdr:colOff>
      <xdr:row>98</xdr:row>
      <xdr:rowOff>61869</xdr:rowOff>
    </xdr:to>
    <xdr:sp macro="" textlink="">
      <xdr:nvSpPr>
        <xdr:cNvPr id="463" name="フローチャート: 判断 462"/>
        <xdr:cNvSpPr/>
      </xdr:nvSpPr>
      <xdr:spPr>
        <a:xfrm>
          <a:off x="8699500" y="167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52996</xdr:rowOff>
    </xdr:from>
    <xdr:ext cx="534377" cy="259045"/>
    <xdr:sp macro="" textlink="">
      <xdr:nvSpPr>
        <xdr:cNvPr id="464" name="テキスト ボックス 463"/>
        <xdr:cNvSpPr txBox="1"/>
      </xdr:nvSpPr>
      <xdr:spPr>
        <a:xfrm>
          <a:off x="8483111" y="1685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64684</xdr:rowOff>
    </xdr:from>
    <xdr:to>
      <xdr:col>41</xdr:col>
      <xdr:colOff>50800</xdr:colOff>
      <xdr:row>94</xdr:row>
      <xdr:rowOff>100209</xdr:rowOff>
    </xdr:to>
    <xdr:cxnSp macro="">
      <xdr:nvCxnSpPr>
        <xdr:cNvPr id="465" name="直線コネクタ 464"/>
        <xdr:cNvCxnSpPr/>
      </xdr:nvCxnSpPr>
      <xdr:spPr>
        <a:xfrm>
          <a:off x="6972300" y="15666634"/>
          <a:ext cx="889000" cy="54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133372</xdr:rowOff>
    </xdr:from>
    <xdr:to>
      <xdr:col>41</xdr:col>
      <xdr:colOff>101600</xdr:colOff>
      <xdr:row>98</xdr:row>
      <xdr:rowOff>63522</xdr:rowOff>
    </xdr:to>
    <xdr:sp macro="" textlink="">
      <xdr:nvSpPr>
        <xdr:cNvPr id="466" name="フローチャート: 判断 465"/>
        <xdr:cNvSpPr/>
      </xdr:nvSpPr>
      <xdr:spPr>
        <a:xfrm>
          <a:off x="7810500" y="1676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54649</xdr:rowOff>
    </xdr:from>
    <xdr:ext cx="534377" cy="259045"/>
    <xdr:sp macro="" textlink="">
      <xdr:nvSpPr>
        <xdr:cNvPr id="467" name="テキスト ボックス 466"/>
        <xdr:cNvSpPr txBox="1"/>
      </xdr:nvSpPr>
      <xdr:spPr>
        <a:xfrm>
          <a:off x="7594111" y="1685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128887</xdr:rowOff>
    </xdr:from>
    <xdr:to>
      <xdr:col>36</xdr:col>
      <xdr:colOff>165100</xdr:colOff>
      <xdr:row>98</xdr:row>
      <xdr:rowOff>59037</xdr:rowOff>
    </xdr:to>
    <xdr:sp macro="" textlink="">
      <xdr:nvSpPr>
        <xdr:cNvPr id="468" name="フローチャート: 判断 467"/>
        <xdr:cNvSpPr/>
      </xdr:nvSpPr>
      <xdr:spPr>
        <a:xfrm>
          <a:off x="69215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50164</xdr:rowOff>
    </xdr:from>
    <xdr:ext cx="534377" cy="259045"/>
    <xdr:sp macro="" textlink="">
      <xdr:nvSpPr>
        <xdr:cNvPr id="469" name="テキスト ボックス 468"/>
        <xdr:cNvSpPr txBox="1"/>
      </xdr:nvSpPr>
      <xdr:spPr>
        <a:xfrm>
          <a:off x="6705111" y="1685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20290</xdr:rowOff>
    </xdr:from>
    <xdr:to>
      <xdr:col>55</xdr:col>
      <xdr:colOff>50800</xdr:colOff>
      <xdr:row>97</xdr:row>
      <xdr:rowOff>121890</xdr:rowOff>
    </xdr:to>
    <xdr:sp macro="" textlink="">
      <xdr:nvSpPr>
        <xdr:cNvPr id="475" name="楕円 474"/>
        <xdr:cNvSpPr/>
      </xdr:nvSpPr>
      <xdr:spPr>
        <a:xfrm>
          <a:off x="10426700" y="166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43167</xdr:rowOff>
    </xdr:from>
    <xdr:ext cx="599010" cy="259045"/>
    <xdr:sp macro="" textlink="">
      <xdr:nvSpPr>
        <xdr:cNvPr id="476" name="土木費該当値テキスト"/>
        <xdr:cNvSpPr txBox="1"/>
      </xdr:nvSpPr>
      <xdr:spPr>
        <a:xfrm>
          <a:off x="10528300" y="165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35826</xdr:rowOff>
    </xdr:from>
    <xdr:to>
      <xdr:col>50</xdr:col>
      <xdr:colOff>165100</xdr:colOff>
      <xdr:row>96</xdr:row>
      <xdr:rowOff>137426</xdr:rowOff>
    </xdr:to>
    <xdr:sp macro="" textlink="">
      <xdr:nvSpPr>
        <xdr:cNvPr id="477" name="楕円 476"/>
        <xdr:cNvSpPr/>
      </xdr:nvSpPr>
      <xdr:spPr>
        <a:xfrm>
          <a:off x="9588500" y="164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153953</xdr:rowOff>
    </xdr:from>
    <xdr:ext cx="599010" cy="259045"/>
    <xdr:sp macro="" textlink="">
      <xdr:nvSpPr>
        <xdr:cNvPr id="478" name="テキスト ボックス 477"/>
        <xdr:cNvSpPr txBox="1"/>
      </xdr:nvSpPr>
      <xdr:spPr>
        <a:xfrm>
          <a:off x="9339795" y="1627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34449</xdr:rowOff>
    </xdr:from>
    <xdr:to>
      <xdr:col>46</xdr:col>
      <xdr:colOff>38100</xdr:colOff>
      <xdr:row>95</xdr:row>
      <xdr:rowOff>136049</xdr:rowOff>
    </xdr:to>
    <xdr:sp macro="" textlink="">
      <xdr:nvSpPr>
        <xdr:cNvPr id="479" name="楕円 478"/>
        <xdr:cNvSpPr/>
      </xdr:nvSpPr>
      <xdr:spPr>
        <a:xfrm>
          <a:off x="8699500" y="163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152576</xdr:rowOff>
    </xdr:from>
    <xdr:ext cx="599010" cy="259045"/>
    <xdr:sp macro="" textlink="">
      <xdr:nvSpPr>
        <xdr:cNvPr id="480" name="テキスト ボックス 479"/>
        <xdr:cNvSpPr txBox="1"/>
      </xdr:nvSpPr>
      <xdr:spPr>
        <a:xfrm>
          <a:off x="8450795" y="1609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49409</xdr:rowOff>
    </xdr:from>
    <xdr:to>
      <xdr:col>41</xdr:col>
      <xdr:colOff>101600</xdr:colOff>
      <xdr:row>94</xdr:row>
      <xdr:rowOff>151009</xdr:rowOff>
    </xdr:to>
    <xdr:sp macro="" textlink="">
      <xdr:nvSpPr>
        <xdr:cNvPr id="481" name="楕円 480"/>
        <xdr:cNvSpPr/>
      </xdr:nvSpPr>
      <xdr:spPr>
        <a:xfrm>
          <a:off x="7810500" y="1616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167536</xdr:rowOff>
    </xdr:from>
    <xdr:ext cx="599010" cy="259045"/>
    <xdr:sp macro="" textlink="">
      <xdr:nvSpPr>
        <xdr:cNvPr id="482" name="テキスト ボックス 481"/>
        <xdr:cNvSpPr txBox="1"/>
      </xdr:nvSpPr>
      <xdr:spPr>
        <a:xfrm>
          <a:off x="7561795" y="159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13884</xdr:rowOff>
    </xdr:from>
    <xdr:to>
      <xdr:col>36</xdr:col>
      <xdr:colOff>165100</xdr:colOff>
      <xdr:row>91</xdr:row>
      <xdr:rowOff>115484</xdr:rowOff>
    </xdr:to>
    <xdr:sp macro="" textlink="">
      <xdr:nvSpPr>
        <xdr:cNvPr id="483" name="楕円 482"/>
        <xdr:cNvSpPr/>
      </xdr:nvSpPr>
      <xdr:spPr>
        <a:xfrm>
          <a:off x="6921500" y="1561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132011</xdr:rowOff>
    </xdr:from>
    <xdr:ext cx="599010" cy="259045"/>
    <xdr:sp macro="" textlink="">
      <xdr:nvSpPr>
        <xdr:cNvPr id="484" name="テキスト ボックス 483"/>
        <xdr:cNvSpPr txBox="1"/>
      </xdr:nvSpPr>
      <xdr:spPr>
        <a:xfrm>
          <a:off x="6672795" y="1539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7" name="テキスト ボックス 49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7" name="テキスト ボックス 50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1" name="直線コネクタ 510"/>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2" name="消防費最小値テキスト"/>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3" name="直線コネクタ 512"/>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4" name="消防費最大値テキスト"/>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5" name="直線コネクタ 514"/>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95025</xdr:rowOff>
    </xdr:from>
    <xdr:to>
      <xdr:col>85</xdr:col>
      <xdr:colOff>127000</xdr:colOff>
      <xdr:row>36</xdr:row>
      <xdr:rowOff>156584</xdr:rowOff>
    </xdr:to>
    <xdr:cxnSp macro="">
      <xdr:nvCxnSpPr>
        <xdr:cNvPr id="516" name="直線コネクタ 515"/>
        <xdr:cNvCxnSpPr/>
      </xdr:nvCxnSpPr>
      <xdr:spPr>
        <a:xfrm>
          <a:off x="15481300" y="5752875"/>
          <a:ext cx="838200" cy="57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7" name="消防費平均値テキスト"/>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18" name="フローチャート: 判断 517"/>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95025</xdr:rowOff>
    </xdr:from>
    <xdr:to>
      <xdr:col>81</xdr:col>
      <xdr:colOff>50800</xdr:colOff>
      <xdr:row>34</xdr:row>
      <xdr:rowOff>25988</xdr:rowOff>
    </xdr:to>
    <xdr:cxnSp macro="">
      <xdr:nvCxnSpPr>
        <xdr:cNvPr id="519" name="直線コネクタ 518"/>
        <xdr:cNvCxnSpPr/>
      </xdr:nvCxnSpPr>
      <xdr:spPr>
        <a:xfrm flipV="1">
          <a:off x="14592300" y="5752875"/>
          <a:ext cx="8890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0" name="フローチャート: 判断 519"/>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167062</xdr:rowOff>
    </xdr:from>
    <xdr:ext cx="534377" cy="259045"/>
    <xdr:sp macro="" textlink="">
      <xdr:nvSpPr>
        <xdr:cNvPr id="521" name="テキスト ボックス 520"/>
        <xdr:cNvSpPr txBox="1"/>
      </xdr:nvSpPr>
      <xdr:spPr>
        <a:xfrm>
          <a:off x="15214111" y="633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25988</xdr:rowOff>
    </xdr:from>
    <xdr:to>
      <xdr:col>76</xdr:col>
      <xdr:colOff>114300</xdr:colOff>
      <xdr:row>35</xdr:row>
      <xdr:rowOff>121771</xdr:rowOff>
    </xdr:to>
    <xdr:cxnSp macro="">
      <xdr:nvCxnSpPr>
        <xdr:cNvPr id="522" name="直線コネクタ 521"/>
        <xdr:cNvCxnSpPr/>
      </xdr:nvCxnSpPr>
      <xdr:spPr>
        <a:xfrm flipV="1">
          <a:off x="13703300" y="5855288"/>
          <a:ext cx="889000" cy="26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3" name="フローチャート: 判断 522"/>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60600</xdr:rowOff>
    </xdr:from>
    <xdr:ext cx="534377" cy="259045"/>
    <xdr:sp macro="" textlink="">
      <xdr:nvSpPr>
        <xdr:cNvPr id="524" name="テキスト ボックス 523"/>
        <xdr:cNvSpPr txBox="1"/>
      </xdr:nvSpPr>
      <xdr:spPr>
        <a:xfrm>
          <a:off x="14325111" y="64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121771</xdr:rowOff>
    </xdr:from>
    <xdr:to>
      <xdr:col>71</xdr:col>
      <xdr:colOff>177800</xdr:colOff>
      <xdr:row>36</xdr:row>
      <xdr:rowOff>129805</xdr:rowOff>
    </xdr:to>
    <xdr:cxnSp macro="">
      <xdr:nvCxnSpPr>
        <xdr:cNvPr id="525" name="直線コネクタ 524"/>
        <xdr:cNvCxnSpPr/>
      </xdr:nvCxnSpPr>
      <xdr:spPr>
        <a:xfrm flipV="1">
          <a:off x="12814300" y="6122521"/>
          <a:ext cx="889000" cy="17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6" name="フローチャート: 判断 525"/>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96882</xdr:rowOff>
    </xdr:from>
    <xdr:ext cx="534377" cy="259045"/>
    <xdr:sp macro="" textlink="">
      <xdr:nvSpPr>
        <xdr:cNvPr id="527" name="テキスト ボックス 526"/>
        <xdr:cNvSpPr txBox="1"/>
      </xdr:nvSpPr>
      <xdr:spPr>
        <a:xfrm>
          <a:off x="13436111" y="644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28" name="フローチャート: 判断 527"/>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92375</xdr:rowOff>
    </xdr:from>
    <xdr:ext cx="534377" cy="259045"/>
    <xdr:sp macro="" textlink="">
      <xdr:nvSpPr>
        <xdr:cNvPr id="529" name="テキスト ボックス 528"/>
        <xdr:cNvSpPr txBox="1"/>
      </xdr:nvSpPr>
      <xdr:spPr>
        <a:xfrm>
          <a:off x="12547111" y="643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105784</xdr:rowOff>
    </xdr:from>
    <xdr:to>
      <xdr:col>85</xdr:col>
      <xdr:colOff>177800</xdr:colOff>
      <xdr:row>37</xdr:row>
      <xdr:rowOff>35934</xdr:rowOff>
    </xdr:to>
    <xdr:sp macro="" textlink="">
      <xdr:nvSpPr>
        <xdr:cNvPr id="535" name="楕円 534"/>
        <xdr:cNvSpPr/>
      </xdr:nvSpPr>
      <xdr:spPr>
        <a:xfrm>
          <a:off x="16268700" y="62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128661</xdr:rowOff>
    </xdr:from>
    <xdr:ext cx="534377" cy="259045"/>
    <xdr:sp macro="" textlink="">
      <xdr:nvSpPr>
        <xdr:cNvPr id="536" name="消防費該当値テキスト"/>
        <xdr:cNvSpPr txBox="1"/>
      </xdr:nvSpPr>
      <xdr:spPr>
        <a:xfrm>
          <a:off x="16370300" y="612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44225</xdr:rowOff>
    </xdr:from>
    <xdr:to>
      <xdr:col>81</xdr:col>
      <xdr:colOff>101600</xdr:colOff>
      <xdr:row>33</xdr:row>
      <xdr:rowOff>145825</xdr:rowOff>
    </xdr:to>
    <xdr:sp macro="" textlink="">
      <xdr:nvSpPr>
        <xdr:cNvPr id="537" name="楕円 536"/>
        <xdr:cNvSpPr/>
      </xdr:nvSpPr>
      <xdr:spPr>
        <a:xfrm>
          <a:off x="15430500" y="570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162352</xdr:rowOff>
    </xdr:from>
    <xdr:ext cx="534377" cy="259045"/>
    <xdr:sp macro="" textlink="">
      <xdr:nvSpPr>
        <xdr:cNvPr id="538" name="テキスト ボックス 537"/>
        <xdr:cNvSpPr txBox="1"/>
      </xdr:nvSpPr>
      <xdr:spPr>
        <a:xfrm>
          <a:off x="15214111" y="54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146638</xdr:rowOff>
    </xdr:from>
    <xdr:to>
      <xdr:col>76</xdr:col>
      <xdr:colOff>165100</xdr:colOff>
      <xdr:row>34</xdr:row>
      <xdr:rowOff>76788</xdr:rowOff>
    </xdr:to>
    <xdr:sp macro="" textlink="">
      <xdr:nvSpPr>
        <xdr:cNvPr id="539" name="楕円 538"/>
        <xdr:cNvSpPr/>
      </xdr:nvSpPr>
      <xdr:spPr>
        <a:xfrm>
          <a:off x="14541500" y="58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93315</xdr:rowOff>
    </xdr:from>
    <xdr:ext cx="534377" cy="259045"/>
    <xdr:sp macro="" textlink="">
      <xdr:nvSpPr>
        <xdr:cNvPr id="540" name="テキスト ボックス 539"/>
        <xdr:cNvSpPr txBox="1"/>
      </xdr:nvSpPr>
      <xdr:spPr>
        <a:xfrm>
          <a:off x="14325111" y="557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70971</xdr:rowOff>
    </xdr:from>
    <xdr:to>
      <xdr:col>72</xdr:col>
      <xdr:colOff>38100</xdr:colOff>
      <xdr:row>36</xdr:row>
      <xdr:rowOff>1121</xdr:rowOff>
    </xdr:to>
    <xdr:sp macro="" textlink="">
      <xdr:nvSpPr>
        <xdr:cNvPr id="541" name="楕円 540"/>
        <xdr:cNvSpPr/>
      </xdr:nvSpPr>
      <xdr:spPr>
        <a:xfrm>
          <a:off x="13652500" y="60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17648</xdr:rowOff>
    </xdr:from>
    <xdr:ext cx="534377" cy="259045"/>
    <xdr:sp macro="" textlink="">
      <xdr:nvSpPr>
        <xdr:cNvPr id="542" name="テキスト ボックス 541"/>
        <xdr:cNvSpPr txBox="1"/>
      </xdr:nvSpPr>
      <xdr:spPr>
        <a:xfrm>
          <a:off x="13436111" y="584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79005</xdr:rowOff>
    </xdr:from>
    <xdr:to>
      <xdr:col>67</xdr:col>
      <xdr:colOff>101600</xdr:colOff>
      <xdr:row>37</xdr:row>
      <xdr:rowOff>9155</xdr:rowOff>
    </xdr:to>
    <xdr:sp macro="" textlink="">
      <xdr:nvSpPr>
        <xdr:cNvPr id="543" name="楕円 542"/>
        <xdr:cNvSpPr/>
      </xdr:nvSpPr>
      <xdr:spPr>
        <a:xfrm>
          <a:off x="12763500" y="62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25682</xdr:rowOff>
    </xdr:from>
    <xdr:ext cx="534377" cy="259045"/>
    <xdr:sp macro="" textlink="">
      <xdr:nvSpPr>
        <xdr:cNvPr id="544" name="テキスト ボックス 543"/>
        <xdr:cNvSpPr txBox="1"/>
      </xdr:nvSpPr>
      <xdr:spPr>
        <a:xfrm>
          <a:off x="12547111" y="602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8" name="テキスト ボックス 55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0" name="テキスト ボックス 55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6" name="直線コネクタ 565"/>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7" name="教育費最小値テキスト"/>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68" name="直線コネクタ 567"/>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69" name="教育費最大値テキスト"/>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0" name="直線コネクタ 569"/>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159327</xdr:rowOff>
    </xdr:from>
    <xdr:to>
      <xdr:col>85</xdr:col>
      <xdr:colOff>127000</xdr:colOff>
      <xdr:row>56</xdr:row>
      <xdr:rowOff>35623</xdr:rowOff>
    </xdr:to>
    <xdr:cxnSp macro="">
      <xdr:nvCxnSpPr>
        <xdr:cNvPr id="571" name="直線コネクタ 570"/>
        <xdr:cNvCxnSpPr/>
      </xdr:nvCxnSpPr>
      <xdr:spPr>
        <a:xfrm>
          <a:off x="15481300" y="9589077"/>
          <a:ext cx="838200" cy="4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124198</xdr:rowOff>
    </xdr:from>
    <xdr:ext cx="534377" cy="259045"/>
    <xdr:sp macro="" textlink="">
      <xdr:nvSpPr>
        <xdr:cNvPr id="572" name="教育費平均値テキスト"/>
        <xdr:cNvSpPr txBox="1"/>
      </xdr:nvSpPr>
      <xdr:spPr>
        <a:xfrm>
          <a:off x="16370300" y="972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3" name="フローチャート: 判断 572"/>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142850</xdr:rowOff>
    </xdr:from>
    <xdr:to>
      <xdr:col>81</xdr:col>
      <xdr:colOff>50800</xdr:colOff>
      <xdr:row>55</xdr:row>
      <xdr:rowOff>159327</xdr:rowOff>
    </xdr:to>
    <xdr:cxnSp macro="">
      <xdr:nvCxnSpPr>
        <xdr:cNvPr id="574" name="直線コネクタ 573"/>
        <xdr:cNvCxnSpPr/>
      </xdr:nvCxnSpPr>
      <xdr:spPr>
        <a:xfrm>
          <a:off x="14592300" y="9572600"/>
          <a:ext cx="889000" cy="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5" name="フローチャート: 判断 574"/>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64126</xdr:rowOff>
    </xdr:from>
    <xdr:ext cx="534377" cy="259045"/>
    <xdr:sp macro="" textlink="">
      <xdr:nvSpPr>
        <xdr:cNvPr id="576" name="テキスト ボックス 575"/>
        <xdr:cNvSpPr txBox="1"/>
      </xdr:nvSpPr>
      <xdr:spPr>
        <a:xfrm>
          <a:off x="15214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142850</xdr:rowOff>
    </xdr:from>
    <xdr:to>
      <xdr:col>76</xdr:col>
      <xdr:colOff>114300</xdr:colOff>
      <xdr:row>56</xdr:row>
      <xdr:rowOff>80095</xdr:rowOff>
    </xdr:to>
    <xdr:cxnSp macro="">
      <xdr:nvCxnSpPr>
        <xdr:cNvPr id="577" name="直線コネクタ 576"/>
        <xdr:cNvCxnSpPr/>
      </xdr:nvCxnSpPr>
      <xdr:spPr>
        <a:xfrm flipV="1">
          <a:off x="13703300" y="9572600"/>
          <a:ext cx="889000" cy="10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78" name="フローチャート: 判断 577"/>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91010</xdr:rowOff>
    </xdr:from>
    <xdr:ext cx="534377" cy="259045"/>
    <xdr:sp macro="" textlink="">
      <xdr:nvSpPr>
        <xdr:cNvPr id="579" name="テキスト ボックス 578"/>
        <xdr:cNvSpPr txBox="1"/>
      </xdr:nvSpPr>
      <xdr:spPr>
        <a:xfrm>
          <a:off x="14325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80095</xdr:rowOff>
    </xdr:from>
    <xdr:to>
      <xdr:col>71</xdr:col>
      <xdr:colOff>177800</xdr:colOff>
      <xdr:row>56</xdr:row>
      <xdr:rowOff>155903</xdr:rowOff>
    </xdr:to>
    <xdr:cxnSp macro="">
      <xdr:nvCxnSpPr>
        <xdr:cNvPr id="580" name="直線コネクタ 579"/>
        <xdr:cNvCxnSpPr/>
      </xdr:nvCxnSpPr>
      <xdr:spPr>
        <a:xfrm flipV="1">
          <a:off x="12814300" y="9681295"/>
          <a:ext cx="889000" cy="7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1" name="フローチャート: 判断 580"/>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124326</xdr:rowOff>
    </xdr:from>
    <xdr:ext cx="534377" cy="259045"/>
    <xdr:sp macro="" textlink="">
      <xdr:nvSpPr>
        <xdr:cNvPr id="582" name="テキスト ボックス 581"/>
        <xdr:cNvSpPr txBox="1"/>
      </xdr:nvSpPr>
      <xdr:spPr>
        <a:xfrm>
          <a:off x="13436111" y="98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3" name="フローチャート: 判断 582"/>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121139</xdr:rowOff>
    </xdr:from>
    <xdr:ext cx="534377" cy="259045"/>
    <xdr:sp macro="" textlink="">
      <xdr:nvSpPr>
        <xdr:cNvPr id="584" name="テキスト ボックス 583"/>
        <xdr:cNvSpPr txBox="1"/>
      </xdr:nvSpPr>
      <xdr:spPr>
        <a:xfrm>
          <a:off x="12547111" y="989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156273</xdr:rowOff>
    </xdr:from>
    <xdr:to>
      <xdr:col>85</xdr:col>
      <xdr:colOff>177800</xdr:colOff>
      <xdr:row>56</xdr:row>
      <xdr:rowOff>86423</xdr:rowOff>
    </xdr:to>
    <xdr:sp macro="" textlink="">
      <xdr:nvSpPr>
        <xdr:cNvPr id="590" name="楕円 589"/>
        <xdr:cNvSpPr/>
      </xdr:nvSpPr>
      <xdr:spPr>
        <a:xfrm>
          <a:off x="16268700" y="95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7700</xdr:rowOff>
    </xdr:from>
    <xdr:ext cx="534377" cy="259045"/>
    <xdr:sp macro="" textlink="">
      <xdr:nvSpPr>
        <xdr:cNvPr id="591" name="教育費該当値テキスト"/>
        <xdr:cNvSpPr txBox="1"/>
      </xdr:nvSpPr>
      <xdr:spPr>
        <a:xfrm>
          <a:off x="16370300" y="943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108527</xdr:rowOff>
    </xdr:from>
    <xdr:to>
      <xdr:col>81</xdr:col>
      <xdr:colOff>101600</xdr:colOff>
      <xdr:row>56</xdr:row>
      <xdr:rowOff>38677</xdr:rowOff>
    </xdr:to>
    <xdr:sp macro="" textlink="">
      <xdr:nvSpPr>
        <xdr:cNvPr id="592" name="楕円 591"/>
        <xdr:cNvSpPr/>
      </xdr:nvSpPr>
      <xdr:spPr>
        <a:xfrm>
          <a:off x="15430500" y="95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55204</xdr:rowOff>
    </xdr:from>
    <xdr:ext cx="599010" cy="259045"/>
    <xdr:sp macro="" textlink="">
      <xdr:nvSpPr>
        <xdr:cNvPr id="593" name="テキスト ボックス 592"/>
        <xdr:cNvSpPr txBox="1"/>
      </xdr:nvSpPr>
      <xdr:spPr>
        <a:xfrm>
          <a:off x="15181795" y="931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92050</xdr:rowOff>
    </xdr:from>
    <xdr:to>
      <xdr:col>76</xdr:col>
      <xdr:colOff>165100</xdr:colOff>
      <xdr:row>56</xdr:row>
      <xdr:rowOff>22200</xdr:rowOff>
    </xdr:to>
    <xdr:sp macro="" textlink="">
      <xdr:nvSpPr>
        <xdr:cNvPr id="594" name="楕円 593"/>
        <xdr:cNvSpPr/>
      </xdr:nvSpPr>
      <xdr:spPr>
        <a:xfrm>
          <a:off x="14541500" y="95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38727</xdr:rowOff>
    </xdr:from>
    <xdr:ext cx="599010" cy="259045"/>
    <xdr:sp macro="" textlink="">
      <xdr:nvSpPr>
        <xdr:cNvPr id="595" name="テキスト ボックス 594"/>
        <xdr:cNvSpPr txBox="1"/>
      </xdr:nvSpPr>
      <xdr:spPr>
        <a:xfrm>
          <a:off x="14292795" y="929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29295</xdr:rowOff>
    </xdr:from>
    <xdr:to>
      <xdr:col>72</xdr:col>
      <xdr:colOff>38100</xdr:colOff>
      <xdr:row>56</xdr:row>
      <xdr:rowOff>130895</xdr:rowOff>
    </xdr:to>
    <xdr:sp macro="" textlink="">
      <xdr:nvSpPr>
        <xdr:cNvPr id="596" name="楕円 595"/>
        <xdr:cNvSpPr/>
      </xdr:nvSpPr>
      <xdr:spPr>
        <a:xfrm>
          <a:off x="13652500" y="96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147422</xdr:rowOff>
    </xdr:from>
    <xdr:ext cx="534377" cy="259045"/>
    <xdr:sp macro="" textlink="">
      <xdr:nvSpPr>
        <xdr:cNvPr id="597" name="テキスト ボックス 596"/>
        <xdr:cNvSpPr txBox="1"/>
      </xdr:nvSpPr>
      <xdr:spPr>
        <a:xfrm>
          <a:off x="13436111" y="940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105103</xdr:rowOff>
    </xdr:from>
    <xdr:to>
      <xdr:col>67</xdr:col>
      <xdr:colOff>101600</xdr:colOff>
      <xdr:row>57</xdr:row>
      <xdr:rowOff>35253</xdr:rowOff>
    </xdr:to>
    <xdr:sp macro="" textlink="">
      <xdr:nvSpPr>
        <xdr:cNvPr id="598" name="楕円 597"/>
        <xdr:cNvSpPr/>
      </xdr:nvSpPr>
      <xdr:spPr>
        <a:xfrm>
          <a:off x="12763500" y="970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51780</xdr:rowOff>
    </xdr:from>
    <xdr:ext cx="534377" cy="259045"/>
    <xdr:sp macro="" textlink="">
      <xdr:nvSpPr>
        <xdr:cNvPr id="599" name="テキスト ボックス 598"/>
        <xdr:cNvSpPr txBox="1"/>
      </xdr:nvSpPr>
      <xdr:spPr>
        <a:xfrm>
          <a:off x="12547111" y="948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5" name="直線コネクタ 624"/>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6"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28" name="災害復旧費最大値テキスト"/>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29" name="直線コネクタ 628"/>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126605</xdr:rowOff>
    </xdr:from>
    <xdr:to>
      <xdr:col>85</xdr:col>
      <xdr:colOff>127000</xdr:colOff>
      <xdr:row>79</xdr:row>
      <xdr:rowOff>56838</xdr:rowOff>
    </xdr:to>
    <xdr:cxnSp macro="">
      <xdr:nvCxnSpPr>
        <xdr:cNvPr id="630" name="直線コネクタ 629"/>
        <xdr:cNvCxnSpPr/>
      </xdr:nvCxnSpPr>
      <xdr:spPr>
        <a:xfrm>
          <a:off x="15481300" y="12813905"/>
          <a:ext cx="838200" cy="78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1" name="災害復旧費平均値テキスト"/>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2" name="フローチャート: 判断 631"/>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126605</xdr:rowOff>
    </xdr:from>
    <xdr:to>
      <xdr:col>81</xdr:col>
      <xdr:colOff>50800</xdr:colOff>
      <xdr:row>76</xdr:row>
      <xdr:rowOff>123882</xdr:rowOff>
    </xdr:to>
    <xdr:cxnSp macro="">
      <xdr:nvCxnSpPr>
        <xdr:cNvPr id="633" name="直線コネクタ 632"/>
        <xdr:cNvCxnSpPr/>
      </xdr:nvCxnSpPr>
      <xdr:spPr>
        <a:xfrm flipV="1">
          <a:off x="14592300" y="12813905"/>
          <a:ext cx="889000" cy="34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4" name="フローチャート: 判断 633"/>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161281</xdr:rowOff>
    </xdr:from>
    <xdr:ext cx="534377" cy="259045"/>
    <xdr:sp macro="" textlink="">
      <xdr:nvSpPr>
        <xdr:cNvPr id="635" name="テキスト ボックス 634"/>
        <xdr:cNvSpPr txBox="1"/>
      </xdr:nvSpPr>
      <xdr:spPr>
        <a:xfrm>
          <a:off x="15214111" y="1353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60496</xdr:rowOff>
    </xdr:from>
    <xdr:to>
      <xdr:col>76</xdr:col>
      <xdr:colOff>114300</xdr:colOff>
      <xdr:row>76</xdr:row>
      <xdr:rowOff>123882</xdr:rowOff>
    </xdr:to>
    <xdr:cxnSp macro="">
      <xdr:nvCxnSpPr>
        <xdr:cNvPr id="636" name="直線コネクタ 635"/>
        <xdr:cNvCxnSpPr/>
      </xdr:nvCxnSpPr>
      <xdr:spPr>
        <a:xfrm>
          <a:off x="13703300" y="13090696"/>
          <a:ext cx="889000" cy="6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7" name="フローチャート: 判断 636"/>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54091</xdr:rowOff>
    </xdr:from>
    <xdr:ext cx="469744" cy="259045"/>
    <xdr:sp macro="" textlink="">
      <xdr:nvSpPr>
        <xdr:cNvPr id="638" name="テキスト ボックス 637"/>
        <xdr:cNvSpPr txBox="1"/>
      </xdr:nvSpPr>
      <xdr:spPr>
        <a:xfrm>
          <a:off x="14357428" y="1359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77064</xdr:rowOff>
    </xdr:from>
    <xdr:to>
      <xdr:col>71</xdr:col>
      <xdr:colOff>177800</xdr:colOff>
      <xdr:row>76</xdr:row>
      <xdr:rowOff>60496</xdr:rowOff>
    </xdr:to>
    <xdr:cxnSp macro="">
      <xdr:nvCxnSpPr>
        <xdr:cNvPr id="639" name="直線コネクタ 638"/>
        <xdr:cNvCxnSpPr/>
      </xdr:nvCxnSpPr>
      <xdr:spPr>
        <a:xfrm>
          <a:off x="12814300" y="12764364"/>
          <a:ext cx="889000" cy="32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0" name="フローチャート: 判断 639"/>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73989</xdr:rowOff>
    </xdr:from>
    <xdr:ext cx="469744" cy="259045"/>
    <xdr:sp macro="" textlink="">
      <xdr:nvSpPr>
        <xdr:cNvPr id="641" name="テキスト ボックス 640"/>
        <xdr:cNvSpPr txBox="1"/>
      </xdr:nvSpPr>
      <xdr:spPr>
        <a:xfrm>
          <a:off x="13468428" y="1361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2" name="フローチャート: 判断 641"/>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111806</xdr:rowOff>
    </xdr:from>
    <xdr:ext cx="469744" cy="259045"/>
    <xdr:sp macro="" textlink="">
      <xdr:nvSpPr>
        <xdr:cNvPr id="643" name="テキスト ボックス 642"/>
        <xdr:cNvSpPr txBox="1"/>
      </xdr:nvSpPr>
      <xdr:spPr>
        <a:xfrm>
          <a:off x="12579428" y="1365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6038</xdr:rowOff>
    </xdr:from>
    <xdr:to>
      <xdr:col>85</xdr:col>
      <xdr:colOff>177800</xdr:colOff>
      <xdr:row>79</xdr:row>
      <xdr:rowOff>107638</xdr:rowOff>
    </xdr:to>
    <xdr:sp macro="" textlink="">
      <xdr:nvSpPr>
        <xdr:cNvPr id="649" name="楕円 648"/>
        <xdr:cNvSpPr/>
      </xdr:nvSpPr>
      <xdr:spPr>
        <a:xfrm>
          <a:off x="16268700" y="1355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113265</xdr:rowOff>
    </xdr:from>
    <xdr:ext cx="469744" cy="259045"/>
    <xdr:sp macro="" textlink="">
      <xdr:nvSpPr>
        <xdr:cNvPr id="650" name="災害復旧費該当値テキスト"/>
        <xdr:cNvSpPr txBox="1"/>
      </xdr:nvSpPr>
      <xdr:spPr>
        <a:xfrm>
          <a:off x="16370300" y="134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75805</xdr:rowOff>
    </xdr:from>
    <xdr:to>
      <xdr:col>81</xdr:col>
      <xdr:colOff>101600</xdr:colOff>
      <xdr:row>75</xdr:row>
      <xdr:rowOff>5955</xdr:rowOff>
    </xdr:to>
    <xdr:sp macro="" textlink="">
      <xdr:nvSpPr>
        <xdr:cNvPr id="651" name="楕円 650"/>
        <xdr:cNvSpPr/>
      </xdr:nvSpPr>
      <xdr:spPr>
        <a:xfrm>
          <a:off x="15430500" y="127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22482</xdr:rowOff>
    </xdr:from>
    <xdr:ext cx="534377" cy="259045"/>
    <xdr:sp macro="" textlink="">
      <xdr:nvSpPr>
        <xdr:cNvPr id="652" name="テキスト ボックス 651"/>
        <xdr:cNvSpPr txBox="1"/>
      </xdr:nvSpPr>
      <xdr:spPr>
        <a:xfrm>
          <a:off x="15214111" y="1253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73082</xdr:rowOff>
    </xdr:from>
    <xdr:to>
      <xdr:col>76</xdr:col>
      <xdr:colOff>165100</xdr:colOff>
      <xdr:row>77</xdr:row>
      <xdr:rowOff>3232</xdr:rowOff>
    </xdr:to>
    <xdr:sp macro="" textlink="">
      <xdr:nvSpPr>
        <xdr:cNvPr id="653" name="楕円 652"/>
        <xdr:cNvSpPr/>
      </xdr:nvSpPr>
      <xdr:spPr>
        <a:xfrm>
          <a:off x="14541500" y="131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19760</xdr:rowOff>
    </xdr:from>
    <xdr:ext cx="534377" cy="259045"/>
    <xdr:sp macro="" textlink="">
      <xdr:nvSpPr>
        <xdr:cNvPr id="654" name="テキスト ボックス 653"/>
        <xdr:cNvSpPr txBox="1"/>
      </xdr:nvSpPr>
      <xdr:spPr>
        <a:xfrm>
          <a:off x="14325111" y="128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9696</xdr:rowOff>
    </xdr:from>
    <xdr:to>
      <xdr:col>72</xdr:col>
      <xdr:colOff>38100</xdr:colOff>
      <xdr:row>76</xdr:row>
      <xdr:rowOff>111296</xdr:rowOff>
    </xdr:to>
    <xdr:sp macro="" textlink="">
      <xdr:nvSpPr>
        <xdr:cNvPr id="655" name="楕円 654"/>
        <xdr:cNvSpPr/>
      </xdr:nvSpPr>
      <xdr:spPr>
        <a:xfrm>
          <a:off x="13652500" y="1303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127823</xdr:rowOff>
    </xdr:from>
    <xdr:ext cx="534377" cy="259045"/>
    <xdr:sp macro="" textlink="">
      <xdr:nvSpPr>
        <xdr:cNvPr id="656" name="テキスト ボックス 655"/>
        <xdr:cNvSpPr txBox="1"/>
      </xdr:nvSpPr>
      <xdr:spPr>
        <a:xfrm>
          <a:off x="13436111" y="1281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26264</xdr:rowOff>
    </xdr:from>
    <xdr:to>
      <xdr:col>67</xdr:col>
      <xdr:colOff>101600</xdr:colOff>
      <xdr:row>74</xdr:row>
      <xdr:rowOff>127864</xdr:rowOff>
    </xdr:to>
    <xdr:sp macro="" textlink="">
      <xdr:nvSpPr>
        <xdr:cNvPr id="657" name="楕円 656"/>
        <xdr:cNvSpPr/>
      </xdr:nvSpPr>
      <xdr:spPr>
        <a:xfrm>
          <a:off x="12763500" y="1271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144391</xdr:rowOff>
    </xdr:from>
    <xdr:ext cx="534377" cy="259045"/>
    <xdr:sp macro="" textlink="">
      <xdr:nvSpPr>
        <xdr:cNvPr id="658" name="テキスト ボックス 657"/>
        <xdr:cNvSpPr txBox="1"/>
      </xdr:nvSpPr>
      <xdr:spPr>
        <a:xfrm>
          <a:off x="12547111" y="1248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9" name="テキスト ボックス 66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1" name="テキスト ボックス 670"/>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3" name="直線コネクタ 682"/>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4" name="公債費最小値テキスト"/>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5" name="直線コネクタ 684"/>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6" name="公債費最大値テキスト"/>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7" name="直線コネクタ 686"/>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39002</xdr:rowOff>
    </xdr:from>
    <xdr:to>
      <xdr:col>85</xdr:col>
      <xdr:colOff>127000</xdr:colOff>
      <xdr:row>98</xdr:row>
      <xdr:rowOff>101231</xdr:rowOff>
    </xdr:to>
    <xdr:cxnSp macro="">
      <xdr:nvCxnSpPr>
        <xdr:cNvPr id="688" name="直線コネクタ 687"/>
        <xdr:cNvCxnSpPr/>
      </xdr:nvCxnSpPr>
      <xdr:spPr>
        <a:xfrm flipV="1">
          <a:off x="15481300" y="16841102"/>
          <a:ext cx="838200" cy="6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89" name="公債費平均値テキスト"/>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0" name="フローチャート: 判断 689"/>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45213</xdr:rowOff>
    </xdr:from>
    <xdr:to>
      <xdr:col>81</xdr:col>
      <xdr:colOff>50800</xdr:colOff>
      <xdr:row>98</xdr:row>
      <xdr:rowOff>101231</xdr:rowOff>
    </xdr:to>
    <xdr:cxnSp macro="">
      <xdr:nvCxnSpPr>
        <xdr:cNvPr id="691" name="直線コネクタ 690"/>
        <xdr:cNvCxnSpPr/>
      </xdr:nvCxnSpPr>
      <xdr:spPr>
        <a:xfrm>
          <a:off x="14592300" y="16847313"/>
          <a:ext cx="889000" cy="5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2" name="フローチャート: 判断 691"/>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68635</xdr:rowOff>
    </xdr:from>
    <xdr:ext cx="534377" cy="259045"/>
    <xdr:sp macro="" textlink="">
      <xdr:nvSpPr>
        <xdr:cNvPr id="693" name="テキスト ボックス 692"/>
        <xdr:cNvSpPr txBox="1"/>
      </xdr:nvSpPr>
      <xdr:spPr>
        <a:xfrm>
          <a:off x="15214111" y="163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45213</xdr:rowOff>
    </xdr:from>
    <xdr:to>
      <xdr:col>76</xdr:col>
      <xdr:colOff>114300</xdr:colOff>
      <xdr:row>98</xdr:row>
      <xdr:rowOff>123037</xdr:rowOff>
    </xdr:to>
    <xdr:cxnSp macro="">
      <xdr:nvCxnSpPr>
        <xdr:cNvPr id="694" name="直線コネクタ 693"/>
        <xdr:cNvCxnSpPr/>
      </xdr:nvCxnSpPr>
      <xdr:spPr>
        <a:xfrm flipV="1">
          <a:off x="13703300" y="16847313"/>
          <a:ext cx="889000" cy="7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5" name="フローチャート: 判断 694"/>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60952</xdr:rowOff>
    </xdr:from>
    <xdr:ext cx="534377" cy="259045"/>
    <xdr:sp macro="" textlink="">
      <xdr:nvSpPr>
        <xdr:cNvPr id="696" name="テキスト ボックス 695"/>
        <xdr:cNvSpPr txBox="1"/>
      </xdr:nvSpPr>
      <xdr:spPr>
        <a:xfrm>
          <a:off x="14325111" y="1634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89649</xdr:rowOff>
    </xdr:from>
    <xdr:to>
      <xdr:col>71</xdr:col>
      <xdr:colOff>177800</xdr:colOff>
      <xdr:row>98</xdr:row>
      <xdr:rowOff>123037</xdr:rowOff>
    </xdr:to>
    <xdr:cxnSp macro="">
      <xdr:nvCxnSpPr>
        <xdr:cNvPr id="697" name="直線コネクタ 696"/>
        <xdr:cNvCxnSpPr/>
      </xdr:nvCxnSpPr>
      <xdr:spPr>
        <a:xfrm>
          <a:off x="12814300" y="16891749"/>
          <a:ext cx="889000" cy="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698" name="フローチャート: 判断 697"/>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57166</xdr:rowOff>
    </xdr:from>
    <xdr:ext cx="534377" cy="259045"/>
    <xdr:sp macro="" textlink="">
      <xdr:nvSpPr>
        <xdr:cNvPr id="699" name="テキスト ボックス 698"/>
        <xdr:cNvSpPr txBox="1"/>
      </xdr:nvSpPr>
      <xdr:spPr>
        <a:xfrm>
          <a:off x="13436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0" name="フローチャート: 判断 699"/>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64355</xdr:rowOff>
    </xdr:from>
    <xdr:ext cx="534377" cy="259045"/>
    <xdr:sp macro="" textlink="">
      <xdr:nvSpPr>
        <xdr:cNvPr id="701" name="テキスト ボックス 700"/>
        <xdr:cNvSpPr txBox="1"/>
      </xdr:nvSpPr>
      <xdr:spPr>
        <a:xfrm>
          <a:off x="12547111" y="163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159652</xdr:rowOff>
    </xdr:from>
    <xdr:to>
      <xdr:col>85</xdr:col>
      <xdr:colOff>177800</xdr:colOff>
      <xdr:row>98</xdr:row>
      <xdr:rowOff>89802</xdr:rowOff>
    </xdr:to>
    <xdr:sp macro="" textlink="">
      <xdr:nvSpPr>
        <xdr:cNvPr id="707" name="楕円 706"/>
        <xdr:cNvSpPr/>
      </xdr:nvSpPr>
      <xdr:spPr>
        <a:xfrm>
          <a:off x="16268700" y="167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138079</xdr:rowOff>
    </xdr:from>
    <xdr:ext cx="534377" cy="259045"/>
    <xdr:sp macro="" textlink="">
      <xdr:nvSpPr>
        <xdr:cNvPr id="708" name="公債費該当値テキスト"/>
        <xdr:cNvSpPr txBox="1"/>
      </xdr:nvSpPr>
      <xdr:spPr>
        <a:xfrm>
          <a:off x="16370300" y="167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50431</xdr:rowOff>
    </xdr:from>
    <xdr:to>
      <xdr:col>81</xdr:col>
      <xdr:colOff>101600</xdr:colOff>
      <xdr:row>98</xdr:row>
      <xdr:rowOff>152031</xdr:rowOff>
    </xdr:to>
    <xdr:sp macro="" textlink="">
      <xdr:nvSpPr>
        <xdr:cNvPr id="709" name="楕円 708"/>
        <xdr:cNvSpPr/>
      </xdr:nvSpPr>
      <xdr:spPr>
        <a:xfrm>
          <a:off x="15430500" y="168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143158</xdr:rowOff>
    </xdr:from>
    <xdr:ext cx="534377" cy="259045"/>
    <xdr:sp macro="" textlink="">
      <xdr:nvSpPr>
        <xdr:cNvPr id="710" name="テキスト ボックス 709"/>
        <xdr:cNvSpPr txBox="1"/>
      </xdr:nvSpPr>
      <xdr:spPr>
        <a:xfrm>
          <a:off x="15214111" y="1694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165863</xdr:rowOff>
    </xdr:from>
    <xdr:to>
      <xdr:col>76</xdr:col>
      <xdr:colOff>165100</xdr:colOff>
      <xdr:row>98</xdr:row>
      <xdr:rowOff>96013</xdr:rowOff>
    </xdr:to>
    <xdr:sp macro="" textlink="">
      <xdr:nvSpPr>
        <xdr:cNvPr id="711" name="楕円 710"/>
        <xdr:cNvSpPr/>
      </xdr:nvSpPr>
      <xdr:spPr>
        <a:xfrm>
          <a:off x="14541500" y="1679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87140</xdr:rowOff>
    </xdr:from>
    <xdr:ext cx="534377" cy="259045"/>
    <xdr:sp macro="" textlink="">
      <xdr:nvSpPr>
        <xdr:cNvPr id="712" name="テキスト ボックス 711"/>
        <xdr:cNvSpPr txBox="1"/>
      </xdr:nvSpPr>
      <xdr:spPr>
        <a:xfrm>
          <a:off x="14325111" y="1688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72237</xdr:rowOff>
    </xdr:from>
    <xdr:to>
      <xdr:col>72</xdr:col>
      <xdr:colOff>38100</xdr:colOff>
      <xdr:row>99</xdr:row>
      <xdr:rowOff>2387</xdr:rowOff>
    </xdr:to>
    <xdr:sp macro="" textlink="">
      <xdr:nvSpPr>
        <xdr:cNvPr id="713" name="楕円 712"/>
        <xdr:cNvSpPr/>
      </xdr:nvSpPr>
      <xdr:spPr>
        <a:xfrm>
          <a:off x="13652500" y="1687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164964</xdr:rowOff>
    </xdr:from>
    <xdr:ext cx="534377" cy="259045"/>
    <xdr:sp macro="" textlink="">
      <xdr:nvSpPr>
        <xdr:cNvPr id="714" name="テキスト ボックス 713"/>
        <xdr:cNvSpPr txBox="1"/>
      </xdr:nvSpPr>
      <xdr:spPr>
        <a:xfrm>
          <a:off x="13436111" y="1696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38849</xdr:rowOff>
    </xdr:from>
    <xdr:to>
      <xdr:col>67</xdr:col>
      <xdr:colOff>101600</xdr:colOff>
      <xdr:row>98</xdr:row>
      <xdr:rowOff>140449</xdr:rowOff>
    </xdr:to>
    <xdr:sp macro="" textlink="">
      <xdr:nvSpPr>
        <xdr:cNvPr id="715" name="楕円 714"/>
        <xdr:cNvSpPr/>
      </xdr:nvSpPr>
      <xdr:spPr>
        <a:xfrm>
          <a:off x="12763500" y="168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131576</xdr:rowOff>
    </xdr:from>
    <xdr:ext cx="534377" cy="259045"/>
    <xdr:sp macro="" textlink="">
      <xdr:nvSpPr>
        <xdr:cNvPr id="716" name="テキスト ボックス 715"/>
        <xdr:cNvSpPr txBox="1"/>
      </xdr:nvSpPr>
      <xdr:spPr>
        <a:xfrm>
          <a:off x="12547111" y="1693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2" name="直線コネクタ 741"/>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3" name="諸支出金最小値テキスト"/>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5"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6" name="直線コネクタ 745"/>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48" name="諸支出金平均値テキスト"/>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49" name="フローチャート: 判断 748"/>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1" name="フローチャート: 判断 750"/>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2" name="テキスト ボックス 751"/>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4" name="フローチャート: 判断 753"/>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5" name="テキスト ボックス 754"/>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7" name="フローチャート: 判断 756"/>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58" name="テキスト ボックス 757"/>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59" name="フローチャート: 判断 758"/>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0" name="テキスト ボックス 759"/>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7" name="諸支出金該当値テキスト"/>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の影響により主にインフラ系の費用より構成されている土木費・教育費・災害復旧費においては東日本大震災からの復旧・復興事業の影響により昨年度までは類似平均団体を大きく上回っていたが、今年度でその差が縮まっている。なお、未だに土木費や教育費で類似団体平均値を上回っているが、これは施設の老朽化などに対応する工事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・総務費については，新型コロナウイルス感染症拡大に係る特別定額給付金給付事業の完了や復興事業の進捗に伴う東日本大震災復興交付金返還金の減少などで前年度から大幅に減少した。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・消防費について，令和２年度までは消防署新築工事の影響で類似団体平均値と比較して高い状態だったが，工事が令和２年度で完了したため，令和３年度には大幅に減少した。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費用においては、概ね類似団体平均値に近い数値のものが大半であるものの、増加傾向にあるものも見受けられる。今後は社会保障関連等により民生費をはじめとした費用の増加が見込まれることから、財源確保対策や事務事業の十分な精査を通じて適切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・財政調整基金残高は、前年度より</a:t>
          </a:r>
          <a:r>
            <a:rPr kumimoji="1" lang="en-US" altLang="ja-JP" sz="1400">
              <a:latin typeface="ＭＳ ゴシック" pitchFamily="49" charset="-128"/>
              <a:ea typeface="ＭＳ ゴシック" pitchFamily="49" charset="-128"/>
            </a:rPr>
            <a:t>0.16</a:t>
          </a:r>
          <a:r>
            <a:rPr kumimoji="1" lang="ja-JP" altLang="en-US" sz="1400">
              <a:latin typeface="ＭＳ ゴシック" pitchFamily="49" charset="-128"/>
              <a:ea typeface="ＭＳ ゴシック" pitchFamily="49" charset="-128"/>
            </a:rPr>
            <a:t>ポイント増加し、横ばいの状況となっている。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・実質収支が増加した主な要因としては、震災対応事業の歳出不用によるものと考えられ、これは来年度以降国庫返還していくものと見込まれる。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・実質単年度収支も同様で、上記の不用額の発生などにより、前年度より増加したものと考えられる。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・本市の連結実質赤字率について、各年度を通して全会計とも赤字は発生していない。</a:t>
          </a:r>
        </a:p>
        <a:p>
          <a:r>
            <a:rPr kumimoji="1" lang="ja-JP" altLang="en-US" sz="1400">
              <a:latin typeface="ＭＳ ゴシック" pitchFamily="49" charset="-128"/>
              <a:ea typeface="ＭＳ ゴシック" pitchFamily="49" charset="-128"/>
            </a:rPr>
            <a:t>・一般会計の実質収支が</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ポイント増となった主な要因としては、東日本大震災に係る復旧・復興関連予算による不用額の影響などが考えられるが、その部分については大部分が国へ返還しなければならないものと見込まれる。</a:t>
          </a:r>
        </a:p>
        <a:p>
          <a:r>
            <a:rPr kumimoji="1" lang="ja-JP" altLang="en-US" sz="1400">
              <a:latin typeface="ＭＳ ゴシック" pitchFamily="49" charset="-128"/>
              <a:ea typeface="ＭＳ ゴシック" pitchFamily="49" charset="-128"/>
            </a:rPr>
            <a:t>・下水道事業会計は令和２年度より法適用化となったが、決算時点において赤字は発生していない状況である。</a:t>
          </a:r>
        </a:p>
        <a:p>
          <a:r>
            <a:rPr kumimoji="1" lang="ja-JP" altLang="en-US" sz="1400">
              <a:latin typeface="ＭＳ ゴシック" pitchFamily="49" charset="-128"/>
              <a:ea typeface="ＭＳ ゴシック" pitchFamily="49" charset="-128"/>
            </a:rPr>
            <a:t>・国民健康保険・介護保険特別会計・後期高齢者医療特別会計においては、各々の保険料及び給付額によって毎年度増減はしているものの、全て赤字は発生していない状況である。</a:t>
          </a:r>
        </a:p>
        <a:p>
          <a:r>
            <a:rPr kumimoji="1" lang="ja-JP" altLang="en-US" sz="1400">
              <a:latin typeface="ＭＳ ゴシック" pitchFamily="49" charset="-128"/>
              <a:ea typeface="ＭＳ ゴシック" pitchFamily="49" charset="-128"/>
            </a:rPr>
            <a:t>・今後は社会福祉関連経費や施設の老朽化により支出が増えていくことが想定されるが、一般会計を含むすべての会計において、健全な財政運営に務めていくものとする。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26475166</v>
      </c>
      <c r="BO4" s="411"/>
      <c r="BP4" s="411"/>
      <c r="BQ4" s="411"/>
      <c r="BR4" s="411"/>
      <c r="BS4" s="411"/>
      <c r="BT4" s="411"/>
      <c r="BU4" s="412"/>
      <c r="BV4" s="410">
        <v>41972953</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9.1999999999999993</v>
      </c>
      <c r="CU4" s="417"/>
      <c r="CV4" s="417"/>
      <c r="CW4" s="417"/>
      <c r="CX4" s="417"/>
      <c r="CY4" s="417"/>
      <c r="CZ4" s="417"/>
      <c r="DA4" s="418"/>
      <c r="DB4" s="416">
        <v>7.9</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25057648</v>
      </c>
      <c r="BO5" s="448"/>
      <c r="BP5" s="448"/>
      <c r="BQ5" s="448"/>
      <c r="BR5" s="448"/>
      <c r="BS5" s="448"/>
      <c r="BT5" s="448"/>
      <c r="BU5" s="449"/>
      <c r="BV5" s="447">
        <v>39697290</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92.6</v>
      </c>
      <c r="CU5" s="445"/>
      <c r="CV5" s="445"/>
      <c r="CW5" s="445"/>
      <c r="CX5" s="445"/>
      <c r="CY5" s="445"/>
      <c r="CZ5" s="445"/>
      <c r="DA5" s="446"/>
      <c r="DB5" s="444">
        <v>93.3</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1417518</v>
      </c>
      <c r="BO6" s="448"/>
      <c r="BP6" s="448"/>
      <c r="BQ6" s="448"/>
      <c r="BR6" s="448"/>
      <c r="BS6" s="448"/>
      <c r="BT6" s="448"/>
      <c r="BU6" s="449"/>
      <c r="BV6" s="447">
        <v>2275663</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95.8</v>
      </c>
      <c r="CU6" s="485"/>
      <c r="CV6" s="485"/>
      <c r="CW6" s="485"/>
      <c r="CX6" s="485"/>
      <c r="CY6" s="485"/>
      <c r="CZ6" s="485"/>
      <c r="DA6" s="486"/>
      <c r="DB6" s="484">
        <v>96.7</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471008</v>
      </c>
      <c r="BO7" s="448"/>
      <c r="BP7" s="448"/>
      <c r="BQ7" s="448"/>
      <c r="BR7" s="448"/>
      <c r="BS7" s="448"/>
      <c r="BT7" s="448"/>
      <c r="BU7" s="449"/>
      <c r="BV7" s="447">
        <v>1473458</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10252349</v>
      </c>
      <c r="CU7" s="448"/>
      <c r="CV7" s="448"/>
      <c r="CW7" s="448"/>
      <c r="CX7" s="448"/>
      <c r="CY7" s="448"/>
      <c r="CZ7" s="448"/>
      <c r="DA7" s="449"/>
      <c r="DB7" s="447">
        <v>10117925</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94</v>
      </c>
      <c r="AV8" s="480"/>
      <c r="AW8" s="480"/>
      <c r="AX8" s="480"/>
      <c r="AY8" s="481" t="s">
        <v>109</v>
      </c>
      <c r="AZ8" s="482"/>
      <c r="BA8" s="482"/>
      <c r="BB8" s="482"/>
      <c r="BC8" s="482"/>
      <c r="BD8" s="482"/>
      <c r="BE8" s="482"/>
      <c r="BF8" s="482"/>
      <c r="BG8" s="482"/>
      <c r="BH8" s="482"/>
      <c r="BI8" s="482"/>
      <c r="BJ8" s="482"/>
      <c r="BK8" s="482"/>
      <c r="BL8" s="482"/>
      <c r="BM8" s="483"/>
      <c r="BN8" s="447">
        <v>946510</v>
      </c>
      <c r="BO8" s="448"/>
      <c r="BP8" s="448"/>
      <c r="BQ8" s="448"/>
      <c r="BR8" s="448"/>
      <c r="BS8" s="448"/>
      <c r="BT8" s="448"/>
      <c r="BU8" s="449"/>
      <c r="BV8" s="447">
        <v>802205</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0.46</v>
      </c>
      <c r="CU8" s="488"/>
      <c r="CV8" s="488"/>
      <c r="CW8" s="488"/>
      <c r="CX8" s="488"/>
      <c r="CY8" s="488"/>
      <c r="CZ8" s="488"/>
      <c r="DA8" s="489"/>
      <c r="DB8" s="487">
        <v>0.46</v>
      </c>
      <c r="DC8" s="488"/>
      <c r="DD8" s="488"/>
      <c r="DE8" s="488"/>
      <c r="DF8" s="488"/>
      <c r="DG8" s="488"/>
      <c r="DH8" s="488"/>
      <c r="DI8" s="489"/>
    </row>
    <row r="9" spans="1:119" ht="18.75" customHeight="1" thickBot="1" x14ac:dyDescent="0.2">
      <c r="A9" s="178"/>
      <c r="B9" s="441" t="s">
        <v>111</v>
      </c>
      <c r="C9" s="442"/>
      <c r="D9" s="442"/>
      <c r="E9" s="442"/>
      <c r="F9" s="442"/>
      <c r="G9" s="442"/>
      <c r="H9" s="442"/>
      <c r="I9" s="442"/>
      <c r="J9" s="442"/>
      <c r="K9" s="490"/>
      <c r="L9" s="491" t="s">
        <v>112</v>
      </c>
      <c r="M9" s="492"/>
      <c r="N9" s="492"/>
      <c r="O9" s="492"/>
      <c r="P9" s="492"/>
      <c r="Q9" s="493"/>
      <c r="R9" s="494">
        <v>39098</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94</v>
      </c>
      <c r="AV9" s="480"/>
      <c r="AW9" s="480"/>
      <c r="AX9" s="480"/>
      <c r="AY9" s="481" t="s">
        <v>115</v>
      </c>
      <c r="AZ9" s="482"/>
      <c r="BA9" s="482"/>
      <c r="BB9" s="482"/>
      <c r="BC9" s="482"/>
      <c r="BD9" s="482"/>
      <c r="BE9" s="482"/>
      <c r="BF9" s="482"/>
      <c r="BG9" s="482"/>
      <c r="BH9" s="482"/>
      <c r="BI9" s="482"/>
      <c r="BJ9" s="482"/>
      <c r="BK9" s="482"/>
      <c r="BL9" s="482"/>
      <c r="BM9" s="483"/>
      <c r="BN9" s="447">
        <v>144305</v>
      </c>
      <c r="BO9" s="448"/>
      <c r="BP9" s="448"/>
      <c r="BQ9" s="448"/>
      <c r="BR9" s="448"/>
      <c r="BS9" s="448"/>
      <c r="BT9" s="448"/>
      <c r="BU9" s="449"/>
      <c r="BV9" s="447">
        <v>-98758</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10.6</v>
      </c>
      <c r="CU9" s="445"/>
      <c r="CV9" s="445"/>
      <c r="CW9" s="445"/>
      <c r="CX9" s="445"/>
      <c r="CY9" s="445"/>
      <c r="CZ9" s="445"/>
      <c r="DA9" s="446"/>
      <c r="DB9" s="444">
        <v>7.7</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117</v>
      </c>
      <c r="M10" s="477"/>
      <c r="N10" s="477"/>
      <c r="O10" s="477"/>
      <c r="P10" s="477"/>
      <c r="Q10" s="478"/>
      <c r="R10" s="498">
        <v>39503</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300033</v>
      </c>
      <c r="BO10" s="448"/>
      <c r="BP10" s="448"/>
      <c r="BQ10" s="448"/>
      <c r="BR10" s="448"/>
      <c r="BS10" s="448"/>
      <c r="BT10" s="448"/>
      <c r="BU10" s="449"/>
      <c r="BV10" s="447">
        <v>697253</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94</v>
      </c>
      <c r="AV11" s="480"/>
      <c r="AW11" s="480"/>
      <c r="AX11" s="480"/>
      <c r="AY11" s="481" t="s">
        <v>125</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128</v>
      </c>
      <c r="DC11" s="488"/>
      <c r="DD11" s="488"/>
      <c r="DE11" s="488"/>
      <c r="DF11" s="488"/>
      <c r="DG11" s="488"/>
      <c r="DH11" s="488"/>
      <c r="DI11" s="489"/>
    </row>
    <row r="12" spans="1:119" ht="18.75" customHeight="1" x14ac:dyDescent="0.15">
      <c r="A12" s="178"/>
      <c r="B12" s="507" t="s">
        <v>129</v>
      </c>
      <c r="C12" s="508"/>
      <c r="D12" s="508"/>
      <c r="E12" s="508"/>
      <c r="F12" s="508"/>
      <c r="G12" s="508"/>
      <c r="H12" s="508"/>
      <c r="I12" s="508"/>
      <c r="J12" s="508"/>
      <c r="K12" s="509"/>
      <c r="L12" s="516" t="s">
        <v>130</v>
      </c>
      <c r="M12" s="517"/>
      <c r="N12" s="517"/>
      <c r="O12" s="517"/>
      <c r="P12" s="517"/>
      <c r="Q12" s="518"/>
      <c r="R12" s="519">
        <v>39304</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105</v>
      </c>
      <c r="AV12" s="480"/>
      <c r="AW12" s="480"/>
      <c r="AX12" s="480"/>
      <c r="AY12" s="481" t="s">
        <v>134</v>
      </c>
      <c r="AZ12" s="482"/>
      <c r="BA12" s="482"/>
      <c r="BB12" s="482"/>
      <c r="BC12" s="482"/>
      <c r="BD12" s="482"/>
      <c r="BE12" s="482"/>
      <c r="BF12" s="482"/>
      <c r="BG12" s="482"/>
      <c r="BH12" s="482"/>
      <c r="BI12" s="482"/>
      <c r="BJ12" s="482"/>
      <c r="BK12" s="482"/>
      <c r="BL12" s="482"/>
      <c r="BM12" s="483"/>
      <c r="BN12" s="447">
        <v>763784</v>
      </c>
      <c r="BO12" s="448"/>
      <c r="BP12" s="448"/>
      <c r="BQ12" s="448"/>
      <c r="BR12" s="448"/>
      <c r="BS12" s="448"/>
      <c r="BT12" s="448"/>
      <c r="BU12" s="449"/>
      <c r="BV12" s="447">
        <v>1302670</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136</v>
      </c>
      <c r="CU12" s="488"/>
      <c r="CV12" s="488"/>
      <c r="CW12" s="488"/>
      <c r="CX12" s="488"/>
      <c r="CY12" s="488"/>
      <c r="CZ12" s="488"/>
      <c r="DA12" s="489"/>
      <c r="DB12" s="487" t="s">
        <v>136</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137</v>
      </c>
      <c r="N13" s="539"/>
      <c r="O13" s="539"/>
      <c r="P13" s="539"/>
      <c r="Q13" s="540"/>
      <c r="R13" s="531">
        <v>39155</v>
      </c>
      <c r="S13" s="532"/>
      <c r="T13" s="532"/>
      <c r="U13" s="532"/>
      <c r="V13" s="533"/>
      <c r="W13" s="463" t="s">
        <v>138</v>
      </c>
      <c r="X13" s="464"/>
      <c r="Y13" s="464"/>
      <c r="Z13" s="464"/>
      <c r="AA13" s="464"/>
      <c r="AB13" s="454"/>
      <c r="AC13" s="498">
        <v>1325</v>
      </c>
      <c r="AD13" s="499"/>
      <c r="AE13" s="499"/>
      <c r="AF13" s="499"/>
      <c r="AG13" s="541"/>
      <c r="AH13" s="498">
        <v>1444</v>
      </c>
      <c r="AI13" s="499"/>
      <c r="AJ13" s="499"/>
      <c r="AK13" s="499"/>
      <c r="AL13" s="500"/>
      <c r="AM13" s="476" t="s">
        <v>139</v>
      </c>
      <c r="AN13" s="477"/>
      <c r="AO13" s="477"/>
      <c r="AP13" s="477"/>
      <c r="AQ13" s="477"/>
      <c r="AR13" s="477"/>
      <c r="AS13" s="477"/>
      <c r="AT13" s="478"/>
      <c r="AU13" s="479" t="s">
        <v>140</v>
      </c>
      <c r="AV13" s="480"/>
      <c r="AW13" s="480"/>
      <c r="AX13" s="480"/>
      <c r="AY13" s="481" t="s">
        <v>141</v>
      </c>
      <c r="AZ13" s="482"/>
      <c r="BA13" s="482"/>
      <c r="BB13" s="482"/>
      <c r="BC13" s="482"/>
      <c r="BD13" s="482"/>
      <c r="BE13" s="482"/>
      <c r="BF13" s="482"/>
      <c r="BG13" s="482"/>
      <c r="BH13" s="482"/>
      <c r="BI13" s="482"/>
      <c r="BJ13" s="482"/>
      <c r="BK13" s="482"/>
      <c r="BL13" s="482"/>
      <c r="BM13" s="483"/>
      <c r="BN13" s="447">
        <v>-319446</v>
      </c>
      <c r="BO13" s="448"/>
      <c r="BP13" s="448"/>
      <c r="BQ13" s="448"/>
      <c r="BR13" s="448"/>
      <c r="BS13" s="448"/>
      <c r="BT13" s="448"/>
      <c r="BU13" s="449"/>
      <c r="BV13" s="447">
        <v>-704175</v>
      </c>
      <c r="BW13" s="448"/>
      <c r="BX13" s="448"/>
      <c r="BY13" s="448"/>
      <c r="BZ13" s="448"/>
      <c r="CA13" s="448"/>
      <c r="CB13" s="448"/>
      <c r="CC13" s="449"/>
      <c r="CD13" s="450" t="s">
        <v>142</v>
      </c>
      <c r="CE13" s="451"/>
      <c r="CF13" s="451"/>
      <c r="CG13" s="451"/>
      <c r="CH13" s="451"/>
      <c r="CI13" s="451"/>
      <c r="CJ13" s="451"/>
      <c r="CK13" s="451"/>
      <c r="CL13" s="451"/>
      <c r="CM13" s="451"/>
      <c r="CN13" s="451"/>
      <c r="CO13" s="451"/>
      <c r="CP13" s="451"/>
      <c r="CQ13" s="451"/>
      <c r="CR13" s="451"/>
      <c r="CS13" s="452"/>
      <c r="CT13" s="444">
        <v>9.5</v>
      </c>
      <c r="CU13" s="445"/>
      <c r="CV13" s="445"/>
      <c r="CW13" s="445"/>
      <c r="CX13" s="445"/>
      <c r="CY13" s="445"/>
      <c r="CZ13" s="445"/>
      <c r="DA13" s="446"/>
      <c r="DB13" s="444">
        <v>7.5</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143</v>
      </c>
      <c r="M14" s="529"/>
      <c r="N14" s="529"/>
      <c r="O14" s="529"/>
      <c r="P14" s="529"/>
      <c r="Q14" s="530"/>
      <c r="R14" s="531">
        <v>39588</v>
      </c>
      <c r="S14" s="532"/>
      <c r="T14" s="532"/>
      <c r="U14" s="532"/>
      <c r="V14" s="533"/>
      <c r="W14" s="437"/>
      <c r="X14" s="438"/>
      <c r="Y14" s="438"/>
      <c r="Z14" s="438"/>
      <c r="AA14" s="438"/>
      <c r="AB14" s="427"/>
      <c r="AC14" s="534">
        <v>7.4</v>
      </c>
      <c r="AD14" s="535"/>
      <c r="AE14" s="535"/>
      <c r="AF14" s="535"/>
      <c r="AG14" s="536"/>
      <c r="AH14" s="534">
        <v>7.8</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144</v>
      </c>
      <c r="CE14" s="543"/>
      <c r="CF14" s="543"/>
      <c r="CG14" s="543"/>
      <c r="CH14" s="543"/>
      <c r="CI14" s="543"/>
      <c r="CJ14" s="543"/>
      <c r="CK14" s="543"/>
      <c r="CL14" s="543"/>
      <c r="CM14" s="543"/>
      <c r="CN14" s="543"/>
      <c r="CO14" s="543"/>
      <c r="CP14" s="543"/>
      <c r="CQ14" s="543"/>
      <c r="CR14" s="543"/>
      <c r="CS14" s="544"/>
      <c r="CT14" s="545" t="s">
        <v>128</v>
      </c>
      <c r="CU14" s="546"/>
      <c r="CV14" s="546"/>
      <c r="CW14" s="546"/>
      <c r="CX14" s="546"/>
      <c r="CY14" s="546"/>
      <c r="CZ14" s="546"/>
      <c r="DA14" s="547"/>
      <c r="DB14" s="545" t="s">
        <v>136</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145</v>
      </c>
      <c r="N15" s="539"/>
      <c r="O15" s="539"/>
      <c r="P15" s="539"/>
      <c r="Q15" s="540"/>
      <c r="R15" s="531">
        <v>39428</v>
      </c>
      <c r="S15" s="532"/>
      <c r="T15" s="532"/>
      <c r="U15" s="532"/>
      <c r="V15" s="533"/>
      <c r="W15" s="463" t="s">
        <v>146</v>
      </c>
      <c r="X15" s="464"/>
      <c r="Y15" s="464"/>
      <c r="Z15" s="464"/>
      <c r="AA15" s="464"/>
      <c r="AB15" s="454"/>
      <c r="AC15" s="498">
        <v>4385</v>
      </c>
      <c r="AD15" s="499"/>
      <c r="AE15" s="499"/>
      <c r="AF15" s="499"/>
      <c r="AG15" s="541"/>
      <c r="AH15" s="498">
        <v>4850</v>
      </c>
      <c r="AI15" s="499"/>
      <c r="AJ15" s="499"/>
      <c r="AK15" s="499"/>
      <c r="AL15" s="500"/>
      <c r="AM15" s="476"/>
      <c r="AN15" s="477"/>
      <c r="AO15" s="477"/>
      <c r="AP15" s="477"/>
      <c r="AQ15" s="477"/>
      <c r="AR15" s="477"/>
      <c r="AS15" s="477"/>
      <c r="AT15" s="478"/>
      <c r="AU15" s="479"/>
      <c r="AV15" s="480"/>
      <c r="AW15" s="480"/>
      <c r="AX15" s="480"/>
      <c r="AY15" s="407" t="s">
        <v>147</v>
      </c>
      <c r="AZ15" s="408"/>
      <c r="BA15" s="408"/>
      <c r="BB15" s="408"/>
      <c r="BC15" s="408"/>
      <c r="BD15" s="408"/>
      <c r="BE15" s="408"/>
      <c r="BF15" s="408"/>
      <c r="BG15" s="408"/>
      <c r="BH15" s="408"/>
      <c r="BI15" s="408"/>
      <c r="BJ15" s="408"/>
      <c r="BK15" s="408"/>
      <c r="BL15" s="408"/>
      <c r="BM15" s="409"/>
      <c r="BN15" s="410">
        <v>3938820</v>
      </c>
      <c r="BO15" s="411"/>
      <c r="BP15" s="411"/>
      <c r="BQ15" s="411"/>
      <c r="BR15" s="411"/>
      <c r="BS15" s="411"/>
      <c r="BT15" s="411"/>
      <c r="BU15" s="412"/>
      <c r="BV15" s="410">
        <v>4042576</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37"/>
      <c r="X16" s="438"/>
      <c r="Y16" s="438"/>
      <c r="Z16" s="438"/>
      <c r="AA16" s="438"/>
      <c r="AB16" s="427"/>
      <c r="AC16" s="534">
        <v>24.5</v>
      </c>
      <c r="AD16" s="535"/>
      <c r="AE16" s="535"/>
      <c r="AF16" s="535"/>
      <c r="AG16" s="536"/>
      <c r="AH16" s="534">
        <v>26.2</v>
      </c>
      <c r="AI16" s="535"/>
      <c r="AJ16" s="535"/>
      <c r="AK16" s="535"/>
      <c r="AL16" s="537"/>
      <c r="AM16" s="476"/>
      <c r="AN16" s="477"/>
      <c r="AO16" s="477"/>
      <c r="AP16" s="477"/>
      <c r="AQ16" s="477"/>
      <c r="AR16" s="477"/>
      <c r="AS16" s="477"/>
      <c r="AT16" s="478"/>
      <c r="AU16" s="479"/>
      <c r="AV16" s="480"/>
      <c r="AW16" s="480"/>
      <c r="AX16" s="480"/>
      <c r="AY16" s="481" t="s">
        <v>151</v>
      </c>
      <c r="AZ16" s="482"/>
      <c r="BA16" s="482"/>
      <c r="BB16" s="482"/>
      <c r="BC16" s="482"/>
      <c r="BD16" s="482"/>
      <c r="BE16" s="482"/>
      <c r="BF16" s="482"/>
      <c r="BG16" s="482"/>
      <c r="BH16" s="482"/>
      <c r="BI16" s="482"/>
      <c r="BJ16" s="482"/>
      <c r="BK16" s="482"/>
      <c r="BL16" s="482"/>
      <c r="BM16" s="483"/>
      <c r="BN16" s="447">
        <v>8821667</v>
      </c>
      <c r="BO16" s="448"/>
      <c r="BP16" s="448"/>
      <c r="BQ16" s="448"/>
      <c r="BR16" s="448"/>
      <c r="BS16" s="448"/>
      <c r="BT16" s="448"/>
      <c r="BU16" s="449"/>
      <c r="BV16" s="447">
        <v>8675890</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152</v>
      </c>
      <c r="N17" s="559"/>
      <c r="O17" s="559"/>
      <c r="P17" s="559"/>
      <c r="Q17" s="560"/>
      <c r="R17" s="553" t="s">
        <v>153</v>
      </c>
      <c r="S17" s="554"/>
      <c r="T17" s="554"/>
      <c r="U17" s="554"/>
      <c r="V17" s="555"/>
      <c r="W17" s="463" t="s">
        <v>154</v>
      </c>
      <c r="X17" s="464"/>
      <c r="Y17" s="464"/>
      <c r="Z17" s="464"/>
      <c r="AA17" s="464"/>
      <c r="AB17" s="454"/>
      <c r="AC17" s="498">
        <v>12206</v>
      </c>
      <c r="AD17" s="499"/>
      <c r="AE17" s="499"/>
      <c r="AF17" s="499"/>
      <c r="AG17" s="541"/>
      <c r="AH17" s="498">
        <v>12209</v>
      </c>
      <c r="AI17" s="499"/>
      <c r="AJ17" s="499"/>
      <c r="AK17" s="499"/>
      <c r="AL17" s="500"/>
      <c r="AM17" s="476"/>
      <c r="AN17" s="477"/>
      <c r="AO17" s="477"/>
      <c r="AP17" s="477"/>
      <c r="AQ17" s="477"/>
      <c r="AR17" s="477"/>
      <c r="AS17" s="477"/>
      <c r="AT17" s="478"/>
      <c r="AU17" s="479"/>
      <c r="AV17" s="480"/>
      <c r="AW17" s="480"/>
      <c r="AX17" s="480"/>
      <c r="AY17" s="481" t="s">
        <v>155</v>
      </c>
      <c r="AZ17" s="482"/>
      <c r="BA17" s="482"/>
      <c r="BB17" s="482"/>
      <c r="BC17" s="482"/>
      <c r="BD17" s="482"/>
      <c r="BE17" s="482"/>
      <c r="BF17" s="482"/>
      <c r="BG17" s="482"/>
      <c r="BH17" s="482"/>
      <c r="BI17" s="482"/>
      <c r="BJ17" s="482"/>
      <c r="BK17" s="482"/>
      <c r="BL17" s="482"/>
      <c r="BM17" s="483"/>
      <c r="BN17" s="447">
        <v>4895412</v>
      </c>
      <c r="BO17" s="448"/>
      <c r="BP17" s="448"/>
      <c r="BQ17" s="448"/>
      <c r="BR17" s="448"/>
      <c r="BS17" s="448"/>
      <c r="BT17" s="448"/>
      <c r="BU17" s="449"/>
      <c r="BV17" s="447">
        <v>5039628</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156</v>
      </c>
      <c r="C18" s="490"/>
      <c r="D18" s="490"/>
      <c r="E18" s="570"/>
      <c r="F18" s="570"/>
      <c r="G18" s="570"/>
      <c r="H18" s="570"/>
      <c r="I18" s="570"/>
      <c r="J18" s="570"/>
      <c r="K18" s="570"/>
      <c r="L18" s="571">
        <v>101.3</v>
      </c>
      <c r="M18" s="571"/>
      <c r="N18" s="571"/>
      <c r="O18" s="571"/>
      <c r="P18" s="571"/>
      <c r="Q18" s="571"/>
      <c r="R18" s="572"/>
      <c r="S18" s="572"/>
      <c r="T18" s="572"/>
      <c r="U18" s="572"/>
      <c r="V18" s="573"/>
      <c r="W18" s="465"/>
      <c r="X18" s="466"/>
      <c r="Y18" s="466"/>
      <c r="Z18" s="466"/>
      <c r="AA18" s="466"/>
      <c r="AB18" s="457"/>
      <c r="AC18" s="574">
        <v>68.099999999999994</v>
      </c>
      <c r="AD18" s="575"/>
      <c r="AE18" s="575"/>
      <c r="AF18" s="575"/>
      <c r="AG18" s="576"/>
      <c r="AH18" s="574">
        <v>66</v>
      </c>
      <c r="AI18" s="575"/>
      <c r="AJ18" s="575"/>
      <c r="AK18" s="575"/>
      <c r="AL18" s="577"/>
      <c r="AM18" s="476"/>
      <c r="AN18" s="477"/>
      <c r="AO18" s="477"/>
      <c r="AP18" s="477"/>
      <c r="AQ18" s="477"/>
      <c r="AR18" s="477"/>
      <c r="AS18" s="477"/>
      <c r="AT18" s="478"/>
      <c r="AU18" s="479"/>
      <c r="AV18" s="480"/>
      <c r="AW18" s="480"/>
      <c r="AX18" s="480"/>
      <c r="AY18" s="481" t="s">
        <v>157</v>
      </c>
      <c r="AZ18" s="482"/>
      <c r="BA18" s="482"/>
      <c r="BB18" s="482"/>
      <c r="BC18" s="482"/>
      <c r="BD18" s="482"/>
      <c r="BE18" s="482"/>
      <c r="BF18" s="482"/>
      <c r="BG18" s="482"/>
      <c r="BH18" s="482"/>
      <c r="BI18" s="482"/>
      <c r="BJ18" s="482"/>
      <c r="BK18" s="482"/>
      <c r="BL18" s="482"/>
      <c r="BM18" s="483"/>
      <c r="BN18" s="447">
        <v>9698885</v>
      </c>
      <c r="BO18" s="448"/>
      <c r="BP18" s="448"/>
      <c r="BQ18" s="448"/>
      <c r="BR18" s="448"/>
      <c r="BS18" s="448"/>
      <c r="BT18" s="448"/>
      <c r="BU18" s="449"/>
      <c r="BV18" s="447">
        <v>9557199</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158</v>
      </c>
      <c r="C19" s="490"/>
      <c r="D19" s="490"/>
      <c r="E19" s="570"/>
      <c r="F19" s="570"/>
      <c r="G19" s="570"/>
      <c r="H19" s="570"/>
      <c r="I19" s="570"/>
      <c r="J19" s="570"/>
      <c r="K19" s="570"/>
      <c r="L19" s="578">
        <v>386</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159</v>
      </c>
      <c r="AZ19" s="482"/>
      <c r="BA19" s="482"/>
      <c r="BB19" s="482"/>
      <c r="BC19" s="482"/>
      <c r="BD19" s="482"/>
      <c r="BE19" s="482"/>
      <c r="BF19" s="482"/>
      <c r="BG19" s="482"/>
      <c r="BH19" s="482"/>
      <c r="BI19" s="482"/>
      <c r="BJ19" s="482"/>
      <c r="BK19" s="482"/>
      <c r="BL19" s="482"/>
      <c r="BM19" s="483"/>
      <c r="BN19" s="447">
        <v>14565287</v>
      </c>
      <c r="BO19" s="448"/>
      <c r="BP19" s="448"/>
      <c r="BQ19" s="448"/>
      <c r="BR19" s="448"/>
      <c r="BS19" s="448"/>
      <c r="BT19" s="448"/>
      <c r="BU19" s="449"/>
      <c r="BV19" s="447">
        <v>17740222</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160</v>
      </c>
      <c r="C20" s="490"/>
      <c r="D20" s="490"/>
      <c r="E20" s="570"/>
      <c r="F20" s="570"/>
      <c r="G20" s="570"/>
      <c r="H20" s="570"/>
      <c r="I20" s="570"/>
      <c r="J20" s="570"/>
      <c r="K20" s="570"/>
      <c r="L20" s="578">
        <v>14476</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162</v>
      </c>
      <c r="C22" s="591"/>
      <c r="D22" s="592"/>
      <c r="E22" s="459" t="s">
        <v>1</v>
      </c>
      <c r="F22" s="464"/>
      <c r="G22" s="464"/>
      <c r="H22" s="464"/>
      <c r="I22" s="464"/>
      <c r="J22" s="464"/>
      <c r="K22" s="454"/>
      <c r="L22" s="459" t="s">
        <v>163</v>
      </c>
      <c r="M22" s="464"/>
      <c r="N22" s="464"/>
      <c r="O22" s="464"/>
      <c r="P22" s="454"/>
      <c r="Q22" s="622" t="s">
        <v>164</v>
      </c>
      <c r="R22" s="623"/>
      <c r="S22" s="623"/>
      <c r="T22" s="623"/>
      <c r="U22" s="623"/>
      <c r="V22" s="624"/>
      <c r="W22" s="590" t="s">
        <v>165</v>
      </c>
      <c r="X22" s="591"/>
      <c r="Y22" s="592"/>
      <c r="Z22" s="459" t="s">
        <v>1</v>
      </c>
      <c r="AA22" s="464"/>
      <c r="AB22" s="464"/>
      <c r="AC22" s="464"/>
      <c r="AD22" s="464"/>
      <c r="AE22" s="464"/>
      <c r="AF22" s="464"/>
      <c r="AG22" s="454"/>
      <c r="AH22" s="628" t="s">
        <v>166</v>
      </c>
      <c r="AI22" s="464"/>
      <c r="AJ22" s="464"/>
      <c r="AK22" s="464"/>
      <c r="AL22" s="454"/>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15212492</v>
      </c>
      <c r="BO22" s="411"/>
      <c r="BP22" s="411"/>
      <c r="BQ22" s="411"/>
      <c r="BR22" s="411"/>
      <c r="BS22" s="411"/>
      <c r="BT22" s="411"/>
      <c r="BU22" s="412"/>
      <c r="BV22" s="410">
        <v>15030222</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169</v>
      </c>
      <c r="AZ23" s="482"/>
      <c r="BA23" s="482"/>
      <c r="BB23" s="482"/>
      <c r="BC23" s="482"/>
      <c r="BD23" s="482"/>
      <c r="BE23" s="482"/>
      <c r="BF23" s="482"/>
      <c r="BG23" s="482"/>
      <c r="BH23" s="482"/>
      <c r="BI23" s="482"/>
      <c r="BJ23" s="482"/>
      <c r="BK23" s="482"/>
      <c r="BL23" s="482"/>
      <c r="BM23" s="483"/>
      <c r="BN23" s="447">
        <v>10797802</v>
      </c>
      <c r="BO23" s="448"/>
      <c r="BP23" s="448"/>
      <c r="BQ23" s="448"/>
      <c r="BR23" s="448"/>
      <c r="BS23" s="448"/>
      <c r="BT23" s="448"/>
      <c r="BU23" s="449"/>
      <c r="BV23" s="447">
        <v>10268434</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170</v>
      </c>
      <c r="F24" s="477"/>
      <c r="G24" s="477"/>
      <c r="H24" s="477"/>
      <c r="I24" s="477"/>
      <c r="J24" s="477"/>
      <c r="K24" s="478"/>
      <c r="L24" s="498">
        <v>1</v>
      </c>
      <c r="M24" s="499"/>
      <c r="N24" s="499"/>
      <c r="O24" s="499"/>
      <c r="P24" s="541"/>
      <c r="Q24" s="498">
        <v>8910</v>
      </c>
      <c r="R24" s="499"/>
      <c r="S24" s="499"/>
      <c r="T24" s="499"/>
      <c r="U24" s="499"/>
      <c r="V24" s="541"/>
      <c r="W24" s="593"/>
      <c r="X24" s="594"/>
      <c r="Y24" s="595"/>
      <c r="Z24" s="497" t="s">
        <v>171</v>
      </c>
      <c r="AA24" s="477"/>
      <c r="AB24" s="477"/>
      <c r="AC24" s="477"/>
      <c r="AD24" s="477"/>
      <c r="AE24" s="477"/>
      <c r="AF24" s="477"/>
      <c r="AG24" s="478"/>
      <c r="AH24" s="498">
        <v>334</v>
      </c>
      <c r="AI24" s="499"/>
      <c r="AJ24" s="499"/>
      <c r="AK24" s="499"/>
      <c r="AL24" s="541"/>
      <c r="AM24" s="498">
        <v>977284</v>
      </c>
      <c r="AN24" s="499"/>
      <c r="AO24" s="499"/>
      <c r="AP24" s="499"/>
      <c r="AQ24" s="499"/>
      <c r="AR24" s="541"/>
      <c r="AS24" s="498">
        <v>2926</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47">
        <v>8999224</v>
      </c>
      <c r="BO24" s="448"/>
      <c r="BP24" s="448"/>
      <c r="BQ24" s="448"/>
      <c r="BR24" s="448"/>
      <c r="BS24" s="448"/>
      <c r="BT24" s="448"/>
      <c r="BU24" s="449"/>
      <c r="BV24" s="447">
        <v>8612333</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173</v>
      </c>
      <c r="F25" s="477"/>
      <c r="G25" s="477"/>
      <c r="H25" s="477"/>
      <c r="I25" s="477"/>
      <c r="J25" s="477"/>
      <c r="K25" s="478"/>
      <c r="L25" s="498">
        <v>2</v>
      </c>
      <c r="M25" s="499"/>
      <c r="N25" s="499"/>
      <c r="O25" s="499"/>
      <c r="P25" s="541"/>
      <c r="Q25" s="498">
        <v>7070</v>
      </c>
      <c r="R25" s="499"/>
      <c r="S25" s="499"/>
      <c r="T25" s="499"/>
      <c r="U25" s="499"/>
      <c r="V25" s="541"/>
      <c r="W25" s="593"/>
      <c r="X25" s="594"/>
      <c r="Y25" s="595"/>
      <c r="Z25" s="497" t="s">
        <v>174</v>
      </c>
      <c r="AA25" s="477"/>
      <c r="AB25" s="477"/>
      <c r="AC25" s="477"/>
      <c r="AD25" s="477"/>
      <c r="AE25" s="477"/>
      <c r="AF25" s="477"/>
      <c r="AG25" s="478"/>
      <c r="AH25" s="498" t="s">
        <v>136</v>
      </c>
      <c r="AI25" s="499"/>
      <c r="AJ25" s="499"/>
      <c r="AK25" s="499"/>
      <c r="AL25" s="541"/>
      <c r="AM25" s="498" t="s">
        <v>136</v>
      </c>
      <c r="AN25" s="499"/>
      <c r="AO25" s="499"/>
      <c r="AP25" s="499"/>
      <c r="AQ25" s="499"/>
      <c r="AR25" s="541"/>
      <c r="AS25" s="498" t="s">
        <v>175</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v>4091743</v>
      </c>
      <c r="BO25" s="411"/>
      <c r="BP25" s="411"/>
      <c r="BQ25" s="411"/>
      <c r="BR25" s="411"/>
      <c r="BS25" s="411"/>
      <c r="BT25" s="411"/>
      <c r="BU25" s="412"/>
      <c r="BV25" s="410">
        <v>5918166</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177</v>
      </c>
      <c r="F26" s="477"/>
      <c r="G26" s="477"/>
      <c r="H26" s="477"/>
      <c r="I26" s="477"/>
      <c r="J26" s="477"/>
      <c r="K26" s="478"/>
      <c r="L26" s="498">
        <v>1</v>
      </c>
      <c r="M26" s="499"/>
      <c r="N26" s="499"/>
      <c r="O26" s="499"/>
      <c r="P26" s="541"/>
      <c r="Q26" s="498">
        <v>6000</v>
      </c>
      <c r="R26" s="499"/>
      <c r="S26" s="499"/>
      <c r="T26" s="499"/>
      <c r="U26" s="499"/>
      <c r="V26" s="541"/>
      <c r="W26" s="593"/>
      <c r="X26" s="594"/>
      <c r="Y26" s="595"/>
      <c r="Z26" s="497" t="s">
        <v>178</v>
      </c>
      <c r="AA26" s="599"/>
      <c r="AB26" s="599"/>
      <c r="AC26" s="599"/>
      <c r="AD26" s="599"/>
      <c r="AE26" s="599"/>
      <c r="AF26" s="599"/>
      <c r="AG26" s="600"/>
      <c r="AH26" s="498">
        <v>10</v>
      </c>
      <c r="AI26" s="499"/>
      <c r="AJ26" s="499"/>
      <c r="AK26" s="499"/>
      <c r="AL26" s="541"/>
      <c r="AM26" s="498">
        <v>24600</v>
      </c>
      <c r="AN26" s="499"/>
      <c r="AO26" s="499"/>
      <c r="AP26" s="499"/>
      <c r="AQ26" s="499"/>
      <c r="AR26" s="541"/>
      <c r="AS26" s="498">
        <v>2460</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t="s">
        <v>175</v>
      </c>
      <c r="BO26" s="448"/>
      <c r="BP26" s="448"/>
      <c r="BQ26" s="448"/>
      <c r="BR26" s="448"/>
      <c r="BS26" s="448"/>
      <c r="BT26" s="448"/>
      <c r="BU26" s="449"/>
      <c r="BV26" s="447" t="s">
        <v>175</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180</v>
      </c>
      <c r="F27" s="477"/>
      <c r="G27" s="477"/>
      <c r="H27" s="477"/>
      <c r="I27" s="477"/>
      <c r="J27" s="477"/>
      <c r="K27" s="478"/>
      <c r="L27" s="498">
        <v>1</v>
      </c>
      <c r="M27" s="499"/>
      <c r="N27" s="499"/>
      <c r="O27" s="499"/>
      <c r="P27" s="541"/>
      <c r="Q27" s="498">
        <v>4220</v>
      </c>
      <c r="R27" s="499"/>
      <c r="S27" s="499"/>
      <c r="T27" s="499"/>
      <c r="U27" s="499"/>
      <c r="V27" s="541"/>
      <c r="W27" s="593"/>
      <c r="X27" s="594"/>
      <c r="Y27" s="595"/>
      <c r="Z27" s="497" t="s">
        <v>181</v>
      </c>
      <c r="AA27" s="477"/>
      <c r="AB27" s="477"/>
      <c r="AC27" s="477"/>
      <c r="AD27" s="477"/>
      <c r="AE27" s="477"/>
      <c r="AF27" s="477"/>
      <c r="AG27" s="478"/>
      <c r="AH27" s="498">
        <v>6</v>
      </c>
      <c r="AI27" s="499"/>
      <c r="AJ27" s="499"/>
      <c r="AK27" s="499"/>
      <c r="AL27" s="541"/>
      <c r="AM27" s="498">
        <v>19806</v>
      </c>
      <c r="AN27" s="499"/>
      <c r="AO27" s="499"/>
      <c r="AP27" s="499"/>
      <c r="AQ27" s="499"/>
      <c r="AR27" s="541"/>
      <c r="AS27" s="498">
        <v>3301</v>
      </c>
      <c r="AT27" s="499"/>
      <c r="AU27" s="499"/>
      <c r="AV27" s="499"/>
      <c r="AW27" s="499"/>
      <c r="AX27" s="500"/>
      <c r="AY27" s="542" t="s">
        <v>182</v>
      </c>
      <c r="AZ27" s="543"/>
      <c r="BA27" s="543"/>
      <c r="BB27" s="543"/>
      <c r="BC27" s="543"/>
      <c r="BD27" s="543"/>
      <c r="BE27" s="543"/>
      <c r="BF27" s="543"/>
      <c r="BG27" s="543"/>
      <c r="BH27" s="543"/>
      <c r="BI27" s="543"/>
      <c r="BJ27" s="543"/>
      <c r="BK27" s="543"/>
      <c r="BL27" s="543"/>
      <c r="BM27" s="544"/>
      <c r="BN27" s="566">
        <v>667000</v>
      </c>
      <c r="BO27" s="567"/>
      <c r="BP27" s="567"/>
      <c r="BQ27" s="567"/>
      <c r="BR27" s="567"/>
      <c r="BS27" s="567"/>
      <c r="BT27" s="567"/>
      <c r="BU27" s="568"/>
      <c r="BV27" s="566">
        <v>1067000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183</v>
      </c>
      <c r="F28" s="477"/>
      <c r="G28" s="477"/>
      <c r="H28" s="477"/>
      <c r="I28" s="477"/>
      <c r="J28" s="477"/>
      <c r="K28" s="478"/>
      <c r="L28" s="498">
        <v>1</v>
      </c>
      <c r="M28" s="499"/>
      <c r="N28" s="499"/>
      <c r="O28" s="499"/>
      <c r="P28" s="541"/>
      <c r="Q28" s="498">
        <v>3720</v>
      </c>
      <c r="R28" s="499"/>
      <c r="S28" s="499"/>
      <c r="T28" s="499"/>
      <c r="U28" s="499"/>
      <c r="V28" s="541"/>
      <c r="W28" s="593"/>
      <c r="X28" s="594"/>
      <c r="Y28" s="595"/>
      <c r="Z28" s="497" t="s">
        <v>184</v>
      </c>
      <c r="AA28" s="477"/>
      <c r="AB28" s="477"/>
      <c r="AC28" s="477"/>
      <c r="AD28" s="477"/>
      <c r="AE28" s="477"/>
      <c r="AF28" s="477"/>
      <c r="AG28" s="478"/>
      <c r="AH28" s="498" t="s">
        <v>175</v>
      </c>
      <c r="AI28" s="499"/>
      <c r="AJ28" s="499"/>
      <c r="AK28" s="499"/>
      <c r="AL28" s="541"/>
      <c r="AM28" s="498" t="s">
        <v>175</v>
      </c>
      <c r="AN28" s="499"/>
      <c r="AO28" s="499"/>
      <c r="AP28" s="499"/>
      <c r="AQ28" s="499"/>
      <c r="AR28" s="541"/>
      <c r="AS28" s="498" t="s">
        <v>175</v>
      </c>
      <c r="AT28" s="499"/>
      <c r="AU28" s="499"/>
      <c r="AV28" s="499"/>
      <c r="AW28" s="499"/>
      <c r="AX28" s="500"/>
      <c r="AY28" s="601" t="s">
        <v>185</v>
      </c>
      <c r="AZ28" s="602"/>
      <c r="BA28" s="602"/>
      <c r="BB28" s="603"/>
      <c r="BC28" s="407" t="s">
        <v>48</v>
      </c>
      <c r="BD28" s="408"/>
      <c r="BE28" s="408"/>
      <c r="BF28" s="408"/>
      <c r="BG28" s="408"/>
      <c r="BH28" s="408"/>
      <c r="BI28" s="408"/>
      <c r="BJ28" s="408"/>
      <c r="BK28" s="408"/>
      <c r="BL28" s="408"/>
      <c r="BM28" s="409"/>
      <c r="BN28" s="410">
        <v>1551194</v>
      </c>
      <c r="BO28" s="411"/>
      <c r="BP28" s="411"/>
      <c r="BQ28" s="411"/>
      <c r="BR28" s="411"/>
      <c r="BS28" s="411"/>
      <c r="BT28" s="411"/>
      <c r="BU28" s="412"/>
      <c r="BV28" s="410">
        <v>1514945</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186</v>
      </c>
      <c r="F29" s="477"/>
      <c r="G29" s="477"/>
      <c r="H29" s="477"/>
      <c r="I29" s="477"/>
      <c r="J29" s="477"/>
      <c r="K29" s="478"/>
      <c r="L29" s="498">
        <v>16</v>
      </c>
      <c r="M29" s="499"/>
      <c r="N29" s="499"/>
      <c r="O29" s="499"/>
      <c r="P29" s="541"/>
      <c r="Q29" s="498">
        <v>3480</v>
      </c>
      <c r="R29" s="499"/>
      <c r="S29" s="499"/>
      <c r="T29" s="499"/>
      <c r="U29" s="499"/>
      <c r="V29" s="541"/>
      <c r="W29" s="596"/>
      <c r="X29" s="597"/>
      <c r="Y29" s="598"/>
      <c r="Z29" s="497" t="s">
        <v>187</v>
      </c>
      <c r="AA29" s="477"/>
      <c r="AB29" s="477"/>
      <c r="AC29" s="477"/>
      <c r="AD29" s="477"/>
      <c r="AE29" s="477"/>
      <c r="AF29" s="477"/>
      <c r="AG29" s="478"/>
      <c r="AH29" s="498">
        <v>340</v>
      </c>
      <c r="AI29" s="499"/>
      <c r="AJ29" s="499"/>
      <c r="AK29" s="499"/>
      <c r="AL29" s="541"/>
      <c r="AM29" s="498">
        <v>997090</v>
      </c>
      <c r="AN29" s="499"/>
      <c r="AO29" s="499"/>
      <c r="AP29" s="499"/>
      <c r="AQ29" s="499"/>
      <c r="AR29" s="541"/>
      <c r="AS29" s="498">
        <v>2933</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v>312509</v>
      </c>
      <c r="BO29" s="448"/>
      <c r="BP29" s="448"/>
      <c r="BQ29" s="448"/>
      <c r="BR29" s="448"/>
      <c r="BS29" s="448"/>
      <c r="BT29" s="448"/>
      <c r="BU29" s="449"/>
      <c r="BV29" s="447">
        <v>411453</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95.9</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10868652</v>
      </c>
      <c r="BO30" s="567"/>
      <c r="BP30" s="567"/>
      <c r="BQ30" s="567"/>
      <c r="BR30" s="567"/>
      <c r="BS30" s="567"/>
      <c r="BT30" s="567"/>
      <c r="BU30" s="568"/>
      <c r="BV30" s="566">
        <v>10542030</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196</v>
      </c>
      <c r="D33" s="471"/>
      <c r="E33" s="436" t="s">
        <v>197</v>
      </c>
      <c r="F33" s="436"/>
      <c r="G33" s="436"/>
      <c r="H33" s="436"/>
      <c r="I33" s="436"/>
      <c r="J33" s="436"/>
      <c r="K33" s="436"/>
      <c r="L33" s="436"/>
      <c r="M33" s="436"/>
      <c r="N33" s="436"/>
      <c r="O33" s="436"/>
      <c r="P33" s="436"/>
      <c r="Q33" s="436"/>
      <c r="R33" s="436"/>
      <c r="S33" s="436"/>
      <c r="T33" s="203"/>
      <c r="U33" s="471" t="s">
        <v>198</v>
      </c>
      <c r="V33" s="471"/>
      <c r="W33" s="436" t="s">
        <v>199</v>
      </c>
      <c r="X33" s="436"/>
      <c r="Y33" s="436"/>
      <c r="Z33" s="436"/>
      <c r="AA33" s="436"/>
      <c r="AB33" s="436"/>
      <c r="AC33" s="436"/>
      <c r="AD33" s="436"/>
      <c r="AE33" s="436"/>
      <c r="AF33" s="436"/>
      <c r="AG33" s="436"/>
      <c r="AH33" s="436"/>
      <c r="AI33" s="436"/>
      <c r="AJ33" s="436"/>
      <c r="AK33" s="436"/>
      <c r="AL33" s="203"/>
      <c r="AM33" s="471" t="s">
        <v>196</v>
      </c>
      <c r="AN33" s="471"/>
      <c r="AO33" s="436" t="s">
        <v>200</v>
      </c>
      <c r="AP33" s="436"/>
      <c r="AQ33" s="436"/>
      <c r="AR33" s="436"/>
      <c r="AS33" s="436"/>
      <c r="AT33" s="436"/>
      <c r="AU33" s="436"/>
      <c r="AV33" s="436"/>
      <c r="AW33" s="436"/>
      <c r="AX33" s="436"/>
      <c r="AY33" s="436"/>
      <c r="AZ33" s="436"/>
      <c r="BA33" s="436"/>
      <c r="BB33" s="436"/>
      <c r="BC33" s="436"/>
      <c r="BD33" s="204"/>
      <c r="BE33" s="436" t="s">
        <v>201</v>
      </c>
      <c r="BF33" s="436"/>
      <c r="BG33" s="436" t="s">
        <v>202</v>
      </c>
      <c r="BH33" s="436"/>
      <c r="BI33" s="436"/>
      <c r="BJ33" s="436"/>
      <c r="BK33" s="436"/>
      <c r="BL33" s="436"/>
      <c r="BM33" s="436"/>
      <c r="BN33" s="436"/>
      <c r="BO33" s="436"/>
      <c r="BP33" s="436"/>
      <c r="BQ33" s="436"/>
      <c r="BR33" s="436"/>
      <c r="BS33" s="436"/>
      <c r="BT33" s="436"/>
      <c r="BU33" s="436"/>
      <c r="BV33" s="204"/>
      <c r="BW33" s="471" t="s">
        <v>201</v>
      </c>
      <c r="BX33" s="471"/>
      <c r="BY33" s="436" t="s">
        <v>203</v>
      </c>
      <c r="BZ33" s="436"/>
      <c r="CA33" s="436"/>
      <c r="CB33" s="436"/>
      <c r="CC33" s="436"/>
      <c r="CD33" s="436"/>
      <c r="CE33" s="436"/>
      <c r="CF33" s="436"/>
      <c r="CG33" s="436"/>
      <c r="CH33" s="436"/>
      <c r="CI33" s="436"/>
      <c r="CJ33" s="436"/>
      <c r="CK33" s="436"/>
      <c r="CL33" s="436"/>
      <c r="CM33" s="436"/>
      <c r="CN33" s="203"/>
      <c r="CO33" s="471" t="s">
        <v>196</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下水道事業会計</v>
      </c>
      <c r="AP34" s="638"/>
      <c r="AQ34" s="638"/>
      <c r="AR34" s="638"/>
      <c r="AS34" s="638"/>
      <c r="AT34" s="638"/>
      <c r="AU34" s="638"/>
      <c r="AV34" s="638"/>
      <c r="AW34" s="638"/>
      <c r="AX34" s="638"/>
      <c r="AY34" s="638"/>
      <c r="AZ34" s="638"/>
      <c r="BA34" s="638"/>
      <c r="BB34" s="638"/>
      <c r="BC34" s="638"/>
      <c r="BD34" s="178"/>
      <c r="BE34" s="637">
        <f>IF(BG34="","",MAX(C34:D43,U34:V43,AM34:AN43)+1)</f>
        <v>6</v>
      </c>
      <c r="BF34" s="637"/>
      <c r="BG34" s="638" t="str">
        <f>IF('各会計、関係団体の財政状況及び健全化判断比率'!B32="","",'各会計、関係団体の財政状況及び健全化判断比率'!B32)</f>
        <v>柳の目地区産業用地造成事業特別会計</v>
      </c>
      <c r="BH34" s="638"/>
      <c r="BI34" s="638"/>
      <c r="BJ34" s="638"/>
      <c r="BK34" s="638"/>
      <c r="BL34" s="638"/>
      <c r="BM34" s="638"/>
      <c r="BN34" s="638"/>
      <c r="BO34" s="638"/>
      <c r="BP34" s="638"/>
      <c r="BQ34" s="638"/>
      <c r="BR34" s="638"/>
      <c r="BS34" s="638"/>
      <c r="BT34" s="638"/>
      <c r="BU34" s="638"/>
      <c r="BV34" s="178"/>
      <c r="BW34" s="637">
        <f>IF(BY34="","",MAX(C34:D43,U34:V43,AM34:AN43,BE34:BF43)+1)</f>
        <v>7</v>
      </c>
      <c r="BX34" s="637"/>
      <c r="BY34" s="638" t="str">
        <f>IF('各会計、関係団体の財政状況及び健全化判断比率'!B68="","",'各会計、関係団体の財政状況及び健全化判断比率'!B68)</f>
        <v>吉田川流域溜池大和町外３市３ヶ町村組合</v>
      </c>
      <c r="BZ34" s="638"/>
      <c r="CA34" s="638"/>
      <c r="CB34" s="638"/>
      <c r="CC34" s="638"/>
      <c r="CD34" s="638"/>
      <c r="CE34" s="638"/>
      <c r="CF34" s="638"/>
      <c r="CG34" s="638"/>
      <c r="CH34" s="638"/>
      <c r="CI34" s="638"/>
      <c r="CJ34" s="638"/>
      <c r="CK34" s="638"/>
      <c r="CL34" s="638"/>
      <c r="CM34" s="638"/>
      <c r="CN34" s="178"/>
      <c r="CO34" s="637">
        <f>IF(CQ34="","",MAX(C34:D43,U34:V43,AM34:AN43,BE34:BF43,BW34:BX43)+1)</f>
        <v>15</v>
      </c>
      <c r="CP34" s="637"/>
      <c r="CQ34" s="638" t="str">
        <f>IF('各会計、関係団体の財政状況及び健全化判断比率'!BS7="","",'各会計、関係団体の財政状況及び健全化判断比率'!BS7)</f>
        <v>奥松島公社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後期高齢者医療特別会計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8</v>
      </c>
      <c r="BX35" s="637"/>
      <c r="BY35" s="638" t="str">
        <f>IF('各会計、関係団体の財政状況及び健全化判断比率'!B69="","",'各会計、関係団体の財政状況及び健全化判断比率'!B69)</f>
        <v>宮城県市町村職員退職手当組合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介護保険特別会計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9</v>
      </c>
      <c r="BX36" s="637"/>
      <c r="BY36" s="638" t="str">
        <f>IF('各会計、関係団体の財政状況及び健全化判断比率'!B70="","",'各会計、関係団体の財政状況及び健全化判断比率'!B70)</f>
        <v>宮城県市町村非常勤消防団員補償報償組合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10</v>
      </c>
      <c r="BX37" s="637"/>
      <c r="BY37" s="638" t="str">
        <f>IF('各会計、関係団体の財政状況及び健全化判断比率'!B71="","",'各会計、関係団体の財政状況及び健全化判断比率'!B71)</f>
        <v>石巻地区広域行政事務組合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11</v>
      </c>
      <c r="BX38" s="637"/>
      <c r="BY38" s="638" t="str">
        <f>IF('各会計、関係団体の財政状況及び健全化判断比率'!B72="","",'各会計、関係団体の財政状況及び健全化判断比率'!B72)</f>
        <v>宮城県市町村自治振興センター</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12</v>
      </c>
      <c r="BX39" s="637"/>
      <c r="BY39" s="638" t="str">
        <f>IF('各会計、関係団体の財政状況及び健全化判断比率'!B73="","",'各会計、関係団体の財政状況及び健全化判断比率'!B73)</f>
        <v>宮城県後期高齢者医療広域連合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13</v>
      </c>
      <c r="BX40" s="637"/>
      <c r="BY40" s="638" t="str">
        <f>IF('各会計、関係団体の財政状況及び健全化判断比率'!B74="","",'各会計、関係団体の財政状況及び健全化判断比率'!B74)</f>
        <v>宮城県後期高齢者医療事業会計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14</v>
      </c>
      <c r="BX41" s="637"/>
      <c r="BY41" s="638" t="str">
        <f>IF('各会計、関係団体の財政状況及び健全化判断比率'!B75="","",'各会計、関係団体の財政状況及び健全化判断比率'!B75)</f>
        <v>石巻地方広域水道企業団</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46" t="s">
        <v>598</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403</v>
      </c>
      <c r="G33" s="29" t="s">
        <v>404</v>
      </c>
      <c r="H33" s="29" t="s">
        <v>405</v>
      </c>
      <c r="I33" s="29" t="s">
        <v>406</v>
      </c>
      <c r="J33" s="30" t="s">
        <v>407</v>
      </c>
      <c r="K33" s="22"/>
      <c r="L33" s="22"/>
      <c r="M33" s="22"/>
      <c r="N33" s="22"/>
      <c r="O33" s="22"/>
      <c r="P33" s="22"/>
    </row>
    <row r="34" spans="1:16" ht="39" customHeight="1" x14ac:dyDescent="0.15">
      <c r="A34" s="22"/>
      <c r="B34" s="31"/>
      <c r="C34" s="1217" t="s">
        <v>412</v>
      </c>
      <c r="D34" s="1217"/>
      <c r="E34" s="1218"/>
      <c r="F34" s="32">
        <v>9.1</v>
      </c>
      <c r="G34" s="33">
        <v>4.87</v>
      </c>
      <c r="H34" s="33">
        <v>9.0500000000000007</v>
      </c>
      <c r="I34" s="33">
        <v>7.92</v>
      </c>
      <c r="J34" s="34">
        <v>9.23</v>
      </c>
      <c r="K34" s="22"/>
      <c r="L34" s="22"/>
      <c r="M34" s="22"/>
      <c r="N34" s="22"/>
      <c r="O34" s="22"/>
      <c r="P34" s="22"/>
    </row>
    <row r="35" spans="1:16" ht="39" customHeight="1" x14ac:dyDescent="0.15">
      <c r="A35" s="22"/>
      <c r="B35" s="35"/>
      <c r="C35" s="1211" t="s">
        <v>413</v>
      </c>
      <c r="D35" s="1212"/>
      <c r="E35" s="1213"/>
      <c r="F35" s="36" t="s">
        <v>362</v>
      </c>
      <c r="G35" s="37" t="s">
        <v>362</v>
      </c>
      <c r="H35" s="37" t="s">
        <v>362</v>
      </c>
      <c r="I35" s="37">
        <v>2.73</v>
      </c>
      <c r="J35" s="38">
        <v>2.57</v>
      </c>
      <c r="K35" s="22"/>
      <c r="L35" s="22"/>
      <c r="M35" s="22"/>
      <c r="N35" s="22"/>
      <c r="O35" s="22"/>
      <c r="P35" s="22"/>
    </row>
    <row r="36" spans="1:16" ht="39" customHeight="1" x14ac:dyDescent="0.15">
      <c r="A36" s="22"/>
      <c r="B36" s="35"/>
      <c r="C36" s="1211" t="s">
        <v>414</v>
      </c>
      <c r="D36" s="1212"/>
      <c r="E36" s="1213"/>
      <c r="F36" s="36">
        <v>1.83</v>
      </c>
      <c r="G36" s="37">
        <v>1.02</v>
      </c>
      <c r="H36" s="37">
        <v>1.78</v>
      </c>
      <c r="I36" s="37">
        <v>0.2</v>
      </c>
      <c r="J36" s="38">
        <v>0.61</v>
      </c>
      <c r="K36" s="22"/>
      <c r="L36" s="22"/>
      <c r="M36" s="22"/>
      <c r="N36" s="22"/>
      <c r="O36" s="22"/>
      <c r="P36" s="22"/>
    </row>
    <row r="37" spans="1:16" ht="39" customHeight="1" x14ac:dyDescent="0.15">
      <c r="A37" s="22"/>
      <c r="B37" s="35"/>
      <c r="C37" s="1211" t="s">
        <v>415</v>
      </c>
      <c r="D37" s="1212"/>
      <c r="E37" s="1213"/>
      <c r="F37" s="36">
        <v>0.7</v>
      </c>
      <c r="G37" s="37">
        <v>0.69</v>
      </c>
      <c r="H37" s="37">
        <v>0.42</v>
      </c>
      <c r="I37" s="37">
        <v>1.01</v>
      </c>
      <c r="J37" s="38">
        <v>0.35</v>
      </c>
      <c r="K37" s="22"/>
      <c r="L37" s="22"/>
      <c r="M37" s="22"/>
      <c r="N37" s="22"/>
      <c r="O37" s="22"/>
      <c r="P37" s="22"/>
    </row>
    <row r="38" spans="1:16" ht="39" customHeight="1" x14ac:dyDescent="0.15">
      <c r="A38" s="22"/>
      <c r="B38" s="35"/>
      <c r="C38" s="1211" t="s">
        <v>416</v>
      </c>
      <c r="D38" s="1212"/>
      <c r="E38" s="1213"/>
      <c r="F38" s="36">
        <v>0.09</v>
      </c>
      <c r="G38" s="37">
        <v>0.1</v>
      </c>
      <c r="H38" s="37">
        <v>0.14000000000000001</v>
      </c>
      <c r="I38" s="37">
        <v>0.11</v>
      </c>
      <c r="J38" s="38">
        <v>0.12</v>
      </c>
      <c r="K38" s="22"/>
      <c r="L38" s="22"/>
      <c r="M38" s="22"/>
      <c r="N38" s="22"/>
      <c r="O38" s="22"/>
      <c r="P38" s="22"/>
    </row>
    <row r="39" spans="1:16" ht="39" customHeight="1" x14ac:dyDescent="0.15">
      <c r="A39" s="22"/>
      <c r="B39" s="35"/>
      <c r="C39" s="1211" t="s">
        <v>417</v>
      </c>
      <c r="D39" s="1212"/>
      <c r="E39" s="1213"/>
      <c r="F39" s="36" t="s">
        <v>362</v>
      </c>
      <c r="G39" s="37" t="s">
        <v>362</v>
      </c>
      <c r="H39" s="37" t="s">
        <v>362</v>
      </c>
      <c r="I39" s="37">
        <v>0</v>
      </c>
      <c r="J39" s="38">
        <v>0</v>
      </c>
      <c r="K39" s="22"/>
      <c r="L39" s="22"/>
      <c r="M39" s="22"/>
      <c r="N39" s="22"/>
      <c r="O39" s="22"/>
      <c r="P39" s="22"/>
    </row>
    <row r="40" spans="1:16" ht="39" customHeight="1" x14ac:dyDescent="0.15">
      <c r="A40" s="22"/>
      <c r="B40" s="35"/>
      <c r="C40" s="1211"/>
      <c r="D40" s="1212"/>
      <c r="E40" s="1213"/>
      <c r="F40" s="36"/>
      <c r="G40" s="37"/>
      <c r="H40" s="37"/>
      <c r="I40" s="37"/>
      <c r="J40" s="38"/>
      <c r="K40" s="22"/>
      <c r="L40" s="22"/>
      <c r="M40" s="22"/>
      <c r="N40" s="22"/>
      <c r="O40" s="22"/>
      <c r="P40" s="22"/>
    </row>
    <row r="41" spans="1:16" ht="39" customHeight="1" x14ac:dyDescent="0.15">
      <c r="A41" s="22"/>
      <c r="B41" s="35"/>
      <c r="C41" s="1211"/>
      <c r="D41" s="1212"/>
      <c r="E41" s="1213"/>
      <c r="F41" s="36"/>
      <c r="G41" s="37"/>
      <c r="H41" s="37"/>
      <c r="I41" s="37"/>
      <c r="J41" s="38"/>
      <c r="K41" s="22"/>
      <c r="L41" s="22"/>
      <c r="M41" s="22"/>
      <c r="N41" s="22"/>
      <c r="O41" s="22"/>
      <c r="P41" s="22"/>
    </row>
    <row r="42" spans="1:16" ht="39" customHeight="1" x14ac:dyDescent="0.15">
      <c r="A42" s="22"/>
      <c r="B42" s="39"/>
      <c r="C42" s="1211" t="s">
        <v>418</v>
      </c>
      <c r="D42" s="1212"/>
      <c r="E42" s="1213"/>
      <c r="F42" s="36" t="s">
        <v>362</v>
      </c>
      <c r="G42" s="37" t="s">
        <v>362</v>
      </c>
      <c r="H42" s="37" t="s">
        <v>362</v>
      </c>
      <c r="I42" s="37" t="s">
        <v>362</v>
      </c>
      <c r="J42" s="38" t="s">
        <v>362</v>
      </c>
      <c r="K42" s="22"/>
      <c r="L42" s="22"/>
      <c r="M42" s="22"/>
      <c r="N42" s="22"/>
      <c r="O42" s="22"/>
      <c r="P42" s="22"/>
    </row>
    <row r="43" spans="1:16" ht="39" customHeight="1" thickBot="1" x14ac:dyDescent="0.2">
      <c r="A43" s="22"/>
      <c r="B43" s="40"/>
      <c r="C43" s="1214" t="s">
        <v>419</v>
      </c>
      <c r="D43" s="1215"/>
      <c r="E43" s="1216"/>
      <c r="F43" s="41">
        <v>0.21</v>
      </c>
      <c r="G43" s="42">
        <v>0.27</v>
      </c>
      <c r="H43" s="42">
        <v>3</v>
      </c>
      <c r="I43" s="42">
        <v>0</v>
      </c>
      <c r="J43" s="43" t="s">
        <v>362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ToNuQgSXkVZeUIyK6wTZHlAZWoWXhkgdyjbexLQvua4PcetW5qa3jZReyfWOOvcotrhflbHkLjr6hy0sCmGgg==" saltValue="fqROorr4Dr3qqk03jKmj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403</v>
      </c>
      <c r="L44" s="56" t="s">
        <v>404</v>
      </c>
      <c r="M44" s="56" t="s">
        <v>405</v>
      </c>
      <c r="N44" s="56" t="s">
        <v>406</v>
      </c>
      <c r="O44" s="57" t="s">
        <v>407</v>
      </c>
      <c r="P44" s="48"/>
      <c r="Q44" s="48"/>
      <c r="R44" s="48"/>
      <c r="S44" s="48"/>
      <c r="T44" s="48"/>
      <c r="U44" s="48"/>
    </row>
    <row r="45" spans="1:21" ht="30.75" customHeight="1" x14ac:dyDescent="0.15">
      <c r="A45" s="48"/>
      <c r="B45" s="1219" t="s">
        <v>11</v>
      </c>
      <c r="C45" s="1220"/>
      <c r="D45" s="58"/>
      <c r="E45" s="1225" t="s">
        <v>12</v>
      </c>
      <c r="F45" s="1225"/>
      <c r="G45" s="1225"/>
      <c r="H45" s="1225"/>
      <c r="I45" s="1225"/>
      <c r="J45" s="1226"/>
      <c r="K45" s="59">
        <v>1608</v>
      </c>
      <c r="L45" s="60">
        <v>1497</v>
      </c>
      <c r="M45" s="60">
        <v>1728</v>
      </c>
      <c r="N45" s="60">
        <v>1545</v>
      </c>
      <c r="O45" s="61">
        <v>1727</v>
      </c>
      <c r="P45" s="48"/>
      <c r="Q45" s="48"/>
      <c r="R45" s="48"/>
      <c r="S45" s="48"/>
      <c r="T45" s="48"/>
      <c r="U45" s="48"/>
    </row>
    <row r="46" spans="1:21" ht="30.75" customHeight="1" x14ac:dyDescent="0.15">
      <c r="A46" s="48"/>
      <c r="B46" s="1221"/>
      <c r="C46" s="1222"/>
      <c r="D46" s="62"/>
      <c r="E46" s="1227" t="s">
        <v>13</v>
      </c>
      <c r="F46" s="1227"/>
      <c r="G46" s="1227"/>
      <c r="H46" s="1227"/>
      <c r="I46" s="1227"/>
      <c r="J46" s="1228"/>
      <c r="K46" s="63" t="s">
        <v>362</v>
      </c>
      <c r="L46" s="64" t="s">
        <v>362</v>
      </c>
      <c r="M46" s="64" t="s">
        <v>362</v>
      </c>
      <c r="N46" s="64" t="s">
        <v>362</v>
      </c>
      <c r="O46" s="65" t="s">
        <v>362</v>
      </c>
      <c r="P46" s="48"/>
      <c r="Q46" s="48"/>
      <c r="R46" s="48"/>
      <c r="S46" s="48"/>
      <c r="T46" s="48"/>
      <c r="U46" s="48"/>
    </row>
    <row r="47" spans="1:21" ht="30.75" customHeight="1" x14ac:dyDescent="0.15">
      <c r="A47" s="48"/>
      <c r="B47" s="1221"/>
      <c r="C47" s="1222"/>
      <c r="D47" s="62"/>
      <c r="E47" s="1227" t="s">
        <v>14</v>
      </c>
      <c r="F47" s="1227"/>
      <c r="G47" s="1227"/>
      <c r="H47" s="1227"/>
      <c r="I47" s="1227"/>
      <c r="J47" s="1228"/>
      <c r="K47" s="63" t="s">
        <v>362</v>
      </c>
      <c r="L47" s="64" t="s">
        <v>362</v>
      </c>
      <c r="M47" s="64" t="s">
        <v>362</v>
      </c>
      <c r="N47" s="64" t="s">
        <v>362</v>
      </c>
      <c r="O47" s="65" t="s">
        <v>362</v>
      </c>
      <c r="P47" s="48"/>
      <c r="Q47" s="48"/>
      <c r="R47" s="48"/>
      <c r="S47" s="48"/>
      <c r="T47" s="48"/>
      <c r="U47" s="48"/>
    </row>
    <row r="48" spans="1:21" ht="30.75" customHeight="1" x14ac:dyDescent="0.15">
      <c r="A48" s="48"/>
      <c r="B48" s="1221"/>
      <c r="C48" s="1222"/>
      <c r="D48" s="62"/>
      <c r="E48" s="1227" t="s">
        <v>15</v>
      </c>
      <c r="F48" s="1227"/>
      <c r="G48" s="1227"/>
      <c r="H48" s="1227"/>
      <c r="I48" s="1227"/>
      <c r="J48" s="1228"/>
      <c r="K48" s="63">
        <v>592</v>
      </c>
      <c r="L48" s="64">
        <v>675</v>
      </c>
      <c r="M48" s="64">
        <v>679</v>
      </c>
      <c r="N48" s="64">
        <v>826</v>
      </c>
      <c r="O48" s="65">
        <v>684</v>
      </c>
      <c r="P48" s="48"/>
      <c r="Q48" s="48"/>
      <c r="R48" s="48"/>
      <c r="S48" s="48"/>
      <c r="T48" s="48"/>
      <c r="U48" s="48"/>
    </row>
    <row r="49" spans="1:21" ht="30.75" customHeight="1" x14ac:dyDescent="0.15">
      <c r="A49" s="48"/>
      <c r="B49" s="1221"/>
      <c r="C49" s="1222"/>
      <c r="D49" s="62"/>
      <c r="E49" s="1227" t="s">
        <v>16</v>
      </c>
      <c r="F49" s="1227"/>
      <c r="G49" s="1227"/>
      <c r="H49" s="1227"/>
      <c r="I49" s="1227"/>
      <c r="J49" s="1228"/>
      <c r="K49" s="63">
        <v>62</v>
      </c>
      <c r="L49" s="64">
        <v>53</v>
      </c>
      <c r="M49" s="64">
        <v>49</v>
      </c>
      <c r="N49" s="64">
        <v>55</v>
      </c>
      <c r="O49" s="65">
        <v>50</v>
      </c>
      <c r="P49" s="48"/>
      <c r="Q49" s="48"/>
      <c r="R49" s="48"/>
      <c r="S49" s="48"/>
      <c r="T49" s="48"/>
      <c r="U49" s="48"/>
    </row>
    <row r="50" spans="1:21" ht="30.75" customHeight="1" x14ac:dyDescent="0.15">
      <c r="A50" s="48"/>
      <c r="B50" s="1221"/>
      <c r="C50" s="1222"/>
      <c r="D50" s="62"/>
      <c r="E50" s="1227" t="s">
        <v>17</v>
      </c>
      <c r="F50" s="1227"/>
      <c r="G50" s="1227"/>
      <c r="H50" s="1227"/>
      <c r="I50" s="1227"/>
      <c r="J50" s="1228"/>
      <c r="K50" s="63">
        <v>50</v>
      </c>
      <c r="L50" s="64">
        <v>29</v>
      </c>
      <c r="M50" s="64">
        <v>29</v>
      </c>
      <c r="N50" s="64">
        <v>29</v>
      </c>
      <c r="O50" s="65">
        <v>68</v>
      </c>
      <c r="P50" s="48"/>
      <c r="Q50" s="48"/>
      <c r="R50" s="48"/>
      <c r="S50" s="48"/>
      <c r="T50" s="48"/>
      <c r="U50" s="48"/>
    </row>
    <row r="51" spans="1:21" ht="30.75" customHeight="1" x14ac:dyDescent="0.15">
      <c r="A51" s="48"/>
      <c r="B51" s="1223"/>
      <c r="C51" s="1224"/>
      <c r="D51" s="66"/>
      <c r="E51" s="1227" t="s">
        <v>18</v>
      </c>
      <c r="F51" s="1227"/>
      <c r="G51" s="1227"/>
      <c r="H51" s="1227"/>
      <c r="I51" s="1227"/>
      <c r="J51" s="1228"/>
      <c r="K51" s="63" t="s">
        <v>362</v>
      </c>
      <c r="L51" s="64" t="s">
        <v>362</v>
      </c>
      <c r="M51" s="64" t="s">
        <v>362</v>
      </c>
      <c r="N51" s="64" t="s">
        <v>362</v>
      </c>
      <c r="O51" s="65" t="s">
        <v>362</v>
      </c>
      <c r="P51" s="48"/>
      <c r="Q51" s="48"/>
      <c r="R51" s="48"/>
      <c r="S51" s="48"/>
      <c r="T51" s="48"/>
      <c r="U51" s="48"/>
    </row>
    <row r="52" spans="1:21" ht="30.75" customHeight="1" x14ac:dyDescent="0.15">
      <c r="A52" s="48"/>
      <c r="B52" s="1229" t="s">
        <v>19</v>
      </c>
      <c r="C52" s="1230"/>
      <c r="D52" s="66"/>
      <c r="E52" s="1227" t="s">
        <v>20</v>
      </c>
      <c r="F52" s="1227"/>
      <c r="G52" s="1227"/>
      <c r="H52" s="1227"/>
      <c r="I52" s="1227"/>
      <c r="J52" s="1228"/>
      <c r="K52" s="63">
        <v>1835</v>
      </c>
      <c r="L52" s="64">
        <v>1772</v>
      </c>
      <c r="M52" s="64">
        <v>1831</v>
      </c>
      <c r="N52" s="64">
        <v>1665</v>
      </c>
      <c r="O52" s="65">
        <v>1481</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477</v>
      </c>
      <c r="L53" s="69">
        <v>482</v>
      </c>
      <c r="M53" s="69">
        <v>654</v>
      </c>
      <c r="N53" s="69">
        <v>790</v>
      </c>
      <c r="O53" s="70">
        <v>1048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420</v>
      </c>
      <c r="P55" s="48"/>
      <c r="Q55" s="48"/>
      <c r="R55" s="48"/>
      <c r="S55" s="48"/>
      <c r="T55" s="48"/>
      <c r="U55" s="48"/>
    </row>
    <row r="56" spans="1:21" ht="31.5" customHeight="1" thickBot="1" x14ac:dyDescent="0.2">
      <c r="A56" s="48"/>
      <c r="B56" s="76"/>
      <c r="C56" s="77"/>
      <c r="D56" s="77"/>
      <c r="E56" s="78"/>
      <c r="F56" s="78"/>
      <c r="G56" s="78"/>
      <c r="H56" s="78"/>
      <c r="I56" s="78"/>
      <c r="J56" s="79" t="s">
        <v>2</v>
      </c>
      <c r="K56" s="80" t="s">
        <v>421</v>
      </c>
      <c r="L56" s="81" t="s">
        <v>422</v>
      </c>
      <c r="M56" s="81" t="s">
        <v>423</v>
      </c>
      <c r="N56" s="81" t="s">
        <v>424</v>
      </c>
      <c r="O56" s="82" t="s">
        <v>425</v>
      </c>
      <c r="P56" s="48"/>
      <c r="Q56" s="48"/>
      <c r="R56" s="48"/>
      <c r="S56" s="48"/>
      <c r="T56" s="48"/>
      <c r="U56" s="48"/>
    </row>
    <row r="57" spans="1:21" ht="31.5" customHeight="1" x14ac:dyDescent="0.15">
      <c r="B57" s="1235" t="s">
        <v>25</v>
      </c>
      <c r="C57" s="1236"/>
      <c r="D57" s="1239" t="s">
        <v>26</v>
      </c>
      <c r="E57" s="1240"/>
      <c r="F57" s="1240"/>
      <c r="G57" s="1240"/>
      <c r="H57" s="1240"/>
      <c r="I57" s="1240"/>
      <c r="J57" s="1241"/>
      <c r="K57" s="83">
        <v>0</v>
      </c>
      <c r="L57" s="84">
        <v>0</v>
      </c>
      <c r="M57" s="84">
        <v>0</v>
      </c>
      <c r="N57" s="84">
        <v>0</v>
      </c>
      <c r="O57" s="85">
        <v>0</v>
      </c>
    </row>
    <row r="58" spans="1:21" ht="31.5" customHeight="1" thickBot="1" x14ac:dyDescent="0.2">
      <c r="B58" s="1237"/>
      <c r="C58" s="1238"/>
      <c r="D58" s="1242" t="s">
        <v>27</v>
      </c>
      <c r="E58" s="1243"/>
      <c r="F58" s="1243"/>
      <c r="G58" s="1243"/>
      <c r="H58" s="1243"/>
      <c r="I58" s="1243"/>
      <c r="J58" s="1244"/>
      <c r="K58" s="86">
        <v>0</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pEGIiTtmHI0TeP6EtugbwwhdGgRvA/RzaIE/Np9CYwQVZ4Xkg/+Y2ps9IIhDMuQ0iymP5tSyJZffG2Q4dY+Vw==" saltValue="08zu2dEJKgKXOkAOK/nA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403</v>
      </c>
      <c r="J40" s="100" t="s">
        <v>404</v>
      </c>
      <c r="K40" s="100" t="s">
        <v>405</v>
      </c>
      <c r="L40" s="100" t="s">
        <v>406</v>
      </c>
      <c r="M40" s="101" t="s">
        <v>407</v>
      </c>
    </row>
    <row r="41" spans="2:13" ht="27.75" customHeight="1" x14ac:dyDescent="0.15">
      <c r="B41" s="1245" t="s">
        <v>30</v>
      </c>
      <c r="C41" s="1246"/>
      <c r="D41" s="102"/>
      <c r="E41" s="1251" t="s">
        <v>31</v>
      </c>
      <c r="F41" s="1251"/>
      <c r="G41" s="1251"/>
      <c r="H41" s="1252"/>
      <c r="I41" s="337">
        <v>14425</v>
      </c>
      <c r="J41" s="338">
        <v>15101</v>
      </c>
      <c r="K41" s="338">
        <v>14797</v>
      </c>
      <c r="L41" s="338">
        <v>15034</v>
      </c>
      <c r="M41" s="339">
        <v>15212</v>
      </c>
    </row>
    <row r="42" spans="2:13" ht="27.75" customHeight="1" x14ac:dyDescent="0.15">
      <c r="B42" s="1247"/>
      <c r="C42" s="1248"/>
      <c r="D42" s="103"/>
      <c r="E42" s="1253" t="s">
        <v>32</v>
      </c>
      <c r="F42" s="1253"/>
      <c r="G42" s="1253"/>
      <c r="H42" s="1254"/>
      <c r="I42" s="340">
        <v>434</v>
      </c>
      <c r="J42" s="341">
        <v>388</v>
      </c>
      <c r="K42" s="341">
        <v>329</v>
      </c>
      <c r="L42" s="341">
        <v>269</v>
      </c>
      <c r="M42" s="342">
        <v>208</v>
      </c>
    </row>
    <row r="43" spans="2:13" ht="27.75" customHeight="1" x14ac:dyDescent="0.15">
      <c r="B43" s="1247"/>
      <c r="C43" s="1248"/>
      <c r="D43" s="103"/>
      <c r="E43" s="1253" t="s">
        <v>33</v>
      </c>
      <c r="F43" s="1253"/>
      <c r="G43" s="1253"/>
      <c r="H43" s="1254"/>
      <c r="I43" s="340">
        <v>8464</v>
      </c>
      <c r="J43" s="341">
        <v>8042</v>
      </c>
      <c r="K43" s="341">
        <v>7008</v>
      </c>
      <c r="L43" s="341">
        <v>7526</v>
      </c>
      <c r="M43" s="342">
        <v>7358</v>
      </c>
    </row>
    <row r="44" spans="2:13" ht="27.75" customHeight="1" x14ac:dyDescent="0.15">
      <c r="B44" s="1247"/>
      <c r="C44" s="1248"/>
      <c r="D44" s="103"/>
      <c r="E44" s="1253" t="s">
        <v>34</v>
      </c>
      <c r="F44" s="1253"/>
      <c r="G44" s="1253"/>
      <c r="H44" s="1254"/>
      <c r="I44" s="340">
        <v>179</v>
      </c>
      <c r="J44" s="341">
        <v>202</v>
      </c>
      <c r="K44" s="341">
        <v>217</v>
      </c>
      <c r="L44" s="341">
        <v>234</v>
      </c>
      <c r="M44" s="342">
        <v>223</v>
      </c>
    </row>
    <row r="45" spans="2:13" ht="27.75" customHeight="1" x14ac:dyDescent="0.15">
      <c r="B45" s="1247"/>
      <c r="C45" s="1248"/>
      <c r="D45" s="103"/>
      <c r="E45" s="1253" t="s">
        <v>35</v>
      </c>
      <c r="F45" s="1253"/>
      <c r="G45" s="1253"/>
      <c r="H45" s="1254"/>
      <c r="I45" s="340">
        <v>2046</v>
      </c>
      <c r="J45" s="341">
        <v>2054</v>
      </c>
      <c r="K45" s="341">
        <v>2069</v>
      </c>
      <c r="L45" s="341">
        <v>1759</v>
      </c>
      <c r="M45" s="342">
        <v>1761</v>
      </c>
    </row>
    <row r="46" spans="2:13" ht="27.75" customHeight="1" x14ac:dyDescent="0.15">
      <c r="B46" s="1247"/>
      <c r="C46" s="1248"/>
      <c r="D46" s="104"/>
      <c r="E46" s="1253" t="s">
        <v>36</v>
      </c>
      <c r="F46" s="1253"/>
      <c r="G46" s="1253"/>
      <c r="H46" s="1254"/>
      <c r="I46" s="340" t="s">
        <v>362</v>
      </c>
      <c r="J46" s="341">
        <v>10</v>
      </c>
      <c r="K46" s="341">
        <v>4</v>
      </c>
      <c r="L46" s="341" t="s">
        <v>362</v>
      </c>
      <c r="M46" s="342" t="s">
        <v>362</v>
      </c>
    </row>
    <row r="47" spans="2:13" ht="27.75" customHeight="1" x14ac:dyDescent="0.15">
      <c r="B47" s="1247"/>
      <c r="C47" s="1248"/>
      <c r="D47" s="105"/>
      <c r="E47" s="1255" t="s">
        <v>37</v>
      </c>
      <c r="F47" s="1256"/>
      <c r="G47" s="1256"/>
      <c r="H47" s="1257"/>
      <c r="I47" s="340" t="s">
        <v>362</v>
      </c>
      <c r="J47" s="341" t="s">
        <v>362</v>
      </c>
      <c r="K47" s="341" t="s">
        <v>362</v>
      </c>
      <c r="L47" s="341" t="s">
        <v>362</v>
      </c>
      <c r="M47" s="342" t="s">
        <v>362</v>
      </c>
    </row>
    <row r="48" spans="2:13" ht="27.75" customHeight="1" x14ac:dyDescent="0.15">
      <c r="B48" s="1247"/>
      <c r="C48" s="1248"/>
      <c r="D48" s="103"/>
      <c r="E48" s="1253" t="s">
        <v>38</v>
      </c>
      <c r="F48" s="1253"/>
      <c r="G48" s="1253"/>
      <c r="H48" s="1254"/>
      <c r="I48" s="340" t="s">
        <v>362</v>
      </c>
      <c r="J48" s="341" t="s">
        <v>362</v>
      </c>
      <c r="K48" s="341" t="s">
        <v>362</v>
      </c>
      <c r="L48" s="341" t="s">
        <v>362</v>
      </c>
      <c r="M48" s="342" t="s">
        <v>362</v>
      </c>
    </row>
    <row r="49" spans="2:13" ht="27.75" customHeight="1" x14ac:dyDescent="0.15">
      <c r="B49" s="1249"/>
      <c r="C49" s="1250"/>
      <c r="D49" s="103"/>
      <c r="E49" s="1253" t="s">
        <v>39</v>
      </c>
      <c r="F49" s="1253"/>
      <c r="G49" s="1253"/>
      <c r="H49" s="1254"/>
      <c r="I49" s="340" t="s">
        <v>362</v>
      </c>
      <c r="J49" s="341" t="s">
        <v>362</v>
      </c>
      <c r="K49" s="341" t="s">
        <v>362</v>
      </c>
      <c r="L49" s="341" t="s">
        <v>362</v>
      </c>
      <c r="M49" s="342" t="s">
        <v>362</v>
      </c>
    </row>
    <row r="50" spans="2:13" ht="27.75" customHeight="1" x14ac:dyDescent="0.15">
      <c r="B50" s="1258" t="s">
        <v>40</v>
      </c>
      <c r="C50" s="1259"/>
      <c r="D50" s="106"/>
      <c r="E50" s="1253" t="s">
        <v>41</v>
      </c>
      <c r="F50" s="1253"/>
      <c r="G50" s="1253"/>
      <c r="H50" s="1254"/>
      <c r="I50" s="340">
        <v>10452</v>
      </c>
      <c r="J50" s="341">
        <v>11031</v>
      </c>
      <c r="K50" s="341">
        <v>10985</v>
      </c>
      <c r="L50" s="341">
        <v>12172</v>
      </c>
      <c r="M50" s="342">
        <v>11994</v>
      </c>
    </row>
    <row r="51" spans="2:13" ht="27.75" customHeight="1" x14ac:dyDescent="0.15">
      <c r="B51" s="1247"/>
      <c r="C51" s="1248"/>
      <c r="D51" s="103"/>
      <c r="E51" s="1253" t="s">
        <v>42</v>
      </c>
      <c r="F51" s="1253"/>
      <c r="G51" s="1253"/>
      <c r="H51" s="1254"/>
      <c r="I51" s="340">
        <v>3140</v>
      </c>
      <c r="J51" s="341">
        <v>3338</v>
      </c>
      <c r="K51" s="341">
        <v>3113</v>
      </c>
      <c r="L51" s="341">
        <v>2847</v>
      </c>
      <c r="M51" s="342">
        <v>2651</v>
      </c>
    </row>
    <row r="52" spans="2:13" ht="27.75" customHeight="1" x14ac:dyDescent="0.15">
      <c r="B52" s="1249"/>
      <c r="C52" s="1250"/>
      <c r="D52" s="103"/>
      <c r="E52" s="1253" t="s">
        <v>43</v>
      </c>
      <c r="F52" s="1253"/>
      <c r="G52" s="1253"/>
      <c r="H52" s="1254"/>
      <c r="I52" s="340">
        <v>14747</v>
      </c>
      <c r="J52" s="341">
        <v>14377</v>
      </c>
      <c r="K52" s="341">
        <v>13840</v>
      </c>
      <c r="L52" s="341">
        <v>13719</v>
      </c>
      <c r="M52" s="342">
        <v>13266</v>
      </c>
    </row>
    <row r="53" spans="2:13" ht="27.75" customHeight="1" thickBot="1" x14ac:dyDescent="0.2">
      <c r="B53" s="1260" t="s">
        <v>44</v>
      </c>
      <c r="C53" s="1261"/>
      <c r="D53" s="107"/>
      <c r="E53" s="1262" t="s">
        <v>45</v>
      </c>
      <c r="F53" s="1262"/>
      <c r="G53" s="1262"/>
      <c r="H53" s="1263"/>
      <c r="I53" s="343">
        <v>-2791</v>
      </c>
      <c r="J53" s="344">
        <v>-2948</v>
      </c>
      <c r="K53" s="344">
        <v>-3514</v>
      </c>
      <c r="L53" s="344">
        <v>-3915</v>
      </c>
      <c r="M53" s="345">
        <v>-3149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v3cxx7F/U6LpljfMue1zEPEwed5KQsFjrQ7ACcVMfBuDMVm5LtNYYPqlDINU454G837woYnHGRDElSh/Na1jRQ==" saltValue="FXK1tT1f6OENZzca3cDN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405</v>
      </c>
      <c r="G54" s="116" t="s">
        <v>406</v>
      </c>
      <c r="H54" s="117" t="s">
        <v>407</v>
      </c>
    </row>
    <row r="55" spans="2:8" ht="52.5" customHeight="1" x14ac:dyDescent="0.15">
      <c r="B55" s="118"/>
      <c r="C55" s="1272" t="s">
        <v>48</v>
      </c>
      <c r="D55" s="1272"/>
      <c r="E55" s="1273"/>
      <c r="F55" s="119">
        <v>1570</v>
      </c>
      <c r="G55" s="119">
        <v>1515</v>
      </c>
      <c r="H55" s="120">
        <v>1551</v>
      </c>
    </row>
    <row r="56" spans="2:8" ht="52.5" customHeight="1" x14ac:dyDescent="0.15">
      <c r="B56" s="121"/>
      <c r="C56" s="1274" t="s">
        <v>49</v>
      </c>
      <c r="D56" s="1274"/>
      <c r="E56" s="1275"/>
      <c r="F56" s="122">
        <v>410</v>
      </c>
      <c r="G56" s="122">
        <v>411</v>
      </c>
      <c r="H56" s="123">
        <v>313</v>
      </c>
    </row>
    <row r="57" spans="2:8" ht="53.25" customHeight="1" x14ac:dyDescent="0.15">
      <c r="B57" s="121"/>
      <c r="C57" s="1276" t="s">
        <v>50</v>
      </c>
      <c r="D57" s="1276"/>
      <c r="E57" s="1277"/>
      <c r="F57" s="124">
        <v>17257</v>
      </c>
      <c r="G57" s="124">
        <v>10542</v>
      </c>
      <c r="H57" s="125">
        <v>10869</v>
      </c>
    </row>
    <row r="58" spans="2:8" ht="45.75" customHeight="1" x14ac:dyDescent="0.15">
      <c r="B58" s="126"/>
      <c r="C58" s="1264" t="s">
        <v>440</v>
      </c>
      <c r="D58" s="1265"/>
      <c r="E58" s="1266"/>
      <c r="F58" s="127">
        <v>2932</v>
      </c>
      <c r="G58" s="127">
        <v>3908</v>
      </c>
      <c r="H58" s="128">
        <v>4886</v>
      </c>
    </row>
    <row r="59" spans="2:8" ht="45.75" customHeight="1" x14ac:dyDescent="0.15">
      <c r="B59" s="126"/>
      <c r="C59" s="1264" t="s">
        <v>442</v>
      </c>
      <c r="D59" s="1265"/>
      <c r="E59" s="1266"/>
      <c r="F59" s="127">
        <v>2539</v>
      </c>
      <c r="G59" s="127">
        <v>3171</v>
      </c>
      <c r="H59" s="128">
        <v>2929</v>
      </c>
    </row>
    <row r="60" spans="2:8" ht="45.75" customHeight="1" x14ac:dyDescent="0.15">
      <c r="B60" s="126"/>
      <c r="C60" s="1264" t="s">
        <v>443</v>
      </c>
      <c r="D60" s="1265"/>
      <c r="E60" s="1266"/>
      <c r="F60" s="127">
        <v>1527</v>
      </c>
      <c r="G60" s="127">
        <v>1527</v>
      </c>
      <c r="H60" s="128">
        <v>1527</v>
      </c>
    </row>
    <row r="61" spans="2:8" ht="45.75" customHeight="1" x14ac:dyDescent="0.15">
      <c r="B61" s="126"/>
      <c r="C61" s="1264" t="s">
        <v>444</v>
      </c>
      <c r="D61" s="1265"/>
      <c r="E61" s="1266"/>
      <c r="F61" s="127">
        <v>663</v>
      </c>
      <c r="G61" s="127">
        <v>785</v>
      </c>
      <c r="H61" s="128">
        <v>484</v>
      </c>
    </row>
    <row r="62" spans="2:8" ht="45.75" customHeight="1" thickBot="1" x14ac:dyDescent="0.2">
      <c r="B62" s="129"/>
      <c r="C62" s="1267" t="s">
        <v>441</v>
      </c>
      <c r="D62" s="1268"/>
      <c r="E62" s="1269"/>
      <c r="F62" s="130">
        <v>730</v>
      </c>
      <c r="G62" s="130">
        <v>493</v>
      </c>
      <c r="H62" s="131">
        <v>410</v>
      </c>
    </row>
    <row r="63" spans="2:8" ht="52.5" customHeight="1" thickBot="1" x14ac:dyDescent="0.2">
      <c r="B63" s="132"/>
      <c r="C63" s="1270" t="s">
        <v>51</v>
      </c>
      <c r="D63" s="1270"/>
      <c r="E63" s="1271"/>
      <c r="F63" s="133">
        <v>19237</v>
      </c>
      <c r="G63" s="133">
        <v>12468</v>
      </c>
      <c r="H63" s="134">
        <v>12732</v>
      </c>
    </row>
    <row r="64" spans="2:8" x14ac:dyDescent="0.15"/>
  </sheetData>
  <sheetProtection algorithmName="SHA-512" hashValue="bLLyiZWywanAg66uyxZszJq/Fjmq6yOI1LeSPfnliUVKhFupvy8U6oUy/lpSznvXa5wjGgnsIh1h0AU/q6843w==" saltValue="zBlUJGxuA25XnHIn6BX4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41"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41"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41"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41"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41"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41"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41"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41"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41"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41"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41"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41"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41"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41"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41"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599</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600</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90" t="s">
        <v>601</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376"/>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376"/>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376"/>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376"/>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602</v>
      </c>
    </row>
    <row r="50" spans="1:109" x14ac:dyDescent="0.15">
      <c r="B50" s="376"/>
      <c r="G50" s="1284"/>
      <c r="H50" s="1284"/>
      <c r="I50" s="1284"/>
      <c r="J50" s="1284"/>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403</v>
      </c>
      <c r="BQ50" s="1283"/>
      <c r="BR50" s="1283"/>
      <c r="BS50" s="1283"/>
      <c r="BT50" s="1283"/>
      <c r="BU50" s="1283"/>
      <c r="BV50" s="1283"/>
      <c r="BW50" s="1283"/>
      <c r="BX50" s="1283" t="s">
        <v>404</v>
      </c>
      <c r="BY50" s="1283"/>
      <c r="BZ50" s="1283"/>
      <c r="CA50" s="1283"/>
      <c r="CB50" s="1283"/>
      <c r="CC50" s="1283"/>
      <c r="CD50" s="1283"/>
      <c r="CE50" s="1283"/>
      <c r="CF50" s="1283" t="s">
        <v>405</v>
      </c>
      <c r="CG50" s="1283"/>
      <c r="CH50" s="1283"/>
      <c r="CI50" s="1283"/>
      <c r="CJ50" s="1283"/>
      <c r="CK50" s="1283"/>
      <c r="CL50" s="1283"/>
      <c r="CM50" s="1283"/>
      <c r="CN50" s="1283" t="s">
        <v>406</v>
      </c>
      <c r="CO50" s="1283"/>
      <c r="CP50" s="1283"/>
      <c r="CQ50" s="1283"/>
      <c r="CR50" s="1283"/>
      <c r="CS50" s="1283"/>
      <c r="CT50" s="1283"/>
      <c r="CU50" s="1283"/>
      <c r="CV50" s="1283" t="s">
        <v>407</v>
      </c>
      <c r="CW50" s="1283"/>
      <c r="CX50" s="1283"/>
      <c r="CY50" s="1283"/>
      <c r="CZ50" s="1283"/>
      <c r="DA50" s="1283"/>
      <c r="DB50" s="1283"/>
      <c r="DC50" s="1283"/>
    </row>
    <row r="51" spans="1:109" ht="13.5" customHeight="1" x14ac:dyDescent="0.15">
      <c r="B51" s="376"/>
      <c r="G51" s="1286"/>
      <c r="H51" s="1286"/>
      <c r="I51" s="1299"/>
      <c r="J51" s="1299"/>
      <c r="K51" s="1285"/>
      <c r="L51" s="1285"/>
      <c r="M51" s="1285"/>
      <c r="N51" s="1285"/>
      <c r="AM51" s="385"/>
      <c r="AN51" s="1281" t="s">
        <v>603</v>
      </c>
      <c r="AO51" s="1281"/>
      <c r="AP51" s="1281"/>
      <c r="AQ51" s="1281"/>
      <c r="AR51" s="1281"/>
      <c r="AS51" s="1281"/>
      <c r="AT51" s="1281"/>
      <c r="AU51" s="1281"/>
      <c r="AV51" s="1281"/>
      <c r="AW51" s="1281"/>
      <c r="AX51" s="1281"/>
      <c r="AY51" s="1281"/>
      <c r="AZ51" s="1281"/>
      <c r="BA51" s="1281"/>
      <c r="BB51" s="1281" t="s">
        <v>604</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376"/>
      <c r="G52" s="1286"/>
      <c r="H52" s="1286"/>
      <c r="I52" s="1299"/>
      <c r="J52" s="1299"/>
      <c r="K52" s="1285"/>
      <c r="L52" s="1285"/>
      <c r="M52" s="1285"/>
      <c r="N52" s="1285"/>
      <c r="AM52" s="385"/>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4"/>
      <c r="B53" s="376"/>
      <c r="G53" s="1286"/>
      <c r="H53" s="1286"/>
      <c r="I53" s="1284"/>
      <c r="J53" s="1284"/>
      <c r="K53" s="1285"/>
      <c r="L53" s="1285"/>
      <c r="M53" s="1285"/>
      <c r="N53" s="1285"/>
      <c r="AM53" s="385"/>
      <c r="AN53" s="1281"/>
      <c r="AO53" s="1281"/>
      <c r="AP53" s="1281"/>
      <c r="AQ53" s="1281"/>
      <c r="AR53" s="1281"/>
      <c r="AS53" s="1281"/>
      <c r="AT53" s="1281"/>
      <c r="AU53" s="1281"/>
      <c r="AV53" s="1281"/>
      <c r="AW53" s="1281"/>
      <c r="AX53" s="1281"/>
      <c r="AY53" s="1281"/>
      <c r="AZ53" s="1281"/>
      <c r="BA53" s="1281"/>
      <c r="BB53" s="1281" t="s">
        <v>605</v>
      </c>
      <c r="BC53" s="1281"/>
      <c r="BD53" s="1281"/>
      <c r="BE53" s="1281"/>
      <c r="BF53" s="1281"/>
      <c r="BG53" s="1281"/>
      <c r="BH53" s="1281"/>
      <c r="BI53" s="1281"/>
      <c r="BJ53" s="1281"/>
      <c r="BK53" s="1281"/>
      <c r="BL53" s="1281"/>
      <c r="BM53" s="1281"/>
      <c r="BN53" s="1281"/>
      <c r="BO53" s="1281"/>
      <c r="BP53" s="1278">
        <v>68.7</v>
      </c>
      <c r="BQ53" s="1278"/>
      <c r="BR53" s="1278"/>
      <c r="BS53" s="1278"/>
      <c r="BT53" s="1278"/>
      <c r="BU53" s="1278"/>
      <c r="BV53" s="1278"/>
      <c r="BW53" s="1278"/>
      <c r="BX53" s="1278">
        <v>68.3</v>
      </c>
      <c r="BY53" s="1278"/>
      <c r="BZ53" s="1278"/>
      <c r="CA53" s="1278"/>
      <c r="CB53" s="1278"/>
      <c r="CC53" s="1278"/>
      <c r="CD53" s="1278"/>
      <c r="CE53" s="1278"/>
      <c r="CF53" s="1278">
        <v>69</v>
      </c>
      <c r="CG53" s="1278"/>
      <c r="CH53" s="1278"/>
      <c r="CI53" s="1278"/>
      <c r="CJ53" s="1278"/>
      <c r="CK53" s="1278"/>
      <c r="CL53" s="1278"/>
      <c r="CM53" s="1278"/>
      <c r="CN53" s="1278">
        <v>67.599999999999994</v>
      </c>
      <c r="CO53" s="1278"/>
      <c r="CP53" s="1278"/>
      <c r="CQ53" s="1278"/>
      <c r="CR53" s="1278"/>
      <c r="CS53" s="1278"/>
      <c r="CT53" s="1278"/>
      <c r="CU53" s="1278"/>
      <c r="CV53" s="1278">
        <v>69</v>
      </c>
      <c r="CW53" s="1278"/>
      <c r="CX53" s="1278"/>
      <c r="CY53" s="1278"/>
      <c r="CZ53" s="1278"/>
      <c r="DA53" s="1278"/>
      <c r="DB53" s="1278"/>
      <c r="DC53" s="1278"/>
    </row>
    <row r="54" spans="1:109" x14ac:dyDescent="0.15">
      <c r="A54" s="384"/>
      <c r="B54" s="376"/>
      <c r="G54" s="1286"/>
      <c r="H54" s="1286"/>
      <c r="I54" s="1284"/>
      <c r="J54" s="1284"/>
      <c r="K54" s="1285"/>
      <c r="L54" s="1285"/>
      <c r="M54" s="1285"/>
      <c r="N54" s="1285"/>
      <c r="AM54" s="385"/>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4"/>
      <c r="B55" s="376"/>
      <c r="G55" s="1284"/>
      <c r="H55" s="1284"/>
      <c r="I55" s="1284"/>
      <c r="J55" s="1284"/>
      <c r="K55" s="1285"/>
      <c r="L55" s="1285"/>
      <c r="M55" s="1285"/>
      <c r="N55" s="1285"/>
      <c r="AN55" s="1283" t="s">
        <v>606</v>
      </c>
      <c r="AO55" s="1283"/>
      <c r="AP55" s="1283"/>
      <c r="AQ55" s="1283"/>
      <c r="AR55" s="1283"/>
      <c r="AS55" s="1283"/>
      <c r="AT55" s="1283"/>
      <c r="AU55" s="1283"/>
      <c r="AV55" s="1283"/>
      <c r="AW55" s="1283"/>
      <c r="AX55" s="1283"/>
      <c r="AY55" s="1283"/>
      <c r="AZ55" s="1283"/>
      <c r="BA55" s="1283"/>
      <c r="BB55" s="1281" t="s">
        <v>604</v>
      </c>
      <c r="BC55" s="1281"/>
      <c r="BD55" s="1281"/>
      <c r="BE55" s="1281"/>
      <c r="BF55" s="1281"/>
      <c r="BG55" s="1281"/>
      <c r="BH55" s="1281"/>
      <c r="BI55" s="1281"/>
      <c r="BJ55" s="1281"/>
      <c r="BK55" s="1281"/>
      <c r="BL55" s="1281"/>
      <c r="BM55" s="1281"/>
      <c r="BN55" s="1281"/>
      <c r="BO55" s="1281"/>
      <c r="BP55" s="1278">
        <v>37.700000000000003</v>
      </c>
      <c r="BQ55" s="1278"/>
      <c r="BR55" s="1278"/>
      <c r="BS55" s="1278"/>
      <c r="BT55" s="1278"/>
      <c r="BU55" s="1278"/>
      <c r="BV55" s="1278"/>
      <c r="BW55" s="1278"/>
      <c r="BX55" s="1278">
        <v>37.9</v>
      </c>
      <c r="BY55" s="1278"/>
      <c r="BZ55" s="1278"/>
      <c r="CA55" s="1278"/>
      <c r="CB55" s="1278"/>
      <c r="CC55" s="1278"/>
      <c r="CD55" s="1278"/>
      <c r="CE55" s="1278"/>
      <c r="CF55" s="1278">
        <v>38.700000000000003</v>
      </c>
      <c r="CG55" s="1278"/>
      <c r="CH55" s="1278"/>
      <c r="CI55" s="1278"/>
      <c r="CJ55" s="1278"/>
      <c r="CK55" s="1278"/>
      <c r="CL55" s="1278"/>
      <c r="CM55" s="1278"/>
      <c r="CN55" s="1278">
        <v>32.5</v>
      </c>
      <c r="CO55" s="1278"/>
      <c r="CP55" s="1278"/>
      <c r="CQ55" s="1278"/>
      <c r="CR55" s="1278"/>
      <c r="CS55" s="1278"/>
      <c r="CT55" s="1278"/>
      <c r="CU55" s="1278"/>
      <c r="CV55" s="1278">
        <v>23</v>
      </c>
      <c r="CW55" s="1278"/>
      <c r="CX55" s="1278"/>
      <c r="CY55" s="1278"/>
      <c r="CZ55" s="1278"/>
      <c r="DA55" s="1278"/>
      <c r="DB55" s="1278"/>
      <c r="DC55" s="1278"/>
    </row>
    <row r="56" spans="1:109" x14ac:dyDescent="0.15">
      <c r="A56" s="384"/>
      <c r="B56" s="376"/>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4" customFormat="1" x14ac:dyDescent="0.15">
      <c r="B57" s="388"/>
      <c r="G57" s="1284"/>
      <c r="H57" s="1284"/>
      <c r="I57" s="1279"/>
      <c r="J57" s="1279"/>
      <c r="K57" s="1285"/>
      <c r="L57" s="1285"/>
      <c r="M57" s="1285"/>
      <c r="N57" s="1285"/>
      <c r="AM57" s="370"/>
      <c r="AN57" s="1283"/>
      <c r="AO57" s="1283"/>
      <c r="AP57" s="1283"/>
      <c r="AQ57" s="1283"/>
      <c r="AR57" s="1283"/>
      <c r="AS57" s="1283"/>
      <c r="AT57" s="1283"/>
      <c r="AU57" s="1283"/>
      <c r="AV57" s="1283"/>
      <c r="AW57" s="1283"/>
      <c r="AX57" s="1283"/>
      <c r="AY57" s="1283"/>
      <c r="AZ57" s="1283"/>
      <c r="BA57" s="1283"/>
      <c r="BB57" s="1281" t="s">
        <v>605</v>
      </c>
      <c r="BC57" s="1281"/>
      <c r="BD57" s="1281"/>
      <c r="BE57" s="1281"/>
      <c r="BF57" s="1281"/>
      <c r="BG57" s="1281"/>
      <c r="BH57" s="1281"/>
      <c r="BI57" s="1281"/>
      <c r="BJ57" s="1281"/>
      <c r="BK57" s="1281"/>
      <c r="BL57" s="1281"/>
      <c r="BM57" s="1281"/>
      <c r="BN57" s="1281"/>
      <c r="BO57" s="1281"/>
      <c r="BP57" s="1278">
        <v>59.4</v>
      </c>
      <c r="BQ57" s="1278"/>
      <c r="BR57" s="1278"/>
      <c r="BS57" s="1278"/>
      <c r="BT57" s="1278"/>
      <c r="BU57" s="1278"/>
      <c r="BV57" s="1278"/>
      <c r="BW57" s="1278"/>
      <c r="BX57" s="1278">
        <v>60.7</v>
      </c>
      <c r="BY57" s="1278"/>
      <c r="BZ57" s="1278"/>
      <c r="CA57" s="1278"/>
      <c r="CB57" s="1278"/>
      <c r="CC57" s="1278"/>
      <c r="CD57" s="1278"/>
      <c r="CE57" s="1278"/>
      <c r="CF57" s="1278">
        <v>61.4</v>
      </c>
      <c r="CG57" s="1278"/>
      <c r="CH57" s="1278"/>
      <c r="CI57" s="1278"/>
      <c r="CJ57" s="1278"/>
      <c r="CK57" s="1278"/>
      <c r="CL57" s="1278"/>
      <c r="CM57" s="1278"/>
      <c r="CN57" s="1278">
        <v>62.6</v>
      </c>
      <c r="CO57" s="1278"/>
      <c r="CP57" s="1278"/>
      <c r="CQ57" s="1278"/>
      <c r="CR57" s="1278"/>
      <c r="CS57" s="1278"/>
      <c r="CT57" s="1278"/>
      <c r="CU57" s="1278"/>
      <c r="CV57" s="1278">
        <v>62.8</v>
      </c>
      <c r="CW57" s="1278"/>
      <c r="CX57" s="1278"/>
      <c r="CY57" s="1278"/>
      <c r="CZ57" s="1278"/>
      <c r="DA57" s="1278"/>
      <c r="DB57" s="1278"/>
      <c r="DC57" s="1278"/>
      <c r="DD57" s="389"/>
      <c r="DE57" s="388"/>
    </row>
    <row r="58" spans="1:109" s="384" customFormat="1" x14ac:dyDescent="0.15">
      <c r="A58" s="370"/>
      <c r="B58" s="388"/>
      <c r="G58" s="1284"/>
      <c r="H58" s="1284"/>
      <c r="I58" s="1279"/>
      <c r="J58" s="1279"/>
      <c r="K58" s="1285"/>
      <c r="L58" s="1285"/>
      <c r="M58" s="1285"/>
      <c r="N58" s="1285"/>
      <c r="AM58" s="370"/>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607</v>
      </c>
    </row>
    <row r="64" spans="1:109" x14ac:dyDescent="0.15">
      <c r="B64" s="376"/>
      <c r="G64" s="383"/>
      <c r="I64" s="396"/>
      <c r="J64" s="396"/>
      <c r="K64" s="396"/>
      <c r="L64" s="396"/>
      <c r="M64" s="396"/>
      <c r="N64" s="397"/>
      <c r="AM64" s="383"/>
      <c r="AN64" s="383" t="s">
        <v>600</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0" t="s">
        <v>608</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376"/>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376"/>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376"/>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376"/>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602</v>
      </c>
    </row>
    <row r="72" spans="2:107" x14ac:dyDescent="0.15">
      <c r="B72" s="376"/>
      <c r="G72" s="1284"/>
      <c r="H72" s="1284"/>
      <c r="I72" s="1284"/>
      <c r="J72" s="1284"/>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403</v>
      </c>
      <c r="BQ72" s="1283"/>
      <c r="BR72" s="1283"/>
      <c r="BS72" s="1283"/>
      <c r="BT72" s="1283"/>
      <c r="BU72" s="1283"/>
      <c r="BV72" s="1283"/>
      <c r="BW72" s="1283"/>
      <c r="BX72" s="1283" t="s">
        <v>404</v>
      </c>
      <c r="BY72" s="1283"/>
      <c r="BZ72" s="1283"/>
      <c r="CA72" s="1283"/>
      <c r="CB72" s="1283"/>
      <c r="CC72" s="1283"/>
      <c r="CD72" s="1283"/>
      <c r="CE72" s="1283"/>
      <c r="CF72" s="1283" t="s">
        <v>405</v>
      </c>
      <c r="CG72" s="1283"/>
      <c r="CH72" s="1283"/>
      <c r="CI72" s="1283"/>
      <c r="CJ72" s="1283"/>
      <c r="CK72" s="1283"/>
      <c r="CL72" s="1283"/>
      <c r="CM72" s="1283"/>
      <c r="CN72" s="1283" t="s">
        <v>406</v>
      </c>
      <c r="CO72" s="1283"/>
      <c r="CP72" s="1283"/>
      <c r="CQ72" s="1283"/>
      <c r="CR72" s="1283"/>
      <c r="CS72" s="1283"/>
      <c r="CT72" s="1283"/>
      <c r="CU72" s="1283"/>
      <c r="CV72" s="1283" t="s">
        <v>407</v>
      </c>
      <c r="CW72" s="1283"/>
      <c r="CX72" s="1283"/>
      <c r="CY72" s="1283"/>
      <c r="CZ72" s="1283"/>
      <c r="DA72" s="1283"/>
      <c r="DB72" s="1283"/>
      <c r="DC72" s="1283"/>
    </row>
    <row r="73" spans="2:107" x14ac:dyDescent="0.15">
      <c r="B73" s="376"/>
      <c r="G73" s="1286"/>
      <c r="H73" s="1286"/>
      <c r="I73" s="1286"/>
      <c r="J73" s="1286"/>
      <c r="K73" s="1282"/>
      <c r="L73" s="1282"/>
      <c r="M73" s="1282"/>
      <c r="N73" s="1282"/>
      <c r="AM73" s="385"/>
      <c r="AN73" s="1281" t="s">
        <v>603</v>
      </c>
      <c r="AO73" s="1281"/>
      <c r="AP73" s="1281"/>
      <c r="AQ73" s="1281"/>
      <c r="AR73" s="1281"/>
      <c r="AS73" s="1281"/>
      <c r="AT73" s="1281"/>
      <c r="AU73" s="1281"/>
      <c r="AV73" s="1281"/>
      <c r="AW73" s="1281"/>
      <c r="AX73" s="1281"/>
      <c r="AY73" s="1281"/>
      <c r="AZ73" s="1281"/>
      <c r="BA73" s="1281"/>
      <c r="BB73" s="1281" t="s">
        <v>604</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376"/>
      <c r="G74" s="1286"/>
      <c r="H74" s="1286"/>
      <c r="I74" s="1286"/>
      <c r="J74" s="1286"/>
      <c r="K74" s="1282"/>
      <c r="L74" s="1282"/>
      <c r="M74" s="1282"/>
      <c r="N74" s="1282"/>
      <c r="AM74" s="385"/>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6"/>
      <c r="G75" s="1286"/>
      <c r="H75" s="1286"/>
      <c r="I75" s="1284"/>
      <c r="J75" s="1284"/>
      <c r="K75" s="1285"/>
      <c r="L75" s="1285"/>
      <c r="M75" s="1285"/>
      <c r="N75" s="1285"/>
      <c r="AM75" s="385"/>
      <c r="AN75" s="1281"/>
      <c r="AO75" s="1281"/>
      <c r="AP75" s="1281"/>
      <c r="AQ75" s="1281"/>
      <c r="AR75" s="1281"/>
      <c r="AS75" s="1281"/>
      <c r="AT75" s="1281"/>
      <c r="AU75" s="1281"/>
      <c r="AV75" s="1281"/>
      <c r="AW75" s="1281"/>
      <c r="AX75" s="1281"/>
      <c r="AY75" s="1281"/>
      <c r="AZ75" s="1281"/>
      <c r="BA75" s="1281"/>
      <c r="BB75" s="1281" t="s">
        <v>609</v>
      </c>
      <c r="BC75" s="1281"/>
      <c r="BD75" s="1281"/>
      <c r="BE75" s="1281"/>
      <c r="BF75" s="1281"/>
      <c r="BG75" s="1281"/>
      <c r="BH75" s="1281"/>
      <c r="BI75" s="1281"/>
      <c r="BJ75" s="1281"/>
      <c r="BK75" s="1281"/>
      <c r="BL75" s="1281"/>
      <c r="BM75" s="1281"/>
      <c r="BN75" s="1281"/>
      <c r="BO75" s="1281"/>
      <c r="BP75" s="1278">
        <v>8.5</v>
      </c>
      <c r="BQ75" s="1278"/>
      <c r="BR75" s="1278"/>
      <c r="BS75" s="1278"/>
      <c r="BT75" s="1278"/>
      <c r="BU75" s="1278"/>
      <c r="BV75" s="1278"/>
      <c r="BW75" s="1278"/>
      <c r="BX75" s="1278">
        <v>6.6</v>
      </c>
      <c r="BY75" s="1278"/>
      <c r="BZ75" s="1278"/>
      <c r="CA75" s="1278"/>
      <c r="CB75" s="1278"/>
      <c r="CC75" s="1278"/>
      <c r="CD75" s="1278"/>
      <c r="CE75" s="1278"/>
      <c r="CF75" s="1278">
        <v>6.4</v>
      </c>
      <c r="CG75" s="1278"/>
      <c r="CH75" s="1278"/>
      <c r="CI75" s="1278"/>
      <c r="CJ75" s="1278"/>
      <c r="CK75" s="1278"/>
      <c r="CL75" s="1278"/>
      <c r="CM75" s="1278"/>
      <c r="CN75" s="1278">
        <v>7.5</v>
      </c>
      <c r="CO75" s="1278"/>
      <c r="CP75" s="1278"/>
      <c r="CQ75" s="1278"/>
      <c r="CR75" s="1278"/>
      <c r="CS75" s="1278"/>
      <c r="CT75" s="1278"/>
      <c r="CU75" s="1278"/>
      <c r="CV75" s="1278">
        <v>9.5</v>
      </c>
      <c r="CW75" s="1278"/>
      <c r="CX75" s="1278"/>
      <c r="CY75" s="1278"/>
      <c r="CZ75" s="1278"/>
      <c r="DA75" s="1278"/>
      <c r="DB75" s="1278"/>
      <c r="DC75" s="1278"/>
    </row>
    <row r="76" spans="2:107" x14ac:dyDescent="0.15">
      <c r="B76" s="376"/>
      <c r="G76" s="1286"/>
      <c r="H76" s="1286"/>
      <c r="I76" s="1284"/>
      <c r="J76" s="1284"/>
      <c r="K76" s="1285"/>
      <c r="L76" s="1285"/>
      <c r="M76" s="1285"/>
      <c r="N76" s="1285"/>
      <c r="AM76" s="385"/>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6"/>
      <c r="G77" s="1284"/>
      <c r="H77" s="1284"/>
      <c r="I77" s="1284"/>
      <c r="J77" s="1284"/>
      <c r="K77" s="1282"/>
      <c r="L77" s="1282"/>
      <c r="M77" s="1282"/>
      <c r="N77" s="1282"/>
      <c r="AN77" s="1283" t="s">
        <v>606</v>
      </c>
      <c r="AO77" s="1283"/>
      <c r="AP77" s="1283"/>
      <c r="AQ77" s="1283"/>
      <c r="AR77" s="1283"/>
      <c r="AS77" s="1283"/>
      <c r="AT77" s="1283"/>
      <c r="AU77" s="1283"/>
      <c r="AV77" s="1283"/>
      <c r="AW77" s="1283"/>
      <c r="AX77" s="1283"/>
      <c r="AY77" s="1283"/>
      <c r="AZ77" s="1283"/>
      <c r="BA77" s="1283"/>
      <c r="BB77" s="1281" t="s">
        <v>604</v>
      </c>
      <c r="BC77" s="1281"/>
      <c r="BD77" s="1281"/>
      <c r="BE77" s="1281"/>
      <c r="BF77" s="1281"/>
      <c r="BG77" s="1281"/>
      <c r="BH77" s="1281"/>
      <c r="BI77" s="1281"/>
      <c r="BJ77" s="1281"/>
      <c r="BK77" s="1281"/>
      <c r="BL77" s="1281"/>
      <c r="BM77" s="1281"/>
      <c r="BN77" s="1281"/>
      <c r="BO77" s="1281"/>
      <c r="BP77" s="1278">
        <v>37.700000000000003</v>
      </c>
      <c r="BQ77" s="1278"/>
      <c r="BR77" s="1278"/>
      <c r="BS77" s="1278"/>
      <c r="BT77" s="1278"/>
      <c r="BU77" s="1278"/>
      <c r="BV77" s="1278"/>
      <c r="BW77" s="1278"/>
      <c r="BX77" s="1278">
        <v>37.9</v>
      </c>
      <c r="BY77" s="1278"/>
      <c r="BZ77" s="1278"/>
      <c r="CA77" s="1278"/>
      <c r="CB77" s="1278"/>
      <c r="CC77" s="1278"/>
      <c r="CD77" s="1278"/>
      <c r="CE77" s="1278"/>
      <c r="CF77" s="1278">
        <v>38.700000000000003</v>
      </c>
      <c r="CG77" s="1278"/>
      <c r="CH77" s="1278"/>
      <c r="CI77" s="1278"/>
      <c r="CJ77" s="1278"/>
      <c r="CK77" s="1278"/>
      <c r="CL77" s="1278"/>
      <c r="CM77" s="1278"/>
      <c r="CN77" s="1278">
        <v>32.5</v>
      </c>
      <c r="CO77" s="1278"/>
      <c r="CP77" s="1278"/>
      <c r="CQ77" s="1278"/>
      <c r="CR77" s="1278"/>
      <c r="CS77" s="1278"/>
      <c r="CT77" s="1278"/>
      <c r="CU77" s="1278"/>
      <c r="CV77" s="1278">
        <v>23</v>
      </c>
      <c r="CW77" s="1278"/>
      <c r="CX77" s="1278"/>
      <c r="CY77" s="1278"/>
      <c r="CZ77" s="1278"/>
      <c r="DA77" s="1278"/>
      <c r="DB77" s="1278"/>
      <c r="DC77" s="1278"/>
    </row>
    <row r="78" spans="2:107" x14ac:dyDescent="0.15">
      <c r="B78" s="376"/>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6"/>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609</v>
      </c>
      <c r="BC79" s="1281"/>
      <c r="BD79" s="1281"/>
      <c r="BE79" s="1281"/>
      <c r="BF79" s="1281"/>
      <c r="BG79" s="1281"/>
      <c r="BH79" s="1281"/>
      <c r="BI79" s="1281"/>
      <c r="BJ79" s="1281"/>
      <c r="BK79" s="1281"/>
      <c r="BL79" s="1281"/>
      <c r="BM79" s="1281"/>
      <c r="BN79" s="1281"/>
      <c r="BO79" s="1281"/>
      <c r="BP79" s="1278">
        <v>8.9</v>
      </c>
      <c r="BQ79" s="1278"/>
      <c r="BR79" s="1278"/>
      <c r="BS79" s="1278"/>
      <c r="BT79" s="1278"/>
      <c r="BU79" s="1278"/>
      <c r="BV79" s="1278"/>
      <c r="BW79" s="1278"/>
      <c r="BX79" s="1278">
        <v>8.6999999999999993</v>
      </c>
      <c r="BY79" s="1278"/>
      <c r="BZ79" s="1278"/>
      <c r="CA79" s="1278"/>
      <c r="CB79" s="1278"/>
      <c r="CC79" s="1278"/>
      <c r="CD79" s="1278"/>
      <c r="CE79" s="1278"/>
      <c r="CF79" s="1278">
        <v>8.8000000000000007</v>
      </c>
      <c r="CG79" s="1278"/>
      <c r="CH79" s="1278"/>
      <c r="CI79" s="1278"/>
      <c r="CJ79" s="1278"/>
      <c r="CK79" s="1278"/>
      <c r="CL79" s="1278"/>
      <c r="CM79" s="1278"/>
      <c r="CN79" s="1278">
        <v>8.6999999999999993</v>
      </c>
      <c r="CO79" s="1278"/>
      <c r="CP79" s="1278"/>
      <c r="CQ79" s="1278"/>
      <c r="CR79" s="1278"/>
      <c r="CS79" s="1278"/>
      <c r="CT79" s="1278"/>
      <c r="CU79" s="1278"/>
      <c r="CV79" s="1278">
        <v>8.1999999999999993</v>
      </c>
      <c r="CW79" s="1278"/>
      <c r="CX79" s="1278"/>
      <c r="CY79" s="1278"/>
      <c r="CZ79" s="1278"/>
      <c r="DA79" s="1278"/>
      <c r="DB79" s="1278"/>
      <c r="DC79" s="1278"/>
    </row>
    <row r="80" spans="2:107" x14ac:dyDescent="0.15">
      <c r="B80" s="376"/>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3pOJiBxJuqnAfWjv933/0XaUBEB0rql8ZC0RBZm25KrJXfifMlLwc23qB6sEzRzfnPJTyt0ZaFxW8IGFZM+V7w==" saltValue="/SNQxrCQaDBPqrqb0jSTm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350</v>
      </c>
    </row>
  </sheetData>
  <sheetProtection algorithmName="SHA-512" hashValue="78GlpZFuD7ncyf5TFUpz4cpQ08p7Q17SOv8tDdH6K+K6fAHLTZ+6K+mOoZ9cWcC8VhDG/U/PkvJV2HkDRsXInw==" saltValue="9qq5T/kIqZBCL0lwFFkM8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350</v>
      </c>
    </row>
  </sheetData>
  <sheetProtection algorithmName="SHA-512" hashValue="EZf+kP6haYqZ5gUdrfflakzc2Ch9IURQRcTsQwjQqpeqFnfOTa8lfO89MIAkJO0HIDW2mZLKA2XafQzV5OffYA==" saltValue="FElyx2MZwjlByNlRm9d4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400</v>
      </c>
      <c r="G2" s="148"/>
      <c r="H2" s="149"/>
    </row>
    <row r="3" spans="1:8" x14ac:dyDescent="0.15">
      <c r="A3" s="145" t="s">
        <v>393</v>
      </c>
      <c r="B3" s="150"/>
      <c r="C3" s="151"/>
      <c r="D3" s="152">
        <v>346494</v>
      </c>
      <c r="E3" s="153"/>
      <c r="F3" s="154">
        <v>72656</v>
      </c>
      <c r="G3" s="155"/>
      <c r="H3" s="156"/>
    </row>
    <row r="4" spans="1:8" x14ac:dyDescent="0.15">
      <c r="A4" s="157"/>
      <c r="B4" s="158"/>
      <c r="C4" s="159"/>
      <c r="D4" s="160">
        <v>51921</v>
      </c>
      <c r="E4" s="161"/>
      <c r="F4" s="162">
        <v>36448</v>
      </c>
      <c r="G4" s="163"/>
      <c r="H4" s="164"/>
    </row>
    <row r="5" spans="1:8" x14ac:dyDescent="0.15">
      <c r="A5" s="145" t="s">
        <v>395</v>
      </c>
      <c r="B5" s="150"/>
      <c r="C5" s="151"/>
      <c r="D5" s="152">
        <v>269050</v>
      </c>
      <c r="E5" s="153"/>
      <c r="F5" s="154">
        <v>65080</v>
      </c>
      <c r="G5" s="155"/>
      <c r="H5" s="156"/>
    </row>
    <row r="6" spans="1:8" x14ac:dyDescent="0.15">
      <c r="A6" s="157"/>
      <c r="B6" s="158"/>
      <c r="C6" s="159"/>
      <c r="D6" s="160">
        <v>67473</v>
      </c>
      <c r="E6" s="161"/>
      <c r="F6" s="162">
        <v>38201</v>
      </c>
      <c r="G6" s="163"/>
      <c r="H6" s="164"/>
    </row>
    <row r="7" spans="1:8" x14ac:dyDescent="0.15">
      <c r="A7" s="145" t="s">
        <v>396</v>
      </c>
      <c r="B7" s="150"/>
      <c r="C7" s="151"/>
      <c r="D7" s="152">
        <v>148049</v>
      </c>
      <c r="E7" s="153"/>
      <c r="F7" s="154">
        <v>79288</v>
      </c>
      <c r="G7" s="155"/>
      <c r="H7" s="156"/>
    </row>
    <row r="8" spans="1:8" x14ac:dyDescent="0.15">
      <c r="A8" s="157"/>
      <c r="B8" s="158"/>
      <c r="C8" s="159"/>
      <c r="D8" s="160">
        <v>44622</v>
      </c>
      <c r="E8" s="161"/>
      <c r="F8" s="162">
        <v>41870</v>
      </c>
      <c r="G8" s="163"/>
      <c r="H8" s="164"/>
    </row>
    <row r="9" spans="1:8" x14ac:dyDescent="0.15">
      <c r="A9" s="145" t="s">
        <v>397</v>
      </c>
      <c r="B9" s="150"/>
      <c r="C9" s="151"/>
      <c r="D9" s="152">
        <v>190015</v>
      </c>
      <c r="E9" s="153"/>
      <c r="F9" s="154">
        <v>84962</v>
      </c>
      <c r="G9" s="155"/>
      <c r="H9" s="156"/>
    </row>
    <row r="10" spans="1:8" x14ac:dyDescent="0.15">
      <c r="A10" s="157"/>
      <c r="B10" s="158"/>
      <c r="C10" s="159"/>
      <c r="D10" s="160">
        <v>45851</v>
      </c>
      <c r="E10" s="161"/>
      <c r="F10" s="162">
        <v>42793</v>
      </c>
      <c r="G10" s="163"/>
      <c r="H10" s="164"/>
    </row>
    <row r="11" spans="1:8" x14ac:dyDescent="0.15">
      <c r="A11" s="145" t="s">
        <v>398</v>
      </c>
      <c r="B11" s="150"/>
      <c r="C11" s="151"/>
      <c r="D11" s="152">
        <v>108291</v>
      </c>
      <c r="E11" s="153"/>
      <c r="F11" s="154">
        <v>71279</v>
      </c>
      <c r="G11" s="155"/>
      <c r="H11" s="156"/>
    </row>
    <row r="12" spans="1:8" x14ac:dyDescent="0.15">
      <c r="A12" s="157"/>
      <c r="B12" s="158"/>
      <c r="C12" s="165"/>
      <c r="D12" s="160">
        <v>33939</v>
      </c>
      <c r="E12" s="161"/>
      <c r="F12" s="162">
        <v>36731</v>
      </c>
      <c r="G12" s="163"/>
      <c r="H12" s="164"/>
    </row>
    <row r="13" spans="1:8" x14ac:dyDescent="0.15">
      <c r="A13" s="145"/>
      <c r="B13" s="150"/>
      <c r="C13" s="166"/>
      <c r="D13" s="167">
        <v>212380</v>
      </c>
      <c r="E13" s="168"/>
      <c r="F13" s="169">
        <v>74653</v>
      </c>
      <c r="G13" s="170"/>
      <c r="H13" s="156"/>
    </row>
    <row r="14" spans="1:8" x14ac:dyDescent="0.15">
      <c r="A14" s="157"/>
      <c r="B14" s="158"/>
      <c r="C14" s="159"/>
      <c r="D14" s="160">
        <v>48761</v>
      </c>
      <c r="E14" s="161"/>
      <c r="F14" s="162">
        <v>39209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9.1</v>
      </c>
      <c r="C19" s="171">
        <f>ROUND(VALUE(SUBSTITUTE(実質収支比率等に係る経年分析!G$48,"▲","-")),2)</f>
        <v>4.88</v>
      </c>
      <c r="D19" s="171">
        <f>ROUND(VALUE(SUBSTITUTE(実質収支比率等に係る経年分析!H$48,"▲","-")),2)</f>
        <v>9.0500000000000007</v>
      </c>
      <c r="E19" s="171">
        <f>ROUND(VALUE(SUBSTITUTE(実質収支比率等に係る経年分析!I$48,"▲","-")),2)</f>
        <v>7.93</v>
      </c>
      <c r="F19" s="171">
        <f>ROUND(VALUE(SUBSTITUTE(実質収支比率等に係る経年分析!J$48,"▲","-")),2)</f>
        <v>9.23</v>
      </c>
    </row>
    <row r="20" spans="1:11" x14ac:dyDescent="0.15">
      <c r="A20" s="171" t="s">
        <v>55</v>
      </c>
      <c r="B20" s="171">
        <f>ROUND(VALUE(SUBSTITUTE(実質収支比率等に係る経年分析!F$47,"▲","-")),2)</f>
        <v>19.89</v>
      </c>
      <c r="C20" s="171">
        <f>ROUND(VALUE(SUBSTITUTE(実質収支比率等に係る経年分析!G$47,"▲","-")),2)</f>
        <v>15.06</v>
      </c>
      <c r="D20" s="171">
        <f>ROUND(VALUE(SUBSTITUTE(実質収支比率等に係る経年分析!H$47,"▲","-")),2)</f>
        <v>15.78</v>
      </c>
      <c r="E20" s="171">
        <f>ROUND(VALUE(SUBSTITUTE(実質収支比率等に係る経年分析!I$47,"▲","-")),2)</f>
        <v>14.97</v>
      </c>
      <c r="F20" s="171">
        <f>ROUND(VALUE(SUBSTITUTE(実質収支比率等に係る経年分析!J$47,"▲","-")),2)</f>
        <v>15.13</v>
      </c>
    </row>
    <row r="21" spans="1:11" x14ac:dyDescent="0.15">
      <c r="A21" s="171" t="s">
        <v>56</v>
      </c>
      <c r="B21" s="171">
        <f>IF(ISNUMBER(VALUE(SUBSTITUTE(実質収支比率等に係る経年分析!F$49,"▲","-"))),ROUND(VALUE(SUBSTITUTE(実質収支比率等に係る経年分析!F$49,"▲","-")),2),NA())</f>
        <v>-22.82</v>
      </c>
      <c r="C21" s="171">
        <f>IF(ISNUMBER(VALUE(SUBSTITUTE(実質収支比率等に係る経年分析!G$49,"▲","-"))),ROUND(VALUE(SUBSTITUTE(実質収支比率等に係る経年分析!G$49,"▲","-")),2),NA())</f>
        <v>-16.399999999999999</v>
      </c>
      <c r="D21" s="171">
        <f>IF(ISNUMBER(VALUE(SUBSTITUTE(実質収支比率等に係る経年分析!H$49,"▲","-"))),ROUND(VALUE(SUBSTITUTE(実質収支比率等に係る経年分析!H$49,"▲","-")),2),NA())</f>
        <v>1.9</v>
      </c>
      <c r="E21" s="171">
        <f>IF(ISNUMBER(VALUE(SUBSTITUTE(実質収支比率等に係る経年分析!I$49,"▲","-"))),ROUND(VALUE(SUBSTITUTE(実質収支比率等に係る経年分析!I$49,"▲","-")),2),NA())</f>
        <v>-6.96</v>
      </c>
      <c r="F21" s="171">
        <f>IF(ISNUMBER(VALUE(SUBSTITUTE(実質収支比率等に係る経年分析!J$49,"▲","-"))),ROUND(VALUE(SUBSTITUTE(実質収支比率等に係る経年分析!J$49,"▲","-")),2),NA())</f>
        <v>-3.12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柳の目地区産業用地造成事業特別会計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0.14000000000000001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0.12</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0.35</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1.83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0.61</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2.73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2.57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4.87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9.0500000000000007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7.92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9.23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1835</v>
      </c>
      <c r="E42" s="173"/>
      <c r="F42" s="173"/>
      <c r="G42" s="173">
        <f>'実質公債費比率（分子）の構造'!L$52</f>
        <v>1772</v>
      </c>
      <c r="H42" s="173"/>
      <c r="I42" s="173"/>
      <c r="J42" s="173">
        <f>'実質公債費比率（分子）の構造'!M$52</f>
        <v>1831</v>
      </c>
      <c r="K42" s="173"/>
      <c r="L42" s="173"/>
      <c r="M42" s="173">
        <f>'実質公債費比率（分子）の構造'!N$52</f>
        <v>1665</v>
      </c>
      <c r="N42" s="173"/>
      <c r="O42" s="173"/>
      <c r="P42" s="173">
        <f>'実質公債費比率（分子）の構造'!O$52</f>
        <v>1481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50</v>
      </c>
      <c r="C44" s="173"/>
      <c r="D44" s="173"/>
      <c r="E44" s="173">
        <f>'実質公債費比率（分子）の構造'!L$50</f>
        <v>29</v>
      </c>
      <c r="F44" s="173"/>
      <c r="G44" s="173"/>
      <c r="H44" s="173">
        <f>'実質公債費比率（分子）の構造'!M$50</f>
        <v>29</v>
      </c>
      <c r="I44" s="173"/>
      <c r="J44" s="173"/>
      <c r="K44" s="173">
        <f>'実質公債費比率（分子）の構造'!N$50</f>
        <v>29</v>
      </c>
      <c r="L44" s="173"/>
      <c r="M44" s="173"/>
      <c r="N44" s="173">
        <f>'実質公債費比率（分子）の構造'!O$50</f>
        <v>68</v>
      </c>
      <c r="O44" s="173"/>
      <c r="P44" s="173"/>
    </row>
    <row r="45" spans="1:16" x14ac:dyDescent="0.15">
      <c r="A45" s="173" t="s">
        <v>66</v>
      </c>
      <c r="B45" s="173">
        <f>'実質公債費比率（分子）の構造'!K$49</f>
        <v>62</v>
      </c>
      <c r="C45" s="173"/>
      <c r="D45" s="173"/>
      <c r="E45" s="173">
        <f>'実質公債費比率（分子）の構造'!L$49</f>
        <v>53</v>
      </c>
      <c r="F45" s="173"/>
      <c r="G45" s="173"/>
      <c r="H45" s="173">
        <f>'実質公債費比率（分子）の構造'!M$49</f>
        <v>49</v>
      </c>
      <c r="I45" s="173"/>
      <c r="J45" s="173"/>
      <c r="K45" s="173">
        <f>'実質公債費比率（分子）の構造'!N$49</f>
        <v>55</v>
      </c>
      <c r="L45" s="173"/>
      <c r="M45" s="173"/>
      <c r="N45" s="173">
        <f>'実質公債費比率（分子）の構造'!O$49</f>
        <v>50</v>
      </c>
      <c r="O45" s="173"/>
      <c r="P45" s="173"/>
    </row>
    <row r="46" spans="1:16" x14ac:dyDescent="0.15">
      <c r="A46" s="173" t="s">
        <v>67</v>
      </c>
      <c r="B46" s="173">
        <f>'実質公債費比率（分子）の構造'!K$48</f>
        <v>592</v>
      </c>
      <c r="C46" s="173"/>
      <c r="D46" s="173"/>
      <c r="E46" s="173">
        <f>'実質公債費比率（分子）の構造'!L$48</f>
        <v>675</v>
      </c>
      <c r="F46" s="173"/>
      <c r="G46" s="173"/>
      <c r="H46" s="173">
        <f>'実質公債費比率（分子）の構造'!M$48</f>
        <v>679</v>
      </c>
      <c r="I46" s="173"/>
      <c r="J46" s="173"/>
      <c r="K46" s="173">
        <f>'実質公債費比率（分子）の構造'!N$48</f>
        <v>826</v>
      </c>
      <c r="L46" s="173"/>
      <c r="M46" s="173"/>
      <c r="N46" s="173">
        <f>'実質公債費比率（分子）の構造'!O$48</f>
        <v>684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1608</v>
      </c>
      <c r="C49" s="173"/>
      <c r="D49" s="173"/>
      <c r="E49" s="173">
        <f>'実質公債費比率（分子）の構造'!L$45</f>
        <v>1497</v>
      </c>
      <c r="F49" s="173"/>
      <c r="G49" s="173"/>
      <c r="H49" s="173">
        <f>'実質公債費比率（分子）の構造'!M$45</f>
        <v>1728</v>
      </c>
      <c r="I49" s="173"/>
      <c r="J49" s="173"/>
      <c r="K49" s="173">
        <f>'実質公債費比率（分子）の構造'!N$45</f>
        <v>1545</v>
      </c>
      <c r="L49" s="173"/>
      <c r="M49" s="173"/>
      <c r="N49" s="173">
        <f>'実質公債費比率（分子）の構造'!O$45</f>
        <v>1727</v>
      </c>
      <c r="O49" s="173"/>
      <c r="P49" s="173"/>
    </row>
    <row r="50" spans="1:16" x14ac:dyDescent="0.15">
      <c r="A50" s="173" t="s">
        <v>71</v>
      </c>
      <c r="B50" s="173" t="e">
        <f>NA()</f>
        <v>#N/A</v>
      </c>
      <c r="C50" s="173">
        <f>IF(ISNUMBER('実質公債費比率（分子）の構造'!K$53),'実質公債費比率（分子）の構造'!K$53,NA())</f>
        <v>477</v>
      </c>
      <c r="D50" s="173" t="e">
        <f>NA()</f>
        <v>#N/A</v>
      </c>
      <c r="E50" s="173" t="e">
        <f>NA()</f>
        <v>#N/A</v>
      </c>
      <c r="F50" s="173">
        <f>IF(ISNUMBER('実質公債費比率（分子）の構造'!L$53),'実質公債費比率（分子）の構造'!L$53,NA())</f>
        <v>482</v>
      </c>
      <c r="G50" s="173" t="e">
        <f>NA()</f>
        <v>#N/A</v>
      </c>
      <c r="H50" s="173" t="e">
        <f>NA()</f>
        <v>#N/A</v>
      </c>
      <c r="I50" s="173">
        <f>IF(ISNUMBER('実質公債費比率（分子）の構造'!M$53),'実質公債費比率（分子）の構造'!M$53,NA())</f>
        <v>654</v>
      </c>
      <c r="J50" s="173" t="e">
        <f>NA()</f>
        <v>#N/A</v>
      </c>
      <c r="K50" s="173" t="e">
        <f>NA()</f>
        <v>#N/A</v>
      </c>
      <c r="L50" s="173">
        <f>IF(ISNUMBER('実質公債費比率（分子）の構造'!N$53),'実質公債費比率（分子）の構造'!N$53,NA())</f>
        <v>790</v>
      </c>
      <c r="M50" s="173" t="e">
        <f>NA()</f>
        <v>#N/A</v>
      </c>
      <c r="N50" s="173" t="e">
        <f>NA()</f>
        <v>#N/A</v>
      </c>
      <c r="O50" s="173">
        <f>IF(ISNUMBER('実質公債費比率（分子）の構造'!O$53),'実質公債費比率（分子）の構造'!O$53,NA())</f>
        <v>1048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14747</v>
      </c>
      <c r="E56" s="172"/>
      <c r="F56" s="172"/>
      <c r="G56" s="172">
        <f>'将来負担比率（分子）の構造'!J$52</f>
        <v>14377</v>
      </c>
      <c r="H56" s="172"/>
      <c r="I56" s="172"/>
      <c r="J56" s="172">
        <f>'将来負担比率（分子）の構造'!K$52</f>
        <v>13840</v>
      </c>
      <c r="K56" s="172"/>
      <c r="L56" s="172"/>
      <c r="M56" s="172">
        <f>'将来負担比率（分子）の構造'!L$52</f>
        <v>13719</v>
      </c>
      <c r="N56" s="172"/>
      <c r="O56" s="172"/>
      <c r="P56" s="172">
        <f>'将来負担比率（分子）の構造'!M$52</f>
        <v>13266</v>
      </c>
    </row>
    <row r="57" spans="1:16" x14ac:dyDescent="0.15">
      <c r="A57" s="172" t="s">
        <v>42</v>
      </c>
      <c r="B57" s="172"/>
      <c r="C57" s="172"/>
      <c r="D57" s="172">
        <f>'将来負担比率（分子）の構造'!I$51</f>
        <v>3140</v>
      </c>
      <c r="E57" s="172"/>
      <c r="F57" s="172"/>
      <c r="G57" s="172">
        <f>'将来負担比率（分子）の構造'!J$51</f>
        <v>3338</v>
      </c>
      <c r="H57" s="172"/>
      <c r="I57" s="172"/>
      <c r="J57" s="172">
        <f>'将来負担比率（分子）の構造'!K$51</f>
        <v>3113</v>
      </c>
      <c r="K57" s="172"/>
      <c r="L57" s="172"/>
      <c r="M57" s="172">
        <f>'将来負担比率（分子）の構造'!L$51</f>
        <v>2847</v>
      </c>
      <c r="N57" s="172"/>
      <c r="O57" s="172"/>
      <c r="P57" s="172">
        <f>'将来負担比率（分子）の構造'!M$51</f>
        <v>2651</v>
      </c>
    </row>
    <row r="58" spans="1:16" x14ac:dyDescent="0.15">
      <c r="A58" s="172" t="s">
        <v>41</v>
      </c>
      <c r="B58" s="172"/>
      <c r="C58" s="172"/>
      <c r="D58" s="172">
        <f>'将来負担比率（分子）の構造'!I$50</f>
        <v>10452</v>
      </c>
      <c r="E58" s="172"/>
      <c r="F58" s="172"/>
      <c r="G58" s="172">
        <f>'将来負担比率（分子）の構造'!J$50</f>
        <v>11031</v>
      </c>
      <c r="H58" s="172"/>
      <c r="I58" s="172"/>
      <c r="J58" s="172">
        <f>'将来負担比率（分子）の構造'!K$50</f>
        <v>10985</v>
      </c>
      <c r="K58" s="172"/>
      <c r="L58" s="172"/>
      <c r="M58" s="172">
        <f>'将来負担比率（分子）の構造'!L$50</f>
        <v>12172</v>
      </c>
      <c r="N58" s="172"/>
      <c r="O58" s="172"/>
      <c r="P58" s="172">
        <f>'将来負担比率（分子）の構造'!M$50</f>
        <v>11994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f>'将来負担比率（分子）の構造'!J$46</f>
        <v>10</v>
      </c>
      <c r="F61" s="172"/>
      <c r="G61" s="172"/>
      <c r="H61" s="172">
        <f>'将来負担比率（分子）の構造'!K$46</f>
        <v>4</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2046</v>
      </c>
      <c r="C62" s="172"/>
      <c r="D62" s="172"/>
      <c r="E62" s="172">
        <f>'将来負担比率（分子）の構造'!J$45</f>
        <v>2054</v>
      </c>
      <c r="F62" s="172"/>
      <c r="G62" s="172"/>
      <c r="H62" s="172">
        <f>'将来負担比率（分子）の構造'!K$45</f>
        <v>2069</v>
      </c>
      <c r="I62" s="172"/>
      <c r="J62" s="172"/>
      <c r="K62" s="172">
        <f>'将来負担比率（分子）の構造'!L$45</f>
        <v>1759</v>
      </c>
      <c r="L62" s="172"/>
      <c r="M62" s="172"/>
      <c r="N62" s="172">
        <f>'将来負担比率（分子）の構造'!M$45</f>
        <v>1761</v>
      </c>
      <c r="O62" s="172"/>
      <c r="P62" s="172"/>
    </row>
    <row r="63" spans="1:16" x14ac:dyDescent="0.15">
      <c r="A63" s="172" t="s">
        <v>34</v>
      </c>
      <c r="B63" s="172">
        <f>'将来負担比率（分子）の構造'!I$44</f>
        <v>179</v>
      </c>
      <c r="C63" s="172"/>
      <c r="D63" s="172"/>
      <c r="E63" s="172">
        <f>'将来負担比率（分子）の構造'!J$44</f>
        <v>202</v>
      </c>
      <c r="F63" s="172"/>
      <c r="G63" s="172"/>
      <c r="H63" s="172">
        <f>'将来負担比率（分子）の構造'!K$44</f>
        <v>217</v>
      </c>
      <c r="I63" s="172"/>
      <c r="J63" s="172"/>
      <c r="K63" s="172">
        <f>'将来負担比率（分子）の構造'!L$44</f>
        <v>234</v>
      </c>
      <c r="L63" s="172"/>
      <c r="M63" s="172"/>
      <c r="N63" s="172">
        <f>'将来負担比率（分子）の構造'!M$44</f>
        <v>223</v>
      </c>
      <c r="O63" s="172"/>
      <c r="P63" s="172"/>
    </row>
    <row r="64" spans="1:16" x14ac:dyDescent="0.15">
      <c r="A64" s="172" t="s">
        <v>33</v>
      </c>
      <c r="B64" s="172">
        <f>'将来負担比率（分子）の構造'!I$43</f>
        <v>8464</v>
      </c>
      <c r="C64" s="172"/>
      <c r="D64" s="172"/>
      <c r="E64" s="172">
        <f>'将来負担比率（分子）の構造'!J$43</f>
        <v>8042</v>
      </c>
      <c r="F64" s="172"/>
      <c r="G64" s="172"/>
      <c r="H64" s="172">
        <f>'将来負担比率（分子）の構造'!K$43</f>
        <v>7008</v>
      </c>
      <c r="I64" s="172"/>
      <c r="J64" s="172"/>
      <c r="K64" s="172">
        <f>'将来負担比率（分子）の構造'!L$43</f>
        <v>7526</v>
      </c>
      <c r="L64" s="172"/>
      <c r="M64" s="172"/>
      <c r="N64" s="172">
        <f>'将来負担比率（分子）の構造'!M$43</f>
        <v>7358</v>
      </c>
      <c r="O64" s="172"/>
      <c r="P64" s="172"/>
    </row>
    <row r="65" spans="1:16" x14ac:dyDescent="0.15">
      <c r="A65" s="172" t="s">
        <v>32</v>
      </c>
      <c r="B65" s="172">
        <f>'将来負担比率（分子）の構造'!I$42</f>
        <v>434</v>
      </c>
      <c r="C65" s="172"/>
      <c r="D65" s="172"/>
      <c r="E65" s="172">
        <f>'将来負担比率（分子）の構造'!J$42</f>
        <v>388</v>
      </c>
      <c r="F65" s="172"/>
      <c r="G65" s="172"/>
      <c r="H65" s="172">
        <f>'将来負担比率（分子）の構造'!K$42</f>
        <v>329</v>
      </c>
      <c r="I65" s="172"/>
      <c r="J65" s="172"/>
      <c r="K65" s="172">
        <f>'将来負担比率（分子）の構造'!L$42</f>
        <v>269</v>
      </c>
      <c r="L65" s="172"/>
      <c r="M65" s="172"/>
      <c r="N65" s="172">
        <f>'将来負担比率（分子）の構造'!M$42</f>
        <v>208</v>
      </c>
      <c r="O65" s="172"/>
      <c r="P65" s="172"/>
    </row>
    <row r="66" spans="1:16" x14ac:dyDescent="0.15">
      <c r="A66" s="172" t="s">
        <v>31</v>
      </c>
      <c r="B66" s="172">
        <f>'将来負担比率（分子）の構造'!I$41</f>
        <v>14425</v>
      </c>
      <c r="C66" s="172"/>
      <c r="D66" s="172"/>
      <c r="E66" s="172">
        <f>'将来負担比率（分子）の構造'!J$41</f>
        <v>15101</v>
      </c>
      <c r="F66" s="172"/>
      <c r="G66" s="172"/>
      <c r="H66" s="172">
        <f>'将来負担比率（分子）の構造'!K$41</f>
        <v>14797</v>
      </c>
      <c r="I66" s="172"/>
      <c r="J66" s="172"/>
      <c r="K66" s="172">
        <f>'将来負担比率（分子）の構造'!L$41</f>
        <v>15034</v>
      </c>
      <c r="L66" s="172"/>
      <c r="M66" s="172"/>
      <c r="N66" s="172">
        <f>'将来負担比率（分子）の構造'!M$41</f>
        <v>15212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1570</v>
      </c>
      <c r="C72" s="176">
        <f>基金残高に係る経年分析!G55</f>
        <v>1515</v>
      </c>
      <c r="D72" s="176">
        <f>基金残高に係る経年分析!H55</f>
        <v>1551</v>
      </c>
    </row>
    <row r="73" spans="1:16" x14ac:dyDescent="0.15">
      <c r="A73" s="175" t="s">
        <v>78</v>
      </c>
      <c r="B73" s="176">
        <f>基金残高に係る経年分析!F56</f>
        <v>410</v>
      </c>
      <c r="C73" s="176">
        <f>基金残高に係る経年分析!G56</f>
        <v>411</v>
      </c>
      <c r="D73" s="176">
        <f>基金残高に係る経年分析!H56</f>
        <v>313</v>
      </c>
    </row>
    <row r="74" spans="1:16" x14ac:dyDescent="0.15">
      <c r="A74" s="175" t="s">
        <v>79</v>
      </c>
      <c r="B74" s="176">
        <f>基金残高に係る経年分析!F57</f>
        <v>17257</v>
      </c>
      <c r="C74" s="176">
        <f>基金残高に係る経年分析!G57</f>
        <v>10542</v>
      </c>
      <c r="D74" s="176">
        <f>基金残高に係る経年分析!H57</f>
        <v>10869</v>
      </c>
    </row>
  </sheetData>
  <sheetProtection algorithmName="SHA-512" hashValue="eTAq/eg/Y6uEzEIslBzZaVXupbHYINZK2IUwmpuZi5XwgJZWAmhRDch5zR92GEc9PexZ9BUU0XvcHEdAuRKPIw==" saltValue="/mTFpa7jOOwbkVP8QfRj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350" customWidth="1"/>
    <col min="2" max="2" width="2.375" style="350" customWidth="1"/>
    <col min="3" max="16" width="2.625" style="350" customWidth="1"/>
    <col min="17" max="17" width="2.375" style="350" customWidth="1"/>
    <col min="18" max="95" width="1.625" style="350" customWidth="1"/>
    <col min="96" max="133" width="1.625" style="367" customWidth="1"/>
    <col min="134" max="143" width="1.625" style="350" customWidth="1"/>
    <col min="144" max="16384" width="0" style="350"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642" t="s">
        <v>447</v>
      </c>
      <c r="DI1" s="643"/>
      <c r="DJ1" s="643"/>
      <c r="DK1" s="643"/>
      <c r="DL1" s="643"/>
      <c r="DM1" s="643"/>
      <c r="DN1" s="644"/>
      <c r="DO1" s="350"/>
      <c r="DP1" s="642" t="s">
        <v>448</v>
      </c>
      <c r="DQ1" s="643"/>
      <c r="DR1" s="643"/>
      <c r="DS1" s="643"/>
      <c r="DT1" s="643"/>
      <c r="DU1" s="643"/>
      <c r="DV1" s="643"/>
      <c r="DW1" s="643"/>
      <c r="DX1" s="643"/>
      <c r="DY1" s="643"/>
      <c r="DZ1" s="643"/>
      <c r="EA1" s="643"/>
      <c r="EB1" s="643"/>
      <c r="EC1" s="644"/>
      <c r="ED1" s="348"/>
      <c r="EE1" s="348"/>
      <c r="EF1" s="348"/>
      <c r="EG1" s="348"/>
      <c r="EH1" s="348"/>
      <c r="EI1" s="348"/>
      <c r="EJ1" s="348"/>
      <c r="EK1" s="348"/>
      <c r="EL1" s="348"/>
      <c r="EM1" s="348"/>
    </row>
    <row r="2" spans="2:143" ht="22.5" customHeight="1" x14ac:dyDescent="0.15">
      <c r="B2" s="351" t="s">
        <v>449</v>
      </c>
      <c r="R2" s="352"/>
      <c r="S2" s="352"/>
      <c r="T2" s="352"/>
      <c r="U2" s="352"/>
      <c r="V2" s="352"/>
      <c r="W2" s="352"/>
      <c r="X2" s="352"/>
      <c r="Y2" s="352"/>
      <c r="Z2" s="352"/>
      <c r="AA2" s="352"/>
      <c r="AB2" s="352"/>
      <c r="AC2" s="352"/>
      <c r="AE2" s="353"/>
      <c r="AF2" s="353"/>
      <c r="AG2" s="353"/>
      <c r="AH2" s="353"/>
      <c r="AI2" s="353"/>
      <c r="AJ2" s="352"/>
      <c r="AK2" s="352"/>
      <c r="AL2" s="352"/>
      <c r="AM2" s="352"/>
      <c r="AN2" s="352"/>
      <c r="AO2" s="352"/>
      <c r="AP2" s="352"/>
      <c r="CD2" s="349"/>
      <c r="CE2" s="349"/>
      <c r="CF2" s="349"/>
      <c r="CG2" s="349"/>
      <c r="CH2" s="349"/>
      <c r="CI2" s="349"/>
      <c r="CJ2" s="349"/>
      <c r="CK2" s="349"/>
      <c r="CL2" s="349"/>
      <c r="CM2" s="349"/>
      <c r="CN2" s="349"/>
      <c r="CO2" s="349"/>
      <c r="CP2" s="349"/>
      <c r="CQ2" s="349"/>
      <c r="CR2" s="349"/>
      <c r="CS2" s="349"/>
      <c r="CT2" s="349"/>
      <c r="CU2" s="349"/>
      <c r="CV2" s="349"/>
      <c r="CW2" s="349"/>
      <c r="CX2" s="349"/>
      <c r="CY2" s="349"/>
      <c r="CZ2" s="349"/>
      <c r="DA2" s="349"/>
      <c r="DB2" s="349"/>
      <c r="DC2" s="349"/>
      <c r="DD2" s="349"/>
      <c r="DE2" s="349"/>
      <c r="DF2" s="349"/>
      <c r="DG2" s="349"/>
      <c r="DH2" s="349"/>
      <c r="DI2" s="349"/>
      <c r="DJ2" s="349"/>
      <c r="DK2" s="349"/>
      <c r="DL2" s="349"/>
      <c r="DM2" s="349"/>
      <c r="DN2" s="349"/>
      <c r="DO2" s="349"/>
      <c r="DP2" s="349"/>
      <c r="DQ2" s="349"/>
      <c r="DR2" s="349"/>
      <c r="DS2" s="349"/>
      <c r="DT2" s="349"/>
      <c r="DU2" s="349"/>
      <c r="DV2" s="349"/>
      <c r="DW2" s="349"/>
      <c r="DX2" s="349"/>
      <c r="DY2" s="349"/>
      <c r="DZ2" s="349"/>
      <c r="EA2" s="349"/>
      <c r="EB2" s="349"/>
      <c r="EC2" s="349"/>
    </row>
    <row r="3" spans="2:143" ht="11.25" customHeight="1" x14ac:dyDescent="0.15">
      <c r="B3" s="645" t="s">
        <v>450</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451</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452</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453</v>
      </c>
      <c r="S4" s="646"/>
      <c r="T4" s="646"/>
      <c r="U4" s="646"/>
      <c r="V4" s="646"/>
      <c r="W4" s="646"/>
      <c r="X4" s="646"/>
      <c r="Y4" s="647"/>
      <c r="Z4" s="645" t="s">
        <v>454</v>
      </c>
      <c r="AA4" s="646"/>
      <c r="AB4" s="646"/>
      <c r="AC4" s="647"/>
      <c r="AD4" s="645" t="s">
        <v>455</v>
      </c>
      <c r="AE4" s="646"/>
      <c r="AF4" s="646"/>
      <c r="AG4" s="646"/>
      <c r="AH4" s="646"/>
      <c r="AI4" s="646"/>
      <c r="AJ4" s="646"/>
      <c r="AK4" s="647"/>
      <c r="AL4" s="645" t="s">
        <v>454</v>
      </c>
      <c r="AM4" s="646"/>
      <c r="AN4" s="646"/>
      <c r="AO4" s="647"/>
      <c r="AP4" s="651" t="s">
        <v>456</v>
      </c>
      <c r="AQ4" s="651"/>
      <c r="AR4" s="651"/>
      <c r="AS4" s="651"/>
      <c r="AT4" s="651"/>
      <c r="AU4" s="651"/>
      <c r="AV4" s="651"/>
      <c r="AW4" s="651"/>
      <c r="AX4" s="651"/>
      <c r="AY4" s="651"/>
      <c r="AZ4" s="651"/>
      <c r="BA4" s="651"/>
      <c r="BB4" s="651"/>
      <c r="BC4" s="651"/>
      <c r="BD4" s="651"/>
      <c r="BE4" s="651"/>
      <c r="BF4" s="651"/>
      <c r="BG4" s="651" t="s">
        <v>457</v>
      </c>
      <c r="BH4" s="651"/>
      <c r="BI4" s="651"/>
      <c r="BJ4" s="651"/>
      <c r="BK4" s="651"/>
      <c r="BL4" s="651"/>
      <c r="BM4" s="651"/>
      <c r="BN4" s="651"/>
      <c r="BO4" s="651" t="s">
        <v>454</v>
      </c>
      <c r="BP4" s="651"/>
      <c r="BQ4" s="651"/>
      <c r="BR4" s="651"/>
      <c r="BS4" s="651" t="s">
        <v>458</v>
      </c>
      <c r="BT4" s="651"/>
      <c r="BU4" s="651"/>
      <c r="BV4" s="651"/>
      <c r="BW4" s="651"/>
      <c r="BX4" s="651"/>
      <c r="BY4" s="651"/>
      <c r="BZ4" s="651"/>
      <c r="CA4" s="651"/>
      <c r="CB4" s="651"/>
      <c r="CD4" s="648" t="s">
        <v>459</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54" customFormat="1" ht="11.25" customHeight="1" x14ac:dyDescent="0.15">
      <c r="B5" s="652" t="s">
        <v>460</v>
      </c>
      <c r="C5" s="653"/>
      <c r="D5" s="653"/>
      <c r="E5" s="653"/>
      <c r="F5" s="653"/>
      <c r="G5" s="653"/>
      <c r="H5" s="653"/>
      <c r="I5" s="653"/>
      <c r="J5" s="653"/>
      <c r="K5" s="653"/>
      <c r="L5" s="653"/>
      <c r="M5" s="653"/>
      <c r="N5" s="653"/>
      <c r="O5" s="653"/>
      <c r="P5" s="653"/>
      <c r="Q5" s="654"/>
      <c r="R5" s="655">
        <v>3816124</v>
      </c>
      <c r="S5" s="656"/>
      <c r="T5" s="656"/>
      <c r="U5" s="656"/>
      <c r="V5" s="656"/>
      <c r="W5" s="656"/>
      <c r="X5" s="656"/>
      <c r="Y5" s="657"/>
      <c r="Z5" s="658">
        <v>14.4</v>
      </c>
      <c r="AA5" s="658"/>
      <c r="AB5" s="658"/>
      <c r="AC5" s="658"/>
      <c r="AD5" s="659">
        <v>3816124</v>
      </c>
      <c r="AE5" s="659"/>
      <c r="AF5" s="659"/>
      <c r="AG5" s="659"/>
      <c r="AH5" s="659"/>
      <c r="AI5" s="659"/>
      <c r="AJ5" s="659"/>
      <c r="AK5" s="659"/>
      <c r="AL5" s="660">
        <v>37.700000000000003</v>
      </c>
      <c r="AM5" s="661"/>
      <c r="AN5" s="661"/>
      <c r="AO5" s="662"/>
      <c r="AP5" s="652" t="s">
        <v>461</v>
      </c>
      <c r="AQ5" s="653"/>
      <c r="AR5" s="653"/>
      <c r="AS5" s="653"/>
      <c r="AT5" s="653"/>
      <c r="AU5" s="653"/>
      <c r="AV5" s="653"/>
      <c r="AW5" s="653"/>
      <c r="AX5" s="653"/>
      <c r="AY5" s="653"/>
      <c r="AZ5" s="653"/>
      <c r="BA5" s="653"/>
      <c r="BB5" s="653"/>
      <c r="BC5" s="653"/>
      <c r="BD5" s="653"/>
      <c r="BE5" s="653"/>
      <c r="BF5" s="654"/>
      <c r="BG5" s="666">
        <v>3811094</v>
      </c>
      <c r="BH5" s="667"/>
      <c r="BI5" s="667"/>
      <c r="BJ5" s="667"/>
      <c r="BK5" s="667"/>
      <c r="BL5" s="667"/>
      <c r="BM5" s="667"/>
      <c r="BN5" s="668"/>
      <c r="BO5" s="669">
        <v>99.9</v>
      </c>
      <c r="BP5" s="669"/>
      <c r="BQ5" s="669"/>
      <c r="BR5" s="669"/>
      <c r="BS5" s="670" t="s">
        <v>127</v>
      </c>
      <c r="BT5" s="670"/>
      <c r="BU5" s="670"/>
      <c r="BV5" s="670"/>
      <c r="BW5" s="670"/>
      <c r="BX5" s="670"/>
      <c r="BY5" s="670"/>
      <c r="BZ5" s="670"/>
      <c r="CA5" s="670"/>
      <c r="CB5" s="674"/>
      <c r="CD5" s="648" t="s">
        <v>456</v>
      </c>
      <c r="CE5" s="649"/>
      <c r="CF5" s="649"/>
      <c r="CG5" s="649"/>
      <c r="CH5" s="649"/>
      <c r="CI5" s="649"/>
      <c r="CJ5" s="649"/>
      <c r="CK5" s="649"/>
      <c r="CL5" s="649"/>
      <c r="CM5" s="649"/>
      <c r="CN5" s="649"/>
      <c r="CO5" s="649"/>
      <c r="CP5" s="649"/>
      <c r="CQ5" s="650"/>
      <c r="CR5" s="648" t="s">
        <v>462</v>
      </c>
      <c r="CS5" s="649"/>
      <c r="CT5" s="649"/>
      <c r="CU5" s="649"/>
      <c r="CV5" s="649"/>
      <c r="CW5" s="649"/>
      <c r="CX5" s="649"/>
      <c r="CY5" s="650"/>
      <c r="CZ5" s="648" t="s">
        <v>454</v>
      </c>
      <c r="DA5" s="649"/>
      <c r="DB5" s="649"/>
      <c r="DC5" s="650"/>
      <c r="DD5" s="648" t="s">
        <v>463</v>
      </c>
      <c r="DE5" s="649"/>
      <c r="DF5" s="649"/>
      <c r="DG5" s="649"/>
      <c r="DH5" s="649"/>
      <c r="DI5" s="649"/>
      <c r="DJ5" s="649"/>
      <c r="DK5" s="649"/>
      <c r="DL5" s="649"/>
      <c r="DM5" s="649"/>
      <c r="DN5" s="649"/>
      <c r="DO5" s="649"/>
      <c r="DP5" s="650"/>
      <c r="DQ5" s="648" t="s">
        <v>464</v>
      </c>
      <c r="DR5" s="649"/>
      <c r="DS5" s="649"/>
      <c r="DT5" s="649"/>
      <c r="DU5" s="649"/>
      <c r="DV5" s="649"/>
      <c r="DW5" s="649"/>
      <c r="DX5" s="649"/>
      <c r="DY5" s="649"/>
      <c r="DZ5" s="649"/>
      <c r="EA5" s="649"/>
      <c r="EB5" s="649"/>
      <c r="EC5" s="650"/>
    </row>
    <row r="6" spans="2:143" ht="11.25" customHeight="1" x14ac:dyDescent="0.15">
      <c r="B6" s="663" t="s">
        <v>465</v>
      </c>
      <c r="C6" s="664"/>
      <c r="D6" s="664"/>
      <c r="E6" s="664"/>
      <c r="F6" s="664"/>
      <c r="G6" s="664"/>
      <c r="H6" s="664"/>
      <c r="I6" s="664"/>
      <c r="J6" s="664"/>
      <c r="K6" s="664"/>
      <c r="L6" s="664"/>
      <c r="M6" s="664"/>
      <c r="N6" s="664"/>
      <c r="O6" s="664"/>
      <c r="P6" s="664"/>
      <c r="Q6" s="665"/>
      <c r="R6" s="666">
        <v>184309</v>
      </c>
      <c r="S6" s="667"/>
      <c r="T6" s="667"/>
      <c r="U6" s="667"/>
      <c r="V6" s="667"/>
      <c r="W6" s="667"/>
      <c r="X6" s="667"/>
      <c r="Y6" s="668"/>
      <c r="Z6" s="669">
        <v>0.7</v>
      </c>
      <c r="AA6" s="669"/>
      <c r="AB6" s="669"/>
      <c r="AC6" s="669"/>
      <c r="AD6" s="670">
        <v>184309</v>
      </c>
      <c r="AE6" s="670"/>
      <c r="AF6" s="670"/>
      <c r="AG6" s="670"/>
      <c r="AH6" s="670"/>
      <c r="AI6" s="670"/>
      <c r="AJ6" s="670"/>
      <c r="AK6" s="670"/>
      <c r="AL6" s="671">
        <v>1.8</v>
      </c>
      <c r="AM6" s="672"/>
      <c r="AN6" s="672"/>
      <c r="AO6" s="673"/>
      <c r="AP6" s="663" t="s">
        <v>466</v>
      </c>
      <c r="AQ6" s="664"/>
      <c r="AR6" s="664"/>
      <c r="AS6" s="664"/>
      <c r="AT6" s="664"/>
      <c r="AU6" s="664"/>
      <c r="AV6" s="664"/>
      <c r="AW6" s="664"/>
      <c r="AX6" s="664"/>
      <c r="AY6" s="664"/>
      <c r="AZ6" s="664"/>
      <c r="BA6" s="664"/>
      <c r="BB6" s="664"/>
      <c r="BC6" s="664"/>
      <c r="BD6" s="664"/>
      <c r="BE6" s="664"/>
      <c r="BF6" s="665"/>
      <c r="BG6" s="666">
        <v>3811094</v>
      </c>
      <c r="BH6" s="667"/>
      <c r="BI6" s="667"/>
      <c r="BJ6" s="667"/>
      <c r="BK6" s="667"/>
      <c r="BL6" s="667"/>
      <c r="BM6" s="667"/>
      <c r="BN6" s="668"/>
      <c r="BO6" s="669">
        <v>99.9</v>
      </c>
      <c r="BP6" s="669"/>
      <c r="BQ6" s="669"/>
      <c r="BR6" s="669"/>
      <c r="BS6" s="670" t="s">
        <v>127</v>
      </c>
      <c r="BT6" s="670"/>
      <c r="BU6" s="670"/>
      <c r="BV6" s="670"/>
      <c r="BW6" s="670"/>
      <c r="BX6" s="670"/>
      <c r="BY6" s="670"/>
      <c r="BZ6" s="670"/>
      <c r="CA6" s="670"/>
      <c r="CB6" s="674"/>
      <c r="CD6" s="677" t="s">
        <v>467</v>
      </c>
      <c r="CE6" s="678"/>
      <c r="CF6" s="678"/>
      <c r="CG6" s="678"/>
      <c r="CH6" s="678"/>
      <c r="CI6" s="678"/>
      <c r="CJ6" s="678"/>
      <c r="CK6" s="678"/>
      <c r="CL6" s="678"/>
      <c r="CM6" s="678"/>
      <c r="CN6" s="678"/>
      <c r="CO6" s="678"/>
      <c r="CP6" s="678"/>
      <c r="CQ6" s="679"/>
      <c r="CR6" s="666">
        <v>168856</v>
      </c>
      <c r="CS6" s="667"/>
      <c r="CT6" s="667"/>
      <c r="CU6" s="667"/>
      <c r="CV6" s="667"/>
      <c r="CW6" s="667"/>
      <c r="CX6" s="667"/>
      <c r="CY6" s="668"/>
      <c r="CZ6" s="660">
        <v>0.7</v>
      </c>
      <c r="DA6" s="661"/>
      <c r="DB6" s="661"/>
      <c r="DC6" s="680"/>
      <c r="DD6" s="675">
        <v>1056</v>
      </c>
      <c r="DE6" s="667"/>
      <c r="DF6" s="667"/>
      <c r="DG6" s="667"/>
      <c r="DH6" s="667"/>
      <c r="DI6" s="667"/>
      <c r="DJ6" s="667"/>
      <c r="DK6" s="667"/>
      <c r="DL6" s="667"/>
      <c r="DM6" s="667"/>
      <c r="DN6" s="667"/>
      <c r="DO6" s="667"/>
      <c r="DP6" s="668"/>
      <c r="DQ6" s="675">
        <v>168856</v>
      </c>
      <c r="DR6" s="667"/>
      <c r="DS6" s="667"/>
      <c r="DT6" s="667"/>
      <c r="DU6" s="667"/>
      <c r="DV6" s="667"/>
      <c r="DW6" s="667"/>
      <c r="DX6" s="667"/>
      <c r="DY6" s="667"/>
      <c r="DZ6" s="667"/>
      <c r="EA6" s="667"/>
      <c r="EB6" s="667"/>
      <c r="EC6" s="676"/>
    </row>
    <row r="7" spans="2:143" ht="11.25" customHeight="1" x14ac:dyDescent="0.15">
      <c r="B7" s="663" t="s">
        <v>468</v>
      </c>
      <c r="C7" s="664"/>
      <c r="D7" s="664"/>
      <c r="E7" s="664"/>
      <c r="F7" s="664"/>
      <c r="G7" s="664"/>
      <c r="H7" s="664"/>
      <c r="I7" s="664"/>
      <c r="J7" s="664"/>
      <c r="K7" s="664"/>
      <c r="L7" s="664"/>
      <c r="M7" s="664"/>
      <c r="N7" s="664"/>
      <c r="O7" s="664"/>
      <c r="P7" s="664"/>
      <c r="Q7" s="665"/>
      <c r="R7" s="666">
        <v>1773</v>
      </c>
      <c r="S7" s="667"/>
      <c r="T7" s="667"/>
      <c r="U7" s="667"/>
      <c r="V7" s="667"/>
      <c r="W7" s="667"/>
      <c r="X7" s="667"/>
      <c r="Y7" s="668"/>
      <c r="Z7" s="669">
        <v>0</v>
      </c>
      <c r="AA7" s="669"/>
      <c r="AB7" s="669"/>
      <c r="AC7" s="669"/>
      <c r="AD7" s="670">
        <v>1773</v>
      </c>
      <c r="AE7" s="670"/>
      <c r="AF7" s="670"/>
      <c r="AG7" s="670"/>
      <c r="AH7" s="670"/>
      <c r="AI7" s="670"/>
      <c r="AJ7" s="670"/>
      <c r="AK7" s="670"/>
      <c r="AL7" s="671">
        <v>0</v>
      </c>
      <c r="AM7" s="672"/>
      <c r="AN7" s="672"/>
      <c r="AO7" s="673"/>
      <c r="AP7" s="663" t="s">
        <v>469</v>
      </c>
      <c r="AQ7" s="664"/>
      <c r="AR7" s="664"/>
      <c r="AS7" s="664"/>
      <c r="AT7" s="664"/>
      <c r="AU7" s="664"/>
      <c r="AV7" s="664"/>
      <c r="AW7" s="664"/>
      <c r="AX7" s="664"/>
      <c r="AY7" s="664"/>
      <c r="AZ7" s="664"/>
      <c r="BA7" s="664"/>
      <c r="BB7" s="664"/>
      <c r="BC7" s="664"/>
      <c r="BD7" s="664"/>
      <c r="BE7" s="664"/>
      <c r="BF7" s="665"/>
      <c r="BG7" s="666">
        <v>1807260</v>
      </c>
      <c r="BH7" s="667"/>
      <c r="BI7" s="667"/>
      <c r="BJ7" s="667"/>
      <c r="BK7" s="667"/>
      <c r="BL7" s="667"/>
      <c r="BM7" s="667"/>
      <c r="BN7" s="668"/>
      <c r="BO7" s="669">
        <v>47.4</v>
      </c>
      <c r="BP7" s="669"/>
      <c r="BQ7" s="669"/>
      <c r="BR7" s="669"/>
      <c r="BS7" s="670" t="s">
        <v>127</v>
      </c>
      <c r="BT7" s="670"/>
      <c r="BU7" s="670"/>
      <c r="BV7" s="670"/>
      <c r="BW7" s="670"/>
      <c r="BX7" s="670"/>
      <c r="BY7" s="670"/>
      <c r="BZ7" s="670"/>
      <c r="CA7" s="670"/>
      <c r="CB7" s="674"/>
      <c r="CD7" s="681" t="s">
        <v>470</v>
      </c>
      <c r="CE7" s="682"/>
      <c r="CF7" s="682"/>
      <c r="CG7" s="682"/>
      <c r="CH7" s="682"/>
      <c r="CI7" s="682"/>
      <c r="CJ7" s="682"/>
      <c r="CK7" s="682"/>
      <c r="CL7" s="682"/>
      <c r="CM7" s="682"/>
      <c r="CN7" s="682"/>
      <c r="CO7" s="682"/>
      <c r="CP7" s="682"/>
      <c r="CQ7" s="683"/>
      <c r="CR7" s="666">
        <v>3601207</v>
      </c>
      <c r="CS7" s="667"/>
      <c r="CT7" s="667"/>
      <c r="CU7" s="667"/>
      <c r="CV7" s="667"/>
      <c r="CW7" s="667"/>
      <c r="CX7" s="667"/>
      <c r="CY7" s="668"/>
      <c r="CZ7" s="669">
        <v>14.4</v>
      </c>
      <c r="DA7" s="669"/>
      <c r="DB7" s="669"/>
      <c r="DC7" s="669"/>
      <c r="DD7" s="675">
        <v>101653</v>
      </c>
      <c r="DE7" s="667"/>
      <c r="DF7" s="667"/>
      <c r="DG7" s="667"/>
      <c r="DH7" s="667"/>
      <c r="DI7" s="667"/>
      <c r="DJ7" s="667"/>
      <c r="DK7" s="667"/>
      <c r="DL7" s="667"/>
      <c r="DM7" s="667"/>
      <c r="DN7" s="667"/>
      <c r="DO7" s="667"/>
      <c r="DP7" s="668"/>
      <c r="DQ7" s="675">
        <v>2476037</v>
      </c>
      <c r="DR7" s="667"/>
      <c r="DS7" s="667"/>
      <c r="DT7" s="667"/>
      <c r="DU7" s="667"/>
      <c r="DV7" s="667"/>
      <c r="DW7" s="667"/>
      <c r="DX7" s="667"/>
      <c r="DY7" s="667"/>
      <c r="DZ7" s="667"/>
      <c r="EA7" s="667"/>
      <c r="EB7" s="667"/>
      <c r="EC7" s="676"/>
    </row>
    <row r="8" spans="2:143" ht="11.25" customHeight="1" x14ac:dyDescent="0.15">
      <c r="B8" s="663" t="s">
        <v>471</v>
      </c>
      <c r="C8" s="664"/>
      <c r="D8" s="664"/>
      <c r="E8" s="664"/>
      <c r="F8" s="664"/>
      <c r="G8" s="664"/>
      <c r="H8" s="664"/>
      <c r="I8" s="664"/>
      <c r="J8" s="664"/>
      <c r="K8" s="664"/>
      <c r="L8" s="664"/>
      <c r="M8" s="664"/>
      <c r="N8" s="664"/>
      <c r="O8" s="664"/>
      <c r="P8" s="664"/>
      <c r="Q8" s="665"/>
      <c r="R8" s="666">
        <v>16076</v>
      </c>
      <c r="S8" s="667"/>
      <c r="T8" s="667"/>
      <c r="U8" s="667"/>
      <c r="V8" s="667"/>
      <c r="W8" s="667"/>
      <c r="X8" s="667"/>
      <c r="Y8" s="668"/>
      <c r="Z8" s="669">
        <v>0.1</v>
      </c>
      <c r="AA8" s="669"/>
      <c r="AB8" s="669"/>
      <c r="AC8" s="669"/>
      <c r="AD8" s="670">
        <v>16076</v>
      </c>
      <c r="AE8" s="670"/>
      <c r="AF8" s="670"/>
      <c r="AG8" s="670"/>
      <c r="AH8" s="670"/>
      <c r="AI8" s="670"/>
      <c r="AJ8" s="670"/>
      <c r="AK8" s="670"/>
      <c r="AL8" s="671">
        <v>0.2</v>
      </c>
      <c r="AM8" s="672"/>
      <c r="AN8" s="672"/>
      <c r="AO8" s="673"/>
      <c r="AP8" s="663" t="s">
        <v>472</v>
      </c>
      <c r="AQ8" s="664"/>
      <c r="AR8" s="664"/>
      <c r="AS8" s="664"/>
      <c r="AT8" s="664"/>
      <c r="AU8" s="664"/>
      <c r="AV8" s="664"/>
      <c r="AW8" s="664"/>
      <c r="AX8" s="664"/>
      <c r="AY8" s="664"/>
      <c r="AZ8" s="664"/>
      <c r="BA8" s="664"/>
      <c r="BB8" s="664"/>
      <c r="BC8" s="664"/>
      <c r="BD8" s="664"/>
      <c r="BE8" s="664"/>
      <c r="BF8" s="665"/>
      <c r="BG8" s="666">
        <v>68811</v>
      </c>
      <c r="BH8" s="667"/>
      <c r="BI8" s="667"/>
      <c r="BJ8" s="667"/>
      <c r="BK8" s="667"/>
      <c r="BL8" s="667"/>
      <c r="BM8" s="667"/>
      <c r="BN8" s="668"/>
      <c r="BO8" s="669">
        <v>1.8</v>
      </c>
      <c r="BP8" s="669"/>
      <c r="BQ8" s="669"/>
      <c r="BR8" s="669"/>
      <c r="BS8" s="670" t="s">
        <v>127</v>
      </c>
      <c r="BT8" s="670"/>
      <c r="BU8" s="670"/>
      <c r="BV8" s="670"/>
      <c r="BW8" s="670"/>
      <c r="BX8" s="670"/>
      <c r="BY8" s="670"/>
      <c r="BZ8" s="670"/>
      <c r="CA8" s="670"/>
      <c r="CB8" s="674"/>
      <c r="CD8" s="681" t="s">
        <v>473</v>
      </c>
      <c r="CE8" s="682"/>
      <c r="CF8" s="682"/>
      <c r="CG8" s="682"/>
      <c r="CH8" s="682"/>
      <c r="CI8" s="682"/>
      <c r="CJ8" s="682"/>
      <c r="CK8" s="682"/>
      <c r="CL8" s="682"/>
      <c r="CM8" s="682"/>
      <c r="CN8" s="682"/>
      <c r="CO8" s="682"/>
      <c r="CP8" s="682"/>
      <c r="CQ8" s="683"/>
      <c r="CR8" s="666">
        <v>6736190</v>
      </c>
      <c r="CS8" s="667"/>
      <c r="CT8" s="667"/>
      <c r="CU8" s="667"/>
      <c r="CV8" s="667"/>
      <c r="CW8" s="667"/>
      <c r="CX8" s="667"/>
      <c r="CY8" s="668"/>
      <c r="CZ8" s="669">
        <v>26.9</v>
      </c>
      <c r="DA8" s="669"/>
      <c r="DB8" s="669"/>
      <c r="DC8" s="669"/>
      <c r="DD8" s="675">
        <v>9293</v>
      </c>
      <c r="DE8" s="667"/>
      <c r="DF8" s="667"/>
      <c r="DG8" s="667"/>
      <c r="DH8" s="667"/>
      <c r="DI8" s="667"/>
      <c r="DJ8" s="667"/>
      <c r="DK8" s="667"/>
      <c r="DL8" s="667"/>
      <c r="DM8" s="667"/>
      <c r="DN8" s="667"/>
      <c r="DO8" s="667"/>
      <c r="DP8" s="668"/>
      <c r="DQ8" s="675">
        <v>3027201</v>
      </c>
      <c r="DR8" s="667"/>
      <c r="DS8" s="667"/>
      <c r="DT8" s="667"/>
      <c r="DU8" s="667"/>
      <c r="DV8" s="667"/>
      <c r="DW8" s="667"/>
      <c r="DX8" s="667"/>
      <c r="DY8" s="667"/>
      <c r="DZ8" s="667"/>
      <c r="EA8" s="667"/>
      <c r="EB8" s="667"/>
      <c r="EC8" s="676"/>
    </row>
    <row r="9" spans="2:143" ht="11.25" customHeight="1" x14ac:dyDescent="0.15">
      <c r="B9" s="663" t="s">
        <v>474</v>
      </c>
      <c r="C9" s="664"/>
      <c r="D9" s="664"/>
      <c r="E9" s="664"/>
      <c r="F9" s="664"/>
      <c r="G9" s="664"/>
      <c r="H9" s="664"/>
      <c r="I9" s="664"/>
      <c r="J9" s="664"/>
      <c r="K9" s="664"/>
      <c r="L9" s="664"/>
      <c r="M9" s="664"/>
      <c r="N9" s="664"/>
      <c r="O9" s="664"/>
      <c r="P9" s="664"/>
      <c r="Q9" s="665"/>
      <c r="R9" s="666">
        <v>18431</v>
      </c>
      <c r="S9" s="667"/>
      <c r="T9" s="667"/>
      <c r="U9" s="667"/>
      <c r="V9" s="667"/>
      <c r="W9" s="667"/>
      <c r="X9" s="667"/>
      <c r="Y9" s="668"/>
      <c r="Z9" s="669">
        <v>0.1</v>
      </c>
      <c r="AA9" s="669"/>
      <c r="AB9" s="669"/>
      <c r="AC9" s="669"/>
      <c r="AD9" s="670">
        <v>18431</v>
      </c>
      <c r="AE9" s="670"/>
      <c r="AF9" s="670"/>
      <c r="AG9" s="670"/>
      <c r="AH9" s="670"/>
      <c r="AI9" s="670"/>
      <c r="AJ9" s="670"/>
      <c r="AK9" s="670"/>
      <c r="AL9" s="671">
        <v>0.2</v>
      </c>
      <c r="AM9" s="672"/>
      <c r="AN9" s="672"/>
      <c r="AO9" s="673"/>
      <c r="AP9" s="663" t="s">
        <v>475</v>
      </c>
      <c r="AQ9" s="664"/>
      <c r="AR9" s="664"/>
      <c r="AS9" s="664"/>
      <c r="AT9" s="664"/>
      <c r="AU9" s="664"/>
      <c r="AV9" s="664"/>
      <c r="AW9" s="664"/>
      <c r="AX9" s="664"/>
      <c r="AY9" s="664"/>
      <c r="AZ9" s="664"/>
      <c r="BA9" s="664"/>
      <c r="BB9" s="664"/>
      <c r="BC9" s="664"/>
      <c r="BD9" s="664"/>
      <c r="BE9" s="664"/>
      <c r="BF9" s="665"/>
      <c r="BG9" s="666">
        <v>1594614</v>
      </c>
      <c r="BH9" s="667"/>
      <c r="BI9" s="667"/>
      <c r="BJ9" s="667"/>
      <c r="BK9" s="667"/>
      <c r="BL9" s="667"/>
      <c r="BM9" s="667"/>
      <c r="BN9" s="668"/>
      <c r="BO9" s="669">
        <v>41.8</v>
      </c>
      <c r="BP9" s="669"/>
      <c r="BQ9" s="669"/>
      <c r="BR9" s="669"/>
      <c r="BS9" s="670" t="s">
        <v>127</v>
      </c>
      <c r="BT9" s="670"/>
      <c r="BU9" s="670"/>
      <c r="BV9" s="670"/>
      <c r="BW9" s="670"/>
      <c r="BX9" s="670"/>
      <c r="BY9" s="670"/>
      <c r="BZ9" s="670"/>
      <c r="CA9" s="670"/>
      <c r="CB9" s="674"/>
      <c r="CD9" s="681" t="s">
        <v>476</v>
      </c>
      <c r="CE9" s="682"/>
      <c r="CF9" s="682"/>
      <c r="CG9" s="682"/>
      <c r="CH9" s="682"/>
      <c r="CI9" s="682"/>
      <c r="CJ9" s="682"/>
      <c r="CK9" s="682"/>
      <c r="CL9" s="682"/>
      <c r="CM9" s="682"/>
      <c r="CN9" s="682"/>
      <c r="CO9" s="682"/>
      <c r="CP9" s="682"/>
      <c r="CQ9" s="683"/>
      <c r="CR9" s="666">
        <v>1801961</v>
      </c>
      <c r="CS9" s="667"/>
      <c r="CT9" s="667"/>
      <c r="CU9" s="667"/>
      <c r="CV9" s="667"/>
      <c r="CW9" s="667"/>
      <c r="CX9" s="667"/>
      <c r="CY9" s="668"/>
      <c r="CZ9" s="669">
        <v>7.2</v>
      </c>
      <c r="DA9" s="669"/>
      <c r="DB9" s="669"/>
      <c r="DC9" s="669"/>
      <c r="DD9" s="675">
        <v>34192</v>
      </c>
      <c r="DE9" s="667"/>
      <c r="DF9" s="667"/>
      <c r="DG9" s="667"/>
      <c r="DH9" s="667"/>
      <c r="DI9" s="667"/>
      <c r="DJ9" s="667"/>
      <c r="DK9" s="667"/>
      <c r="DL9" s="667"/>
      <c r="DM9" s="667"/>
      <c r="DN9" s="667"/>
      <c r="DO9" s="667"/>
      <c r="DP9" s="668"/>
      <c r="DQ9" s="675">
        <v>1155232</v>
      </c>
      <c r="DR9" s="667"/>
      <c r="DS9" s="667"/>
      <c r="DT9" s="667"/>
      <c r="DU9" s="667"/>
      <c r="DV9" s="667"/>
      <c r="DW9" s="667"/>
      <c r="DX9" s="667"/>
      <c r="DY9" s="667"/>
      <c r="DZ9" s="667"/>
      <c r="EA9" s="667"/>
      <c r="EB9" s="667"/>
      <c r="EC9" s="676"/>
    </row>
    <row r="10" spans="2:143" ht="11.25" customHeight="1" x14ac:dyDescent="0.15">
      <c r="B10" s="663" t="s">
        <v>477</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69" t="s">
        <v>127</v>
      </c>
      <c r="AA10" s="669"/>
      <c r="AB10" s="669"/>
      <c r="AC10" s="669"/>
      <c r="AD10" s="670" t="s">
        <v>127</v>
      </c>
      <c r="AE10" s="670"/>
      <c r="AF10" s="670"/>
      <c r="AG10" s="670"/>
      <c r="AH10" s="670"/>
      <c r="AI10" s="670"/>
      <c r="AJ10" s="670"/>
      <c r="AK10" s="670"/>
      <c r="AL10" s="671" t="s">
        <v>127</v>
      </c>
      <c r="AM10" s="672"/>
      <c r="AN10" s="672"/>
      <c r="AO10" s="673"/>
      <c r="AP10" s="663" t="s">
        <v>478</v>
      </c>
      <c r="AQ10" s="664"/>
      <c r="AR10" s="664"/>
      <c r="AS10" s="664"/>
      <c r="AT10" s="664"/>
      <c r="AU10" s="664"/>
      <c r="AV10" s="664"/>
      <c r="AW10" s="664"/>
      <c r="AX10" s="664"/>
      <c r="AY10" s="664"/>
      <c r="AZ10" s="664"/>
      <c r="BA10" s="664"/>
      <c r="BB10" s="664"/>
      <c r="BC10" s="664"/>
      <c r="BD10" s="664"/>
      <c r="BE10" s="664"/>
      <c r="BF10" s="665"/>
      <c r="BG10" s="666">
        <v>76846</v>
      </c>
      <c r="BH10" s="667"/>
      <c r="BI10" s="667"/>
      <c r="BJ10" s="667"/>
      <c r="BK10" s="667"/>
      <c r="BL10" s="667"/>
      <c r="BM10" s="667"/>
      <c r="BN10" s="668"/>
      <c r="BO10" s="669">
        <v>2</v>
      </c>
      <c r="BP10" s="669"/>
      <c r="BQ10" s="669"/>
      <c r="BR10" s="669"/>
      <c r="BS10" s="670" t="s">
        <v>127</v>
      </c>
      <c r="BT10" s="670"/>
      <c r="BU10" s="670"/>
      <c r="BV10" s="670"/>
      <c r="BW10" s="670"/>
      <c r="BX10" s="670"/>
      <c r="BY10" s="670"/>
      <c r="BZ10" s="670"/>
      <c r="CA10" s="670"/>
      <c r="CB10" s="674"/>
      <c r="CD10" s="681" t="s">
        <v>479</v>
      </c>
      <c r="CE10" s="682"/>
      <c r="CF10" s="682"/>
      <c r="CG10" s="682"/>
      <c r="CH10" s="682"/>
      <c r="CI10" s="682"/>
      <c r="CJ10" s="682"/>
      <c r="CK10" s="682"/>
      <c r="CL10" s="682"/>
      <c r="CM10" s="682"/>
      <c r="CN10" s="682"/>
      <c r="CO10" s="682"/>
      <c r="CP10" s="682"/>
      <c r="CQ10" s="683"/>
      <c r="CR10" s="666">
        <v>18085</v>
      </c>
      <c r="CS10" s="667"/>
      <c r="CT10" s="667"/>
      <c r="CU10" s="667"/>
      <c r="CV10" s="667"/>
      <c r="CW10" s="667"/>
      <c r="CX10" s="667"/>
      <c r="CY10" s="668"/>
      <c r="CZ10" s="669">
        <v>0.1</v>
      </c>
      <c r="DA10" s="669"/>
      <c r="DB10" s="669"/>
      <c r="DC10" s="669"/>
      <c r="DD10" s="675" t="s">
        <v>127</v>
      </c>
      <c r="DE10" s="667"/>
      <c r="DF10" s="667"/>
      <c r="DG10" s="667"/>
      <c r="DH10" s="667"/>
      <c r="DI10" s="667"/>
      <c r="DJ10" s="667"/>
      <c r="DK10" s="667"/>
      <c r="DL10" s="667"/>
      <c r="DM10" s="667"/>
      <c r="DN10" s="667"/>
      <c r="DO10" s="667"/>
      <c r="DP10" s="668"/>
      <c r="DQ10" s="675">
        <v>15085</v>
      </c>
      <c r="DR10" s="667"/>
      <c r="DS10" s="667"/>
      <c r="DT10" s="667"/>
      <c r="DU10" s="667"/>
      <c r="DV10" s="667"/>
      <c r="DW10" s="667"/>
      <c r="DX10" s="667"/>
      <c r="DY10" s="667"/>
      <c r="DZ10" s="667"/>
      <c r="EA10" s="667"/>
      <c r="EB10" s="667"/>
      <c r="EC10" s="676"/>
    </row>
    <row r="11" spans="2:143" ht="11.25" customHeight="1" x14ac:dyDescent="0.15">
      <c r="B11" s="663" t="s">
        <v>480</v>
      </c>
      <c r="C11" s="664"/>
      <c r="D11" s="664"/>
      <c r="E11" s="664"/>
      <c r="F11" s="664"/>
      <c r="G11" s="664"/>
      <c r="H11" s="664"/>
      <c r="I11" s="664"/>
      <c r="J11" s="664"/>
      <c r="K11" s="664"/>
      <c r="L11" s="664"/>
      <c r="M11" s="664"/>
      <c r="N11" s="664"/>
      <c r="O11" s="664"/>
      <c r="P11" s="664"/>
      <c r="Q11" s="665"/>
      <c r="R11" s="666">
        <v>868418</v>
      </c>
      <c r="S11" s="667"/>
      <c r="T11" s="667"/>
      <c r="U11" s="667"/>
      <c r="V11" s="667"/>
      <c r="W11" s="667"/>
      <c r="X11" s="667"/>
      <c r="Y11" s="668"/>
      <c r="Z11" s="671">
        <v>3.3</v>
      </c>
      <c r="AA11" s="672"/>
      <c r="AB11" s="672"/>
      <c r="AC11" s="684"/>
      <c r="AD11" s="675">
        <v>868418</v>
      </c>
      <c r="AE11" s="667"/>
      <c r="AF11" s="667"/>
      <c r="AG11" s="667"/>
      <c r="AH11" s="667"/>
      <c r="AI11" s="667"/>
      <c r="AJ11" s="667"/>
      <c r="AK11" s="668"/>
      <c r="AL11" s="671">
        <v>8.6</v>
      </c>
      <c r="AM11" s="672"/>
      <c r="AN11" s="672"/>
      <c r="AO11" s="673"/>
      <c r="AP11" s="663" t="s">
        <v>481</v>
      </c>
      <c r="AQ11" s="664"/>
      <c r="AR11" s="664"/>
      <c r="AS11" s="664"/>
      <c r="AT11" s="664"/>
      <c r="AU11" s="664"/>
      <c r="AV11" s="664"/>
      <c r="AW11" s="664"/>
      <c r="AX11" s="664"/>
      <c r="AY11" s="664"/>
      <c r="AZ11" s="664"/>
      <c r="BA11" s="664"/>
      <c r="BB11" s="664"/>
      <c r="BC11" s="664"/>
      <c r="BD11" s="664"/>
      <c r="BE11" s="664"/>
      <c r="BF11" s="665"/>
      <c r="BG11" s="666">
        <v>66989</v>
      </c>
      <c r="BH11" s="667"/>
      <c r="BI11" s="667"/>
      <c r="BJ11" s="667"/>
      <c r="BK11" s="667"/>
      <c r="BL11" s="667"/>
      <c r="BM11" s="667"/>
      <c r="BN11" s="668"/>
      <c r="BO11" s="669">
        <v>1.8</v>
      </c>
      <c r="BP11" s="669"/>
      <c r="BQ11" s="669"/>
      <c r="BR11" s="669"/>
      <c r="BS11" s="670" t="s">
        <v>127</v>
      </c>
      <c r="BT11" s="670"/>
      <c r="BU11" s="670"/>
      <c r="BV11" s="670"/>
      <c r="BW11" s="670"/>
      <c r="BX11" s="670"/>
      <c r="BY11" s="670"/>
      <c r="BZ11" s="670"/>
      <c r="CA11" s="670"/>
      <c r="CB11" s="674"/>
      <c r="CD11" s="681" t="s">
        <v>482</v>
      </c>
      <c r="CE11" s="682"/>
      <c r="CF11" s="682"/>
      <c r="CG11" s="682"/>
      <c r="CH11" s="682"/>
      <c r="CI11" s="682"/>
      <c r="CJ11" s="682"/>
      <c r="CK11" s="682"/>
      <c r="CL11" s="682"/>
      <c r="CM11" s="682"/>
      <c r="CN11" s="682"/>
      <c r="CO11" s="682"/>
      <c r="CP11" s="682"/>
      <c r="CQ11" s="683"/>
      <c r="CR11" s="666">
        <v>933907</v>
      </c>
      <c r="CS11" s="667"/>
      <c r="CT11" s="667"/>
      <c r="CU11" s="667"/>
      <c r="CV11" s="667"/>
      <c r="CW11" s="667"/>
      <c r="CX11" s="667"/>
      <c r="CY11" s="668"/>
      <c r="CZ11" s="669">
        <v>3.7</v>
      </c>
      <c r="DA11" s="669"/>
      <c r="DB11" s="669"/>
      <c r="DC11" s="669"/>
      <c r="DD11" s="675">
        <v>358325</v>
      </c>
      <c r="DE11" s="667"/>
      <c r="DF11" s="667"/>
      <c r="DG11" s="667"/>
      <c r="DH11" s="667"/>
      <c r="DI11" s="667"/>
      <c r="DJ11" s="667"/>
      <c r="DK11" s="667"/>
      <c r="DL11" s="667"/>
      <c r="DM11" s="667"/>
      <c r="DN11" s="667"/>
      <c r="DO11" s="667"/>
      <c r="DP11" s="668"/>
      <c r="DQ11" s="675">
        <v>379614</v>
      </c>
      <c r="DR11" s="667"/>
      <c r="DS11" s="667"/>
      <c r="DT11" s="667"/>
      <c r="DU11" s="667"/>
      <c r="DV11" s="667"/>
      <c r="DW11" s="667"/>
      <c r="DX11" s="667"/>
      <c r="DY11" s="667"/>
      <c r="DZ11" s="667"/>
      <c r="EA11" s="667"/>
      <c r="EB11" s="667"/>
      <c r="EC11" s="676"/>
    </row>
    <row r="12" spans="2:143" ht="11.25" customHeight="1" x14ac:dyDescent="0.15">
      <c r="B12" s="663" t="s">
        <v>483</v>
      </c>
      <c r="C12" s="664"/>
      <c r="D12" s="664"/>
      <c r="E12" s="664"/>
      <c r="F12" s="664"/>
      <c r="G12" s="664"/>
      <c r="H12" s="664"/>
      <c r="I12" s="664"/>
      <c r="J12" s="664"/>
      <c r="K12" s="664"/>
      <c r="L12" s="664"/>
      <c r="M12" s="664"/>
      <c r="N12" s="664"/>
      <c r="O12" s="664"/>
      <c r="P12" s="664"/>
      <c r="Q12" s="665"/>
      <c r="R12" s="666" t="s">
        <v>127</v>
      </c>
      <c r="S12" s="667"/>
      <c r="T12" s="667"/>
      <c r="U12" s="667"/>
      <c r="V12" s="667"/>
      <c r="W12" s="667"/>
      <c r="X12" s="667"/>
      <c r="Y12" s="668"/>
      <c r="Z12" s="669" t="s">
        <v>127</v>
      </c>
      <c r="AA12" s="669"/>
      <c r="AB12" s="669"/>
      <c r="AC12" s="669"/>
      <c r="AD12" s="670" t="s">
        <v>127</v>
      </c>
      <c r="AE12" s="670"/>
      <c r="AF12" s="670"/>
      <c r="AG12" s="670"/>
      <c r="AH12" s="670"/>
      <c r="AI12" s="670"/>
      <c r="AJ12" s="670"/>
      <c r="AK12" s="670"/>
      <c r="AL12" s="671" t="s">
        <v>127</v>
      </c>
      <c r="AM12" s="672"/>
      <c r="AN12" s="672"/>
      <c r="AO12" s="673"/>
      <c r="AP12" s="663" t="s">
        <v>484</v>
      </c>
      <c r="AQ12" s="664"/>
      <c r="AR12" s="664"/>
      <c r="AS12" s="664"/>
      <c r="AT12" s="664"/>
      <c r="AU12" s="664"/>
      <c r="AV12" s="664"/>
      <c r="AW12" s="664"/>
      <c r="AX12" s="664"/>
      <c r="AY12" s="664"/>
      <c r="AZ12" s="664"/>
      <c r="BA12" s="664"/>
      <c r="BB12" s="664"/>
      <c r="BC12" s="664"/>
      <c r="BD12" s="664"/>
      <c r="BE12" s="664"/>
      <c r="BF12" s="665"/>
      <c r="BG12" s="666">
        <v>1555802</v>
      </c>
      <c r="BH12" s="667"/>
      <c r="BI12" s="667"/>
      <c r="BJ12" s="667"/>
      <c r="BK12" s="667"/>
      <c r="BL12" s="667"/>
      <c r="BM12" s="667"/>
      <c r="BN12" s="668"/>
      <c r="BO12" s="669">
        <v>40.799999999999997</v>
      </c>
      <c r="BP12" s="669"/>
      <c r="BQ12" s="669"/>
      <c r="BR12" s="669"/>
      <c r="BS12" s="670" t="s">
        <v>127</v>
      </c>
      <c r="BT12" s="670"/>
      <c r="BU12" s="670"/>
      <c r="BV12" s="670"/>
      <c r="BW12" s="670"/>
      <c r="BX12" s="670"/>
      <c r="BY12" s="670"/>
      <c r="BZ12" s="670"/>
      <c r="CA12" s="670"/>
      <c r="CB12" s="674"/>
      <c r="CD12" s="681" t="s">
        <v>485</v>
      </c>
      <c r="CE12" s="682"/>
      <c r="CF12" s="682"/>
      <c r="CG12" s="682"/>
      <c r="CH12" s="682"/>
      <c r="CI12" s="682"/>
      <c r="CJ12" s="682"/>
      <c r="CK12" s="682"/>
      <c r="CL12" s="682"/>
      <c r="CM12" s="682"/>
      <c r="CN12" s="682"/>
      <c r="CO12" s="682"/>
      <c r="CP12" s="682"/>
      <c r="CQ12" s="683"/>
      <c r="CR12" s="666">
        <v>1006458</v>
      </c>
      <c r="CS12" s="667"/>
      <c r="CT12" s="667"/>
      <c r="CU12" s="667"/>
      <c r="CV12" s="667"/>
      <c r="CW12" s="667"/>
      <c r="CX12" s="667"/>
      <c r="CY12" s="668"/>
      <c r="CZ12" s="669">
        <v>4</v>
      </c>
      <c r="DA12" s="669"/>
      <c r="DB12" s="669"/>
      <c r="DC12" s="669"/>
      <c r="DD12" s="675">
        <v>77201</v>
      </c>
      <c r="DE12" s="667"/>
      <c r="DF12" s="667"/>
      <c r="DG12" s="667"/>
      <c r="DH12" s="667"/>
      <c r="DI12" s="667"/>
      <c r="DJ12" s="667"/>
      <c r="DK12" s="667"/>
      <c r="DL12" s="667"/>
      <c r="DM12" s="667"/>
      <c r="DN12" s="667"/>
      <c r="DO12" s="667"/>
      <c r="DP12" s="668"/>
      <c r="DQ12" s="675">
        <v>267330</v>
      </c>
      <c r="DR12" s="667"/>
      <c r="DS12" s="667"/>
      <c r="DT12" s="667"/>
      <c r="DU12" s="667"/>
      <c r="DV12" s="667"/>
      <c r="DW12" s="667"/>
      <c r="DX12" s="667"/>
      <c r="DY12" s="667"/>
      <c r="DZ12" s="667"/>
      <c r="EA12" s="667"/>
      <c r="EB12" s="667"/>
      <c r="EC12" s="676"/>
    </row>
    <row r="13" spans="2:143" ht="11.25" customHeight="1" x14ac:dyDescent="0.15">
      <c r="B13" s="663" t="s">
        <v>486</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69" t="s">
        <v>127</v>
      </c>
      <c r="AA13" s="669"/>
      <c r="AB13" s="669"/>
      <c r="AC13" s="669"/>
      <c r="AD13" s="670" t="s">
        <v>127</v>
      </c>
      <c r="AE13" s="670"/>
      <c r="AF13" s="670"/>
      <c r="AG13" s="670"/>
      <c r="AH13" s="670"/>
      <c r="AI13" s="670"/>
      <c r="AJ13" s="670"/>
      <c r="AK13" s="670"/>
      <c r="AL13" s="671" t="s">
        <v>127</v>
      </c>
      <c r="AM13" s="672"/>
      <c r="AN13" s="672"/>
      <c r="AO13" s="673"/>
      <c r="AP13" s="663" t="s">
        <v>487</v>
      </c>
      <c r="AQ13" s="664"/>
      <c r="AR13" s="664"/>
      <c r="AS13" s="664"/>
      <c r="AT13" s="664"/>
      <c r="AU13" s="664"/>
      <c r="AV13" s="664"/>
      <c r="AW13" s="664"/>
      <c r="AX13" s="664"/>
      <c r="AY13" s="664"/>
      <c r="AZ13" s="664"/>
      <c r="BA13" s="664"/>
      <c r="BB13" s="664"/>
      <c r="BC13" s="664"/>
      <c r="BD13" s="664"/>
      <c r="BE13" s="664"/>
      <c r="BF13" s="665"/>
      <c r="BG13" s="666">
        <v>1549530</v>
      </c>
      <c r="BH13" s="667"/>
      <c r="BI13" s="667"/>
      <c r="BJ13" s="667"/>
      <c r="BK13" s="667"/>
      <c r="BL13" s="667"/>
      <c r="BM13" s="667"/>
      <c r="BN13" s="668"/>
      <c r="BO13" s="669">
        <v>40.6</v>
      </c>
      <c r="BP13" s="669"/>
      <c r="BQ13" s="669"/>
      <c r="BR13" s="669"/>
      <c r="BS13" s="670" t="s">
        <v>127</v>
      </c>
      <c r="BT13" s="670"/>
      <c r="BU13" s="670"/>
      <c r="BV13" s="670"/>
      <c r="BW13" s="670"/>
      <c r="BX13" s="670"/>
      <c r="BY13" s="670"/>
      <c r="BZ13" s="670"/>
      <c r="CA13" s="670"/>
      <c r="CB13" s="674"/>
      <c r="CD13" s="681" t="s">
        <v>488</v>
      </c>
      <c r="CE13" s="682"/>
      <c r="CF13" s="682"/>
      <c r="CG13" s="682"/>
      <c r="CH13" s="682"/>
      <c r="CI13" s="682"/>
      <c r="CJ13" s="682"/>
      <c r="CK13" s="682"/>
      <c r="CL13" s="682"/>
      <c r="CM13" s="682"/>
      <c r="CN13" s="682"/>
      <c r="CO13" s="682"/>
      <c r="CP13" s="682"/>
      <c r="CQ13" s="683"/>
      <c r="CR13" s="666">
        <v>4127428</v>
      </c>
      <c r="CS13" s="667"/>
      <c r="CT13" s="667"/>
      <c r="CU13" s="667"/>
      <c r="CV13" s="667"/>
      <c r="CW13" s="667"/>
      <c r="CX13" s="667"/>
      <c r="CY13" s="668"/>
      <c r="CZ13" s="669">
        <v>16.5</v>
      </c>
      <c r="DA13" s="669"/>
      <c r="DB13" s="669"/>
      <c r="DC13" s="669"/>
      <c r="DD13" s="675">
        <v>1700173</v>
      </c>
      <c r="DE13" s="667"/>
      <c r="DF13" s="667"/>
      <c r="DG13" s="667"/>
      <c r="DH13" s="667"/>
      <c r="DI13" s="667"/>
      <c r="DJ13" s="667"/>
      <c r="DK13" s="667"/>
      <c r="DL13" s="667"/>
      <c r="DM13" s="667"/>
      <c r="DN13" s="667"/>
      <c r="DO13" s="667"/>
      <c r="DP13" s="668"/>
      <c r="DQ13" s="675">
        <v>1547629</v>
      </c>
      <c r="DR13" s="667"/>
      <c r="DS13" s="667"/>
      <c r="DT13" s="667"/>
      <c r="DU13" s="667"/>
      <c r="DV13" s="667"/>
      <c r="DW13" s="667"/>
      <c r="DX13" s="667"/>
      <c r="DY13" s="667"/>
      <c r="DZ13" s="667"/>
      <c r="EA13" s="667"/>
      <c r="EB13" s="667"/>
      <c r="EC13" s="676"/>
    </row>
    <row r="14" spans="2:143" ht="11.25" customHeight="1" x14ac:dyDescent="0.15">
      <c r="B14" s="663" t="s">
        <v>489</v>
      </c>
      <c r="C14" s="664"/>
      <c r="D14" s="664"/>
      <c r="E14" s="664"/>
      <c r="F14" s="664"/>
      <c r="G14" s="664"/>
      <c r="H14" s="664"/>
      <c r="I14" s="664"/>
      <c r="J14" s="664"/>
      <c r="K14" s="664"/>
      <c r="L14" s="664"/>
      <c r="M14" s="664"/>
      <c r="N14" s="664"/>
      <c r="O14" s="664"/>
      <c r="P14" s="664"/>
      <c r="Q14" s="665"/>
      <c r="R14" s="666" t="s">
        <v>127</v>
      </c>
      <c r="S14" s="667"/>
      <c r="T14" s="667"/>
      <c r="U14" s="667"/>
      <c r="V14" s="667"/>
      <c r="W14" s="667"/>
      <c r="X14" s="667"/>
      <c r="Y14" s="668"/>
      <c r="Z14" s="669" t="s">
        <v>127</v>
      </c>
      <c r="AA14" s="669"/>
      <c r="AB14" s="669"/>
      <c r="AC14" s="669"/>
      <c r="AD14" s="670" t="s">
        <v>127</v>
      </c>
      <c r="AE14" s="670"/>
      <c r="AF14" s="670"/>
      <c r="AG14" s="670"/>
      <c r="AH14" s="670"/>
      <c r="AI14" s="670"/>
      <c r="AJ14" s="670"/>
      <c r="AK14" s="670"/>
      <c r="AL14" s="671" t="s">
        <v>127</v>
      </c>
      <c r="AM14" s="672"/>
      <c r="AN14" s="672"/>
      <c r="AO14" s="673"/>
      <c r="AP14" s="663" t="s">
        <v>490</v>
      </c>
      <c r="AQ14" s="664"/>
      <c r="AR14" s="664"/>
      <c r="AS14" s="664"/>
      <c r="AT14" s="664"/>
      <c r="AU14" s="664"/>
      <c r="AV14" s="664"/>
      <c r="AW14" s="664"/>
      <c r="AX14" s="664"/>
      <c r="AY14" s="664"/>
      <c r="AZ14" s="664"/>
      <c r="BA14" s="664"/>
      <c r="BB14" s="664"/>
      <c r="BC14" s="664"/>
      <c r="BD14" s="664"/>
      <c r="BE14" s="664"/>
      <c r="BF14" s="665"/>
      <c r="BG14" s="666">
        <v>125974</v>
      </c>
      <c r="BH14" s="667"/>
      <c r="BI14" s="667"/>
      <c r="BJ14" s="667"/>
      <c r="BK14" s="667"/>
      <c r="BL14" s="667"/>
      <c r="BM14" s="667"/>
      <c r="BN14" s="668"/>
      <c r="BO14" s="669">
        <v>3.3</v>
      </c>
      <c r="BP14" s="669"/>
      <c r="BQ14" s="669"/>
      <c r="BR14" s="669"/>
      <c r="BS14" s="670" t="s">
        <v>127</v>
      </c>
      <c r="BT14" s="670"/>
      <c r="BU14" s="670"/>
      <c r="BV14" s="670"/>
      <c r="BW14" s="670"/>
      <c r="BX14" s="670"/>
      <c r="BY14" s="670"/>
      <c r="BZ14" s="670"/>
      <c r="CA14" s="670"/>
      <c r="CB14" s="674"/>
      <c r="CD14" s="681" t="s">
        <v>491</v>
      </c>
      <c r="CE14" s="682"/>
      <c r="CF14" s="682"/>
      <c r="CG14" s="682"/>
      <c r="CH14" s="682"/>
      <c r="CI14" s="682"/>
      <c r="CJ14" s="682"/>
      <c r="CK14" s="682"/>
      <c r="CL14" s="682"/>
      <c r="CM14" s="682"/>
      <c r="CN14" s="682"/>
      <c r="CO14" s="682"/>
      <c r="CP14" s="682"/>
      <c r="CQ14" s="683"/>
      <c r="CR14" s="666">
        <v>942632</v>
      </c>
      <c r="CS14" s="667"/>
      <c r="CT14" s="667"/>
      <c r="CU14" s="667"/>
      <c r="CV14" s="667"/>
      <c r="CW14" s="667"/>
      <c r="CX14" s="667"/>
      <c r="CY14" s="668"/>
      <c r="CZ14" s="669">
        <v>3.8</v>
      </c>
      <c r="DA14" s="669"/>
      <c r="DB14" s="669"/>
      <c r="DC14" s="669"/>
      <c r="DD14" s="675">
        <v>19801</v>
      </c>
      <c r="DE14" s="667"/>
      <c r="DF14" s="667"/>
      <c r="DG14" s="667"/>
      <c r="DH14" s="667"/>
      <c r="DI14" s="667"/>
      <c r="DJ14" s="667"/>
      <c r="DK14" s="667"/>
      <c r="DL14" s="667"/>
      <c r="DM14" s="667"/>
      <c r="DN14" s="667"/>
      <c r="DO14" s="667"/>
      <c r="DP14" s="668"/>
      <c r="DQ14" s="675">
        <v>870736</v>
      </c>
      <c r="DR14" s="667"/>
      <c r="DS14" s="667"/>
      <c r="DT14" s="667"/>
      <c r="DU14" s="667"/>
      <c r="DV14" s="667"/>
      <c r="DW14" s="667"/>
      <c r="DX14" s="667"/>
      <c r="DY14" s="667"/>
      <c r="DZ14" s="667"/>
      <c r="EA14" s="667"/>
      <c r="EB14" s="667"/>
      <c r="EC14" s="676"/>
    </row>
    <row r="15" spans="2:143" ht="11.25" customHeight="1" x14ac:dyDescent="0.15">
      <c r="B15" s="663" t="s">
        <v>492</v>
      </c>
      <c r="C15" s="664"/>
      <c r="D15" s="664"/>
      <c r="E15" s="664"/>
      <c r="F15" s="664"/>
      <c r="G15" s="664"/>
      <c r="H15" s="664"/>
      <c r="I15" s="664"/>
      <c r="J15" s="664"/>
      <c r="K15" s="664"/>
      <c r="L15" s="664"/>
      <c r="M15" s="664"/>
      <c r="N15" s="664"/>
      <c r="O15" s="664"/>
      <c r="P15" s="664"/>
      <c r="Q15" s="665"/>
      <c r="R15" s="666" t="s">
        <v>127</v>
      </c>
      <c r="S15" s="667"/>
      <c r="T15" s="667"/>
      <c r="U15" s="667"/>
      <c r="V15" s="667"/>
      <c r="W15" s="667"/>
      <c r="X15" s="667"/>
      <c r="Y15" s="668"/>
      <c r="Z15" s="669" t="s">
        <v>127</v>
      </c>
      <c r="AA15" s="669"/>
      <c r="AB15" s="669"/>
      <c r="AC15" s="669"/>
      <c r="AD15" s="670" t="s">
        <v>127</v>
      </c>
      <c r="AE15" s="670"/>
      <c r="AF15" s="670"/>
      <c r="AG15" s="670"/>
      <c r="AH15" s="670"/>
      <c r="AI15" s="670"/>
      <c r="AJ15" s="670"/>
      <c r="AK15" s="670"/>
      <c r="AL15" s="671" t="s">
        <v>127</v>
      </c>
      <c r="AM15" s="672"/>
      <c r="AN15" s="672"/>
      <c r="AO15" s="673"/>
      <c r="AP15" s="663" t="s">
        <v>493</v>
      </c>
      <c r="AQ15" s="664"/>
      <c r="AR15" s="664"/>
      <c r="AS15" s="664"/>
      <c r="AT15" s="664"/>
      <c r="AU15" s="664"/>
      <c r="AV15" s="664"/>
      <c r="AW15" s="664"/>
      <c r="AX15" s="664"/>
      <c r="AY15" s="664"/>
      <c r="AZ15" s="664"/>
      <c r="BA15" s="664"/>
      <c r="BB15" s="664"/>
      <c r="BC15" s="664"/>
      <c r="BD15" s="664"/>
      <c r="BE15" s="664"/>
      <c r="BF15" s="665"/>
      <c r="BG15" s="666">
        <v>322058</v>
      </c>
      <c r="BH15" s="667"/>
      <c r="BI15" s="667"/>
      <c r="BJ15" s="667"/>
      <c r="BK15" s="667"/>
      <c r="BL15" s="667"/>
      <c r="BM15" s="667"/>
      <c r="BN15" s="668"/>
      <c r="BO15" s="669">
        <v>8.4</v>
      </c>
      <c r="BP15" s="669"/>
      <c r="BQ15" s="669"/>
      <c r="BR15" s="669"/>
      <c r="BS15" s="670" t="s">
        <v>127</v>
      </c>
      <c r="BT15" s="670"/>
      <c r="BU15" s="670"/>
      <c r="BV15" s="670"/>
      <c r="BW15" s="670"/>
      <c r="BX15" s="670"/>
      <c r="BY15" s="670"/>
      <c r="BZ15" s="670"/>
      <c r="CA15" s="670"/>
      <c r="CB15" s="674"/>
      <c r="CD15" s="681" t="s">
        <v>494</v>
      </c>
      <c r="CE15" s="682"/>
      <c r="CF15" s="682"/>
      <c r="CG15" s="682"/>
      <c r="CH15" s="682"/>
      <c r="CI15" s="682"/>
      <c r="CJ15" s="682"/>
      <c r="CK15" s="682"/>
      <c r="CL15" s="682"/>
      <c r="CM15" s="682"/>
      <c r="CN15" s="682"/>
      <c r="CO15" s="682"/>
      <c r="CP15" s="682"/>
      <c r="CQ15" s="683"/>
      <c r="CR15" s="666">
        <v>3842530</v>
      </c>
      <c r="CS15" s="667"/>
      <c r="CT15" s="667"/>
      <c r="CU15" s="667"/>
      <c r="CV15" s="667"/>
      <c r="CW15" s="667"/>
      <c r="CX15" s="667"/>
      <c r="CY15" s="668"/>
      <c r="CZ15" s="669">
        <v>15.3</v>
      </c>
      <c r="DA15" s="669"/>
      <c r="DB15" s="669"/>
      <c r="DC15" s="669"/>
      <c r="DD15" s="675">
        <v>1954594</v>
      </c>
      <c r="DE15" s="667"/>
      <c r="DF15" s="667"/>
      <c r="DG15" s="667"/>
      <c r="DH15" s="667"/>
      <c r="DI15" s="667"/>
      <c r="DJ15" s="667"/>
      <c r="DK15" s="667"/>
      <c r="DL15" s="667"/>
      <c r="DM15" s="667"/>
      <c r="DN15" s="667"/>
      <c r="DO15" s="667"/>
      <c r="DP15" s="668"/>
      <c r="DQ15" s="675">
        <v>1658296</v>
      </c>
      <c r="DR15" s="667"/>
      <c r="DS15" s="667"/>
      <c r="DT15" s="667"/>
      <c r="DU15" s="667"/>
      <c r="DV15" s="667"/>
      <c r="DW15" s="667"/>
      <c r="DX15" s="667"/>
      <c r="DY15" s="667"/>
      <c r="DZ15" s="667"/>
      <c r="EA15" s="667"/>
      <c r="EB15" s="667"/>
      <c r="EC15" s="676"/>
    </row>
    <row r="16" spans="2:143" ht="11.25" customHeight="1" x14ac:dyDescent="0.15">
      <c r="B16" s="663" t="s">
        <v>495</v>
      </c>
      <c r="C16" s="664"/>
      <c r="D16" s="664"/>
      <c r="E16" s="664"/>
      <c r="F16" s="664"/>
      <c r="G16" s="664"/>
      <c r="H16" s="664"/>
      <c r="I16" s="664"/>
      <c r="J16" s="664"/>
      <c r="K16" s="664"/>
      <c r="L16" s="664"/>
      <c r="M16" s="664"/>
      <c r="N16" s="664"/>
      <c r="O16" s="664"/>
      <c r="P16" s="664"/>
      <c r="Q16" s="665"/>
      <c r="R16" s="666">
        <v>17696</v>
      </c>
      <c r="S16" s="667"/>
      <c r="T16" s="667"/>
      <c r="U16" s="667"/>
      <c r="V16" s="667"/>
      <c r="W16" s="667"/>
      <c r="X16" s="667"/>
      <c r="Y16" s="668"/>
      <c r="Z16" s="669">
        <v>0.1</v>
      </c>
      <c r="AA16" s="669"/>
      <c r="AB16" s="669"/>
      <c r="AC16" s="669"/>
      <c r="AD16" s="670">
        <v>17696</v>
      </c>
      <c r="AE16" s="670"/>
      <c r="AF16" s="670"/>
      <c r="AG16" s="670"/>
      <c r="AH16" s="670"/>
      <c r="AI16" s="670"/>
      <c r="AJ16" s="670"/>
      <c r="AK16" s="670"/>
      <c r="AL16" s="671">
        <v>0.2</v>
      </c>
      <c r="AM16" s="672"/>
      <c r="AN16" s="672"/>
      <c r="AO16" s="673"/>
      <c r="AP16" s="663" t="s">
        <v>496</v>
      </c>
      <c r="AQ16" s="664"/>
      <c r="AR16" s="664"/>
      <c r="AS16" s="664"/>
      <c r="AT16" s="664"/>
      <c r="AU16" s="664"/>
      <c r="AV16" s="664"/>
      <c r="AW16" s="664"/>
      <c r="AX16" s="664"/>
      <c r="AY16" s="664"/>
      <c r="AZ16" s="664"/>
      <c r="BA16" s="664"/>
      <c r="BB16" s="664"/>
      <c r="BC16" s="664"/>
      <c r="BD16" s="664"/>
      <c r="BE16" s="664"/>
      <c r="BF16" s="665"/>
      <c r="BG16" s="666" t="s">
        <v>127</v>
      </c>
      <c r="BH16" s="667"/>
      <c r="BI16" s="667"/>
      <c r="BJ16" s="667"/>
      <c r="BK16" s="667"/>
      <c r="BL16" s="667"/>
      <c r="BM16" s="667"/>
      <c r="BN16" s="668"/>
      <c r="BO16" s="669" t="s">
        <v>127</v>
      </c>
      <c r="BP16" s="669"/>
      <c r="BQ16" s="669"/>
      <c r="BR16" s="669"/>
      <c r="BS16" s="670" t="s">
        <v>127</v>
      </c>
      <c r="BT16" s="670"/>
      <c r="BU16" s="670"/>
      <c r="BV16" s="670"/>
      <c r="BW16" s="670"/>
      <c r="BX16" s="670"/>
      <c r="BY16" s="670"/>
      <c r="BZ16" s="670"/>
      <c r="CA16" s="670"/>
      <c r="CB16" s="674"/>
      <c r="CD16" s="681" t="s">
        <v>497</v>
      </c>
      <c r="CE16" s="682"/>
      <c r="CF16" s="682"/>
      <c r="CG16" s="682"/>
      <c r="CH16" s="682"/>
      <c r="CI16" s="682"/>
      <c r="CJ16" s="682"/>
      <c r="CK16" s="682"/>
      <c r="CL16" s="682"/>
      <c r="CM16" s="682"/>
      <c r="CN16" s="682"/>
      <c r="CO16" s="682"/>
      <c r="CP16" s="682"/>
      <c r="CQ16" s="683"/>
      <c r="CR16" s="666">
        <v>151809</v>
      </c>
      <c r="CS16" s="667"/>
      <c r="CT16" s="667"/>
      <c r="CU16" s="667"/>
      <c r="CV16" s="667"/>
      <c r="CW16" s="667"/>
      <c r="CX16" s="667"/>
      <c r="CY16" s="668"/>
      <c r="CZ16" s="669">
        <v>0.6</v>
      </c>
      <c r="DA16" s="669"/>
      <c r="DB16" s="669"/>
      <c r="DC16" s="669"/>
      <c r="DD16" s="675" t="s">
        <v>127</v>
      </c>
      <c r="DE16" s="667"/>
      <c r="DF16" s="667"/>
      <c r="DG16" s="667"/>
      <c r="DH16" s="667"/>
      <c r="DI16" s="667"/>
      <c r="DJ16" s="667"/>
      <c r="DK16" s="667"/>
      <c r="DL16" s="667"/>
      <c r="DM16" s="667"/>
      <c r="DN16" s="667"/>
      <c r="DO16" s="667"/>
      <c r="DP16" s="668"/>
      <c r="DQ16" s="675">
        <v>42170</v>
      </c>
      <c r="DR16" s="667"/>
      <c r="DS16" s="667"/>
      <c r="DT16" s="667"/>
      <c r="DU16" s="667"/>
      <c r="DV16" s="667"/>
      <c r="DW16" s="667"/>
      <c r="DX16" s="667"/>
      <c r="DY16" s="667"/>
      <c r="DZ16" s="667"/>
      <c r="EA16" s="667"/>
      <c r="EB16" s="667"/>
      <c r="EC16" s="676"/>
    </row>
    <row r="17" spans="2:133" ht="11.25" customHeight="1" x14ac:dyDescent="0.15">
      <c r="B17" s="663" t="s">
        <v>498</v>
      </c>
      <c r="C17" s="664"/>
      <c r="D17" s="664"/>
      <c r="E17" s="664"/>
      <c r="F17" s="664"/>
      <c r="G17" s="664"/>
      <c r="H17" s="664"/>
      <c r="I17" s="664"/>
      <c r="J17" s="664"/>
      <c r="K17" s="664"/>
      <c r="L17" s="664"/>
      <c r="M17" s="664"/>
      <c r="N17" s="664"/>
      <c r="O17" s="664"/>
      <c r="P17" s="664"/>
      <c r="Q17" s="665"/>
      <c r="R17" s="666">
        <v>38507</v>
      </c>
      <c r="S17" s="667"/>
      <c r="T17" s="667"/>
      <c r="U17" s="667"/>
      <c r="V17" s="667"/>
      <c r="W17" s="667"/>
      <c r="X17" s="667"/>
      <c r="Y17" s="668"/>
      <c r="Z17" s="669">
        <v>0.1</v>
      </c>
      <c r="AA17" s="669"/>
      <c r="AB17" s="669"/>
      <c r="AC17" s="669"/>
      <c r="AD17" s="670">
        <v>38507</v>
      </c>
      <c r="AE17" s="670"/>
      <c r="AF17" s="670"/>
      <c r="AG17" s="670"/>
      <c r="AH17" s="670"/>
      <c r="AI17" s="670"/>
      <c r="AJ17" s="670"/>
      <c r="AK17" s="670"/>
      <c r="AL17" s="671">
        <v>0.4</v>
      </c>
      <c r="AM17" s="672"/>
      <c r="AN17" s="672"/>
      <c r="AO17" s="673"/>
      <c r="AP17" s="663" t="s">
        <v>499</v>
      </c>
      <c r="AQ17" s="664"/>
      <c r="AR17" s="664"/>
      <c r="AS17" s="664"/>
      <c r="AT17" s="664"/>
      <c r="AU17" s="664"/>
      <c r="AV17" s="664"/>
      <c r="AW17" s="664"/>
      <c r="AX17" s="664"/>
      <c r="AY17" s="664"/>
      <c r="AZ17" s="664"/>
      <c r="BA17" s="664"/>
      <c r="BB17" s="664"/>
      <c r="BC17" s="664"/>
      <c r="BD17" s="664"/>
      <c r="BE17" s="664"/>
      <c r="BF17" s="665"/>
      <c r="BG17" s="666" t="s">
        <v>127</v>
      </c>
      <c r="BH17" s="667"/>
      <c r="BI17" s="667"/>
      <c r="BJ17" s="667"/>
      <c r="BK17" s="667"/>
      <c r="BL17" s="667"/>
      <c r="BM17" s="667"/>
      <c r="BN17" s="668"/>
      <c r="BO17" s="669" t="s">
        <v>127</v>
      </c>
      <c r="BP17" s="669"/>
      <c r="BQ17" s="669"/>
      <c r="BR17" s="669"/>
      <c r="BS17" s="670" t="s">
        <v>127</v>
      </c>
      <c r="BT17" s="670"/>
      <c r="BU17" s="670"/>
      <c r="BV17" s="670"/>
      <c r="BW17" s="670"/>
      <c r="BX17" s="670"/>
      <c r="BY17" s="670"/>
      <c r="BZ17" s="670"/>
      <c r="CA17" s="670"/>
      <c r="CB17" s="674"/>
      <c r="CD17" s="681" t="s">
        <v>500</v>
      </c>
      <c r="CE17" s="682"/>
      <c r="CF17" s="682"/>
      <c r="CG17" s="682"/>
      <c r="CH17" s="682"/>
      <c r="CI17" s="682"/>
      <c r="CJ17" s="682"/>
      <c r="CK17" s="682"/>
      <c r="CL17" s="682"/>
      <c r="CM17" s="682"/>
      <c r="CN17" s="682"/>
      <c r="CO17" s="682"/>
      <c r="CP17" s="682"/>
      <c r="CQ17" s="683"/>
      <c r="CR17" s="666">
        <v>1726585</v>
      </c>
      <c r="CS17" s="667"/>
      <c r="CT17" s="667"/>
      <c r="CU17" s="667"/>
      <c r="CV17" s="667"/>
      <c r="CW17" s="667"/>
      <c r="CX17" s="667"/>
      <c r="CY17" s="668"/>
      <c r="CZ17" s="669">
        <v>6.9</v>
      </c>
      <c r="DA17" s="669"/>
      <c r="DB17" s="669"/>
      <c r="DC17" s="669"/>
      <c r="DD17" s="675" t="s">
        <v>127</v>
      </c>
      <c r="DE17" s="667"/>
      <c r="DF17" s="667"/>
      <c r="DG17" s="667"/>
      <c r="DH17" s="667"/>
      <c r="DI17" s="667"/>
      <c r="DJ17" s="667"/>
      <c r="DK17" s="667"/>
      <c r="DL17" s="667"/>
      <c r="DM17" s="667"/>
      <c r="DN17" s="667"/>
      <c r="DO17" s="667"/>
      <c r="DP17" s="668"/>
      <c r="DQ17" s="675">
        <v>1539583</v>
      </c>
      <c r="DR17" s="667"/>
      <c r="DS17" s="667"/>
      <c r="DT17" s="667"/>
      <c r="DU17" s="667"/>
      <c r="DV17" s="667"/>
      <c r="DW17" s="667"/>
      <c r="DX17" s="667"/>
      <c r="DY17" s="667"/>
      <c r="DZ17" s="667"/>
      <c r="EA17" s="667"/>
      <c r="EB17" s="667"/>
      <c r="EC17" s="676"/>
    </row>
    <row r="18" spans="2:133" ht="11.25" customHeight="1" x14ac:dyDescent="0.15">
      <c r="B18" s="663" t="s">
        <v>501</v>
      </c>
      <c r="C18" s="664"/>
      <c r="D18" s="664"/>
      <c r="E18" s="664"/>
      <c r="F18" s="664"/>
      <c r="G18" s="664"/>
      <c r="H18" s="664"/>
      <c r="I18" s="664"/>
      <c r="J18" s="664"/>
      <c r="K18" s="664"/>
      <c r="L18" s="664"/>
      <c r="M18" s="664"/>
      <c r="N18" s="664"/>
      <c r="O18" s="664"/>
      <c r="P18" s="664"/>
      <c r="Q18" s="665"/>
      <c r="R18" s="666">
        <v>95688</v>
      </c>
      <c r="S18" s="667"/>
      <c r="T18" s="667"/>
      <c r="U18" s="667"/>
      <c r="V18" s="667"/>
      <c r="W18" s="667"/>
      <c r="X18" s="667"/>
      <c r="Y18" s="668"/>
      <c r="Z18" s="669">
        <v>0.4</v>
      </c>
      <c r="AA18" s="669"/>
      <c r="AB18" s="669"/>
      <c r="AC18" s="669"/>
      <c r="AD18" s="670">
        <v>95688</v>
      </c>
      <c r="AE18" s="670"/>
      <c r="AF18" s="670"/>
      <c r="AG18" s="670"/>
      <c r="AH18" s="670"/>
      <c r="AI18" s="670"/>
      <c r="AJ18" s="670"/>
      <c r="AK18" s="670"/>
      <c r="AL18" s="671">
        <v>0.89999997615814209</v>
      </c>
      <c r="AM18" s="672"/>
      <c r="AN18" s="672"/>
      <c r="AO18" s="673"/>
      <c r="AP18" s="663" t="s">
        <v>502</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69" t="s">
        <v>127</v>
      </c>
      <c r="BP18" s="669"/>
      <c r="BQ18" s="669"/>
      <c r="BR18" s="669"/>
      <c r="BS18" s="670" t="s">
        <v>127</v>
      </c>
      <c r="BT18" s="670"/>
      <c r="BU18" s="670"/>
      <c r="BV18" s="670"/>
      <c r="BW18" s="670"/>
      <c r="BX18" s="670"/>
      <c r="BY18" s="670"/>
      <c r="BZ18" s="670"/>
      <c r="CA18" s="670"/>
      <c r="CB18" s="674"/>
      <c r="CD18" s="681" t="s">
        <v>503</v>
      </c>
      <c r="CE18" s="682"/>
      <c r="CF18" s="682"/>
      <c r="CG18" s="682"/>
      <c r="CH18" s="682"/>
      <c r="CI18" s="682"/>
      <c r="CJ18" s="682"/>
      <c r="CK18" s="682"/>
      <c r="CL18" s="682"/>
      <c r="CM18" s="682"/>
      <c r="CN18" s="682"/>
      <c r="CO18" s="682"/>
      <c r="CP18" s="682"/>
      <c r="CQ18" s="683"/>
      <c r="CR18" s="666" t="s">
        <v>127</v>
      </c>
      <c r="CS18" s="667"/>
      <c r="CT18" s="667"/>
      <c r="CU18" s="667"/>
      <c r="CV18" s="667"/>
      <c r="CW18" s="667"/>
      <c r="CX18" s="667"/>
      <c r="CY18" s="668"/>
      <c r="CZ18" s="669" t="s">
        <v>127</v>
      </c>
      <c r="DA18" s="669"/>
      <c r="DB18" s="669"/>
      <c r="DC18" s="669"/>
      <c r="DD18" s="675" t="s">
        <v>127</v>
      </c>
      <c r="DE18" s="667"/>
      <c r="DF18" s="667"/>
      <c r="DG18" s="667"/>
      <c r="DH18" s="667"/>
      <c r="DI18" s="667"/>
      <c r="DJ18" s="667"/>
      <c r="DK18" s="667"/>
      <c r="DL18" s="667"/>
      <c r="DM18" s="667"/>
      <c r="DN18" s="667"/>
      <c r="DO18" s="667"/>
      <c r="DP18" s="668"/>
      <c r="DQ18" s="675" t="s">
        <v>127</v>
      </c>
      <c r="DR18" s="667"/>
      <c r="DS18" s="667"/>
      <c r="DT18" s="667"/>
      <c r="DU18" s="667"/>
      <c r="DV18" s="667"/>
      <c r="DW18" s="667"/>
      <c r="DX18" s="667"/>
      <c r="DY18" s="667"/>
      <c r="DZ18" s="667"/>
      <c r="EA18" s="667"/>
      <c r="EB18" s="667"/>
      <c r="EC18" s="676"/>
    </row>
    <row r="19" spans="2:133" ht="11.25" customHeight="1" x14ac:dyDescent="0.15">
      <c r="B19" s="663" t="s">
        <v>504</v>
      </c>
      <c r="C19" s="664"/>
      <c r="D19" s="664"/>
      <c r="E19" s="664"/>
      <c r="F19" s="664"/>
      <c r="G19" s="664"/>
      <c r="H19" s="664"/>
      <c r="I19" s="664"/>
      <c r="J19" s="664"/>
      <c r="K19" s="664"/>
      <c r="L19" s="664"/>
      <c r="M19" s="664"/>
      <c r="N19" s="664"/>
      <c r="O19" s="664"/>
      <c r="P19" s="664"/>
      <c r="Q19" s="665"/>
      <c r="R19" s="666">
        <v>44739</v>
      </c>
      <c r="S19" s="667"/>
      <c r="T19" s="667"/>
      <c r="U19" s="667"/>
      <c r="V19" s="667"/>
      <c r="W19" s="667"/>
      <c r="X19" s="667"/>
      <c r="Y19" s="668"/>
      <c r="Z19" s="669">
        <v>0.2</v>
      </c>
      <c r="AA19" s="669"/>
      <c r="AB19" s="669"/>
      <c r="AC19" s="669"/>
      <c r="AD19" s="670">
        <v>44739</v>
      </c>
      <c r="AE19" s="670"/>
      <c r="AF19" s="670"/>
      <c r="AG19" s="670"/>
      <c r="AH19" s="670"/>
      <c r="AI19" s="670"/>
      <c r="AJ19" s="670"/>
      <c r="AK19" s="670"/>
      <c r="AL19" s="671">
        <v>0.4</v>
      </c>
      <c r="AM19" s="672"/>
      <c r="AN19" s="672"/>
      <c r="AO19" s="673"/>
      <c r="AP19" s="663" t="s">
        <v>505</v>
      </c>
      <c r="AQ19" s="664"/>
      <c r="AR19" s="664"/>
      <c r="AS19" s="664"/>
      <c r="AT19" s="664"/>
      <c r="AU19" s="664"/>
      <c r="AV19" s="664"/>
      <c r="AW19" s="664"/>
      <c r="AX19" s="664"/>
      <c r="AY19" s="664"/>
      <c r="AZ19" s="664"/>
      <c r="BA19" s="664"/>
      <c r="BB19" s="664"/>
      <c r="BC19" s="664"/>
      <c r="BD19" s="664"/>
      <c r="BE19" s="664"/>
      <c r="BF19" s="665"/>
      <c r="BG19" s="666">
        <v>5030</v>
      </c>
      <c r="BH19" s="667"/>
      <c r="BI19" s="667"/>
      <c r="BJ19" s="667"/>
      <c r="BK19" s="667"/>
      <c r="BL19" s="667"/>
      <c r="BM19" s="667"/>
      <c r="BN19" s="668"/>
      <c r="BO19" s="669">
        <v>0.1</v>
      </c>
      <c r="BP19" s="669"/>
      <c r="BQ19" s="669"/>
      <c r="BR19" s="669"/>
      <c r="BS19" s="670" t="s">
        <v>127</v>
      </c>
      <c r="BT19" s="670"/>
      <c r="BU19" s="670"/>
      <c r="BV19" s="670"/>
      <c r="BW19" s="670"/>
      <c r="BX19" s="670"/>
      <c r="BY19" s="670"/>
      <c r="BZ19" s="670"/>
      <c r="CA19" s="670"/>
      <c r="CB19" s="674"/>
      <c r="CD19" s="681" t="s">
        <v>506</v>
      </c>
      <c r="CE19" s="682"/>
      <c r="CF19" s="682"/>
      <c r="CG19" s="682"/>
      <c r="CH19" s="682"/>
      <c r="CI19" s="682"/>
      <c r="CJ19" s="682"/>
      <c r="CK19" s="682"/>
      <c r="CL19" s="682"/>
      <c r="CM19" s="682"/>
      <c r="CN19" s="682"/>
      <c r="CO19" s="682"/>
      <c r="CP19" s="682"/>
      <c r="CQ19" s="683"/>
      <c r="CR19" s="666" t="s">
        <v>127</v>
      </c>
      <c r="CS19" s="667"/>
      <c r="CT19" s="667"/>
      <c r="CU19" s="667"/>
      <c r="CV19" s="667"/>
      <c r="CW19" s="667"/>
      <c r="CX19" s="667"/>
      <c r="CY19" s="668"/>
      <c r="CZ19" s="669" t="s">
        <v>127</v>
      </c>
      <c r="DA19" s="669"/>
      <c r="DB19" s="669"/>
      <c r="DC19" s="669"/>
      <c r="DD19" s="675" t="s">
        <v>127</v>
      </c>
      <c r="DE19" s="667"/>
      <c r="DF19" s="667"/>
      <c r="DG19" s="667"/>
      <c r="DH19" s="667"/>
      <c r="DI19" s="667"/>
      <c r="DJ19" s="667"/>
      <c r="DK19" s="667"/>
      <c r="DL19" s="667"/>
      <c r="DM19" s="667"/>
      <c r="DN19" s="667"/>
      <c r="DO19" s="667"/>
      <c r="DP19" s="668"/>
      <c r="DQ19" s="675" t="s">
        <v>127</v>
      </c>
      <c r="DR19" s="667"/>
      <c r="DS19" s="667"/>
      <c r="DT19" s="667"/>
      <c r="DU19" s="667"/>
      <c r="DV19" s="667"/>
      <c r="DW19" s="667"/>
      <c r="DX19" s="667"/>
      <c r="DY19" s="667"/>
      <c r="DZ19" s="667"/>
      <c r="EA19" s="667"/>
      <c r="EB19" s="667"/>
      <c r="EC19" s="676"/>
    </row>
    <row r="20" spans="2:133" ht="11.25" customHeight="1" x14ac:dyDescent="0.15">
      <c r="B20" s="663" t="s">
        <v>507</v>
      </c>
      <c r="C20" s="664"/>
      <c r="D20" s="664"/>
      <c r="E20" s="664"/>
      <c r="F20" s="664"/>
      <c r="G20" s="664"/>
      <c r="H20" s="664"/>
      <c r="I20" s="664"/>
      <c r="J20" s="664"/>
      <c r="K20" s="664"/>
      <c r="L20" s="664"/>
      <c r="M20" s="664"/>
      <c r="N20" s="664"/>
      <c r="O20" s="664"/>
      <c r="P20" s="664"/>
      <c r="Q20" s="665"/>
      <c r="R20" s="666">
        <v>4954</v>
      </c>
      <c r="S20" s="667"/>
      <c r="T20" s="667"/>
      <c r="U20" s="667"/>
      <c r="V20" s="667"/>
      <c r="W20" s="667"/>
      <c r="X20" s="667"/>
      <c r="Y20" s="668"/>
      <c r="Z20" s="669">
        <v>0</v>
      </c>
      <c r="AA20" s="669"/>
      <c r="AB20" s="669"/>
      <c r="AC20" s="669"/>
      <c r="AD20" s="670">
        <v>4954</v>
      </c>
      <c r="AE20" s="670"/>
      <c r="AF20" s="670"/>
      <c r="AG20" s="670"/>
      <c r="AH20" s="670"/>
      <c r="AI20" s="670"/>
      <c r="AJ20" s="670"/>
      <c r="AK20" s="670"/>
      <c r="AL20" s="671">
        <v>0</v>
      </c>
      <c r="AM20" s="672"/>
      <c r="AN20" s="672"/>
      <c r="AO20" s="673"/>
      <c r="AP20" s="663" t="s">
        <v>508</v>
      </c>
      <c r="AQ20" s="664"/>
      <c r="AR20" s="664"/>
      <c r="AS20" s="664"/>
      <c r="AT20" s="664"/>
      <c r="AU20" s="664"/>
      <c r="AV20" s="664"/>
      <c r="AW20" s="664"/>
      <c r="AX20" s="664"/>
      <c r="AY20" s="664"/>
      <c r="AZ20" s="664"/>
      <c r="BA20" s="664"/>
      <c r="BB20" s="664"/>
      <c r="BC20" s="664"/>
      <c r="BD20" s="664"/>
      <c r="BE20" s="664"/>
      <c r="BF20" s="665"/>
      <c r="BG20" s="666">
        <v>5030</v>
      </c>
      <c r="BH20" s="667"/>
      <c r="BI20" s="667"/>
      <c r="BJ20" s="667"/>
      <c r="BK20" s="667"/>
      <c r="BL20" s="667"/>
      <c r="BM20" s="667"/>
      <c r="BN20" s="668"/>
      <c r="BO20" s="669">
        <v>0.1</v>
      </c>
      <c r="BP20" s="669"/>
      <c r="BQ20" s="669"/>
      <c r="BR20" s="669"/>
      <c r="BS20" s="670" t="s">
        <v>127</v>
      </c>
      <c r="BT20" s="670"/>
      <c r="BU20" s="670"/>
      <c r="BV20" s="670"/>
      <c r="BW20" s="670"/>
      <c r="BX20" s="670"/>
      <c r="BY20" s="670"/>
      <c r="BZ20" s="670"/>
      <c r="CA20" s="670"/>
      <c r="CB20" s="674"/>
      <c r="CD20" s="681" t="s">
        <v>509</v>
      </c>
      <c r="CE20" s="682"/>
      <c r="CF20" s="682"/>
      <c r="CG20" s="682"/>
      <c r="CH20" s="682"/>
      <c r="CI20" s="682"/>
      <c r="CJ20" s="682"/>
      <c r="CK20" s="682"/>
      <c r="CL20" s="682"/>
      <c r="CM20" s="682"/>
      <c r="CN20" s="682"/>
      <c r="CO20" s="682"/>
      <c r="CP20" s="682"/>
      <c r="CQ20" s="683"/>
      <c r="CR20" s="666">
        <v>25057648</v>
      </c>
      <c r="CS20" s="667"/>
      <c r="CT20" s="667"/>
      <c r="CU20" s="667"/>
      <c r="CV20" s="667"/>
      <c r="CW20" s="667"/>
      <c r="CX20" s="667"/>
      <c r="CY20" s="668"/>
      <c r="CZ20" s="669">
        <v>100</v>
      </c>
      <c r="DA20" s="669"/>
      <c r="DB20" s="669"/>
      <c r="DC20" s="669"/>
      <c r="DD20" s="675">
        <v>4256288</v>
      </c>
      <c r="DE20" s="667"/>
      <c r="DF20" s="667"/>
      <c r="DG20" s="667"/>
      <c r="DH20" s="667"/>
      <c r="DI20" s="667"/>
      <c r="DJ20" s="667"/>
      <c r="DK20" s="667"/>
      <c r="DL20" s="667"/>
      <c r="DM20" s="667"/>
      <c r="DN20" s="667"/>
      <c r="DO20" s="667"/>
      <c r="DP20" s="668"/>
      <c r="DQ20" s="675">
        <v>13147769</v>
      </c>
      <c r="DR20" s="667"/>
      <c r="DS20" s="667"/>
      <c r="DT20" s="667"/>
      <c r="DU20" s="667"/>
      <c r="DV20" s="667"/>
      <c r="DW20" s="667"/>
      <c r="DX20" s="667"/>
      <c r="DY20" s="667"/>
      <c r="DZ20" s="667"/>
      <c r="EA20" s="667"/>
      <c r="EB20" s="667"/>
      <c r="EC20" s="676"/>
    </row>
    <row r="21" spans="2:133" ht="11.25" customHeight="1" x14ac:dyDescent="0.15">
      <c r="B21" s="663" t="s">
        <v>510</v>
      </c>
      <c r="C21" s="664"/>
      <c r="D21" s="664"/>
      <c r="E21" s="664"/>
      <c r="F21" s="664"/>
      <c r="G21" s="664"/>
      <c r="H21" s="664"/>
      <c r="I21" s="664"/>
      <c r="J21" s="664"/>
      <c r="K21" s="664"/>
      <c r="L21" s="664"/>
      <c r="M21" s="664"/>
      <c r="N21" s="664"/>
      <c r="O21" s="664"/>
      <c r="P21" s="664"/>
      <c r="Q21" s="665"/>
      <c r="R21" s="666">
        <v>1983</v>
      </c>
      <c r="S21" s="667"/>
      <c r="T21" s="667"/>
      <c r="U21" s="667"/>
      <c r="V21" s="667"/>
      <c r="W21" s="667"/>
      <c r="X21" s="667"/>
      <c r="Y21" s="668"/>
      <c r="Z21" s="669">
        <v>0</v>
      </c>
      <c r="AA21" s="669"/>
      <c r="AB21" s="669"/>
      <c r="AC21" s="669"/>
      <c r="AD21" s="670">
        <v>1983</v>
      </c>
      <c r="AE21" s="670"/>
      <c r="AF21" s="670"/>
      <c r="AG21" s="670"/>
      <c r="AH21" s="670"/>
      <c r="AI21" s="670"/>
      <c r="AJ21" s="670"/>
      <c r="AK21" s="670"/>
      <c r="AL21" s="671">
        <v>0</v>
      </c>
      <c r="AM21" s="672"/>
      <c r="AN21" s="672"/>
      <c r="AO21" s="673"/>
      <c r="AP21" s="685" t="s">
        <v>511</v>
      </c>
      <c r="AQ21" s="686"/>
      <c r="AR21" s="686"/>
      <c r="AS21" s="686"/>
      <c r="AT21" s="686"/>
      <c r="AU21" s="686"/>
      <c r="AV21" s="686"/>
      <c r="AW21" s="686"/>
      <c r="AX21" s="686"/>
      <c r="AY21" s="686"/>
      <c r="AZ21" s="686"/>
      <c r="BA21" s="686"/>
      <c r="BB21" s="686"/>
      <c r="BC21" s="686"/>
      <c r="BD21" s="686"/>
      <c r="BE21" s="686"/>
      <c r="BF21" s="687"/>
      <c r="BG21" s="666">
        <v>5030</v>
      </c>
      <c r="BH21" s="667"/>
      <c r="BI21" s="667"/>
      <c r="BJ21" s="667"/>
      <c r="BK21" s="667"/>
      <c r="BL21" s="667"/>
      <c r="BM21" s="667"/>
      <c r="BN21" s="668"/>
      <c r="BO21" s="669">
        <v>0.1</v>
      </c>
      <c r="BP21" s="669"/>
      <c r="BQ21" s="669"/>
      <c r="BR21" s="669"/>
      <c r="BS21" s="670" t="s">
        <v>127</v>
      </c>
      <c r="BT21" s="670"/>
      <c r="BU21" s="670"/>
      <c r="BV21" s="670"/>
      <c r="BW21" s="670"/>
      <c r="BX21" s="670"/>
      <c r="BY21" s="670"/>
      <c r="BZ21" s="670"/>
      <c r="CA21" s="670"/>
      <c r="CB21" s="674"/>
      <c r="CD21" s="694"/>
      <c r="CE21" s="695"/>
      <c r="CF21" s="695"/>
      <c r="CG21" s="695"/>
      <c r="CH21" s="695"/>
      <c r="CI21" s="695"/>
      <c r="CJ21" s="695"/>
      <c r="CK21" s="695"/>
      <c r="CL21" s="695"/>
      <c r="CM21" s="695"/>
      <c r="CN21" s="695"/>
      <c r="CO21" s="695"/>
      <c r="CP21" s="695"/>
      <c r="CQ21" s="696"/>
      <c r="CR21" s="697"/>
      <c r="CS21" s="689"/>
      <c r="CT21" s="689"/>
      <c r="CU21" s="689"/>
      <c r="CV21" s="689"/>
      <c r="CW21" s="689"/>
      <c r="CX21" s="689"/>
      <c r="CY21" s="698"/>
      <c r="CZ21" s="699"/>
      <c r="DA21" s="699"/>
      <c r="DB21" s="699"/>
      <c r="DC21" s="699"/>
      <c r="DD21" s="688"/>
      <c r="DE21" s="689"/>
      <c r="DF21" s="689"/>
      <c r="DG21" s="689"/>
      <c r="DH21" s="689"/>
      <c r="DI21" s="689"/>
      <c r="DJ21" s="689"/>
      <c r="DK21" s="689"/>
      <c r="DL21" s="689"/>
      <c r="DM21" s="689"/>
      <c r="DN21" s="689"/>
      <c r="DO21" s="689"/>
      <c r="DP21" s="698"/>
      <c r="DQ21" s="688"/>
      <c r="DR21" s="689"/>
      <c r="DS21" s="689"/>
      <c r="DT21" s="689"/>
      <c r="DU21" s="689"/>
      <c r="DV21" s="689"/>
      <c r="DW21" s="689"/>
      <c r="DX21" s="689"/>
      <c r="DY21" s="689"/>
      <c r="DZ21" s="689"/>
      <c r="EA21" s="689"/>
      <c r="EB21" s="689"/>
      <c r="EC21" s="690"/>
    </row>
    <row r="22" spans="2:133" ht="11.25" customHeight="1" x14ac:dyDescent="0.15">
      <c r="B22" s="691" t="s">
        <v>512</v>
      </c>
      <c r="C22" s="692"/>
      <c r="D22" s="692"/>
      <c r="E22" s="692"/>
      <c r="F22" s="692"/>
      <c r="G22" s="692"/>
      <c r="H22" s="692"/>
      <c r="I22" s="692"/>
      <c r="J22" s="692"/>
      <c r="K22" s="692"/>
      <c r="L22" s="692"/>
      <c r="M22" s="692"/>
      <c r="N22" s="692"/>
      <c r="O22" s="692"/>
      <c r="P22" s="692"/>
      <c r="Q22" s="693"/>
      <c r="R22" s="666">
        <v>44012</v>
      </c>
      <c r="S22" s="667"/>
      <c r="T22" s="667"/>
      <c r="U22" s="667"/>
      <c r="V22" s="667"/>
      <c r="W22" s="667"/>
      <c r="X22" s="667"/>
      <c r="Y22" s="668"/>
      <c r="Z22" s="669">
        <v>0.2</v>
      </c>
      <c r="AA22" s="669"/>
      <c r="AB22" s="669"/>
      <c r="AC22" s="669"/>
      <c r="AD22" s="670">
        <v>44012</v>
      </c>
      <c r="AE22" s="670"/>
      <c r="AF22" s="670"/>
      <c r="AG22" s="670"/>
      <c r="AH22" s="670"/>
      <c r="AI22" s="670"/>
      <c r="AJ22" s="670"/>
      <c r="AK22" s="670"/>
      <c r="AL22" s="671">
        <v>0.40000000596046448</v>
      </c>
      <c r="AM22" s="672"/>
      <c r="AN22" s="672"/>
      <c r="AO22" s="673"/>
      <c r="AP22" s="685" t="s">
        <v>513</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127</v>
      </c>
      <c r="BP22" s="669"/>
      <c r="BQ22" s="669"/>
      <c r="BR22" s="669"/>
      <c r="BS22" s="670" t="s">
        <v>127</v>
      </c>
      <c r="BT22" s="670"/>
      <c r="BU22" s="670"/>
      <c r="BV22" s="670"/>
      <c r="BW22" s="670"/>
      <c r="BX22" s="670"/>
      <c r="BY22" s="670"/>
      <c r="BZ22" s="670"/>
      <c r="CA22" s="670"/>
      <c r="CB22" s="674"/>
      <c r="CD22" s="648" t="s">
        <v>514</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515</v>
      </c>
      <c r="C23" s="664"/>
      <c r="D23" s="664"/>
      <c r="E23" s="664"/>
      <c r="F23" s="664"/>
      <c r="G23" s="664"/>
      <c r="H23" s="664"/>
      <c r="I23" s="664"/>
      <c r="J23" s="664"/>
      <c r="K23" s="664"/>
      <c r="L23" s="664"/>
      <c r="M23" s="664"/>
      <c r="N23" s="664"/>
      <c r="O23" s="664"/>
      <c r="P23" s="664"/>
      <c r="Q23" s="665"/>
      <c r="R23" s="666">
        <v>6007801</v>
      </c>
      <c r="S23" s="667"/>
      <c r="T23" s="667"/>
      <c r="U23" s="667"/>
      <c r="V23" s="667"/>
      <c r="W23" s="667"/>
      <c r="X23" s="667"/>
      <c r="Y23" s="668"/>
      <c r="Z23" s="669">
        <v>22.7</v>
      </c>
      <c r="AA23" s="669"/>
      <c r="AB23" s="669"/>
      <c r="AC23" s="669"/>
      <c r="AD23" s="670">
        <v>4882847</v>
      </c>
      <c r="AE23" s="670"/>
      <c r="AF23" s="670"/>
      <c r="AG23" s="670"/>
      <c r="AH23" s="670"/>
      <c r="AI23" s="670"/>
      <c r="AJ23" s="670"/>
      <c r="AK23" s="670"/>
      <c r="AL23" s="671">
        <v>48.2</v>
      </c>
      <c r="AM23" s="672"/>
      <c r="AN23" s="672"/>
      <c r="AO23" s="673"/>
      <c r="AP23" s="685" t="s">
        <v>516</v>
      </c>
      <c r="AQ23" s="686"/>
      <c r="AR23" s="686"/>
      <c r="AS23" s="686"/>
      <c r="AT23" s="686"/>
      <c r="AU23" s="686"/>
      <c r="AV23" s="686"/>
      <c r="AW23" s="686"/>
      <c r="AX23" s="686"/>
      <c r="AY23" s="686"/>
      <c r="AZ23" s="686"/>
      <c r="BA23" s="686"/>
      <c r="BB23" s="686"/>
      <c r="BC23" s="686"/>
      <c r="BD23" s="686"/>
      <c r="BE23" s="686"/>
      <c r="BF23" s="687"/>
      <c r="BG23" s="666" t="s">
        <v>127</v>
      </c>
      <c r="BH23" s="667"/>
      <c r="BI23" s="667"/>
      <c r="BJ23" s="667"/>
      <c r="BK23" s="667"/>
      <c r="BL23" s="667"/>
      <c r="BM23" s="667"/>
      <c r="BN23" s="668"/>
      <c r="BO23" s="669" t="s">
        <v>127</v>
      </c>
      <c r="BP23" s="669"/>
      <c r="BQ23" s="669"/>
      <c r="BR23" s="669"/>
      <c r="BS23" s="670" t="s">
        <v>127</v>
      </c>
      <c r="BT23" s="670"/>
      <c r="BU23" s="670"/>
      <c r="BV23" s="670"/>
      <c r="BW23" s="670"/>
      <c r="BX23" s="670"/>
      <c r="BY23" s="670"/>
      <c r="BZ23" s="670"/>
      <c r="CA23" s="670"/>
      <c r="CB23" s="674"/>
      <c r="CD23" s="648" t="s">
        <v>456</v>
      </c>
      <c r="CE23" s="649"/>
      <c r="CF23" s="649"/>
      <c r="CG23" s="649"/>
      <c r="CH23" s="649"/>
      <c r="CI23" s="649"/>
      <c r="CJ23" s="649"/>
      <c r="CK23" s="649"/>
      <c r="CL23" s="649"/>
      <c r="CM23" s="649"/>
      <c r="CN23" s="649"/>
      <c r="CO23" s="649"/>
      <c r="CP23" s="649"/>
      <c r="CQ23" s="650"/>
      <c r="CR23" s="648" t="s">
        <v>517</v>
      </c>
      <c r="CS23" s="649"/>
      <c r="CT23" s="649"/>
      <c r="CU23" s="649"/>
      <c r="CV23" s="649"/>
      <c r="CW23" s="649"/>
      <c r="CX23" s="649"/>
      <c r="CY23" s="650"/>
      <c r="CZ23" s="648" t="s">
        <v>518</v>
      </c>
      <c r="DA23" s="649"/>
      <c r="DB23" s="649"/>
      <c r="DC23" s="650"/>
      <c r="DD23" s="648" t="s">
        <v>519</v>
      </c>
      <c r="DE23" s="649"/>
      <c r="DF23" s="649"/>
      <c r="DG23" s="649"/>
      <c r="DH23" s="649"/>
      <c r="DI23" s="649"/>
      <c r="DJ23" s="649"/>
      <c r="DK23" s="650"/>
      <c r="DL23" s="700" t="s">
        <v>520</v>
      </c>
      <c r="DM23" s="701"/>
      <c r="DN23" s="701"/>
      <c r="DO23" s="701"/>
      <c r="DP23" s="701"/>
      <c r="DQ23" s="701"/>
      <c r="DR23" s="701"/>
      <c r="DS23" s="701"/>
      <c r="DT23" s="701"/>
      <c r="DU23" s="701"/>
      <c r="DV23" s="702"/>
      <c r="DW23" s="648" t="s">
        <v>521</v>
      </c>
      <c r="DX23" s="649"/>
      <c r="DY23" s="649"/>
      <c r="DZ23" s="649"/>
      <c r="EA23" s="649"/>
      <c r="EB23" s="649"/>
      <c r="EC23" s="650"/>
    </row>
    <row r="24" spans="2:133" ht="11.25" customHeight="1" x14ac:dyDescent="0.15">
      <c r="B24" s="663" t="s">
        <v>522</v>
      </c>
      <c r="C24" s="664"/>
      <c r="D24" s="664"/>
      <c r="E24" s="664"/>
      <c r="F24" s="664"/>
      <c r="G24" s="664"/>
      <c r="H24" s="664"/>
      <c r="I24" s="664"/>
      <c r="J24" s="664"/>
      <c r="K24" s="664"/>
      <c r="L24" s="664"/>
      <c r="M24" s="664"/>
      <c r="N24" s="664"/>
      <c r="O24" s="664"/>
      <c r="P24" s="664"/>
      <c r="Q24" s="665"/>
      <c r="R24" s="666">
        <v>4882847</v>
      </c>
      <c r="S24" s="667"/>
      <c r="T24" s="667"/>
      <c r="U24" s="667"/>
      <c r="V24" s="667"/>
      <c r="W24" s="667"/>
      <c r="X24" s="667"/>
      <c r="Y24" s="668"/>
      <c r="Z24" s="669">
        <v>18.399999999999999</v>
      </c>
      <c r="AA24" s="669"/>
      <c r="AB24" s="669"/>
      <c r="AC24" s="669"/>
      <c r="AD24" s="670">
        <v>4882847</v>
      </c>
      <c r="AE24" s="670"/>
      <c r="AF24" s="670"/>
      <c r="AG24" s="670"/>
      <c r="AH24" s="670"/>
      <c r="AI24" s="670"/>
      <c r="AJ24" s="670"/>
      <c r="AK24" s="670"/>
      <c r="AL24" s="671">
        <v>48.2</v>
      </c>
      <c r="AM24" s="672"/>
      <c r="AN24" s="672"/>
      <c r="AO24" s="673"/>
      <c r="AP24" s="685" t="s">
        <v>523</v>
      </c>
      <c r="AQ24" s="686"/>
      <c r="AR24" s="686"/>
      <c r="AS24" s="686"/>
      <c r="AT24" s="686"/>
      <c r="AU24" s="686"/>
      <c r="AV24" s="686"/>
      <c r="AW24" s="686"/>
      <c r="AX24" s="686"/>
      <c r="AY24" s="686"/>
      <c r="AZ24" s="686"/>
      <c r="BA24" s="686"/>
      <c r="BB24" s="686"/>
      <c r="BC24" s="686"/>
      <c r="BD24" s="686"/>
      <c r="BE24" s="686"/>
      <c r="BF24" s="687"/>
      <c r="BG24" s="666" t="s">
        <v>127</v>
      </c>
      <c r="BH24" s="667"/>
      <c r="BI24" s="667"/>
      <c r="BJ24" s="667"/>
      <c r="BK24" s="667"/>
      <c r="BL24" s="667"/>
      <c r="BM24" s="667"/>
      <c r="BN24" s="668"/>
      <c r="BO24" s="669" t="s">
        <v>127</v>
      </c>
      <c r="BP24" s="669"/>
      <c r="BQ24" s="669"/>
      <c r="BR24" s="669"/>
      <c r="BS24" s="670" t="s">
        <v>127</v>
      </c>
      <c r="BT24" s="670"/>
      <c r="BU24" s="670"/>
      <c r="BV24" s="670"/>
      <c r="BW24" s="670"/>
      <c r="BX24" s="670"/>
      <c r="BY24" s="670"/>
      <c r="BZ24" s="670"/>
      <c r="CA24" s="670"/>
      <c r="CB24" s="674"/>
      <c r="CD24" s="677" t="s">
        <v>524</v>
      </c>
      <c r="CE24" s="678"/>
      <c r="CF24" s="678"/>
      <c r="CG24" s="678"/>
      <c r="CH24" s="678"/>
      <c r="CI24" s="678"/>
      <c r="CJ24" s="678"/>
      <c r="CK24" s="678"/>
      <c r="CL24" s="678"/>
      <c r="CM24" s="678"/>
      <c r="CN24" s="678"/>
      <c r="CO24" s="678"/>
      <c r="CP24" s="678"/>
      <c r="CQ24" s="679"/>
      <c r="CR24" s="655">
        <v>7782163</v>
      </c>
      <c r="CS24" s="656"/>
      <c r="CT24" s="656"/>
      <c r="CU24" s="656"/>
      <c r="CV24" s="656"/>
      <c r="CW24" s="656"/>
      <c r="CX24" s="656"/>
      <c r="CY24" s="657"/>
      <c r="CZ24" s="660">
        <v>31.1</v>
      </c>
      <c r="DA24" s="661"/>
      <c r="DB24" s="661"/>
      <c r="DC24" s="680"/>
      <c r="DD24" s="703">
        <v>5251555</v>
      </c>
      <c r="DE24" s="656"/>
      <c r="DF24" s="656"/>
      <c r="DG24" s="656"/>
      <c r="DH24" s="656"/>
      <c r="DI24" s="656"/>
      <c r="DJ24" s="656"/>
      <c r="DK24" s="657"/>
      <c r="DL24" s="703">
        <v>4977773</v>
      </c>
      <c r="DM24" s="656"/>
      <c r="DN24" s="656"/>
      <c r="DO24" s="656"/>
      <c r="DP24" s="656"/>
      <c r="DQ24" s="656"/>
      <c r="DR24" s="656"/>
      <c r="DS24" s="656"/>
      <c r="DT24" s="656"/>
      <c r="DU24" s="656"/>
      <c r="DV24" s="657"/>
      <c r="DW24" s="660">
        <v>47.5</v>
      </c>
      <c r="DX24" s="661"/>
      <c r="DY24" s="661"/>
      <c r="DZ24" s="661"/>
      <c r="EA24" s="661"/>
      <c r="EB24" s="661"/>
      <c r="EC24" s="662"/>
    </row>
    <row r="25" spans="2:133" ht="11.25" customHeight="1" x14ac:dyDescent="0.15">
      <c r="B25" s="663" t="s">
        <v>525</v>
      </c>
      <c r="C25" s="664"/>
      <c r="D25" s="664"/>
      <c r="E25" s="664"/>
      <c r="F25" s="664"/>
      <c r="G25" s="664"/>
      <c r="H25" s="664"/>
      <c r="I25" s="664"/>
      <c r="J25" s="664"/>
      <c r="K25" s="664"/>
      <c r="L25" s="664"/>
      <c r="M25" s="664"/>
      <c r="N25" s="664"/>
      <c r="O25" s="664"/>
      <c r="P25" s="664"/>
      <c r="Q25" s="665"/>
      <c r="R25" s="666">
        <v>710149</v>
      </c>
      <c r="S25" s="667"/>
      <c r="T25" s="667"/>
      <c r="U25" s="667"/>
      <c r="V25" s="667"/>
      <c r="W25" s="667"/>
      <c r="X25" s="667"/>
      <c r="Y25" s="668"/>
      <c r="Z25" s="669">
        <v>2.7</v>
      </c>
      <c r="AA25" s="669"/>
      <c r="AB25" s="669"/>
      <c r="AC25" s="669"/>
      <c r="AD25" s="670" t="s">
        <v>127</v>
      </c>
      <c r="AE25" s="670"/>
      <c r="AF25" s="670"/>
      <c r="AG25" s="670"/>
      <c r="AH25" s="670"/>
      <c r="AI25" s="670"/>
      <c r="AJ25" s="670"/>
      <c r="AK25" s="670"/>
      <c r="AL25" s="671" t="s">
        <v>127</v>
      </c>
      <c r="AM25" s="672"/>
      <c r="AN25" s="672"/>
      <c r="AO25" s="673"/>
      <c r="AP25" s="685" t="s">
        <v>526</v>
      </c>
      <c r="AQ25" s="686"/>
      <c r="AR25" s="686"/>
      <c r="AS25" s="686"/>
      <c r="AT25" s="686"/>
      <c r="AU25" s="686"/>
      <c r="AV25" s="686"/>
      <c r="AW25" s="686"/>
      <c r="AX25" s="686"/>
      <c r="AY25" s="686"/>
      <c r="AZ25" s="686"/>
      <c r="BA25" s="686"/>
      <c r="BB25" s="686"/>
      <c r="BC25" s="686"/>
      <c r="BD25" s="686"/>
      <c r="BE25" s="686"/>
      <c r="BF25" s="687"/>
      <c r="BG25" s="666" t="s">
        <v>127</v>
      </c>
      <c r="BH25" s="667"/>
      <c r="BI25" s="667"/>
      <c r="BJ25" s="667"/>
      <c r="BK25" s="667"/>
      <c r="BL25" s="667"/>
      <c r="BM25" s="667"/>
      <c r="BN25" s="668"/>
      <c r="BO25" s="669" t="s">
        <v>127</v>
      </c>
      <c r="BP25" s="669"/>
      <c r="BQ25" s="669"/>
      <c r="BR25" s="669"/>
      <c r="BS25" s="670" t="s">
        <v>127</v>
      </c>
      <c r="BT25" s="670"/>
      <c r="BU25" s="670"/>
      <c r="BV25" s="670"/>
      <c r="BW25" s="670"/>
      <c r="BX25" s="670"/>
      <c r="BY25" s="670"/>
      <c r="BZ25" s="670"/>
      <c r="CA25" s="670"/>
      <c r="CB25" s="674"/>
      <c r="CD25" s="681" t="s">
        <v>527</v>
      </c>
      <c r="CE25" s="682"/>
      <c r="CF25" s="682"/>
      <c r="CG25" s="682"/>
      <c r="CH25" s="682"/>
      <c r="CI25" s="682"/>
      <c r="CJ25" s="682"/>
      <c r="CK25" s="682"/>
      <c r="CL25" s="682"/>
      <c r="CM25" s="682"/>
      <c r="CN25" s="682"/>
      <c r="CO25" s="682"/>
      <c r="CP25" s="682"/>
      <c r="CQ25" s="683"/>
      <c r="CR25" s="666">
        <v>3150060</v>
      </c>
      <c r="CS25" s="704"/>
      <c r="CT25" s="704"/>
      <c r="CU25" s="704"/>
      <c r="CV25" s="704"/>
      <c r="CW25" s="704"/>
      <c r="CX25" s="704"/>
      <c r="CY25" s="705"/>
      <c r="CZ25" s="671">
        <v>12.6</v>
      </c>
      <c r="DA25" s="706"/>
      <c r="DB25" s="706"/>
      <c r="DC25" s="709"/>
      <c r="DD25" s="675">
        <v>2859582</v>
      </c>
      <c r="DE25" s="704"/>
      <c r="DF25" s="704"/>
      <c r="DG25" s="704"/>
      <c r="DH25" s="704"/>
      <c r="DI25" s="704"/>
      <c r="DJ25" s="704"/>
      <c r="DK25" s="705"/>
      <c r="DL25" s="675">
        <v>2604777</v>
      </c>
      <c r="DM25" s="704"/>
      <c r="DN25" s="704"/>
      <c r="DO25" s="704"/>
      <c r="DP25" s="704"/>
      <c r="DQ25" s="704"/>
      <c r="DR25" s="704"/>
      <c r="DS25" s="704"/>
      <c r="DT25" s="704"/>
      <c r="DU25" s="704"/>
      <c r="DV25" s="705"/>
      <c r="DW25" s="671">
        <v>24.9</v>
      </c>
      <c r="DX25" s="706"/>
      <c r="DY25" s="706"/>
      <c r="DZ25" s="706"/>
      <c r="EA25" s="706"/>
      <c r="EB25" s="706"/>
      <c r="EC25" s="707"/>
    </row>
    <row r="26" spans="2:133" ht="11.25" customHeight="1" x14ac:dyDescent="0.15">
      <c r="B26" s="663" t="s">
        <v>528</v>
      </c>
      <c r="C26" s="664"/>
      <c r="D26" s="664"/>
      <c r="E26" s="664"/>
      <c r="F26" s="664"/>
      <c r="G26" s="664"/>
      <c r="H26" s="664"/>
      <c r="I26" s="664"/>
      <c r="J26" s="664"/>
      <c r="K26" s="664"/>
      <c r="L26" s="664"/>
      <c r="M26" s="664"/>
      <c r="N26" s="664"/>
      <c r="O26" s="664"/>
      <c r="P26" s="664"/>
      <c r="Q26" s="665"/>
      <c r="R26" s="666">
        <v>414805</v>
      </c>
      <c r="S26" s="667"/>
      <c r="T26" s="667"/>
      <c r="U26" s="667"/>
      <c r="V26" s="667"/>
      <c r="W26" s="667"/>
      <c r="X26" s="667"/>
      <c r="Y26" s="668"/>
      <c r="Z26" s="669">
        <v>1.6</v>
      </c>
      <c r="AA26" s="669"/>
      <c r="AB26" s="669"/>
      <c r="AC26" s="669"/>
      <c r="AD26" s="670" t="s">
        <v>127</v>
      </c>
      <c r="AE26" s="670"/>
      <c r="AF26" s="670"/>
      <c r="AG26" s="670"/>
      <c r="AH26" s="670"/>
      <c r="AI26" s="670"/>
      <c r="AJ26" s="670"/>
      <c r="AK26" s="670"/>
      <c r="AL26" s="671" t="s">
        <v>127</v>
      </c>
      <c r="AM26" s="672"/>
      <c r="AN26" s="672"/>
      <c r="AO26" s="673"/>
      <c r="AP26" s="685" t="s">
        <v>529</v>
      </c>
      <c r="AQ26" s="708"/>
      <c r="AR26" s="708"/>
      <c r="AS26" s="708"/>
      <c r="AT26" s="708"/>
      <c r="AU26" s="708"/>
      <c r="AV26" s="708"/>
      <c r="AW26" s="708"/>
      <c r="AX26" s="708"/>
      <c r="AY26" s="708"/>
      <c r="AZ26" s="708"/>
      <c r="BA26" s="708"/>
      <c r="BB26" s="708"/>
      <c r="BC26" s="708"/>
      <c r="BD26" s="708"/>
      <c r="BE26" s="708"/>
      <c r="BF26" s="687"/>
      <c r="BG26" s="666" t="s">
        <v>127</v>
      </c>
      <c r="BH26" s="667"/>
      <c r="BI26" s="667"/>
      <c r="BJ26" s="667"/>
      <c r="BK26" s="667"/>
      <c r="BL26" s="667"/>
      <c r="BM26" s="667"/>
      <c r="BN26" s="668"/>
      <c r="BO26" s="669" t="s">
        <v>127</v>
      </c>
      <c r="BP26" s="669"/>
      <c r="BQ26" s="669"/>
      <c r="BR26" s="669"/>
      <c r="BS26" s="670" t="s">
        <v>127</v>
      </c>
      <c r="BT26" s="670"/>
      <c r="BU26" s="670"/>
      <c r="BV26" s="670"/>
      <c r="BW26" s="670"/>
      <c r="BX26" s="670"/>
      <c r="BY26" s="670"/>
      <c r="BZ26" s="670"/>
      <c r="CA26" s="670"/>
      <c r="CB26" s="674"/>
      <c r="CD26" s="681" t="s">
        <v>530</v>
      </c>
      <c r="CE26" s="682"/>
      <c r="CF26" s="682"/>
      <c r="CG26" s="682"/>
      <c r="CH26" s="682"/>
      <c r="CI26" s="682"/>
      <c r="CJ26" s="682"/>
      <c r="CK26" s="682"/>
      <c r="CL26" s="682"/>
      <c r="CM26" s="682"/>
      <c r="CN26" s="682"/>
      <c r="CO26" s="682"/>
      <c r="CP26" s="682"/>
      <c r="CQ26" s="683"/>
      <c r="CR26" s="666">
        <v>1894077</v>
      </c>
      <c r="CS26" s="667"/>
      <c r="CT26" s="667"/>
      <c r="CU26" s="667"/>
      <c r="CV26" s="667"/>
      <c r="CW26" s="667"/>
      <c r="CX26" s="667"/>
      <c r="CY26" s="668"/>
      <c r="CZ26" s="671">
        <v>7.6</v>
      </c>
      <c r="DA26" s="706"/>
      <c r="DB26" s="706"/>
      <c r="DC26" s="709"/>
      <c r="DD26" s="675">
        <v>1751688</v>
      </c>
      <c r="DE26" s="667"/>
      <c r="DF26" s="667"/>
      <c r="DG26" s="667"/>
      <c r="DH26" s="667"/>
      <c r="DI26" s="667"/>
      <c r="DJ26" s="667"/>
      <c r="DK26" s="668"/>
      <c r="DL26" s="675" t="s">
        <v>127</v>
      </c>
      <c r="DM26" s="667"/>
      <c r="DN26" s="667"/>
      <c r="DO26" s="667"/>
      <c r="DP26" s="667"/>
      <c r="DQ26" s="667"/>
      <c r="DR26" s="667"/>
      <c r="DS26" s="667"/>
      <c r="DT26" s="667"/>
      <c r="DU26" s="667"/>
      <c r="DV26" s="668"/>
      <c r="DW26" s="671" t="s">
        <v>127</v>
      </c>
      <c r="DX26" s="706"/>
      <c r="DY26" s="706"/>
      <c r="DZ26" s="706"/>
      <c r="EA26" s="706"/>
      <c r="EB26" s="706"/>
      <c r="EC26" s="707"/>
    </row>
    <row r="27" spans="2:133" ht="11.25" customHeight="1" x14ac:dyDescent="0.15">
      <c r="B27" s="663" t="s">
        <v>531</v>
      </c>
      <c r="C27" s="664"/>
      <c r="D27" s="664"/>
      <c r="E27" s="664"/>
      <c r="F27" s="664"/>
      <c r="G27" s="664"/>
      <c r="H27" s="664"/>
      <c r="I27" s="664"/>
      <c r="J27" s="664"/>
      <c r="K27" s="664"/>
      <c r="L27" s="664"/>
      <c r="M27" s="664"/>
      <c r="N27" s="664"/>
      <c r="O27" s="664"/>
      <c r="P27" s="664"/>
      <c r="Q27" s="665"/>
      <c r="R27" s="666">
        <v>11064823</v>
      </c>
      <c r="S27" s="667"/>
      <c r="T27" s="667"/>
      <c r="U27" s="667"/>
      <c r="V27" s="667"/>
      <c r="W27" s="667"/>
      <c r="X27" s="667"/>
      <c r="Y27" s="668"/>
      <c r="Z27" s="669">
        <v>41.8</v>
      </c>
      <c r="AA27" s="669"/>
      <c r="AB27" s="669"/>
      <c r="AC27" s="669"/>
      <c r="AD27" s="670">
        <v>9939869</v>
      </c>
      <c r="AE27" s="670"/>
      <c r="AF27" s="670"/>
      <c r="AG27" s="670"/>
      <c r="AH27" s="670"/>
      <c r="AI27" s="670"/>
      <c r="AJ27" s="670"/>
      <c r="AK27" s="670"/>
      <c r="AL27" s="671">
        <v>98.099998474121094</v>
      </c>
      <c r="AM27" s="672"/>
      <c r="AN27" s="672"/>
      <c r="AO27" s="673"/>
      <c r="AP27" s="663" t="s">
        <v>214</v>
      </c>
      <c r="AQ27" s="664"/>
      <c r="AR27" s="664"/>
      <c r="AS27" s="664"/>
      <c r="AT27" s="664"/>
      <c r="AU27" s="664"/>
      <c r="AV27" s="664"/>
      <c r="AW27" s="664"/>
      <c r="AX27" s="664"/>
      <c r="AY27" s="664"/>
      <c r="AZ27" s="664"/>
      <c r="BA27" s="664"/>
      <c r="BB27" s="664"/>
      <c r="BC27" s="664"/>
      <c r="BD27" s="664"/>
      <c r="BE27" s="664"/>
      <c r="BF27" s="665"/>
      <c r="BG27" s="666">
        <v>3816124</v>
      </c>
      <c r="BH27" s="667"/>
      <c r="BI27" s="667"/>
      <c r="BJ27" s="667"/>
      <c r="BK27" s="667"/>
      <c r="BL27" s="667"/>
      <c r="BM27" s="667"/>
      <c r="BN27" s="668"/>
      <c r="BO27" s="669">
        <v>100</v>
      </c>
      <c r="BP27" s="669"/>
      <c r="BQ27" s="669"/>
      <c r="BR27" s="669"/>
      <c r="BS27" s="670" t="s">
        <v>127</v>
      </c>
      <c r="BT27" s="670"/>
      <c r="BU27" s="670"/>
      <c r="BV27" s="670"/>
      <c r="BW27" s="670"/>
      <c r="BX27" s="670"/>
      <c r="BY27" s="670"/>
      <c r="BZ27" s="670"/>
      <c r="CA27" s="670"/>
      <c r="CB27" s="674"/>
      <c r="CD27" s="681" t="s">
        <v>532</v>
      </c>
      <c r="CE27" s="682"/>
      <c r="CF27" s="682"/>
      <c r="CG27" s="682"/>
      <c r="CH27" s="682"/>
      <c r="CI27" s="682"/>
      <c r="CJ27" s="682"/>
      <c r="CK27" s="682"/>
      <c r="CL27" s="682"/>
      <c r="CM27" s="682"/>
      <c r="CN27" s="682"/>
      <c r="CO27" s="682"/>
      <c r="CP27" s="682"/>
      <c r="CQ27" s="683"/>
      <c r="CR27" s="666">
        <v>2905518</v>
      </c>
      <c r="CS27" s="704"/>
      <c r="CT27" s="704"/>
      <c r="CU27" s="704"/>
      <c r="CV27" s="704"/>
      <c r="CW27" s="704"/>
      <c r="CX27" s="704"/>
      <c r="CY27" s="705"/>
      <c r="CZ27" s="671">
        <v>11.6</v>
      </c>
      <c r="DA27" s="706"/>
      <c r="DB27" s="706"/>
      <c r="DC27" s="709"/>
      <c r="DD27" s="675">
        <v>852390</v>
      </c>
      <c r="DE27" s="704"/>
      <c r="DF27" s="704"/>
      <c r="DG27" s="704"/>
      <c r="DH27" s="704"/>
      <c r="DI27" s="704"/>
      <c r="DJ27" s="704"/>
      <c r="DK27" s="705"/>
      <c r="DL27" s="675">
        <v>833413</v>
      </c>
      <c r="DM27" s="704"/>
      <c r="DN27" s="704"/>
      <c r="DO27" s="704"/>
      <c r="DP27" s="704"/>
      <c r="DQ27" s="704"/>
      <c r="DR27" s="704"/>
      <c r="DS27" s="704"/>
      <c r="DT27" s="704"/>
      <c r="DU27" s="704"/>
      <c r="DV27" s="705"/>
      <c r="DW27" s="671">
        <v>8</v>
      </c>
      <c r="DX27" s="706"/>
      <c r="DY27" s="706"/>
      <c r="DZ27" s="706"/>
      <c r="EA27" s="706"/>
      <c r="EB27" s="706"/>
      <c r="EC27" s="707"/>
    </row>
    <row r="28" spans="2:133" ht="11.25" customHeight="1" x14ac:dyDescent="0.15">
      <c r="B28" s="663" t="s">
        <v>533</v>
      </c>
      <c r="C28" s="664"/>
      <c r="D28" s="664"/>
      <c r="E28" s="664"/>
      <c r="F28" s="664"/>
      <c r="G28" s="664"/>
      <c r="H28" s="664"/>
      <c r="I28" s="664"/>
      <c r="J28" s="664"/>
      <c r="K28" s="664"/>
      <c r="L28" s="664"/>
      <c r="M28" s="664"/>
      <c r="N28" s="664"/>
      <c r="O28" s="664"/>
      <c r="P28" s="664"/>
      <c r="Q28" s="665"/>
      <c r="R28" s="666">
        <v>5529</v>
      </c>
      <c r="S28" s="667"/>
      <c r="T28" s="667"/>
      <c r="U28" s="667"/>
      <c r="V28" s="667"/>
      <c r="W28" s="667"/>
      <c r="X28" s="667"/>
      <c r="Y28" s="668"/>
      <c r="Z28" s="669">
        <v>0</v>
      </c>
      <c r="AA28" s="669"/>
      <c r="AB28" s="669"/>
      <c r="AC28" s="669"/>
      <c r="AD28" s="670">
        <v>5529</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534</v>
      </c>
      <c r="CE28" s="682"/>
      <c r="CF28" s="682"/>
      <c r="CG28" s="682"/>
      <c r="CH28" s="682"/>
      <c r="CI28" s="682"/>
      <c r="CJ28" s="682"/>
      <c r="CK28" s="682"/>
      <c r="CL28" s="682"/>
      <c r="CM28" s="682"/>
      <c r="CN28" s="682"/>
      <c r="CO28" s="682"/>
      <c r="CP28" s="682"/>
      <c r="CQ28" s="683"/>
      <c r="CR28" s="666">
        <v>1726585</v>
      </c>
      <c r="CS28" s="667"/>
      <c r="CT28" s="667"/>
      <c r="CU28" s="667"/>
      <c r="CV28" s="667"/>
      <c r="CW28" s="667"/>
      <c r="CX28" s="667"/>
      <c r="CY28" s="668"/>
      <c r="CZ28" s="671">
        <v>6.9</v>
      </c>
      <c r="DA28" s="706"/>
      <c r="DB28" s="706"/>
      <c r="DC28" s="709"/>
      <c r="DD28" s="675">
        <v>1539583</v>
      </c>
      <c r="DE28" s="667"/>
      <c r="DF28" s="667"/>
      <c r="DG28" s="667"/>
      <c r="DH28" s="667"/>
      <c r="DI28" s="667"/>
      <c r="DJ28" s="667"/>
      <c r="DK28" s="668"/>
      <c r="DL28" s="675">
        <v>1539583</v>
      </c>
      <c r="DM28" s="667"/>
      <c r="DN28" s="667"/>
      <c r="DO28" s="667"/>
      <c r="DP28" s="667"/>
      <c r="DQ28" s="667"/>
      <c r="DR28" s="667"/>
      <c r="DS28" s="667"/>
      <c r="DT28" s="667"/>
      <c r="DU28" s="667"/>
      <c r="DV28" s="668"/>
      <c r="DW28" s="671">
        <v>14.7</v>
      </c>
      <c r="DX28" s="706"/>
      <c r="DY28" s="706"/>
      <c r="DZ28" s="706"/>
      <c r="EA28" s="706"/>
      <c r="EB28" s="706"/>
      <c r="EC28" s="707"/>
    </row>
    <row r="29" spans="2:133" ht="11.25" customHeight="1" x14ac:dyDescent="0.15">
      <c r="B29" s="663" t="s">
        <v>535</v>
      </c>
      <c r="C29" s="664"/>
      <c r="D29" s="664"/>
      <c r="E29" s="664"/>
      <c r="F29" s="664"/>
      <c r="G29" s="664"/>
      <c r="H29" s="664"/>
      <c r="I29" s="664"/>
      <c r="J29" s="664"/>
      <c r="K29" s="664"/>
      <c r="L29" s="664"/>
      <c r="M29" s="664"/>
      <c r="N29" s="664"/>
      <c r="O29" s="664"/>
      <c r="P29" s="664"/>
      <c r="Q29" s="665"/>
      <c r="R29" s="666">
        <v>38850</v>
      </c>
      <c r="S29" s="667"/>
      <c r="T29" s="667"/>
      <c r="U29" s="667"/>
      <c r="V29" s="667"/>
      <c r="W29" s="667"/>
      <c r="X29" s="667"/>
      <c r="Y29" s="668"/>
      <c r="Z29" s="669">
        <v>0.1</v>
      </c>
      <c r="AA29" s="669"/>
      <c r="AB29" s="669"/>
      <c r="AC29" s="669"/>
      <c r="AD29" s="670" t="s">
        <v>127</v>
      </c>
      <c r="AE29" s="670"/>
      <c r="AF29" s="670"/>
      <c r="AG29" s="670"/>
      <c r="AH29" s="670"/>
      <c r="AI29" s="670"/>
      <c r="AJ29" s="670"/>
      <c r="AK29" s="670"/>
      <c r="AL29" s="671" t="s">
        <v>127</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536</v>
      </c>
      <c r="CE29" s="716"/>
      <c r="CF29" s="681" t="s">
        <v>70</v>
      </c>
      <c r="CG29" s="682"/>
      <c r="CH29" s="682"/>
      <c r="CI29" s="682"/>
      <c r="CJ29" s="682"/>
      <c r="CK29" s="682"/>
      <c r="CL29" s="682"/>
      <c r="CM29" s="682"/>
      <c r="CN29" s="682"/>
      <c r="CO29" s="682"/>
      <c r="CP29" s="682"/>
      <c r="CQ29" s="683"/>
      <c r="CR29" s="666">
        <v>1726585</v>
      </c>
      <c r="CS29" s="704"/>
      <c r="CT29" s="704"/>
      <c r="CU29" s="704"/>
      <c r="CV29" s="704"/>
      <c r="CW29" s="704"/>
      <c r="CX29" s="704"/>
      <c r="CY29" s="705"/>
      <c r="CZ29" s="671">
        <v>6.9</v>
      </c>
      <c r="DA29" s="706"/>
      <c r="DB29" s="706"/>
      <c r="DC29" s="709"/>
      <c r="DD29" s="675">
        <v>1539583</v>
      </c>
      <c r="DE29" s="704"/>
      <c r="DF29" s="704"/>
      <c r="DG29" s="704"/>
      <c r="DH29" s="704"/>
      <c r="DI29" s="704"/>
      <c r="DJ29" s="704"/>
      <c r="DK29" s="705"/>
      <c r="DL29" s="675">
        <v>1539583</v>
      </c>
      <c r="DM29" s="704"/>
      <c r="DN29" s="704"/>
      <c r="DO29" s="704"/>
      <c r="DP29" s="704"/>
      <c r="DQ29" s="704"/>
      <c r="DR29" s="704"/>
      <c r="DS29" s="704"/>
      <c r="DT29" s="704"/>
      <c r="DU29" s="704"/>
      <c r="DV29" s="705"/>
      <c r="DW29" s="671">
        <v>14.7</v>
      </c>
      <c r="DX29" s="706"/>
      <c r="DY29" s="706"/>
      <c r="DZ29" s="706"/>
      <c r="EA29" s="706"/>
      <c r="EB29" s="706"/>
      <c r="EC29" s="707"/>
    </row>
    <row r="30" spans="2:133" ht="11.25" customHeight="1" x14ac:dyDescent="0.15">
      <c r="B30" s="663" t="s">
        <v>537</v>
      </c>
      <c r="C30" s="664"/>
      <c r="D30" s="664"/>
      <c r="E30" s="664"/>
      <c r="F30" s="664"/>
      <c r="G30" s="664"/>
      <c r="H30" s="664"/>
      <c r="I30" s="664"/>
      <c r="J30" s="664"/>
      <c r="K30" s="664"/>
      <c r="L30" s="664"/>
      <c r="M30" s="664"/>
      <c r="N30" s="664"/>
      <c r="O30" s="664"/>
      <c r="P30" s="664"/>
      <c r="Q30" s="665"/>
      <c r="R30" s="666">
        <v>369286</v>
      </c>
      <c r="S30" s="667"/>
      <c r="T30" s="667"/>
      <c r="U30" s="667"/>
      <c r="V30" s="667"/>
      <c r="W30" s="667"/>
      <c r="X30" s="667"/>
      <c r="Y30" s="668"/>
      <c r="Z30" s="669">
        <v>1.4</v>
      </c>
      <c r="AA30" s="669"/>
      <c r="AB30" s="669"/>
      <c r="AC30" s="669"/>
      <c r="AD30" s="670">
        <v>12097</v>
      </c>
      <c r="AE30" s="670"/>
      <c r="AF30" s="670"/>
      <c r="AG30" s="670"/>
      <c r="AH30" s="670"/>
      <c r="AI30" s="670"/>
      <c r="AJ30" s="670"/>
      <c r="AK30" s="670"/>
      <c r="AL30" s="671">
        <v>0.1</v>
      </c>
      <c r="AM30" s="672"/>
      <c r="AN30" s="672"/>
      <c r="AO30" s="673"/>
      <c r="AP30" s="645" t="s">
        <v>456</v>
      </c>
      <c r="AQ30" s="646"/>
      <c r="AR30" s="646"/>
      <c r="AS30" s="646"/>
      <c r="AT30" s="646"/>
      <c r="AU30" s="646"/>
      <c r="AV30" s="646"/>
      <c r="AW30" s="646"/>
      <c r="AX30" s="646"/>
      <c r="AY30" s="646"/>
      <c r="AZ30" s="646"/>
      <c r="BA30" s="646"/>
      <c r="BB30" s="646"/>
      <c r="BC30" s="646"/>
      <c r="BD30" s="646"/>
      <c r="BE30" s="646"/>
      <c r="BF30" s="647"/>
      <c r="BG30" s="645" t="s">
        <v>215</v>
      </c>
      <c r="BH30" s="713"/>
      <c r="BI30" s="713"/>
      <c r="BJ30" s="713"/>
      <c r="BK30" s="713"/>
      <c r="BL30" s="713"/>
      <c r="BM30" s="713"/>
      <c r="BN30" s="713"/>
      <c r="BO30" s="713"/>
      <c r="BP30" s="713"/>
      <c r="BQ30" s="714"/>
      <c r="BR30" s="645" t="s">
        <v>538</v>
      </c>
      <c r="BS30" s="713"/>
      <c r="BT30" s="713"/>
      <c r="BU30" s="713"/>
      <c r="BV30" s="713"/>
      <c r="BW30" s="713"/>
      <c r="BX30" s="713"/>
      <c r="BY30" s="713"/>
      <c r="BZ30" s="713"/>
      <c r="CA30" s="713"/>
      <c r="CB30" s="714"/>
      <c r="CD30" s="717"/>
      <c r="CE30" s="718"/>
      <c r="CF30" s="681" t="s">
        <v>539</v>
      </c>
      <c r="CG30" s="682"/>
      <c r="CH30" s="682"/>
      <c r="CI30" s="682"/>
      <c r="CJ30" s="682"/>
      <c r="CK30" s="682"/>
      <c r="CL30" s="682"/>
      <c r="CM30" s="682"/>
      <c r="CN30" s="682"/>
      <c r="CO30" s="682"/>
      <c r="CP30" s="682"/>
      <c r="CQ30" s="683"/>
      <c r="CR30" s="666">
        <v>1663430</v>
      </c>
      <c r="CS30" s="667"/>
      <c r="CT30" s="667"/>
      <c r="CU30" s="667"/>
      <c r="CV30" s="667"/>
      <c r="CW30" s="667"/>
      <c r="CX30" s="667"/>
      <c r="CY30" s="668"/>
      <c r="CZ30" s="671">
        <v>6.6</v>
      </c>
      <c r="DA30" s="706"/>
      <c r="DB30" s="706"/>
      <c r="DC30" s="709"/>
      <c r="DD30" s="675">
        <v>1489982</v>
      </c>
      <c r="DE30" s="667"/>
      <c r="DF30" s="667"/>
      <c r="DG30" s="667"/>
      <c r="DH30" s="667"/>
      <c r="DI30" s="667"/>
      <c r="DJ30" s="667"/>
      <c r="DK30" s="668"/>
      <c r="DL30" s="675">
        <v>1489982</v>
      </c>
      <c r="DM30" s="667"/>
      <c r="DN30" s="667"/>
      <c r="DO30" s="667"/>
      <c r="DP30" s="667"/>
      <c r="DQ30" s="667"/>
      <c r="DR30" s="667"/>
      <c r="DS30" s="667"/>
      <c r="DT30" s="667"/>
      <c r="DU30" s="667"/>
      <c r="DV30" s="668"/>
      <c r="DW30" s="671">
        <v>14.2</v>
      </c>
      <c r="DX30" s="706"/>
      <c r="DY30" s="706"/>
      <c r="DZ30" s="706"/>
      <c r="EA30" s="706"/>
      <c r="EB30" s="706"/>
      <c r="EC30" s="707"/>
    </row>
    <row r="31" spans="2:133" ht="11.25" customHeight="1" x14ac:dyDescent="0.15">
      <c r="B31" s="663" t="s">
        <v>540</v>
      </c>
      <c r="C31" s="664"/>
      <c r="D31" s="664"/>
      <c r="E31" s="664"/>
      <c r="F31" s="664"/>
      <c r="G31" s="664"/>
      <c r="H31" s="664"/>
      <c r="I31" s="664"/>
      <c r="J31" s="664"/>
      <c r="K31" s="664"/>
      <c r="L31" s="664"/>
      <c r="M31" s="664"/>
      <c r="N31" s="664"/>
      <c r="O31" s="664"/>
      <c r="P31" s="664"/>
      <c r="Q31" s="665"/>
      <c r="R31" s="666">
        <v>26298</v>
      </c>
      <c r="S31" s="667"/>
      <c r="T31" s="667"/>
      <c r="U31" s="667"/>
      <c r="V31" s="667"/>
      <c r="W31" s="667"/>
      <c r="X31" s="667"/>
      <c r="Y31" s="668"/>
      <c r="Z31" s="669">
        <v>0.1</v>
      </c>
      <c r="AA31" s="669"/>
      <c r="AB31" s="669"/>
      <c r="AC31" s="669"/>
      <c r="AD31" s="670" t="s">
        <v>127</v>
      </c>
      <c r="AE31" s="670"/>
      <c r="AF31" s="670"/>
      <c r="AG31" s="670"/>
      <c r="AH31" s="670"/>
      <c r="AI31" s="670"/>
      <c r="AJ31" s="670"/>
      <c r="AK31" s="670"/>
      <c r="AL31" s="671" t="s">
        <v>127</v>
      </c>
      <c r="AM31" s="672"/>
      <c r="AN31" s="672"/>
      <c r="AO31" s="673"/>
      <c r="AP31" s="721" t="s">
        <v>541</v>
      </c>
      <c r="AQ31" s="722"/>
      <c r="AR31" s="722"/>
      <c r="AS31" s="722"/>
      <c r="AT31" s="727" t="s">
        <v>542</v>
      </c>
      <c r="AU31" s="355"/>
      <c r="AV31" s="355"/>
      <c r="AW31" s="355"/>
      <c r="AX31" s="652" t="s">
        <v>187</v>
      </c>
      <c r="AY31" s="653"/>
      <c r="AZ31" s="653"/>
      <c r="BA31" s="653"/>
      <c r="BB31" s="653"/>
      <c r="BC31" s="653"/>
      <c r="BD31" s="653"/>
      <c r="BE31" s="653"/>
      <c r="BF31" s="654"/>
      <c r="BG31" s="730">
        <v>99.2</v>
      </c>
      <c r="BH31" s="731"/>
      <c r="BI31" s="731"/>
      <c r="BJ31" s="731"/>
      <c r="BK31" s="731"/>
      <c r="BL31" s="731"/>
      <c r="BM31" s="661">
        <v>97</v>
      </c>
      <c r="BN31" s="731"/>
      <c r="BO31" s="731"/>
      <c r="BP31" s="731"/>
      <c r="BQ31" s="732"/>
      <c r="BR31" s="730">
        <v>98.9</v>
      </c>
      <c r="BS31" s="731"/>
      <c r="BT31" s="731"/>
      <c r="BU31" s="731"/>
      <c r="BV31" s="731"/>
      <c r="BW31" s="731"/>
      <c r="BX31" s="661">
        <v>96.8</v>
      </c>
      <c r="BY31" s="731"/>
      <c r="BZ31" s="731"/>
      <c r="CA31" s="731"/>
      <c r="CB31" s="732"/>
      <c r="CD31" s="717"/>
      <c r="CE31" s="718"/>
      <c r="CF31" s="681" t="s">
        <v>543</v>
      </c>
      <c r="CG31" s="682"/>
      <c r="CH31" s="682"/>
      <c r="CI31" s="682"/>
      <c r="CJ31" s="682"/>
      <c r="CK31" s="682"/>
      <c r="CL31" s="682"/>
      <c r="CM31" s="682"/>
      <c r="CN31" s="682"/>
      <c r="CO31" s="682"/>
      <c r="CP31" s="682"/>
      <c r="CQ31" s="683"/>
      <c r="CR31" s="666">
        <v>63155</v>
      </c>
      <c r="CS31" s="704"/>
      <c r="CT31" s="704"/>
      <c r="CU31" s="704"/>
      <c r="CV31" s="704"/>
      <c r="CW31" s="704"/>
      <c r="CX31" s="704"/>
      <c r="CY31" s="705"/>
      <c r="CZ31" s="671">
        <v>0.3</v>
      </c>
      <c r="DA31" s="706"/>
      <c r="DB31" s="706"/>
      <c r="DC31" s="709"/>
      <c r="DD31" s="675">
        <v>49601</v>
      </c>
      <c r="DE31" s="704"/>
      <c r="DF31" s="704"/>
      <c r="DG31" s="704"/>
      <c r="DH31" s="704"/>
      <c r="DI31" s="704"/>
      <c r="DJ31" s="704"/>
      <c r="DK31" s="705"/>
      <c r="DL31" s="675">
        <v>49601</v>
      </c>
      <c r="DM31" s="704"/>
      <c r="DN31" s="704"/>
      <c r="DO31" s="704"/>
      <c r="DP31" s="704"/>
      <c r="DQ31" s="704"/>
      <c r="DR31" s="704"/>
      <c r="DS31" s="704"/>
      <c r="DT31" s="704"/>
      <c r="DU31" s="704"/>
      <c r="DV31" s="705"/>
      <c r="DW31" s="671">
        <v>0.5</v>
      </c>
      <c r="DX31" s="706"/>
      <c r="DY31" s="706"/>
      <c r="DZ31" s="706"/>
      <c r="EA31" s="706"/>
      <c r="EB31" s="706"/>
      <c r="EC31" s="707"/>
    </row>
    <row r="32" spans="2:133" ht="11.25" customHeight="1" x14ac:dyDescent="0.15">
      <c r="B32" s="663" t="s">
        <v>544</v>
      </c>
      <c r="C32" s="664"/>
      <c r="D32" s="664"/>
      <c r="E32" s="664"/>
      <c r="F32" s="664"/>
      <c r="G32" s="664"/>
      <c r="H32" s="664"/>
      <c r="I32" s="664"/>
      <c r="J32" s="664"/>
      <c r="K32" s="664"/>
      <c r="L32" s="664"/>
      <c r="M32" s="664"/>
      <c r="N32" s="664"/>
      <c r="O32" s="664"/>
      <c r="P32" s="664"/>
      <c r="Q32" s="665"/>
      <c r="R32" s="666">
        <v>5774370</v>
      </c>
      <c r="S32" s="667"/>
      <c r="T32" s="667"/>
      <c r="U32" s="667"/>
      <c r="V32" s="667"/>
      <c r="W32" s="667"/>
      <c r="X32" s="667"/>
      <c r="Y32" s="668"/>
      <c r="Z32" s="669">
        <v>21.8</v>
      </c>
      <c r="AA32" s="669"/>
      <c r="AB32" s="669"/>
      <c r="AC32" s="669"/>
      <c r="AD32" s="670" t="s">
        <v>127</v>
      </c>
      <c r="AE32" s="670"/>
      <c r="AF32" s="670"/>
      <c r="AG32" s="670"/>
      <c r="AH32" s="670"/>
      <c r="AI32" s="670"/>
      <c r="AJ32" s="670"/>
      <c r="AK32" s="670"/>
      <c r="AL32" s="671" t="s">
        <v>127</v>
      </c>
      <c r="AM32" s="672"/>
      <c r="AN32" s="672"/>
      <c r="AO32" s="673"/>
      <c r="AP32" s="723"/>
      <c r="AQ32" s="724"/>
      <c r="AR32" s="724"/>
      <c r="AS32" s="724"/>
      <c r="AT32" s="728"/>
      <c r="AU32" s="354" t="s">
        <v>545</v>
      </c>
      <c r="AV32" s="354"/>
      <c r="AW32" s="354"/>
      <c r="AX32" s="663" t="s">
        <v>546</v>
      </c>
      <c r="AY32" s="664"/>
      <c r="AZ32" s="664"/>
      <c r="BA32" s="664"/>
      <c r="BB32" s="664"/>
      <c r="BC32" s="664"/>
      <c r="BD32" s="664"/>
      <c r="BE32" s="664"/>
      <c r="BF32" s="665"/>
      <c r="BG32" s="733">
        <v>99</v>
      </c>
      <c r="BH32" s="704"/>
      <c r="BI32" s="704"/>
      <c r="BJ32" s="704"/>
      <c r="BK32" s="704"/>
      <c r="BL32" s="704"/>
      <c r="BM32" s="672">
        <v>96.1</v>
      </c>
      <c r="BN32" s="734"/>
      <c r="BO32" s="734"/>
      <c r="BP32" s="734"/>
      <c r="BQ32" s="735"/>
      <c r="BR32" s="733">
        <v>98.8</v>
      </c>
      <c r="BS32" s="704"/>
      <c r="BT32" s="704"/>
      <c r="BU32" s="704"/>
      <c r="BV32" s="704"/>
      <c r="BW32" s="704"/>
      <c r="BX32" s="672">
        <v>96.1</v>
      </c>
      <c r="BY32" s="734"/>
      <c r="BZ32" s="734"/>
      <c r="CA32" s="734"/>
      <c r="CB32" s="735"/>
      <c r="CD32" s="719"/>
      <c r="CE32" s="720"/>
      <c r="CF32" s="681" t="s">
        <v>547</v>
      </c>
      <c r="CG32" s="682"/>
      <c r="CH32" s="682"/>
      <c r="CI32" s="682"/>
      <c r="CJ32" s="682"/>
      <c r="CK32" s="682"/>
      <c r="CL32" s="682"/>
      <c r="CM32" s="682"/>
      <c r="CN32" s="682"/>
      <c r="CO32" s="682"/>
      <c r="CP32" s="682"/>
      <c r="CQ32" s="683"/>
      <c r="CR32" s="666" t="s">
        <v>127</v>
      </c>
      <c r="CS32" s="667"/>
      <c r="CT32" s="667"/>
      <c r="CU32" s="667"/>
      <c r="CV32" s="667"/>
      <c r="CW32" s="667"/>
      <c r="CX32" s="667"/>
      <c r="CY32" s="668"/>
      <c r="CZ32" s="671" t="s">
        <v>127</v>
      </c>
      <c r="DA32" s="706"/>
      <c r="DB32" s="706"/>
      <c r="DC32" s="709"/>
      <c r="DD32" s="675" t="s">
        <v>127</v>
      </c>
      <c r="DE32" s="667"/>
      <c r="DF32" s="667"/>
      <c r="DG32" s="667"/>
      <c r="DH32" s="667"/>
      <c r="DI32" s="667"/>
      <c r="DJ32" s="667"/>
      <c r="DK32" s="668"/>
      <c r="DL32" s="675" t="s">
        <v>127</v>
      </c>
      <c r="DM32" s="667"/>
      <c r="DN32" s="667"/>
      <c r="DO32" s="667"/>
      <c r="DP32" s="667"/>
      <c r="DQ32" s="667"/>
      <c r="DR32" s="667"/>
      <c r="DS32" s="667"/>
      <c r="DT32" s="667"/>
      <c r="DU32" s="667"/>
      <c r="DV32" s="668"/>
      <c r="DW32" s="671" t="s">
        <v>127</v>
      </c>
      <c r="DX32" s="706"/>
      <c r="DY32" s="706"/>
      <c r="DZ32" s="706"/>
      <c r="EA32" s="706"/>
      <c r="EB32" s="706"/>
      <c r="EC32" s="707"/>
    </row>
    <row r="33" spans="2:133" ht="11.25" customHeight="1" x14ac:dyDescent="0.15">
      <c r="B33" s="691" t="s">
        <v>548</v>
      </c>
      <c r="C33" s="692"/>
      <c r="D33" s="692"/>
      <c r="E33" s="692"/>
      <c r="F33" s="692"/>
      <c r="G33" s="692"/>
      <c r="H33" s="692"/>
      <c r="I33" s="692"/>
      <c r="J33" s="692"/>
      <c r="K33" s="692"/>
      <c r="L33" s="692"/>
      <c r="M33" s="692"/>
      <c r="N33" s="692"/>
      <c r="O33" s="692"/>
      <c r="P33" s="692"/>
      <c r="Q33" s="693"/>
      <c r="R33" s="666">
        <v>170430</v>
      </c>
      <c r="S33" s="667"/>
      <c r="T33" s="667"/>
      <c r="U33" s="667"/>
      <c r="V33" s="667"/>
      <c r="W33" s="667"/>
      <c r="X33" s="667"/>
      <c r="Y33" s="668"/>
      <c r="Z33" s="669">
        <v>0.6</v>
      </c>
      <c r="AA33" s="669"/>
      <c r="AB33" s="669"/>
      <c r="AC33" s="669"/>
      <c r="AD33" s="670">
        <v>170430</v>
      </c>
      <c r="AE33" s="670"/>
      <c r="AF33" s="670"/>
      <c r="AG33" s="670"/>
      <c r="AH33" s="670"/>
      <c r="AI33" s="670"/>
      <c r="AJ33" s="670"/>
      <c r="AK33" s="670"/>
      <c r="AL33" s="671">
        <v>1.7</v>
      </c>
      <c r="AM33" s="672"/>
      <c r="AN33" s="672"/>
      <c r="AO33" s="673"/>
      <c r="AP33" s="725"/>
      <c r="AQ33" s="726"/>
      <c r="AR33" s="726"/>
      <c r="AS33" s="726"/>
      <c r="AT33" s="729"/>
      <c r="AU33" s="356"/>
      <c r="AV33" s="356"/>
      <c r="AW33" s="356"/>
      <c r="AX33" s="710" t="s">
        <v>549</v>
      </c>
      <c r="AY33" s="711"/>
      <c r="AZ33" s="711"/>
      <c r="BA33" s="711"/>
      <c r="BB33" s="711"/>
      <c r="BC33" s="711"/>
      <c r="BD33" s="711"/>
      <c r="BE33" s="711"/>
      <c r="BF33" s="712"/>
      <c r="BG33" s="736">
        <v>99.4</v>
      </c>
      <c r="BH33" s="737"/>
      <c r="BI33" s="737"/>
      <c r="BJ33" s="737"/>
      <c r="BK33" s="737"/>
      <c r="BL33" s="737"/>
      <c r="BM33" s="738">
        <v>97.5</v>
      </c>
      <c r="BN33" s="737"/>
      <c r="BO33" s="737"/>
      <c r="BP33" s="737"/>
      <c r="BQ33" s="739"/>
      <c r="BR33" s="736">
        <v>98.8</v>
      </c>
      <c r="BS33" s="737"/>
      <c r="BT33" s="737"/>
      <c r="BU33" s="737"/>
      <c r="BV33" s="737"/>
      <c r="BW33" s="737"/>
      <c r="BX33" s="738">
        <v>96.9</v>
      </c>
      <c r="BY33" s="737"/>
      <c r="BZ33" s="737"/>
      <c r="CA33" s="737"/>
      <c r="CB33" s="739"/>
      <c r="CD33" s="681" t="s">
        <v>550</v>
      </c>
      <c r="CE33" s="682"/>
      <c r="CF33" s="682"/>
      <c r="CG33" s="682"/>
      <c r="CH33" s="682"/>
      <c r="CI33" s="682"/>
      <c r="CJ33" s="682"/>
      <c r="CK33" s="682"/>
      <c r="CL33" s="682"/>
      <c r="CM33" s="682"/>
      <c r="CN33" s="682"/>
      <c r="CO33" s="682"/>
      <c r="CP33" s="682"/>
      <c r="CQ33" s="683"/>
      <c r="CR33" s="666">
        <v>12867388</v>
      </c>
      <c r="CS33" s="704"/>
      <c r="CT33" s="704"/>
      <c r="CU33" s="704"/>
      <c r="CV33" s="704"/>
      <c r="CW33" s="704"/>
      <c r="CX33" s="704"/>
      <c r="CY33" s="705"/>
      <c r="CZ33" s="671">
        <v>51.4</v>
      </c>
      <c r="DA33" s="706"/>
      <c r="DB33" s="706"/>
      <c r="DC33" s="709"/>
      <c r="DD33" s="675">
        <v>7252413</v>
      </c>
      <c r="DE33" s="704"/>
      <c r="DF33" s="704"/>
      <c r="DG33" s="704"/>
      <c r="DH33" s="704"/>
      <c r="DI33" s="704"/>
      <c r="DJ33" s="704"/>
      <c r="DK33" s="705"/>
      <c r="DL33" s="675">
        <v>4721112</v>
      </c>
      <c r="DM33" s="704"/>
      <c r="DN33" s="704"/>
      <c r="DO33" s="704"/>
      <c r="DP33" s="704"/>
      <c r="DQ33" s="704"/>
      <c r="DR33" s="704"/>
      <c r="DS33" s="704"/>
      <c r="DT33" s="704"/>
      <c r="DU33" s="704"/>
      <c r="DV33" s="705"/>
      <c r="DW33" s="671">
        <v>45.1</v>
      </c>
      <c r="DX33" s="706"/>
      <c r="DY33" s="706"/>
      <c r="DZ33" s="706"/>
      <c r="EA33" s="706"/>
      <c r="EB33" s="706"/>
      <c r="EC33" s="707"/>
    </row>
    <row r="34" spans="2:133" ht="11.25" customHeight="1" x14ac:dyDescent="0.15">
      <c r="B34" s="663" t="s">
        <v>551</v>
      </c>
      <c r="C34" s="664"/>
      <c r="D34" s="664"/>
      <c r="E34" s="664"/>
      <c r="F34" s="664"/>
      <c r="G34" s="664"/>
      <c r="H34" s="664"/>
      <c r="I34" s="664"/>
      <c r="J34" s="664"/>
      <c r="K34" s="664"/>
      <c r="L34" s="664"/>
      <c r="M34" s="664"/>
      <c r="N34" s="664"/>
      <c r="O34" s="664"/>
      <c r="P34" s="664"/>
      <c r="Q34" s="665"/>
      <c r="R34" s="666">
        <v>1716500</v>
      </c>
      <c r="S34" s="667"/>
      <c r="T34" s="667"/>
      <c r="U34" s="667"/>
      <c r="V34" s="667"/>
      <c r="W34" s="667"/>
      <c r="X34" s="667"/>
      <c r="Y34" s="668"/>
      <c r="Z34" s="669">
        <v>6.5</v>
      </c>
      <c r="AA34" s="669"/>
      <c r="AB34" s="669"/>
      <c r="AC34" s="669"/>
      <c r="AD34" s="670" t="s">
        <v>127</v>
      </c>
      <c r="AE34" s="670"/>
      <c r="AF34" s="670"/>
      <c r="AG34" s="670"/>
      <c r="AH34" s="670"/>
      <c r="AI34" s="670"/>
      <c r="AJ34" s="670"/>
      <c r="AK34" s="670"/>
      <c r="AL34" s="671" t="s">
        <v>127</v>
      </c>
      <c r="AM34" s="672"/>
      <c r="AN34" s="672"/>
      <c r="AO34" s="673"/>
      <c r="AP34" s="357"/>
      <c r="AQ34" s="358"/>
      <c r="AR34" s="354"/>
      <c r="AS34" s="355"/>
      <c r="AT34" s="355"/>
      <c r="AU34" s="355"/>
      <c r="AV34" s="355"/>
      <c r="AW34" s="355"/>
      <c r="AX34" s="355"/>
      <c r="AY34" s="355"/>
      <c r="AZ34" s="355"/>
      <c r="BA34" s="355"/>
      <c r="BB34" s="355"/>
      <c r="BC34" s="355"/>
      <c r="BD34" s="355"/>
      <c r="BE34" s="355"/>
      <c r="BF34" s="355"/>
      <c r="BG34" s="358"/>
      <c r="BH34" s="358"/>
      <c r="BI34" s="358"/>
      <c r="BJ34" s="358"/>
      <c r="BK34" s="358"/>
      <c r="BL34" s="358"/>
      <c r="BM34" s="358"/>
      <c r="BN34" s="358"/>
      <c r="BO34" s="358"/>
      <c r="BP34" s="358"/>
      <c r="BQ34" s="358"/>
      <c r="BR34" s="358"/>
      <c r="BS34" s="358"/>
      <c r="BT34" s="358"/>
      <c r="BU34" s="358"/>
      <c r="BV34" s="358"/>
      <c r="BW34" s="358"/>
      <c r="BX34" s="358"/>
      <c r="BY34" s="358"/>
      <c r="BZ34" s="358"/>
      <c r="CA34" s="358"/>
      <c r="CB34" s="358"/>
      <c r="CD34" s="681" t="s">
        <v>552</v>
      </c>
      <c r="CE34" s="682"/>
      <c r="CF34" s="682"/>
      <c r="CG34" s="682"/>
      <c r="CH34" s="682"/>
      <c r="CI34" s="682"/>
      <c r="CJ34" s="682"/>
      <c r="CK34" s="682"/>
      <c r="CL34" s="682"/>
      <c r="CM34" s="682"/>
      <c r="CN34" s="682"/>
      <c r="CO34" s="682"/>
      <c r="CP34" s="682"/>
      <c r="CQ34" s="683"/>
      <c r="CR34" s="666">
        <v>3074103</v>
      </c>
      <c r="CS34" s="667"/>
      <c r="CT34" s="667"/>
      <c r="CU34" s="667"/>
      <c r="CV34" s="667"/>
      <c r="CW34" s="667"/>
      <c r="CX34" s="667"/>
      <c r="CY34" s="668"/>
      <c r="CZ34" s="671">
        <v>12.3</v>
      </c>
      <c r="DA34" s="706"/>
      <c r="DB34" s="706"/>
      <c r="DC34" s="709"/>
      <c r="DD34" s="675">
        <v>1727237</v>
      </c>
      <c r="DE34" s="667"/>
      <c r="DF34" s="667"/>
      <c r="DG34" s="667"/>
      <c r="DH34" s="667"/>
      <c r="DI34" s="667"/>
      <c r="DJ34" s="667"/>
      <c r="DK34" s="668"/>
      <c r="DL34" s="675">
        <v>1184193</v>
      </c>
      <c r="DM34" s="667"/>
      <c r="DN34" s="667"/>
      <c r="DO34" s="667"/>
      <c r="DP34" s="667"/>
      <c r="DQ34" s="667"/>
      <c r="DR34" s="667"/>
      <c r="DS34" s="667"/>
      <c r="DT34" s="667"/>
      <c r="DU34" s="667"/>
      <c r="DV34" s="668"/>
      <c r="DW34" s="671">
        <v>11.3</v>
      </c>
      <c r="DX34" s="706"/>
      <c r="DY34" s="706"/>
      <c r="DZ34" s="706"/>
      <c r="EA34" s="706"/>
      <c r="EB34" s="706"/>
      <c r="EC34" s="707"/>
    </row>
    <row r="35" spans="2:133" ht="11.25" customHeight="1" x14ac:dyDescent="0.15">
      <c r="B35" s="663" t="s">
        <v>553</v>
      </c>
      <c r="C35" s="664"/>
      <c r="D35" s="664"/>
      <c r="E35" s="664"/>
      <c r="F35" s="664"/>
      <c r="G35" s="664"/>
      <c r="H35" s="664"/>
      <c r="I35" s="664"/>
      <c r="J35" s="664"/>
      <c r="K35" s="664"/>
      <c r="L35" s="664"/>
      <c r="M35" s="664"/>
      <c r="N35" s="664"/>
      <c r="O35" s="664"/>
      <c r="P35" s="664"/>
      <c r="Q35" s="665"/>
      <c r="R35" s="666">
        <v>154640</v>
      </c>
      <c r="S35" s="667"/>
      <c r="T35" s="667"/>
      <c r="U35" s="667"/>
      <c r="V35" s="667"/>
      <c r="W35" s="667"/>
      <c r="X35" s="667"/>
      <c r="Y35" s="668"/>
      <c r="Z35" s="669">
        <v>0.6</v>
      </c>
      <c r="AA35" s="669"/>
      <c r="AB35" s="669"/>
      <c r="AC35" s="669"/>
      <c r="AD35" s="670" t="s">
        <v>127</v>
      </c>
      <c r="AE35" s="670"/>
      <c r="AF35" s="670"/>
      <c r="AG35" s="670"/>
      <c r="AH35" s="670"/>
      <c r="AI35" s="670"/>
      <c r="AJ35" s="670"/>
      <c r="AK35" s="670"/>
      <c r="AL35" s="671" t="s">
        <v>127</v>
      </c>
      <c r="AM35" s="672"/>
      <c r="AN35" s="672"/>
      <c r="AO35" s="673"/>
      <c r="AP35" s="359"/>
      <c r="AQ35" s="645" t="s">
        <v>554</v>
      </c>
      <c r="AR35" s="646"/>
      <c r="AS35" s="646"/>
      <c r="AT35" s="646"/>
      <c r="AU35" s="646"/>
      <c r="AV35" s="646"/>
      <c r="AW35" s="646"/>
      <c r="AX35" s="646"/>
      <c r="AY35" s="646"/>
      <c r="AZ35" s="646"/>
      <c r="BA35" s="646"/>
      <c r="BB35" s="646"/>
      <c r="BC35" s="646"/>
      <c r="BD35" s="646"/>
      <c r="BE35" s="646"/>
      <c r="BF35" s="647"/>
      <c r="BG35" s="645" t="s">
        <v>555</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556</v>
      </c>
      <c r="CE35" s="682"/>
      <c r="CF35" s="682"/>
      <c r="CG35" s="682"/>
      <c r="CH35" s="682"/>
      <c r="CI35" s="682"/>
      <c r="CJ35" s="682"/>
      <c r="CK35" s="682"/>
      <c r="CL35" s="682"/>
      <c r="CM35" s="682"/>
      <c r="CN35" s="682"/>
      <c r="CO35" s="682"/>
      <c r="CP35" s="682"/>
      <c r="CQ35" s="683"/>
      <c r="CR35" s="666">
        <v>711223</v>
      </c>
      <c r="CS35" s="704"/>
      <c r="CT35" s="704"/>
      <c r="CU35" s="704"/>
      <c r="CV35" s="704"/>
      <c r="CW35" s="704"/>
      <c r="CX35" s="704"/>
      <c r="CY35" s="705"/>
      <c r="CZ35" s="671">
        <v>2.8</v>
      </c>
      <c r="DA35" s="706"/>
      <c r="DB35" s="706"/>
      <c r="DC35" s="709"/>
      <c r="DD35" s="675">
        <v>496837</v>
      </c>
      <c r="DE35" s="704"/>
      <c r="DF35" s="704"/>
      <c r="DG35" s="704"/>
      <c r="DH35" s="704"/>
      <c r="DI35" s="704"/>
      <c r="DJ35" s="704"/>
      <c r="DK35" s="705"/>
      <c r="DL35" s="675">
        <v>443256</v>
      </c>
      <c r="DM35" s="704"/>
      <c r="DN35" s="704"/>
      <c r="DO35" s="704"/>
      <c r="DP35" s="704"/>
      <c r="DQ35" s="704"/>
      <c r="DR35" s="704"/>
      <c r="DS35" s="704"/>
      <c r="DT35" s="704"/>
      <c r="DU35" s="704"/>
      <c r="DV35" s="705"/>
      <c r="DW35" s="671">
        <v>4.2</v>
      </c>
      <c r="DX35" s="706"/>
      <c r="DY35" s="706"/>
      <c r="DZ35" s="706"/>
      <c r="EA35" s="706"/>
      <c r="EB35" s="706"/>
      <c r="EC35" s="707"/>
    </row>
    <row r="36" spans="2:133" ht="11.25" customHeight="1" x14ac:dyDescent="0.15">
      <c r="B36" s="663" t="s">
        <v>557</v>
      </c>
      <c r="C36" s="664"/>
      <c r="D36" s="664"/>
      <c r="E36" s="664"/>
      <c r="F36" s="664"/>
      <c r="G36" s="664"/>
      <c r="H36" s="664"/>
      <c r="I36" s="664"/>
      <c r="J36" s="664"/>
      <c r="K36" s="664"/>
      <c r="L36" s="664"/>
      <c r="M36" s="664"/>
      <c r="N36" s="664"/>
      <c r="O36" s="664"/>
      <c r="P36" s="664"/>
      <c r="Q36" s="665"/>
      <c r="R36" s="666">
        <v>362102</v>
      </c>
      <c r="S36" s="667"/>
      <c r="T36" s="667"/>
      <c r="U36" s="667"/>
      <c r="V36" s="667"/>
      <c r="W36" s="667"/>
      <c r="X36" s="667"/>
      <c r="Y36" s="668"/>
      <c r="Z36" s="669">
        <v>1.4</v>
      </c>
      <c r="AA36" s="669"/>
      <c r="AB36" s="669"/>
      <c r="AC36" s="669"/>
      <c r="AD36" s="670" t="s">
        <v>127</v>
      </c>
      <c r="AE36" s="670"/>
      <c r="AF36" s="670"/>
      <c r="AG36" s="670"/>
      <c r="AH36" s="670"/>
      <c r="AI36" s="670"/>
      <c r="AJ36" s="670"/>
      <c r="AK36" s="670"/>
      <c r="AL36" s="671" t="s">
        <v>127</v>
      </c>
      <c r="AM36" s="672"/>
      <c r="AN36" s="672"/>
      <c r="AO36" s="673"/>
      <c r="AP36" s="359"/>
      <c r="AQ36" s="740" t="s">
        <v>558</v>
      </c>
      <c r="AR36" s="741"/>
      <c r="AS36" s="741"/>
      <c r="AT36" s="741"/>
      <c r="AU36" s="741"/>
      <c r="AV36" s="741"/>
      <c r="AW36" s="741"/>
      <c r="AX36" s="741"/>
      <c r="AY36" s="742"/>
      <c r="AZ36" s="655">
        <v>2300324</v>
      </c>
      <c r="BA36" s="656"/>
      <c r="BB36" s="656"/>
      <c r="BC36" s="656"/>
      <c r="BD36" s="656"/>
      <c r="BE36" s="656"/>
      <c r="BF36" s="743"/>
      <c r="BG36" s="677" t="s">
        <v>559</v>
      </c>
      <c r="BH36" s="678"/>
      <c r="BI36" s="678"/>
      <c r="BJ36" s="678"/>
      <c r="BK36" s="678"/>
      <c r="BL36" s="678"/>
      <c r="BM36" s="678"/>
      <c r="BN36" s="678"/>
      <c r="BO36" s="678"/>
      <c r="BP36" s="678"/>
      <c r="BQ36" s="678"/>
      <c r="BR36" s="678"/>
      <c r="BS36" s="678"/>
      <c r="BT36" s="678"/>
      <c r="BU36" s="679"/>
      <c r="BV36" s="655">
        <v>62887</v>
      </c>
      <c r="BW36" s="656"/>
      <c r="BX36" s="656"/>
      <c r="BY36" s="656"/>
      <c r="BZ36" s="656"/>
      <c r="CA36" s="656"/>
      <c r="CB36" s="743"/>
      <c r="CD36" s="681" t="s">
        <v>560</v>
      </c>
      <c r="CE36" s="682"/>
      <c r="CF36" s="682"/>
      <c r="CG36" s="682"/>
      <c r="CH36" s="682"/>
      <c r="CI36" s="682"/>
      <c r="CJ36" s="682"/>
      <c r="CK36" s="682"/>
      <c r="CL36" s="682"/>
      <c r="CM36" s="682"/>
      <c r="CN36" s="682"/>
      <c r="CO36" s="682"/>
      <c r="CP36" s="682"/>
      <c r="CQ36" s="683"/>
      <c r="CR36" s="666">
        <v>5644819</v>
      </c>
      <c r="CS36" s="667"/>
      <c r="CT36" s="667"/>
      <c r="CU36" s="667"/>
      <c r="CV36" s="667"/>
      <c r="CW36" s="667"/>
      <c r="CX36" s="667"/>
      <c r="CY36" s="668"/>
      <c r="CZ36" s="671">
        <v>22.5</v>
      </c>
      <c r="DA36" s="706"/>
      <c r="DB36" s="706"/>
      <c r="DC36" s="709"/>
      <c r="DD36" s="675">
        <v>3559973</v>
      </c>
      <c r="DE36" s="667"/>
      <c r="DF36" s="667"/>
      <c r="DG36" s="667"/>
      <c r="DH36" s="667"/>
      <c r="DI36" s="667"/>
      <c r="DJ36" s="667"/>
      <c r="DK36" s="668"/>
      <c r="DL36" s="675">
        <v>2038141</v>
      </c>
      <c r="DM36" s="667"/>
      <c r="DN36" s="667"/>
      <c r="DO36" s="667"/>
      <c r="DP36" s="667"/>
      <c r="DQ36" s="667"/>
      <c r="DR36" s="667"/>
      <c r="DS36" s="667"/>
      <c r="DT36" s="667"/>
      <c r="DU36" s="667"/>
      <c r="DV36" s="668"/>
      <c r="DW36" s="671">
        <v>19.5</v>
      </c>
      <c r="DX36" s="706"/>
      <c r="DY36" s="706"/>
      <c r="DZ36" s="706"/>
      <c r="EA36" s="706"/>
      <c r="EB36" s="706"/>
      <c r="EC36" s="707"/>
    </row>
    <row r="37" spans="2:133" ht="11.25" customHeight="1" x14ac:dyDescent="0.15">
      <c r="B37" s="663" t="s">
        <v>561</v>
      </c>
      <c r="C37" s="664"/>
      <c r="D37" s="664"/>
      <c r="E37" s="664"/>
      <c r="F37" s="664"/>
      <c r="G37" s="664"/>
      <c r="H37" s="664"/>
      <c r="I37" s="664"/>
      <c r="J37" s="664"/>
      <c r="K37" s="664"/>
      <c r="L37" s="664"/>
      <c r="M37" s="664"/>
      <c r="N37" s="664"/>
      <c r="O37" s="664"/>
      <c r="P37" s="664"/>
      <c r="Q37" s="665"/>
      <c r="R37" s="666">
        <v>2593429</v>
      </c>
      <c r="S37" s="667"/>
      <c r="T37" s="667"/>
      <c r="U37" s="667"/>
      <c r="V37" s="667"/>
      <c r="W37" s="667"/>
      <c r="X37" s="667"/>
      <c r="Y37" s="668"/>
      <c r="Z37" s="669">
        <v>9.8000000000000007</v>
      </c>
      <c r="AA37" s="669"/>
      <c r="AB37" s="669"/>
      <c r="AC37" s="669"/>
      <c r="AD37" s="670" t="s">
        <v>127</v>
      </c>
      <c r="AE37" s="670"/>
      <c r="AF37" s="670"/>
      <c r="AG37" s="670"/>
      <c r="AH37" s="670"/>
      <c r="AI37" s="670"/>
      <c r="AJ37" s="670"/>
      <c r="AK37" s="670"/>
      <c r="AL37" s="671" t="s">
        <v>127</v>
      </c>
      <c r="AM37" s="672"/>
      <c r="AN37" s="672"/>
      <c r="AO37" s="673"/>
      <c r="AQ37" s="744" t="s">
        <v>562</v>
      </c>
      <c r="AR37" s="745"/>
      <c r="AS37" s="745"/>
      <c r="AT37" s="745"/>
      <c r="AU37" s="745"/>
      <c r="AV37" s="745"/>
      <c r="AW37" s="745"/>
      <c r="AX37" s="745"/>
      <c r="AY37" s="746"/>
      <c r="AZ37" s="666">
        <v>747742</v>
      </c>
      <c r="BA37" s="667"/>
      <c r="BB37" s="667"/>
      <c r="BC37" s="667"/>
      <c r="BD37" s="704"/>
      <c r="BE37" s="704"/>
      <c r="BF37" s="735"/>
      <c r="BG37" s="681" t="s">
        <v>563</v>
      </c>
      <c r="BH37" s="682"/>
      <c r="BI37" s="682"/>
      <c r="BJ37" s="682"/>
      <c r="BK37" s="682"/>
      <c r="BL37" s="682"/>
      <c r="BM37" s="682"/>
      <c r="BN37" s="682"/>
      <c r="BO37" s="682"/>
      <c r="BP37" s="682"/>
      <c r="BQ37" s="682"/>
      <c r="BR37" s="682"/>
      <c r="BS37" s="682"/>
      <c r="BT37" s="682"/>
      <c r="BU37" s="683"/>
      <c r="BV37" s="666">
        <v>-1066</v>
      </c>
      <c r="BW37" s="667"/>
      <c r="BX37" s="667"/>
      <c r="BY37" s="667"/>
      <c r="BZ37" s="667"/>
      <c r="CA37" s="667"/>
      <c r="CB37" s="676"/>
      <c r="CD37" s="681" t="s">
        <v>564</v>
      </c>
      <c r="CE37" s="682"/>
      <c r="CF37" s="682"/>
      <c r="CG37" s="682"/>
      <c r="CH37" s="682"/>
      <c r="CI37" s="682"/>
      <c r="CJ37" s="682"/>
      <c r="CK37" s="682"/>
      <c r="CL37" s="682"/>
      <c r="CM37" s="682"/>
      <c r="CN37" s="682"/>
      <c r="CO37" s="682"/>
      <c r="CP37" s="682"/>
      <c r="CQ37" s="683"/>
      <c r="CR37" s="666">
        <v>1138670</v>
      </c>
      <c r="CS37" s="704"/>
      <c r="CT37" s="704"/>
      <c r="CU37" s="704"/>
      <c r="CV37" s="704"/>
      <c r="CW37" s="704"/>
      <c r="CX37" s="704"/>
      <c r="CY37" s="705"/>
      <c r="CZ37" s="671">
        <v>4.5</v>
      </c>
      <c r="DA37" s="706"/>
      <c r="DB37" s="706"/>
      <c r="DC37" s="709"/>
      <c r="DD37" s="675">
        <v>1138670</v>
      </c>
      <c r="DE37" s="704"/>
      <c r="DF37" s="704"/>
      <c r="DG37" s="704"/>
      <c r="DH37" s="704"/>
      <c r="DI37" s="704"/>
      <c r="DJ37" s="704"/>
      <c r="DK37" s="705"/>
      <c r="DL37" s="675">
        <v>1138670</v>
      </c>
      <c r="DM37" s="704"/>
      <c r="DN37" s="704"/>
      <c r="DO37" s="704"/>
      <c r="DP37" s="704"/>
      <c r="DQ37" s="704"/>
      <c r="DR37" s="704"/>
      <c r="DS37" s="704"/>
      <c r="DT37" s="704"/>
      <c r="DU37" s="704"/>
      <c r="DV37" s="705"/>
      <c r="DW37" s="671">
        <v>10.9</v>
      </c>
      <c r="DX37" s="706"/>
      <c r="DY37" s="706"/>
      <c r="DZ37" s="706"/>
      <c r="EA37" s="706"/>
      <c r="EB37" s="706"/>
      <c r="EC37" s="707"/>
    </row>
    <row r="38" spans="2:133" ht="11.25" customHeight="1" x14ac:dyDescent="0.15">
      <c r="B38" s="663" t="s">
        <v>565</v>
      </c>
      <c r="C38" s="664"/>
      <c r="D38" s="664"/>
      <c r="E38" s="664"/>
      <c r="F38" s="664"/>
      <c r="G38" s="664"/>
      <c r="H38" s="664"/>
      <c r="I38" s="664"/>
      <c r="J38" s="664"/>
      <c r="K38" s="664"/>
      <c r="L38" s="664"/>
      <c r="M38" s="664"/>
      <c r="N38" s="664"/>
      <c r="O38" s="664"/>
      <c r="P38" s="664"/>
      <c r="Q38" s="665"/>
      <c r="R38" s="666">
        <v>1775663</v>
      </c>
      <c r="S38" s="667"/>
      <c r="T38" s="667"/>
      <c r="U38" s="667"/>
      <c r="V38" s="667"/>
      <c r="W38" s="667"/>
      <c r="X38" s="667"/>
      <c r="Y38" s="668"/>
      <c r="Z38" s="669">
        <v>6.7</v>
      </c>
      <c r="AA38" s="669"/>
      <c r="AB38" s="669"/>
      <c r="AC38" s="669"/>
      <c r="AD38" s="670" t="s">
        <v>127</v>
      </c>
      <c r="AE38" s="670"/>
      <c r="AF38" s="670"/>
      <c r="AG38" s="670"/>
      <c r="AH38" s="670"/>
      <c r="AI38" s="670"/>
      <c r="AJ38" s="670"/>
      <c r="AK38" s="670"/>
      <c r="AL38" s="671" t="s">
        <v>127</v>
      </c>
      <c r="AM38" s="672"/>
      <c r="AN38" s="672"/>
      <c r="AO38" s="673"/>
      <c r="AQ38" s="744" t="s">
        <v>566</v>
      </c>
      <c r="AR38" s="745"/>
      <c r="AS38" s="745"/>
      <c r="AT38" s="745"/>
      <c r="AU38" s="745"/>
      <c r="AV38" s="745"/>
      <c r="AW38" s="745"/>
      <c r="AX38" s="745"/>
      <c r="AY38" s="746"/>
      <c r="AZ38" s="666">
        <v>154487</v>
      </c>
      <c r="BA38" s="667"/>
      <c r="BB38" s="667"/>
      <c r="BC38" s="667"/>
      <c r="BD38" s="704"/>
      <c r="BE38" s="704"/>
      <c r="BF38" s="735"/>
      <c r="BG38" s="681" t="s">
        <v>567</v>
      </c>
      <c r="BH38" s="682"/>
      <c r="BI38" s="682"/>
      <c r="BJ38" s="682"/>
      <c r="BK38" s="682"/>
      <c r="BL38" s="682"/>
      <c r="BM38" s="682"/>
      <c r="BN38" s="682"/>
      <c r="BO38" s="682"/>
      <c r="BP38" s="682"/>
      <c r="BQ38" s="682"/>
      <c r="BR38" s="682"/>
      <c r="BS38" s="682"/>
      <c r="BT38" s="682"/>
      <c r="BU38" s="683"/>
      <c r="BV38" s="666">
        <v>5279</v>
      </c>
      <c r="BW38" s="667"/>
      <c r="BX38" s="667"/>
      <c r="BY38" s="667"/>
      <c r="BZ38" s="667"/>
      <c r="CA38" s="667"/>
      <c r="CB38" s="676"/>
      <c r="CD38" s="681" t="s">
        <v>568</v>
      </c>
      <c r="CE38" s="682"/>
      <c r="CF38" s="682"/>
      <c r="CG38" s="682"/>
      <c r="CH38" s="682"/>
      <c r="CI38" s="682"/>
      <c r="CJ38" s="682"/>
      <c r="CK38" s="682"/>
      <c r="CL38" s="682"/>
      <c r="CM38" s="682"/>
      <c r="CN38" s="682"/>
      <c r="CO38" s="682"/>
      <c r="CP38" s="682"/>
      <c r="CQ38" s="683"/>
      <c r="CR38" s="666">
        <v>1398095</v>
      </c>
      <c r="CS38" s="667"/>
      <c r="CT38" s="667"/>
      <c r="CU38" s="667"/>
      <c r="CV38" s="667"/>
      <c r="CW38" s="667"/>
      <c r="CX38" s="667"/>
      <c r="CY38" s="668"/>
      <c r="CZ38" s="671">
        <v>5.6</v>
      </c>
      <c r="DA38" s="706"/>
      <c r="DB38" s="706"/>
      <c r="DC38" s="709"/>
      <c r="DD38" s="675">
        <v>1128436</v>
      </c>
      <c r="DE38" s="667"/>
      <c r="DF38" s="667"/>
      <c r="DG38" s="667"/>
      <c r="DH38" s="667"/>
      <c r="DI38" s="667"/>
      <c r="DJ38" s="667"/>
      <c r="DK38" s="668"/>
      <c r="DL38" s="675">
        <v>1055522</v>
      </c>
      <c r="DM38" s="667"/>
      <c r="DN38" s="667"/>
      <c r="DO38" s="667"/>
      <c r="DP38" s="667"/>
      <c r="DQ38" s="667"/>
      <c r="DR38" s="667"/>
      <c r="DS38" s="667"/>
      <c r="DT38" s="667"/>
      <c r="DU38" s="667"/>
      <c r="DV38" s="668"/>
      <c r="DW38" s="671">
        <v>10.1</v>
      </c>
      <c r="DX38" s="706"/>
      <c r="DY38" s="706"/>
      <c r="DZ38" s="706"/>
      <c r="EA38" s="706"/>
      <c r="EB38" s="706"/>
      <c r="EC38" s="707"/>
    </row>
    <row r="39" spans="2:133" ht="11.25" customHeight="1" x14ac:dyDescent="0.15">
      <c r="B39" s="663" t="s">
        <v>569</v>
      </c>
      <c r="C39" s="664"/>
      <c r="D39" s="664"/>
      <c r="E39" s="664"/>
      <c r="F39" s="664"/>
      <c r="G39" s="664"/>
      <c r="H39" s="664"/>
      <c r="I39" s="664"/>
      <c r="J39" s="664"/>
      <c r="K39" s="664"/>
      <c r="L39" s="664"/>
      <c r="M39" s="664"/>
      <c r="N39" s="664"/>
      <c r="O39" s="664"/>
      <c r="P39" s="664"/>
      <c r="Q39" s="665"/>
      <c r="R39" s="666">
        <v>577546</v>
      </c>
      <c r="S39" s="667"/>
      <c r="T39" s="667"/>
      <c r="U39" s="667"/>
      <c r="V39" s="667"/>
      <c r="W39" s="667"/>
      <c r="X39" s="667"/>
      <c r="Y39" s="668"/>
      <c r="Z39" s="669">
        <v>2.2000000000000002</v>
      </c>
      <c r="AA39" s="669"/>
      <c r="AB39" s="669"/>
      <c r="AC39" s="669"/>
      <c r="AD39" s="670">
        <v>14</v>
      </c>
      <c r="AE39" s="670"/>
      <c r="AF39" s="670"/>
      <c r="AG39" s="670"/>
      <c r="AH39" s="670"/>
      <c r="AI39" s="670"/>
      <c r="AJ39" s="670"/>
      <c r="AK39" s="670"/>
      <c r="AL39" s="671">
        <v>0</v>
      </c>
      <c r="AM39" s="672"/>
      <c r="AN39" s="672"/>
      <c r="AO39" s="673"/>
      <c r="AQ39" s="744" t="s">
        <v>570</v>
      </c>
      <c r="AR39" s="745"/>
      <c r="AS39" s="745"/>
      <c r="AT39" s="745"/>
      <c r="AU39" s="745"/>
      <c r="AV39" s="745"/>
      <c r="AW39" s="745"/>
      <c r="AX39" s="745"/>
      <c r="AY39" s="746"/>
      <c r="AZ39" s="666" t="s">
        <v>127</v>
      </c>
      <c r="BA39" s="667"/>
      <c r="BB39" s="667"/>
      <c r="BC39" s="667"/>
      <c r="BD39" s="704"/>
      <c r="BE39" s="704"/>
      <c r="BF39" s="735"/>
      <c r="BG39" s="681" t="s">
        <v>571</v>
      </c>
      <c r="BH39" s="682"/>
      <c r="BI39" s="682"/>
      <c r="BJ39" s="682"/>
      <c r="BK39" s="682"/>
      <c r="BL39" s="682"/>
      <c r="BM39" s="682"/>
      <c r="BN39" s="682"/>
      <c r="BO39" s="682"/>
      <c r="BP39" s="682"/>
      <c r="BQ39" s="682"/>
      <c r="BR39" s="682"/>
      <c r="BS39" s="682"/>
      <c r="BT39" s="682"/>
      <c r="BU39" s="683"/>
      <c r="BV39" s="666">
        <v>8523</v>
      </c>
      <c r="BW39" s="667"/>
      <c r="BX39" s="667"/>
      <c r="BY39" s="667"/>
      <c r="BZ39" s="667"/>
      <c r="CA39" s="667"/>
      <c r="CB39" s="676"/>
      <c r="CD39" s="681" t="s">
        <v>572</v>
      </c>
      <c r="CE39" s="682"/>
      <c r="CF39" s="682"/>
      <c r="CG39" s="682"/>
      <c r="CH39" s="682"/>
      <c r="CI39" s="682"/>
      <c r="CJ39" s="682"/>
      <c r="CK39" s="682"/>
      <c r="CL39" s="682"/>
      <c r="CM39" s="682"/>
      <c r="CN39" s="682"/>
      <c r="CO39" s="682"/>
      <c r="CP39" s="682"/>
      <c r="CQ39" s="683"/>
      <c r="CR39" s="666">
        <v>1917130</v>
      </c>
      <c r="CS39" s="704"/>
      <c r="CT39" s="704"/>
      <c r="CU39" s="704"/>
      <c r="CV39" s="704"/>
      <c r="CW39" s="704"/>
      <c r="CX39" s="704"/>
      <c r="CY39" s="705"/>
      <c r="CZ39" s="671">
        <v>7.7</v>
      </c>
      <c r="DA39" s="706"/>
      <c r="DB39" s="706"/>
      <c r="DC39" s="709"/>
      <c r="DD39" s="675">
        <v>321812</v>
      </c>
      <c r="DE39" s="704"/>
      <c r="DF39" s="704"/>
      <c r="DG39" s="704"/>
      <c r="DH39" s="704"/>
      <c r="DI39" s="704"/>
      <c r="DJ39" s="704"/>
      <c r="DK39" s="705"/>
      <c r="DL39" s="675" t="s">
        <v>127</v>
      </c>
      <c r="DM39" s="704"/>
      <c r="DN39" s="704"/>
      <c r="DO39" s="704"/>
      <c r="DP39" s="704"/>
      <c r="DQ39" s="704"/>
      <c r="DR39" s="704"/>
      <c r="DS39" s="704"/>
      <c r="DT39" s="704"/>
      <c r="DU39" s="704"/>
      <c r="DV39" s="705"/>
      <c r="DW39" s="671" t="s">
        <v>127</v>
      </c>
      <c r="DX39" s="706"/>
      <c r="DY39" s="706"/>
      <c r="DZ39" s="706"/>
      <c r="EA39" s="706"/>
      <c r="EB39" s="706"/>
      <c r="EC39" s="707"/>
    </row>
    <row r="40" spans="2:133" ht="11.25" customHeight="1" x14ac:dyDescent="0.15">
      <c r="B40" s="663" t="s">
        <v>573</v>
      </c>
      <c r="C40" s="664"/>
      <c r="D40" s="664"/>
      <c r="E40" s="664"/>
      <c r="F40" s="664"/>
      <c r="G40" s="664"/>
      <c r="H40" s="664"/>
      <c r="I40" s="664"/>
      <c r="J40" s="664"/>
      <c r="K40" s="664"/>
      <c r="L40" s="664"/>
      <c r="M40" s="664"/>
      <c r="N40" s="664"/>
      <c r="O40" s="664"/>
      <c r="P40" s="664"/>
      <c r="Q40" s="665"/>
      <c r="R40" s="666">
        <v>1845700</v>
      </c>
      <c r="S40" s="667"/>
      <c r="T40" s="667"/>
      <c r="U40" s="667"/>
      <c r="V40" s="667"/>
      <c r="W40" s="667"/>
      <c r="X40" s="667"/>
      <c r="Y40" s="668"/>
      <c r="Z40" s="669">
        <v>7</v>
      </c>
      <c r="AA40" s="669"/>
      <c r="AB40" s="669"/>
      <c r="AC40" s="669"/>
      <c r="AD40" s="670" t="s">
        <v>127</v>
      </c>
      <c r="AE40" s="670"/>
      <c r="AF40" s="670"/>
      <c r="AG40" s="670"/>
      <c r="AH40" s="670"/>
      <c r="AI40" s="670"/>
      <c r="AJ40" s="670"/>
      <c r="AK40" s="670"/>
      <c r="AL40" s="671" t="s">
        <v>127</v>
      </c>
      <c r="AM40" s="672"/>
      <c r="AN40" s="672"/>
      <c r="AO40" s="673"/>
      <c r="AQ40" s="744" t="s">
        <v>574</v>
      </c>
      <c r="AR40" s="745"/>
      <c r="AS40" s="745"/>
      <c r="AT40" s="745"/>
      <c r="AU40" s="745"/>
      <c r="AV40" s="745"/>
      <c r="AW40" s="745"/>
      <c r="AX40" s="745"/>
      <c r="AY40" s="746"/>
      <c r="AZ40" s="666" t="s">
        <v>127</v>
      </c>
      <c r="BA40" s="667"/>
      <c r="BB40" s="667"/>
      <c r="BC40" s="667"/>
      <c r="BD40" s="704"/>
      <c r="BE40" s="704"/>
      <c r="BF40" s="735"/>
      <c r="BG40" s="747" t="s">
        <v>575</v>
      </c>
      <c r="BH40" s="748"/>
      <c r="BI40" s="748"/>
      <c r="BJ40" s="748"/>
      <c r="BK40" s="748"/>
      <c r="BL40" s="360"/>
      <c r="BM40" s="682" t="s">
        <v>576</v>
      </c>
      <c r="BN40" s="682"/>
      <c r="BO40" s="682"/>
      <c r="BP40" s="682"/>
      <c r="BQ40" s="682"/>
      <c r="BR40" s="682"/>
      <c r="BS40" s="682"/>
      <c r="BT40" s="682"/>
      <c r="BU40" s="683"/>
      <c r="BV40" s="666">
        <v>79</v>
      </c>
      <c r="BW40" s="667"/>
      <c r="BX40" s="667"/>
      <c r="BY40" s="667"/>
      <c r="BZ40" s="667"/>
      <c r="CA40" s="667"/>
      <c r="CB40" s="676"/>
      <c r="CD40" s="681" t="s">
        <v>577</v>
      </c>
      <c r="CE40" s="682"/>
      <c r="CF40" s="682"/>
      <c r="CG40" s="682"/>
      <c r="CH40" s="682"/>
      <c r="CI40" s="682"/>
      <c r="CJ40" s="682"/>
      <c r="CK40" s="682"/>
      <c r="CL40" s="682"/>
      <c r="CM40" s="682"/>
      <c r="CN40" s="682"/>
      <c r="CO40" s="682"/>
      <c r="CP40" s="682"/>
      <c r="CQ40" s="683"/>
      <c r="CR40" s="666">
        <v>122018</v>
      </c>
      <c r="CS40" s="667"/>
      <c r="CT40" s="667"/>
      <c r="CU40" s="667"/>
      <c r="CV40" s="667"/>
      <c r="CW40" s="667"/>
      <c r="CX40" s="667"/>
      <c r="CY40" s="668"/>
      <c r="CZ40" s="671">
        <v>0.5</v>
      </c>
      <c r="DA40" s="706"/>
      <c r="DB40" s="706"/>
      <c r="DC40" s="709"/>
      <c r="DD40" s="675">
        <v>18118</v>
      </c>
      <c r="DE40" s="667"/>
      <c r="DF40" s="667"/>
      <c r="DG40" s="667"/>
      <c r="DH40" s="667"/>
      <c r="DI40" s="667"/>
      <c r="DJ40" s="667"/>
      <c r="DK40" s="668"/>
      <c r="DL40" s="675" t="s">
        <v>127</v>
      </c>
      <c r="DM40" s="667"/>
      <c r="DN40" s="667"/>
      <c r="DO40" s="667"/>
      <c r="DP40" s="667"/>
      <c r="DQ40" s="667"/>
      <c r="DR40" s="667"/>
      <c r="DS40" s="667"/>
      <c r="DT40" s="667"/>
      <c r="DU40" s="667"/>
      <c r="DV40" s="668"/>
      <c r="DW40" s="671" t="s">
        <v>127</v>
      </c>
      <c r="DX40" s="706"/>
      <c r="DY40" s="706"/>
      <c r="DZ40" s="706"/>
      <c r="EA40" s="706"/>
      <c r="EB40" s="706"/>
      <c r="EC40" s="707"/>
    </row>
    <row r="41" spans="2:133" ht="11.25" customHeight="1" x14ac:dyDescent="0.15">
      <c r="B41" s="663" t="s">
        <v>578</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69" t="s">
        <v>127</v>
      </c>
      <c r="AA41" s="669"/>
      <c r="AB41" s="669"/>
      <c r="AC41" s="669"/>
      <c r="AD41" s="670" t="s">
        <v>127</v>
      </c>
      <c r="AE41" s="670"/>
      <c r="AF41" s="670"/>
      <c r="AG41" s="670"/>
      <c r="AH41" s="670"/>
      <c r="AI41" s="670"/>
      <c r="AJ41" s="670"/>
      <c r="AK41" s="670"/>
      <c r="AL41" s="671" t="s">
        <v>127</v>
      </c>
      <c r="AM41" s="672"/>
      <c r="AN41" s="672"/>
      <c r="AO41" s="673"/>
      <c r="AQ41" s="744" t="s">
        <v>579</v>
      </c>
      <c r="AR41" s="745"/>
      <c r="AS41" s="745"/>
      <c r="AT41" s="745"/>
      <c r="AU41" s="745"/>
      <c r="AV41" s="745"/>
      <c r="AW41" s="745"/>
      <c r="AX41" s="745"/>
      <c r="AY41" s="746"/>
      <c r="AZ41" s="666">
        <v>362440</v>
      </c>
      <c r="BA41" s="667"/>
      <c r="BB41" s="667"/>
      <c r="BC41" s="667"/>
      <c r="BD41" s="704"/>
      <c r="BE41" s="704"/>
      <c r="BF41" s="735"/>
      <c r="BG41" s="747"/>
      <c r="BH41" s="748"/>
      <c r="BI41" s="748"/>
      <c r="BJ41" s="748"/>
      <c r="BK41" s="748"/>
      <c r="BL41" s="360"/>
      <c r="BM41" s="682" t="s">
        <v>580</v>
      </c>
      <c r="BN41" s="682"/>
      <c r="BO41" s="682"/>
      <c r="BP41" s="682"/>
      <c r="BQ41" s="682"/>
      <c r="BR41" s="682"/>
      <c r="BS41" s="682"/>
      <c r="BT41" s="682"/>
      <c r="BU41" s="683"/>
      <c r="BV41" s="666" t="s">
        <v>127</v>
      </c>
      <c r="BW41" s="667"/>
      <c r="BX41" s="667"/>
      <c r="BY41" s="667"/>
      <c r="BZ41" s="667"/>
      <c r="CA41" s="667"/>
      <c r="CB41" s="676"/>
      <c r="CD41" s="681" t="s">
        <v>581</v>
      </c>
      <c r="CE41" s="682"/>
      <c r="CF41" s="682"/>
      <c r="CG41" s="682"/>
      <c r="CH41" s="682"/>
      <c r="CI41" s="682"/>
      <c r="CJ41" s="682"/>
      <c r="CK41" s="682"/>
      <c r="CL41" s="682"/>
      <c r="CM41" s="682"/>
      <c r="CN41" s="682"/>
      <c r="CO41" s="682"/>
      <c r="CP41" s="682"/>
      <c r="CQ41" s="683"/>
      <c r="CR41" s="666" t="s">
        <v>127</v>
      </c>
      <c r="CS41" s="704"/>
      <c r="CT41" s="704"/>
      <c r="CU41" s="704"/>
      <c r="CV41" s="704"/>
      <c r="CW41" s="704"/>
      <c r="CX41" s="704"/>
      <c r="CY41" s="705"/>
      <c r="CZ41" s="671" t="s">
        <v>127</v>
      </c>
      <c r="DA41" s="706"/>
      <c r="DB41" s="706"/>
      <c r="DC41" s="709"/>
      <c r="DD41" s="675" t="s">
        <v>127</v>
      </c>
      <c r="DE41" s="704"/>
      <c r="DF41" s="704"/>
      <c r="DG41" s="704"/>
      <c r="DH41" s="704"/>
      <c r="DI41" s="704"/>
      <c r="DJ41" s="704"/>
      <c r="DK41" s="705"/>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582</v>
      </c>
      <c r="C42" s="664"/>
      <c r="D42" s="664"/>
      <c r="E42" s="664"/>
      <c r="F42" s="664"/>
      <c r="G42" s="664"/>
      <c r="H42" s="664"/>
      <c r="I42" s="664"/>
      <c r="J42" s="664"/>
      <c r="K42" s="664"/>
      <c r="L42" s="664"/>
      <c r="M42" s="664"/>
      <c r="N42" s="664"/>
      <c r="O42" s="664"/>
      <c r="P42" s="664"/>
      <c r="Q42" s="665"/>
      <c r="R42" s="666" t="s">
        <v>127</v>
      </c>
      <c r="S42" s="667"/>
      <c r="T42" s="667"/>
      <c r="U42" s="667"/>
      <c r="V42" s="667"/>
      <c r="W42" s="667"/>
      <c r="X42" s="667"/>
      <c r="Y42" s="668"/>
      <c r="Z42" s="669" t="s">
        <v>127</v>
      </c>
      <c r="AA42" s="669"/>
      <c r="AB42" s="669"/>
      <c r="AC42" s="669"/>
      <c r="AD42" s="670" t="s">
        <v>127</v>
      </c>
      <c r="AE42" s="670"/>
      <c r="AF42" s="670"/>
      <c r="AG42" s="670"/>
      <c r="AH42" s="670"/>
      <c r="AI42" s="670"/>
      <c r="AJ42" s="670"/>
      <c r="AK42" s="670"/>
      <c r="AL42" s="671" t="s">
        <v>127</v>
      </c>
      <c r="AM42" s="672"/>
      <c r="AN42" s="672"/>
      <c r="AO42" s="673"/>
      <c r="AQ42" s="754" t="s">
        <v>583</v>
      </c>
      <c r="AR42" s="755"/>
      <c r="AS42" s="755"/>
      <c r="AT42" s="755"/>
      <c r="AU42" s="755"/>
      <c r="AV42" s="755"/>
      <c r="AW42" s="755"/>
      <c r="AX42" s="755"/>
      <c r="AY42" s="756"/>
      <c r="AZ42" s="760">
        <v>1035655</v>
      </c>
      <c r="BA42" s="761"/>
      <c r="BB42" s="761"/>
      <c r="BC42" s="761"/>
      <c r="BD42" s="737"/>
      <c r="BE42" s="737"/>
      <c r="BF42" s="739"/>
      <c r="BG42" s="749"/>
      <c r="BH42" s="750"/>
      <c r="BI42" s="750"/>
      <c r="BJ42" s="750"/>
      <c r="BK42" s="750"/>
      <c r="BL42" s="361"/>
      <c r="BM42" s="695" t="s">
        <v>584</v>
      </c>
      <c r="BN42" s="695"/>
      <c r="BO42" s="695"/>
      <c r="BP42" s="695"/>
      <c r="BQ42" s="695"/>
      <c r="BR42" s="695"/>
      <c r="BS42" s="695"/>
      <c r="BT42" s="695"/>
      <c r="BU42" s="696"/>
      <c r="BV42" s="760">
        <v>370</v>
      </c>
      <c r="BW42" s="761"/>
      <c r="BX42" s="761"/>
      <c r="BY42" s="761"/>
      <c r="BZ42" s="761"/>
      <c r="CA42" s="761"/>
      <c r="CB42" s="773"/>
      <c r="CD42" s="663" t="s">
        <v>585</v>
      </c>
      <c r="CE42" s="664"/>
      <c r="CF42" s="664"/>
      <c r="CG42" s="664"/>
      <c r="CH42" s="664"/>
      <c r="CI42" s="664"/>
      <c r="CJ42" s="664"/>
      <c r="CK42" s="664"/>
      <c r="CL42" s="664"/>
      <c r="CM42" s="664"/>
      <c r="CN42" s="664"/>
      <c r="CO42" s="664"/>
      <c r="CP42" s="664"/>
      <c r="CQ42" s="665"/>
      <c r="CR42" s="666">
        <v>4408097</v>
      </c>
      <c r="CS42" s="704"/>
      <c r="CT42" s="704"/>
      <c r="CU42" s="704"/>
      <c r="CV42" s="704"/>
      <c r="CW42" s="704"/>
      <c r="CX42" s="704"/>
      <c r="CY42" s="705"/>
      <c r="CZ42" s="671">
        <v>17.600000000000001</v>
      </c>
      <c r="DA42" s="706"/>
      <c r="DB42" s="706"/>
      <c r="DC42" s="709"/>
      <c r="DD42" s="675">
        <v>643801</v>
      </c>
      <c r="DE42" s="704"/>
      <c r="DF42" s="704"/>
      <c r="DG42" s="704"/>
      <c r="DH42" s="704"/>
      <c r="DI42" s="704"/>
      <c r="DJ42" s="704"/>
      <c r="DK42" s="705"/>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586</v>
      </c>
      <c r="C43" s="664"/>
      <c r="D43" s="664"/>
      <c r="E43" s="664"/>
      <c r="F43" s="664"/>
      <c r="G43" s="664"/>
      <c r="H43" s="664"/>
      <c r="I43" s="664"/>
      <c r="J43" s="664"/>
      <c r="K43" s="664"/>
      <c r="L43" s="664"/>
      <c r="M43" s="664"/>
      <c r="N43" s="664"/>
      <c r="O43" s="664"/>
      <c r="P43" s="664"/>
      <c r="Q43" s="665"/>
      <c r="R43" s="666">
        <v>344100</v>
      </c>
      <c r="S43" s="667"/>
      <c r="T43" s="667"/>
      <c r="U43" s="667"/>
      <c r="V43" s="667"/>
      <c r="W43" s="667"/>
      <c r="X43" s="667"/>
      <c r="Y43" s="668"/>
      <c r="Z43" s="669">
        <v>1.3</v>
      </c>
      <c r="AA43" s="669"/>
      <c r="AB43" s="669"/>
      <c r="AC43" s="669"/>
      <c r="AD43" s="670" t="s">
        <v>127</v>
      </c>
      <c r="AE43" s="670"/>
      <c r="AF43" s="670"/>
      <c r="AG43" s="670"/>
      <c r="AH43" s="670"/>
      <c r="AI43" s="670"/>
      <c r="AJ43" s="670"/>
      <c r="AK43" s="670"/>
      <c r="AL43" s="671" t="s">
        <v>127</v>
      </c>
      <c r="AM43" s="672"/>
      <c r="AN43" s="672"/>
      <c r="AO43" s="673"/>
      <c r="BV43" s="362"/>
      <c r="BW43" s="362"/>
      <c r="BX43" s="362"/>
      <c r="BY43" s="362"/>
      <c r="BZ43" s="362"/>
      <c r="CA43" s="362"/>
      <c r="CB43" s="362"/>
      <c r="CD43" s="663" t="s">
        <v>587</v>
      </c>
      <c r="CE43" s="664"/>
      <c r="CF43" s="664"/>
      <c r="CG43" s="664"/>
      <c r="CH43" s="664"/>
      <c r="CI43" s="664"/>
      <c r="CJ43" s="664"/>
      <c r="CK43" s="664"/>
      <c r="CL43" s="664"/>
      <c r="CM43" s="664"/>
      <c r="CN43" s="664"/>
      <c r="CO43" s="664"/>
      <c r="CP43" s="664"/>
      <c r="CQ43" s="665"/>
      <c r="CR43" s="666">
        <v>59376</v>
      </c>
      <c r="CS43" s="704"/>
      <c r="CT43" s="704"/>
      <c r="CU43" s="704"/>
      <c r="CV43" s="704"/>
      <c r="CW43" s="704"/>
      <c r="CX43" s="704"/>
      <c r="CY43" s="705"/>
      <c r="CZ43" s="671">
        <v>0.2</v>
      </c>
      <c r="DA43" s="706"/>
      <c r="DB43" s="706"/>
      <c r="DC43" s="709"/>
      <c r="DD43" s="675">
        <v>54184</v>
      </c>
      <c r="DE43" s="704"/>
      <c r="DF43" s="704"/>
      <c r="DG43" s="704"/>
      <c r="DH43" s="704"/>
      <c r="DI43" s="704"/>
      <c r="DJ43" s="704"/>
      <c r="DK43" s="705"/>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588</v>
      </c>
      <c r="C44" s="711"/>
      <c r="D44" s="711"/>
      <c r="E44" s="711"/>
      <c r="F44" s="711"/>
      <c r="G44" s="711"/>
      <c r="H44" s="711"/>
      <c r="I44" s="711"/>
      <c r="J44" s="711"/>
      <c r="K44" s="711"/>
      <c r="L44" s="711"/>
      <c r="M44" s="711"/>
      <c r="N44" s="711"/>
      <c r="O44" s="711"/>
      <c r="P44" s="711"/>
      <c r="Q44" s="712"/>
      <c r="R44" s="760">
        <v>26475166</v>
      </c>
      <c r="S44" s="761"/>
      <c r="T44" s="761"/>
      <c r="U44" s="761"/>
      <c r="V44" s="761"/>
      <c r="W44" s="761"/>
      <c r="X44" s="761"/>
      <c r="Y44" s="762"/>
      <c r="Z44" s="763">
        <v>100</v>
      </c>
      <c r="AA44" s="763"/>
      <c r="AB44" s="763"/>
      <c r="AC44" s="763"/>
      <c r="AD44" s="764">
        <v>10127939</v>
      </c>
      <c r="AE44" s="764"/>
      <c r="AF44" s="764"/>
      <c r="AG44" s="764"/>
      <c r="AH44" s="764"/>
      <c r="AI44" s="764"/>
      <c r="AJ44" s="764"/>
      <c r="AK44" s="764"/>
      <c r="AL44" s="765">
        <v>100</v>
      </c>
      <c r="AM44" s="738"/>
      <c r="AN44" s="738"/>
      <c r="AO44" s="766"/>
      <c r="CD44" s="767" t="s">
        <v>536</v>
      </c>
      <c r="CE44" s="768"/>
      <c r="CF44" s="663" t="s">
        <v>589</v>
      </c>
      <c r="CG44" s="664"/>
      <c r="CH44" s="664"/>
      <c r="CI44" s="664"/>
      <c r="CJ44" s="664"/>
      <c r="CK44" s="664"/>
      <c r="CL44" s="664"/>
      <c r="CM44" s="664"/>
      <c r="CN44" s="664"/>
      <c r="CO44" s="664"/>
      <c r="CP44" s="664"/>
      <c r="CQ44" s="665"/>
      <c r="CR44" s="666">
        <v>4256288</v>
      </c>
      <c r="CS44" s="667"/>
      <c r="CT44" s="667"/>
      <c r="CU44" s="667"/>
      <c r="CV44" s="667"/>
      <c r="CW44" s="667"/>
      <c r="CX44" s="667"/>
      <c r="CY44" s="668"/>
      <c r="CZ44" s="671">
        <v>17</v>
      </c>
      <c r="DA44" s="672"/>
      <c r="DB44" s="672"/>
      <c r="DC44" s="684"/>
      <c r="DD44" s="675">
        <v>601631</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363"/>
      <c r="C45" s="363"/>
      <c r="D45" s="363"/>
      <c r="E45" s="363"/>
      <c r="F45" s="363"/>
      <c r="G45" s="363"/>
      <c r="H45" s="363"/>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3"/>
      <c r="AF45" s="363"/>
      <c r="AG45" s="363"/>
      <c r="AH45" s="363"/>
      <c r="AI45" s="363"/>
      <c r="AJ45" s="363"/>
      <c r="AK45" s="363"/>
      <c r="AL45" s="363"/>
      <c r="AM45" s="363"/>
      <c r="AN45" s="363"/>
      <c r="AO45" s="363"/>
      <c r="CD45" s="769"/>
      <c r="CE45" s="770"/>
      <c r="CF45" s="663" t="s">
        <v>590</v>
      </c>
      <c r="CG45" s="664"/>
      <c r="CH45" s="664"/>
      <c r="CI45" s="664"/>
      <c r="CJ45" s="664"/>
      <c r="CK45" s="664"/>
      <c r="CL45" s="664"/>
      <c r="CM45" s="664"/>
      <c r="CN45" s="664"/>
      <c r="CO45" s="664"/>
      <c r="CP45" s="664"/>
      <c r="CQ45" s="665"/>
      <c r="CR45" s="666">
        <v>2842700</v>
      </c>
      <c r="CS45" s="704"/>
      <c r="CT45" s="704"/>
      <c r="CU45" s="704"/>
      <c r="CV45" s="704"/>
      <c r="CW45" s="704"/>
      <c r="CX45" s="704"/>
      <c r="CY45" s="705"/>
      <c r="CZ45" s="671">
        <v>11.3</v>
      </c>
      <c r="DA45" s="706"/>
      <c r="DB45" s="706"/>
      <c r="DC45" s="709"/>
      <c r="DD45" s="675">
        <v>276731</v>
      </c>
      <c r="DE45" s="704"/>
      <c r="DF45" s="704"/>
      <c r="DG45" s="704"/>
      <c r="DH45" s="704"/>
      <c r="DI45" s="704"/>
      <c r="DJ45" s="704"/>
      <c r="DK45" s="705"/>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364" t="s">
        <v>591</v>
      </c>
      <c r="C46" s="364"/>
      <c r="D46" s="364"/>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CD46" s="769"/>
      <c r="CE46" s="770"/>
      <c r="CF46" s="663" t="s">
        <v>592</v>
      </c>
      <c r="CG46" s="664"/>
      <c r="CH46" s="664"/>
      <c r="CI46" s="664"/>
      <c r="CJ46" s="664"/>
      <c r="CK46" s="664"/>
      <c r="CL46" s="664"/>
      <c r="CM46" s="664"/>
      <c r="CN46" s="664"/>
      <c r="CO46" s="664"/>
      <c r="CP46" s="664"/>
      <c r="CQ46" s="665"/>
      <c r="CR46" s="666">
        <v>1333927</v>
      </c>
      <c r="CS46" s="667"/>
      <c r="CT46" s="667"/>
      <c r="CU46" s="667"/>
      <c r="CV46" s="667"/>
      <c r="CW46" s="667"/>
      <c r="CX46" s="667"/>
      <c r="CY46" s="668"/>
      <c r="CZ46" s="671">
        <v>5.3</v>
      </c>
      <c r="DA46" s="672"/>
      <c r="DB46" s="672"/>
      <c r="DC46" s="684"/>
      <c r="DD46" s="675">
        <v>315639</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593</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594</v>
      </c>
      <c r="CG47" s="664"/>
      <c r="CH47" s="664"/>
      <c r="CI47" s="664"/>
      <c r="CJ47" s="664"/>
      <c r="CK47" s="664"/>
      <c r="CL47" s="664"/>
      <c r="CM47" s="664"/>
      <c r="CN47" s="664"/>
      <c r="CO47" s="664"/>
      <c r="CP47" s="664"/>
      <c r="CQ47" s="665"/>
      <c r="CR47" s="666">
        <v>151809</v>
      </c>
      <c r="CS47" s="704"/>
      <c r="CT47" s="704"/>
      <c r="CU47" s="704"/>
      <c r="CV47" s="704"/>
      <c r="CW47" s="704"/>
      <c r="CX47" s="704"/>
      <c r="CY47" s="705"/>
      <c r="CZ47" s="671">
        <v>0.6</v>
      </c>
      <c r="DA47" s="706"/>
      <c r="DB47" s="706"/>
      <c r="DC47" s="709"/>
      <c r="DD47" s="675">
        <v>42170</v>
      </c>
      <c r="DE47" s="704"/>
      <c r="DF47" s="704"/>
      <c r="DG47" s="704"/>
      <c r="DH47" s="704"/>
      <c r="DI47" s="704"/>
      <c r="DJ47" s="704"/>
      <c r="DK47" s="705"/>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595</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596</v>
      </c>
      <c r="CG48" s="664"/>
      <c r="CH48" s="664"/>
      <c r="CI48" s="664"/>
      <c r="CJ48" s="664"/>
      <c r="CK48" s="664"/>
      <c r="CL48" s="664"/>
      <c r="CM48" s="664"/>
      <c r="CN48" s="664"/>
      <c r="CO48" s="664"/>
      <c r="CP48" s="664"/>
      <c r="CQ48" s="665"/>
      <c r="CR48" s="666" t="s">
        <v>127</v>
      </c>
      <c r="CS48" s="667"/>
      <c r="CT48" s="667"/>
      <c r="CU48" s="667"/>
      <c r="CV48" s="667"/>
      <c r="CW48" s="667"/>
      <c r="CX48" s="667"/>
      <c r="CY48" s="668"/>
      <c r="CZ48" s="671" t="s">
        <v>127</v>
      </c>
      <c r="DA48" s="672"/>
      <c r="DB48" s="672"/>
      <c r="DC48" s="684"/>
      <c r="DD48" s="675" t="s">
        <v>127</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5"/>
      <c r="C49" s="364"/>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CD49" s="710" t="s">
        <v>597</v>
      </c>
      <c r="CE49" s="711"/>
      <c r="CF49" s="711"/>
      <c r="CG49" s="711"/>
      <c r="CH49" s="711"/>
      <c r="CI49" s="711"/>
      <c r="CJ49" s="711"/>
      <c r="CK49" s="711"/>
      <c r="CL49" s="711"/>
      <c r="CM49" s="711"/>
      <c r="CN49" s="711"/>
      <c r="CO49" s="711"/>
      <c r="CP49" s="711"/>
      <c r="CQ49" s="712"/>
      <c r="CR49" s="760">
        <v>25057648</v>
      </c>
      <c r="CS49" s="737"/>
      <c r="CT49" s="737"/>
      <c r="CU49" s="737"/>
      <c r="CV49" s="737"/>
      <c r="CW49" s="737"/>
      <c r="CX49" s="737"/>
      <c r="CY49" s="774"/>
      <c r="CZ49" s="765">
        <v>100</v>
      </c>
      <c r="DA49" s="775"/>
      <c r="DB49" s="775"/>
      <c r="DC49" s="776"/>
      <c r="DD49" s="777">
        <v>13147769</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6"/>
      <c r="C50" s="363"/>
      <c r="D50" s="363"/>
      <c r="E50" s="363"/>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row>
  </sheetData>
  <sheetProtection algorithmName="SHA-512" hashValue="U2xiPkPzHy7/PvZOMFC/+HAQaRZT+mQl+n2ui3AVRHt8cvt8fi/hD8LI3BE/708weK8fFU4XBytcHaQAZjOHrw==" saltValue="cPyZTZGZvVdfmCoZEkLfq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786" t="s">
        <v>216</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787" t="s">
        <v>217</v>
      </c>
      <c r="DK2" s="788"/>
      <c r="DL2" s="788"/>
      <c r="DM2" s="788"/>
      <c r="DN2" s="788"/>
      <c r="DO2" s="789"/>
      <c r="DP2" s="210"/>
      <c r="DQ2" s="787" t="s">
        <v>218</v>
      </c>
      <c r="DR2" s="788"/>
      <c r="DS2" s="788"/>
      <c r="DT2" s="788"/>
      <c r="DU2" s="788"/>
      <c r="DV2" s="788"/>
      <c r="DW2" s="788"/>
      <c r="DX2" s="788"/>
      <c r="DY2" s="788"/>
      <c r="DZ2" s="789"/>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790" t="s">
        <v>219</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14"/>
      <c r="BA4" s="214"/>
      <c r="BB4" s="214"/>
      <c r="BC4" s="214"/>
      <c r="BD4" s="214"/>
      <c r="BE4" s="215"/>
      <c r="BF4" s="215"/>
      <c r="BG4" s="215"/>
      <c r="BH4" s="215"/>
      <c r="BI4" s="215"/>
      <c r="BJ4" s="215"/>
      <c r="BK4" s="215"/>
      <c r="BL4" s="215"/>
      <c r="BM4" s="215"/>
      <c r="BN4" s="215"/>
      <c r="BO4" s="215"/>
      <c r="BP4" s="215"/>
      <c r="BQ4" s="791" t="s">
        <v>220</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16"/>
    </row>
    <row r="5" spans="1:131" s="217" customFormat="1" ht="26.25" customHeight="1" x14ac:dyDescent="0.15">
      <c r="A5" s="792" t="s">
        <v>221</v>
      </c>
      <c r="B5" s="793"/>
      <c r="C5" s="793"/>
      <c r="D5" s="793"/>
      <c r="E5" s="793"/>
      <c r="F5" s="793"/>
      <c r="G5" s="793"/>
      <c r="H5" s="793"/>
      <c r="I5" s="793"/>
      <c r="J5" s="793"/>
      <c r="K5" s="793"/>
      <c r="L5" s="793"/>
      <c r="M5" s="793"/>
      <c r="N5" s="793"/>
      <c r="O5" s="793"/>
      <c r="P5" s="794"/>
      <c r="Q5" s="798" t="s">
        <v>222</v>
      </c>
      <c r="R5" s="799"/>
      <c r="S5" s="799"/>
      <c r="T5" s="799"/>
      <c r="U5" s="800"/>
      <c r="V5" s="798" t="s">
        <v>223</v>
      </c>
      <c r="W5" s="799"/>
      <c r="X5" s="799"/>
      <c r="Y5" s="799"/>
      <c r="Z5" s="800"/>
      <c r="AA5" s="798" t="s">
        <v>224</v>
      </c>
      <c r="AB5" s="799"/>
      <c r="AC5" s="799"/>
      <c r="AD5" s="799"/>
      <c r="AE5" s="799"/>
      <c r="AF5" s="804" t="s">
        <v>225</v>
      </c>
      <c r="AG5" s="799"/>
      <c r="AH5" s="799"/>
      <c r="AI5" s="799"/>
      <c r="AJ5" s="805"/>
      <c r="AK5" s="799" t="s">
        <v>226</v>
      </c>
      <c r="AL5" s="799"/>
      <c r="AM5" s="799"/>
      <c r="AN5" s="799"/>
      <c r="AO5" s="800"/>
      <c r="AP5" s="798" t="s">
        <v>227</v>
      </c>
      <c r="AQ5" s="799"/>
      <c r="AR5" s="799"/>
      <c r="AS5" s="799"/>
      <c r="AT5" s="800"/>
      <c r="AU5" s="798" t="s">
        <v>228</v>
      </c>
      <c r="AV5" s="799"/>
      <c r="AW5" s="799"/>
      <c r="AX5" s="799"/>
      <c r="AY5" s="805"/>
      <c r="AZ5" s="214"/>
      <c r="BA5" s="214"/>
      <c r="BB5" s="214"/>
      <c r="BC5" s="214"/>
      <c r="BD5" s="214"/>
      <c r="BE5" s="215"/>
      <c r="BF5" s="215"/>
      <c r="BG5" s="215"/>
      <c r="BH5" s="215"/>
      <c r="BI5" s="215"/>
      <c r="BJ5" s="215"/>
      <c r="BK5" s="215"/>
      <c r="BL5" s="215"/>
      <c r="BM5" s="215"/>
      <c r="BN5" s="215"/>
      <c r="BO5" s="215"/>
      <c r="BP5" s="215"/>
      <c r="BQ5" s="792" t="s">
        <v>229</v>
      </c>
      <c r="BR5" s="793"/>
      <c r="BS5" s="793"/>
      <c r="BT5" s="793"/>
      <c r="BU5" s="793"/>
      <c r="BV5" s="793"/>
      <c r="BW5" s="793"/>
      <c r="BX5" s="793"/>
      <c r="BY5" s="793"/>
      <c r="BZ5" s="793"/>
      <c r="CA5" s="793"/>
      <c r="CB5" s="793"/>
      <c r="CC5" s="793"/>
      <c r="CD5" s="793"/>
      <c r="CE5" s="793"/>
      <c r="CF5" s="793"/>
      <c r="CG5" s="794"/>
      <c r="CH5" s="798" t="s">
        <v>230</v>
      </c>
      <c r="CI5" s="799"/>
      <c r="CJ5" s="799"/>
      <c r="CK5" s="799"/>
      <c r="CL5" s="800"/>
      <c r="CM5" s="798" t="s">
        <v>231</v>
      </c>
      <c r="CN5" s="799"/>
      <c r="CO5" s="799"/>
      <c r="CP5" s="799"/>
      <c r="CQ5" s="800"/>
      <c r="CR5" s="798" t="s">
        <v>232</v>
      </c>
      <c r="CS5" s="799"/>
      <c r="CT5" s="799"/>
      <c r="CU5" s="799"/>
      <c r="CV5" s="800"/>
      <c r="CW5" s="798" t="s">
        <v>233</v>
      </c>
      <c r="CX5" s="799"/>
      <c r="CY5" s="799"/>
      <c r="CZ5" s="799"/>
      <c r="DA5" s="800"/>
      <c r="DB5" s="798" t="s">
        <v>234</v>
      </c>
      <c r="DC5" s="799"/>
      <c r="DD5" s="799"/>
      <c r="DE5" s="799"/>
      <c r="DF5" s="800"/>
      <c r="DG5" s="828" t="s">
        <v>235</v>
      </c>
      <c r="DH5" s="829"/>
      <c r="DI5" s="829"/>
      <c r="DJ5" s="829"/>
      <c r="DK5" s="830"/>
      <c r="DL5" s="828" t="s">
        <v>236</v>
      </c>
      <c r="DM5" s="829"/>
      <c r="DN5" s="829"/>
      <c r="DO5" s="829"/>
      <c r="DP5" s="830"/>
      <c r="DQ5" s="798" t="s">
        <v>237</v>
      </c>
      <c r="DR5" s="799"/>
      <c r="DS5" s="799"/>
      <c r="DT5" s="799"/>
      <c r="DU5" s="800"/>
      <c r="DV5" s="798" t="s">
        <v>228</v>
      </c>
      <c r="DW5" s="799"/>
      <c r="DX5" s="799"/>
      <c r="DY5" s="799"/>
      <c r="DZ5" s="805"/>
      <c r="EA5" s="216"/>
    </row>
    <row r="6" spans="1:131" s="217"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14"/>
      <c r="BA6" s="214"/>
      <c r="BB6" s="214"/>
      <c r="BC6" s="214"/>
      <c r="BD6" s="214"/>
      <c r="BE6" s="215"/>
      <c r="BF6" s="215"/>
      <c r="BG6" s="215"/>
      <c r="BH6" s="215"/>
      <c r="BI6" s="215"/>
      <c r="BJ6" s="215"/>
      <c r="BK6" s="215"/>
      <c r="BL6" s="215"/>
      <c r="BM6" s="215"/>
      <c r="BN6" s="215"/>
      <c r="BO6" s="215"/>
      <c r="BP6" s="215"/>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16"/>
    </row>
    <row r="7" spans="1:131" s="217" customFormat="1" ht="26.25" customHeight="1" thickTop="1" x14ac:dyDescent="0.15">
      <c r="A7" s="218">
        <v>1</v>
      </c>
      <c r="B7" s="814" t="s">
        <v>238</v>
      </c>
      <c r="C7" s="815"/>
      <c r="D7" s="815"/>
      <c r="E7" s="815"/>
      <c r="F7" s="815"/>
      <c r="G7" s="815"/>
      <c r="H7" s="815"/>
      <c r="I7" s="815"/>
      <c r="J7" s="815"/>
      <c r="K7" s="815"/>
      <c r="L7" s="815"/>
      <c r="M7" s="815"/>
      <c r="N7" s="815"/>
      <c r="O7" s="815"/>
      <c r="P7" s="816"/>
      <c r="Q7" s="817">
        <v>26475</v>
      </c>
      <c r="R7" s="818"/>
      <c r="S7" s="818"/>
      <c r="T7" s="818"/>
      <c r="U7" s="818"/>
      <c r="V7" s="818">
        <v>25057</v>
      </c>
      <c r="W7" s="818"/>
      <c r="X7" s="818"/>
      <c r="Y7" s="818"/>
      <c r="Z7" s="818"/>
      <c r="AA7" s="818">
        <v>1418</v>
      </c>
      <c r="AB7" s="818"/>
      <c r="AC7" s="818"/>
      <c r="AD7" s="818"/>
      <c r="AE7" s="819"/>
      <c r="AF7" s="820">
        <v>947</v>
      </c>
      <c r="AG7" s="821"/>
      <c r="AH7" s="821"/>
      <c r="AI7" s="821"/>
      <c r="AJ7" s="822"/>
      <c r="AK7" s="823">
        <v>2593</v>
      </c>
      <c r="AL7" s="824"/>
      <c r="AM7" s="824"/>
      <c r="AN7" s="824"/>
      <c r="AO7" s="824"/>
      <c r="AP7" s="824">
        <v>15212</v>
      </c>
      <c r="AQ7" s="824"/>
      <c r="AR7" s="824"/>
      <c r="AS7" s="824"/>
      <c r="AT7" s="824"/>
      <c r="AU7" s="825"/>
      <c r="AV7" s="825"/>
      <c r="AW7" s="825"/>
      <c r="AX7" s="825"/>
      <c r="AY7" s="826"/>
      <c r="AZ7" s="214"/>
      <c r="BA7" s="214"/>
      <c r="BB7" s="214"/>
      <c r="BC7" s="214"/>
      <c r="BD7" s="214"/>
      <c r="BE7" s="215"/>
      <c r="BF7" s="215"/>
      <c r="BG7" s="215"/>
      <c r="BH7" s="215"/>
      <c r="BI7" s="215"/>
      <c r="BJ7" s="215"/>
      <c r="BK7" s="215"/>
      <c r="BL7" s="215"/>
      <c r="BM7" s="215"/>
      <c r="BN7" s="215"/>
      <c r="BO7" s="215"/>
      <c r="BP7" s="215"/>
      <c r="BQ7" s="218">
        <v>1</v>
      </c>
      <c r="BR7" s="219"/>
      <c r="BS7" s="811" t="s">
        <v>439</v>
      </c>
      <c r="BT7" s="812"/>
      <c r="BU7" s="812"/>
      <c r="BV7" s="812"/>
      <c r="BW7" s="812"/>
      <c r="BX7" s="812"/>
      <c r="BY7" s="812"/>
      <c r="BZ7" s="812"/>
      <c r="CA7" s="812"/>
      <c r="CB7" s="812"/>
      <c r="CC7" s="812"/>
      <c r="CD7" s="812"/>
      <c r="CE7" s="812"/>
      <c r="CF7" s="812"/>
      <c r="CG7" s="827"/>
      <c r="CH7" s="808">
        <v>-2</v>
      </c>
      <c r="CI7" s="809"/>
      <c r="CJ7" s="809"/>
      <c r="CK7" s="809"/>
      <c r="CL7" s="810"/>
      <c r="CM7" s="808">
        <v>36</v>
      </c>
      <c r="CN7" s="809"/>
      <c r="CO7" s="809"/>
      <c r="CP7" s="809"/>
      <c r="CQ7" s="810"/>
      <c r="CR7" s="808">
        <v>34</v>
      </c>
      <c r="CS7" s="809"/>
      <c r="CT7" s="809"/>
      <c r="CU7" s="809"/>
      <c r="CV7" s="810"/>
      <c r="CW7" s="808">
        <v>1</v>
      </c>
      <c r="CX7" s="809"/>
      <c r="CY7" s="809"/>
      <c r="CZ7" s="809"/>
      <c r="DA7" s="810"/>
      <c r="DB7" s="808" t="s">
        <v>362</v>
      </c>
      <c r="DC7" s="809"/>
      <c r="DD7" s="809"/>
      <c r="DE7" s="809"/>
      <c r="DF7" s="810"/>
      <c r="DG7" s="808" t="s">
        <v>362</v>
      </c>
      <c r="DH7" s="809"/>
      <c r="DI7" s="809"/>
      <c r="DJ7" s="809"/>
      <c r="DK7" s="810"/>
      <c r="DL7" s="808" t="s">
        <v>362</v>
      </c>
      <c r="DM7" s="809"/>
      <c r="DN7" s="809"/>
      <c r="DO7" s="809"/>
      <c r="DP7" s="810"/>
      <c r="DQ7" s="808" t="s">
        <v>445</v>
      </c>
      <c r="DR7" s="809"/>
      <c r="DS7" s="809"/>
      <c r="DT7" s="809"/>
      <c r="DU7" s="810"/>
      <c r="DV7" s="811"/>
      <c r="DW7" s="812"/>
      <c r="DX7" s="812"/>
      <c r="DY7" s="812"/>
      <c r="DZ7" s="813"/>
      <c r="EA7" s="216"/>
    </row>
    <row r="8" spans="1:131" s="217" customFormat="1" ht="26.25" customHeight="1" x14ac:dyDescent="0.15">
      <c r="A8" s="220">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14"/>
      <c r="BA8" s="214"/>
      <c r="BB8" s="214"/>
      <c r="BC8" s="214"/>
      <c r="BD8" s="214"/>
      <c r="BE8" s="215"/>
      <c r="BF8" s="215"/>
      <c r="BG8" s="215"/>
      <c r="BH8" s="215"/>
      <c r="BI8" s="215"/>
      <c r="BJ8" s="215"/>
      <c r="BK8" s="215"/>
      <c r="BL8" s="215"/>
      <c r="BM8" s="215"/>
      <c r="BN8" s="215"/>
      <c r="BO8" s="215"/>
      <c r="BP8" s="215"/>
      <c r="BQ8" s="220">
        <v>2</v>
      </c>
      <c r="BR8" s="221"/>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16"/>
    </row>
    <row r="9" spans="1:131" s="217" customFormat="1" ht="26.25" customHeight="1" x14ac:dyDescent="0.15">
      <c r="A9" s="220">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14"/>
      <c r="BA9" s="214"/>
      <c r="BB9" s="214"/>
      <c r="BC9" s="214"/>
      <c r="BD9" s="214"/>
      <c r="BE9" s="215"/>
      <c r="BF9" s="215"/>
      <c r="BG9" s="215"/>
      <c r="BH9" s="215"/>
      <c r="BI9" s="215"/>
      <c r="BJ9" s="215"/>
      <c r="BK9" s="215"/>
      <c r="BL9" s="215"/>
      <c r="BM9" s="215"/>
      <c r="BN9" s="215"/>
      <c r="BO9" s="215"/>
      <c r="BP9" s="215"/>
      <c r="BQ9" s="220">
        <v>3</v>
      </c>
      <c r="BR9" s="221"/>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16"/>
    </row>
    <row r="10" spans="1:131" s="217" customFormat="1" ht="26.25" customHeight="1" x14ac:dyDescent="0.15">
      <c r="A10" s="220">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14"/>
      <c r="BA10" s="214"/>
      <c r="BB10" s="214"/>
      <c r="BC10" s="214"/>
      <c r="BD10" s="214"/>
      <c r="BE10" s="215"/>
      <c r="BF10" s="215"/>
      <c r="BG10" s="215"/>
      <c r="BH10" s="215"/>
      <c r="BI10" s="215"/>
      <c r="BJ10" s="215"/>
      <c r="BK10" s="215"/>
      <c r="BL10" s="215"/>
      <c r="BM10" s="215"/>
      <c r="BN10" s="215"/>
      <c r="BO10" s="215"/>
      <c r="BP10" s="215"/>
      <c r="BQ10" s="220">
        <v>4</v>
      </c>
      <c r="BR10" s="221"/>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16"/>
    </row>
    <row r="11" spans="1:131" s="217" customFormat="1" ht="26.25" customHeight="1" x14ac:dyDescent="0.15">
      <c r="A11" s="220">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14"/>
      <c r="BA11" s="214"/>
      <c r="BB11" s="214"/>
      <c r="BC11" s="214"/>
      <c r="BD11" s="214"/>
      <c r="BE11" s="215"/>
      <c r="BF11" s="215"/>
      <c r="BG11" s="215"/>
      <c r="BH11" s="215"/>
      <c r="BI11" s="215"/>
      <c r="BJ11" s="215"/>
      <c r="BK11" s="215"/>
      <c r="BL11" s="215"/>
      <c r="BM11" s="215"/>
      <c r="BN11" s="215"/>
      <c r="BO11" s="215"/>
      <c r="BP11" s="215"/>
      <c r="BQ11" s="220">
        <v>5</v>
      </c>
      <c r="BR11" s="221"/>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16"/>
    </row>
    <row r="12" spans="1:131" s="217" customFormat="1" ht="26.25" customHeight="1" x14ac:dyDescent="0.15">
      <c r="A12" s="220">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14"/>
      <c r="BA12" s="214"/>
      <c r="BB12" s="214"/>
      <c r="BC12" s="214"/>
      <c r="BD12" s="214"/>
      <c r="BE12" s="215"/>
      <c r="BF12" s="215"/>
      <c r="BG12" s="215"/>
      <c r="BH12" s="215"/>
      <c r="BI12" s="215"/>
      <c r="BJ12" s="215"/>
      <c r="BK12" s="215"/>
      <c r="BL12" s="215"/>
      <c r="BM12" s="215"/>
      <c r="BN12" s="215"/>
      <c r="BO12" s="215"/>
      <c r="BP12" s="215"/>
      <c r="BQ12" s="220">
        <v>6</v>
      </c>
      <c r="BR12" s="221"/>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16"/>
    </row>
    <row r="13" spans="1:131" s="217" customFormat="1" ht="26.25" customHeight="1" x14ac:dyDescent="0.15">
      <c r="A13" s="220">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14"/>
      <c r="BA13" s="214"/>
      <c r="BB13" s="214"/>
      <c r="BC13" s="214"/>
      <c r="BD13" s="214"/>
      <c r="BE13" s="215"/>
      <c r="BF13" s="215"/>
      <c r="BG13" s="215"/>
      <c r="BH13" s="215"/>
      <c r="BI13" s="215"/>
      <c r="BJ13" s="215"/>
      <c r="BK13" s="215"/>
      <c r="BL13" s="215"/>
      <c r="BM13" s="215"/>
      <c r="BN13" s="215"/>
      <c r="BO13" s="215"/>
      <c r="BP13" s="215"/>
      <c r="BQ13" s="220">
        <v>7</v>
      </c>
      <c r="BR13" s="221"/>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16"/>
    </row>
    <row r="14" spans="1:131" s="217" customFormat="1" ht="26.25" customHeight="1" x14ac:dyDescent="0.15">
      <c r="A14" s="220">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14"/>
      <c r="BA14" s="214"/>
      <c r="BB14" s="214"/>
      <c r="BC14" s="214"/>
      <c r="BD14" s="214"/>
      <c r="BE14" s="215"/>
      <c r="BF14" s="215"/>
      <c r="BG14" s="215"/>
      <c r="BH14" s="215"/>
      <c r="BI14" s="215"/>
      <c r="BJ14" s="215"/>
      <c r="BK14" s="215"/>
      <c r="BL14" s="215"/>
      <c r="BM14" s="215"/>
      <c r="BN14" s="215"/>
      <c r="BO14" s="215"/>
      <c r="BP14" s="215"/>
      <c r="BQ14" s="220">
        <v>8</v>
      </c>
      <c r="BR14" s="221"/>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16"/>
    </row>
    <row r="15" spans="1:131" s="217" customFormat="1" ht="26.25" customHeight="1" x14ac:dyDescent="0.15">
      <c r="A15" s="220">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14"/>
      <c r="BA15" s="214"/>
      <c r="BB15" s="214"/>
      <c r="BC15" s="214"/>
      <c r="BD15" s="214"/>
      <c r="BE15" s="215"/>
      <c r="BF15" s="215"/>
      <c r="BG15" s="215"/>
      <c r="BH15" s="215"/>
      <c r="BI15" s="215"/>
      <c r="BJ15" s="215"/>
      <c r="BK15" s="215"/>
      <c r="BL15" s="215"/>
      <c r="BM15" s="215"/>
      <c r="BN15" s="215"/>
      <c r="BO15" s="215"/>
      <c r="BP15" s="215"/>
      <c r="BQ15" s="220">
        <v>9</v>
      </c>
      <c r="BR15" s="221"/>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16"/>
    </row>
    <row r="16" spans="1:131" s="217" customFormat="1" ht="26.25" customHeight="1" x14ac:dyDescent="0.15">
      <c r="A16" s="220">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14"/>
      <c r="BA16" s="214"/>
      <c r="BB16" s="214"/>
      <c r="BC16" s="214"/>
      <c r="BD16" s="214"/>
      <c r="BE16" s="215"/>
      <c r="BF16" s="215"/>
      <c r="BG16" s="215"/>
      <c r="BH16" s="215"/>
      <c r="BI16" s="215"/>
      <c r="BJ16" s="215"/>
      <c r="BK16" s="215"/>
      <c r="BL16" s="215"/>
      <c r="BM16" s="215"/>
      <c r="BN16" s="215"/>
      <c r="BO16" s="215"/>
      <c r="BP16" s="215"/>
      <c r="BQ16" s="220">
        <v>10</v>
      </c>
      <c r="BR16" s="221"/>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16"/>
    </row>
    <row r="17" spans="1:131" s="217" customFormat="1" ht="26.25" customHeight="1" x14ac:dyDescent="0.15">
      <c r="A17" s="220">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14"/>
      <c r="BA17" s="214"/>
      <c r="BB17" s="214"/>
      <c r="BC17" s="214"/>
      <c r="BD17" s="214"/>
      <c r="BE17" s="215"/>
      <c r="BF17" s="215"/>
      <c r="BG17" s="215"/>
      <c r="BH17" s="215"/>
      <c r="BI17" s="215"/>
      <c r="BJ17" s="215"/>
      <c r="BK17" s="215"/>
      <c r="BL17" s="215"/>
      <c r="BM17" s="215"/>
      <c r="BN17" s="215"/>
      <c r="BO17" s="215"/>
      <c r="BP17" s="215"/>
      <c r="BQ17" s="220">
        <v>11</v>
      </c>
      <c r="BR17" s="221"/>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16"/>
    </row>
    <row r="18" spans="1:131" s="217" customFormat="1" ht="26.25" customHeight="1" x14ac:dyDescent="0.15">
      <c r="A18" s="220">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14"/>
      <c r="BA18" s="214"/>
      <c r="BB18" s="214"/>
      <c r="BC18" s="214"/>
      <c r="BD18" s="214"/>
      <c r="BE18" s="215"/>
      <c r="BF18" s="215"/>
      <c r="BG18" s="215"/>
      <c r="BH18" s="215"/>
      <c r="BI18" s="215"/>
      <c r="BJ18" s="215"/>
      <c r="BK18" s="215"/>
      <c r="BL18" s="215"/>
      <c r="BM18" s="215"/>
      <c r="BN18" s="215"/>
      <c r="BO18" s="215"/>
      <c r="BP18" s="215"/>
      <c r="BQ18" s="220">
        <v>12</v>
      </c>
      <c r="BR18" s="221"/>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16"/>
    </row>
    <row r="19" spans="1:131" s="217" customFormat="1" ht="26.25" customHeight="1" x14ac:dyDescent="0.15">
      <c r="A19" s="220">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14"/>
      <c r="BA19" s="214"/>
      <c r="BB19" s="214"/>
      <c r="BC19" s="214"/>
      <c r="BD19" s="214"/>
      <c r="BE19" s="215"/>
      <c r="BF19" s="215"/>
      <c r="BG19" s="215"/>
      <c r="BH19" s="215"/>
      <c r="BI19" s="215"/>
      <c r="BJ19" s="215"/>
      <c r="BK19" s="215"/>
      <c r="BL19" s="215"/>
      <c r="BM19" s="215"/>
      <c r="BN19" s="215"/>
      <c r="BO19" s="215"/>
      <c r="BP19" s="215"/>
      <c r="BQ19" s="220">
        <v>13</v>
      </c>
      <c r="BR19" s="221"/>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16"/>
    </row>
    <row r="20" spans="1:131" s="217" customFormat="1" ht="26.25" customHeight="1" x14ac:dyDescent="0.15">
      <c r="A20" s="220">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14"/>
      <c r="BA20" s="214"/>
      <c r="BB20" s="214"/>
      <c r="BC20" s="214"/>
      <c r="BD20" s="214"/>
      <c r="BE20" s="215"/>
      <c r="BF20" s="215"/>
      <c r="BG20" s="215"/>
      <c r="BH20" s="215"/>
      <c r="BI20" s="215"/>
      <c r="BJ20" s="215"/>
      <c r="BK20" s="215"/>
      <c r="BL20" s="215"/>
      <c r="BM20" s="215"/>
      <c r="BN20" s="215"/>
      <c r="BO20" s="215"/>
      <c r="BP20" s="215"/>
      <c r="BQ20" s="220">
        <v>14</v>
      </c>
      <c r="BR20" s="221"/>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16"/>
    </row>
    <row r="21" spans="1:131" s="217" customFormat="1" ht="26.25" customHeight="1" thickBot="1" x14ac:dyDescent="0.2">
      <c r="A21" s="220">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14"/>
      <c r="BA21" s="214"/>
      <c r="BB21" s="214"/>
      <c r="BC21" s="214"/>
      <c r="BD21" s="214"/>
      <c r="BE21" s="215"/>
      <c r="BF21" s="215"/>
      <c r="BG21" s="215"/>
      <c r="BH21" s="215"/>
      <c r="BI21" s="215"/>
      <c r="BJ21" s="215"/>
      <c r="BK21" s="215"/>
      <c r="BL21" s="215"/>
      <c r="BM21" s="215"/>
      <c r="BN21" s="215"/>
      <c r="BO21" s="215"/>
      <c r="BP21" s="215"/>
      <c r="BQ21" s="220">
        <v>15</v>
      </c>
      <c r="BR21" s="221"/>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16"/>
    </row>
    <row r="22" spans="1:131" s="217" customFormat="1" ht="26.25" customHeight="1" x14ac:dyDescent="0.15">
      <c r="A22" s="220">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239</v>
      </c>
      <c r="BA22" s="871"/>
      <c r="BB22" s="871"/>
      <c r="BC22" s="871"/>
      <c r="BD22" s="872"/>
      <c r="BE22" s="215"/>
      <c r="BF22" s="215"/>
      <c r="BG22" s="215"/>
      <c r="BH22" s="215"/>
      <c r="BI22" s="215"/>
      <c r="BJ22" s="215"/>
      <c r="BK22" s="215"/>
      <c r="BL22" s="215"/>
      <c r="BM22" s="215"/>
      <c r="BN22" s="215"/>
      <c r="BO22" s="215"/>
      <c r="BP22" s="215"/>
      <c r="BQ22" s="220">
        <v>16</v>
      </c>
      <c r="BR22" s="221"/>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16"/>
    </row>
    <row r="23" spans="1:131" s="217" customFormat="1" ht="26.25" customHeight="1" thickBot="1" x14ac:dyDescent="0.2">
      <c r="A23" s="222" t="s">
        <v>240</v>
      </c>
      <c r="B23" s="854" t="s">
        <v>241</v>
      </c>
      <c r="C23" s="855"/>
      <c r="D23" s="855"/>
      <c r="E23" s="855"/>
      <c r="F23" s="855"/>
      <c r="G23" s="855"/>
      <c r="H23" s="855"/>
      <c r="I23" s="855"/>
      <c r="J23" s="855"/>
      <c r="K23" s="855"/>
      <c r="L23" s="855"/>
      <c r="M23" s="855"/>
      <c r="N23" s="855"/>
      <c r="O23" s="855"/>
      <c r="P23" s="856"/>
      <c r="Q23" s="857">
        <v>26475</v>
      </c>
      <c r="R23" s="858"/>
      <c r="S23" s="858"/>
      <c r="T23" s="858"/>
      <c r="U23" s="858"/>
      <c r="V23" s="858">
        <v>25057</v>
      </c>
      <c r="W23" s="858"/>
      <c r="X23" s="858"/>
      <c r="Y23" s="858"/>
      <c r="Z23" s="858"/>
      <c r="AA23" s="858">
        <v>1418</v>
      </c>
      <c r="AB23" s="858"/>
      <c r="AC23" s="858"/>
      <c r="AD23" s="858"/>
      <c r="AE23" s="859"/>
      <c r="AF23" s="860">
        <v>947</v>
      </c>
      <c r="AG23" s="858"/>
      <c r="AH23" s="858"/>
      <c r="AI23" s="858"/>
      <c r="AJ23" s="861"/>
      <c r="AK23" s="862"/>
      <c r="AL23" s="863"/>
      <c r="AM23" s="863"/>
      <c r="AN23" s="863"/>
      <c r="AO23" s="863"/>
      <c r="AP23" s="859">
        <v>15212</v>
      </c>
      <c r="AQ23" s="874"/>
      <c r="AR23" s="874"/>
      <c r="AS23" s="874"/>
      <c r="AT23" s="875"/>
      <c r="AU23" s="876"/>
      <c r="AV23" s="876"/>
      <c r="AW23" s="876"/>
      <c r="AX23" s="876"/>
      <c r="AY23" s="877"/>
      <c r="AZ23" s="878" t="s">
        <v>242</v>
      </c>
      <c r="BA23" s="874"/>
      <c r="BB23" s="874"/>
      <c r="BC23" s="874"/>
      <c r="BD23" s="879"/>
      <c r="BE23" s="215"/>
      <c r="BF23" s="215"/>
      <c r="BG23" s="215"/>
      <c r="BH23" s="215"/>
      <c r="BI23" s="215"/>
      <c r="BJ23" s="215"/>
      <c r="BK23" s="215"/>
      <c r="BL23" s="215"/>
      <c r="BM23" s="215"/>
      <c r="BN23" s="215"/>
      <c r="BO23" s="215"/>
      <c r="BP23" s="215"/>
      <c r="BQ23" s="220">
        <v>17</v>
      </c>
      <c r="BR23" s="221"/>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16"/>
    </row>
    <row r="24" spans="1:131" s="217" customFormat="1" ht="26.25" customHeight="1" x14ac:dyDescent="0.15">
      <c r="A24" s="873" t="s">
        <v>243</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14"/>
      <c r="BA24" s="214"/>
      <c r="BB24" s="214"/>
      <c r="BC24" s="214"/>
      <c r="BD24" s="214"/>
      <c r="BE24" s="215"/>
      <c r="BF24" s="215"/>
      <c r="BG24" s="215"/>
      <c r="BH24" s="215"/>
      <c r="BI24" s="215"/>
      <c r="BJ24" s="215"/>
      <c r="BK24" s="215"/>
      <c r="BL24" s="215"/>
      <c r="BM24" s="215"/>
      <c r="BN24" s="215"/>
      <c r="BO24" s="215"/>
      <c r="BP24" s="215"/>
      <c r="BQ24" s="220">
        <v>18</v>
      </c>
      <c r="BR24" s="221"/>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16"/>
    </row>
    <row r="25" spans="1:131" ht="26.25" customHeight="1" thickBot="1" x14ac:dyDescent="0.2">
      <c r="A25" s="790" t="s">
        <v>244</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14"/>
      <c r="BK25" s="214"/>
      <c r="BL25" s="214"/>
      <c r="BM25" s="214"/>
      <c r="BN25" s="214"/>
      <c r="BO25" s="223"/>
      <c r="BP25" s="223"/>
      <c r="BQ25" s="220">
        <v>19</v>
      </c>
      <c r="BR25" s="221"/>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12"/>
    </row>
    <row r="26" spans="1:131" ht="26.25" customHeight="1" x14ac:dyDescent="0.15">
      <c r="A26" s="792" t="s">
        <v>221</v>
      </c>
      <c r="B26" s="793"/>
      <c r="C26" s="793"/>
      <c r="D26" s="793"/>
      <c r="E26" s="793"/>
      <c r="F26" s="793"/>
      <c r="G26" s="793"/>
      <c r="H26" s="793"/>
      <c r="I26" s="793"/>
      <c r="J26" s="793"/>
      <c r="K26" s="793"/>
      <c r="L26" s="793"/>
      <c r="M26" s="793"/>
      <c r="N26" s="793"/>
      <c r="O26" s="793"/>
      <c r="P26" s="794"/>
      <c r="Q26" s="798" t="s">
        <v>245</v>
      </c>
      <c r="R26" s="799"/>
      <c r="S26" s="799"/>
      <c r="T26" s="799"/>
      <c r="U26" s="800"/>
      <c r="V26" s="798" t="s">
        <v>246</v>
      </c>
      <c r="W26" s="799"/>
      <c r="X26" s="799"/>
      <c r="Y26" s="799"/>
      <c r="Z26" s="800"/>
      <c r="AA26" s="798" t="s">
        <v>247</v>
      </c>
      <c r="AB26" s="799"/>
      <c r="AC26" s="799"/>
      <c r="AD26" s="799"/>
      <c r="AE26" s="799"/>
      <c r="AF26" s="880" t="s">
        <v>248</v>
      </c>
      <c r="AG26" s="881"/>
      <c r="AH26" s="881"/>
      <c r="AI26" s="881"/>
      <c r="AJ26" s="882"/>
      <c r="AK26" s="799" t="s">
        <v>249</v>
      </c>
      <c r="AL26" s="799"/>
      <c r="AM26" s="799"/>
      <c r="AN26" s="799"/>
      <c r="AO26" s="800"/>
      <c r="AP26" s="798" t="s">
        <v>250</v>
      </c>
      <c r="AQ26" s="799"/>
      <c r="AR26" s="799"/>
      <c r="AS26" s="799"/>
      <c r="AT26" s="800"/>
      <c r="AU26" s="798" t="s">
        <v>251</v>
      </c>
      <c r="AV26" s="799"/>
      <c r="AW26" s="799"/>
      <c r="AX26" s="799"/>
      <c r="AY26" s="800"/>
      <c r="AZ26" s="798" t="s">
        <v>252</v>
      </c>
      <c r="BA26" s="799"/>
      <c r="BB26" s="799"/>
      <c r="BC26" s="799"/>
      <c r="BD26" s="800"/>
      <c r="BE26" s="798" t="s">
        <v>228</v>
      </c>
      <c r="BF26" s="799"/>
      <c r="BG26" s="799"/>
      <c r="BH26" s="799"/>
      <c r="BI26" s="805"/>
      <c r="BJ26" s="214"/>
      <c r="BK26" s="214"/>
      <c r="BL26" s="214"/>
      <c r="BM26" s="214"/>
      <c r="BN26" s="214"/>
      <c r="BO26" s="223"/>
      <c r="BP26" s="223"/>
      <c r="BQ26" s="220">
        <v>20</v>
      </c>
      <c r="BR26" s="221"/>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12"/>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3"/>
      <c r="AG27" s="884"/>
      <c r="AH27" s="884"/>
      <c r="AI27" s="884"/>
      <c r="AJ27" s="885"/>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14"/>
      <c r="BK27" s="214"/>
      <c r="BL27" s="214"/>
      <c r="BM27" s="214"/>
      <c r="BN27" s="214"/>
      <c r="BO27" s="223"/>
      <c r="BP27" s="223"/>
      <c r="BQ27" s="220">
        <v>21</v>
      </c>
      <c r="BR27" s="221"/>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12"/>
    </row>
    <row r="28" spans="1:131" ht="26.25" customHeight="1" thickTop="1" x14ac:dyDescent="0.15">
      <c r="A28" s="224">
        <v>1</v>
      </c>
      <c r="B28" s="814" t="s">
        <v>253</v>
      </c>
      <c r="C28" s="815"/>
      <c r="D28" s="815"/>
      <c r="E28" s="815"/>
      <c r="F28" s="815"/>
      <c r="G28" s="815"/>
      <c r="H28" s="815"/>
      <c r="I28" s="815"/>
      <c r="J28" s="815"/>
      <c r="K28" s="815"/>
      <c r="L28" s="815"/>
      <c r="M28" s="815"/>
      <c r="N28" s="815"/>
      <c r="O28" s="815"/>
      <c r="P28" s="816"/>
      <c r="Q28" s="888">
        <v>4373</v>
      </c>
      <c r="R28" s="889"/>
      <c r="S28" s="889"/>
      <c r="T28" s="889"/>
      <c r="U28" s="889"/>
      <c r="V28" s="889">
        <v>4310</v>
      </c>
      <c r="W28" s="889"/>
      <c r="X28" s="889"/>
      <c r="Y28" s="889"/>
      <c r="Z28" s="889"/>
      <c r="AA28" s="889">
        <v>63</v>
      </c>
      <c r="AB28" s="889"/>
      <c r="AC28" s="889"/>
      <c r="AD28" s="889"/>
      <c r="AE28" s="890"/>
      <c r="AF28" s="891">
        <v>63</v>
      </c>
      <c r="AG28" s="889"/>
      <c r="AH28" s="889"/>
      <c r="AI28" s="889"/>
      <c r="AJ28" s="892"/>
      <c r="AK28" s="893">
        <v>450</v>
      </c>
      <c r="AL28" s="894"/>
      <c r="AM28" s="894"/>
      <c r="AN28" s="894"/>
      <c r="AO28" s="894"/>
      <c r="AP28" s="894" t="s">
        <v>426</v>
      </c>
      <c r="AQ28" s="894"/>
      <c r="AR28" s="894"/>
      <c r="AS28" s="894"/>
      <c r="AT28" s="894"/>
      <c r="AU28" s="894" t="s">
        <v>427</v>
      </c>
      <c r="AV28" s="894"/>
      <c r="AW28" s="894"/>
      <c r="AX28" s="894"/>
      <c r="AY28" s="894"/>
      <c r="AZ28" s="895" t="s">
        <v>426</v>
      </c>
      <c r="BA28" s="895"/>
      <c r="BB28" s="895"/>
      <c r="BC28" s="895"/>
      <c r="BD28" s="895"/>
      <c r="BE28" s="886"/>
      <c r="BF28" s="886"/>
      <c r="BG28" s="886"/>
      <c r="BH28" s="886"/>
      <c r="BI28" s="887"/>
      <c r="BJ28" s="214"/>
      <c r="BK28" s="214"/>
      <c r="BL28" s="214"/>
      <c r="BM28" s="214"/>
      <c r="BN28" s="214"/>
      <c r="BO28" s="223"/>
      <c r="BP28" s="223"/>
      <c r="BQ28" s="220">
        <v>22</v>
      </c>
      <c r="BR28" s="221"/>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12"/>
    </row>
    <row r="29" spans="1:131" ht="26.25" customHeight="1" x14ac:dyDescent="0.15">
      <c r="A29" s="224">
        <v>2</v>
      </c>
      <c r="B29" s="845" t="s">
        <v>254</v>
      </c>
      <c r="C29" s="846"/>
      <c r="D29" s="846"/>
      <c r="E29" s="846"/>
      <c r="F29" s="846"/>
      <c r="G29" s="846"/>
      <c r="H29" s="846"/>
      <c r="I29" s="846"/>
      <c r="J29" s="846"/>
      <c r="K29" s="846"/>
      <c r="L29" s="846"/>
      <c r="M29" s="846"/>
      <c r="N29" s="846"/>
      <c r="O29" s="846"/>
      <c r="P29" s="847"/>
      <c r="Q29" s="848">
        <v>421</v>
      </c>
      <c r="R29" s="849"/>
      <c r="S29" s="849"/>
      <c r="T29" s="849"/>
      <c r="U29" s="849"/>
      <c r="V29" s="849">
        <v>408</v>
      </c>
      <c r="W29" s="849"/>
      <c r="X29" s="849"/>
      <c r="Y29" s="849"/>
      <c r="Z29" s="849"/>
      <c r="AA29" s="849">
        <v>13</v>
      </c>
      <c r="AB29" s="849"/>
      <c r="AC29" s="849"/>
      <c r="AD29" s="849"/>
      <c r="AE29" s="850"/>
      <c r="AF29" s="851">
        <v>13</v>
      </c>
      <c r="AG29" s="852"/>
      <c r="AH29" s="852"/>
      <c r="AI29" s="852"/>
      <c r="AJ29" s="853"/>
      <c r="AK29" s="900">
        <v>98</v>
      </c>
      <c r="AL29" s="896"/>
      <c r="AM29" s="896"/>
      <c r="AN29" s="896"/>
      <c r="AO29" s="896"/>
      <c r="AP29" s="896" t="s">
        <v>427</v>
      </c>
      <c r="AQ29" s="896"/>
      <c r="AR29" s="896"/>
      <c r="AS29" s="896"/>
      <c r="AT29" s="896"/>
      <c r="AU29" s="896" t="s">
        <v>426</v>
      </c>
      <c r="AV29" s="896"/>
      <c r="AW29" s="896"/>
      <c r="AX29" s="896"/>
      <c r="AY29" s="896"/>
      <c r="AZ29" s="897" t="s">
        <v>426</v>
      </c>
      <c r="BA29" s="897"/>
      <c r="BB29" s="897"/>
      <c r="BC29" s="897"/>
      <c r="BD29" s="897"/>
      <c r="BE29" s="898"/>
      <c r="BF29" s="898"/>
      <c r="BG29" s="898"/>
      <c r="BH29" s="898"/>
      <c r="BI29" s="899"/>
      <c r="BJ29" s="214"/>
      <c r="BK29" s="214"/>
      <c r="BL29" s="214"/>
      <c r="BM29" s="214"/>
      <c r="BN29" s="214"/>
      <c r="BO29" s="223"/>
      <c r="BP29" s="223"/>
      <c r="BQ29" s="220">
        <v>23</v>
      </c>
      <c r="BR29" s="221"/>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12"/>
    </row>
    <row r="30" spans="1:131" ht="26.25" customHeight="1" x14ac:dyDescent="0.15">
      <c r="A30" s="224">
        <v>3</v>
      </c>
      <c r="B30" s="845" t="s">
        <v>255</v>
      </c>
      <c r="C30" s="846"/>
      <c r="D30" s="846"/>
      <c r="E30" s="846"/>
      <c r="F30" s="846"/>
      <c r="G30" s="846"/>
      <c r="H30" s="846"/>
      <c r="I30" s="846"/>
      <c r="J30" s="846"/>
      <c r="K30" s="846"/>
      <c r="L30" s="846"/>
      <c r="M30" s="846"/>
      <c r="N30" s="846"/>
      <c r="O30" s="846"/>
      <c r="P30" s="847"/>
      <c r="Q30" s="848">
        <v>3386</v>
      </c>
      <c r="R30" s="849"/>
      <c r="S30" s="849"/>
      <c r="T30" s="849"/>
      <c r="U30" s="849"/>
      <c r="V30" s="849">
        <v>3349</v>
      </c>
      <c r="W30" s="849"/>
      <c r="X30" s="849"/>
      <c r="Y30" s="849"/>
      <c r="Z30" s="849"/>
      <c r="AA30" s="849">
        <v>37</v>
      </c>
      <c r="AB30" s="849"/>
      <c r="AC30" s="849"/>
      <c r="AD30" s="849"/>
      <c r="AE30" s="850"/>
      <c r="AF30" s="851">
        <v>37</v>
      </c>
      <c r="AG30" s="852"/>
      <c r="AH30" s="852"/>
      <c r="AI30" s="852"/>
      <c r="AJ30" s="853"/>
      <c r="AK30" s="900">
        <v>543</v>
      </c>
      <c r="AL30" s="896"/>
      <c r="AM30" s="896"/>
      <c r="AN30" s="896"/>
      <c r="AO30" s="896"/>
      <c r="AP30" s="896" t="s">
        <v>427</v>
      </c>
      <c r="AQ30" s="896"/>
      <c r="AR30" s="896"/>
      <c r="AS30" s="896"/>
      <c r="AT30" s="896"/>
      <c r="AU30" s="896" t="s">
        <v>426</v>
      </c>
      <c r="AV30" s="896"/>
      <c r="AW30" s="896"/>
      <c r="AX30" s="896"/>
      <c r="AY30" s="896"/>
      <c r="AZ30" s="897" t="s">
        <v>426</v>
      </c>
      <c r="BA30" s="897"/>
      <c r="BB30" s="897"/>
      <c r="BC30" s="897"/>
      <c r="BD30" s="897"/>
      <c r="BE30" s="898"/>
      <c r="BF30" s="898"/>
      <c r="BG30" s="898"/>
      <c r="BH30" s="898"/>
      <c r="BI30" s="899"/>
      <c r="BJ30" s="214"/>
      <c r="BK30" s="214"/>
      <c r="BL30" s="214"/>
      <c r="BM30" s="214"/>
      <c r="BN30" s="214"/>
      <c r="BO30" s="223"/>
      <c r="BP30" s="223"/>
      <c r="BQ30" s="220">
        <v>24</v>
      </c>
      <c r="BR30" s="221"/>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12"/>
    </row>
    <row r="31" spans="1:131" ht="26.25" customHeight="1" x14ac:dyDescent="0.15">
      <c r="A31" s="224">
        <v>4</v>
      </c>
      <c r="B31" s="845" t="s">
        <v>256</v>
      </c>
      <c r="C31" s="846"/>
      <c r="D31" s="846"/>
      <c r="E31" s="846"/>
      <c r="F31" s="846"/>
      <c r="G31" s="846"/>
      <c r="H31" s="846"/>
      <c r="I31" s="846"/>
      <c r="J31" s="846"/>
      <c r="K31" s="846"/>
      <c r="L31" s="846"/>
      <c r="M31" s="846"/>
      <c r="N31" s="846"/>
      <c r="O31" s="846"/>
      <c r="P31" s="847"/>
      <c r="Q31" s="848">
        <v>2498</v>
      </c>
      <c r="R31" s="849"/>
      <c r="S31" s="849"/>
      <c r="T31" s="849"/>
      <c r="U31" s="849"/>
      <c r="V31" s="849">
        <v>1967</v>
      </c>
      <c r="W31" s="849"/>
      <c r="X31" s="849"/>
      <c r="Y31" s="849"/>
      <c r="Z31" s="849"/>
      <c r="AA31" s="849">
        <v>531</v>
      </c>
      <c r="AB31" s="849"/>
      <c r="AC31" s="849"/>
      <c r="AD31" s="849"/>
      <c r="AE31" s="850"/>
      <c r="AF31" s="851">
        <v>264</v>
      </c>
      <c r="AG31" s="852"/>
      <c r="AH31" s="852"/>
      <c r="AI31" s="852"/>
      <c r="AJ31" s="853"/>
      <c r="AK31" s="900">
        <v>748</v>
      </c>
      <c r="AL31" s="896"/>
      <c r="AM31" s="896"/>
      <c r="AN31" s="896"/>
      <c r="AO31" s="896"/>
      <c r="AP31" s="896">
        <v>8117</v>
      </c>
      <c r="AQ31" s="896"/>
      <c r="AR31" s="896"/>
      <c r="AS31" s="896"/>
      <c r="AT31" s="896"/>
      <c r="AU31" s="896">
        <v>7102</v>
      </c>
      <c r="AV31" s="896"/>
      <c r="AW31" s="896"/>
      <c r="AX31" s="896"/>
      <c r="AY31" s="896"/>
      <c r="AZ31" s="897" t="s">
        <v>426</v>
      </c>
      <c r="BA31" s="897"/>
      <c r="BB31" s="897"/>
      <c r="BC31" s="897"/>
      <c r="BD31" s="897"/>
      <c r="BE31" s="898" t="s">
        <v>257</v>
      </c>
      <c r="BF31" s="898"/>
      <c r="BG31" s="898"/>
      <c r="BH31" s="898"/>
      <c r="BI31" s="899"/>
      <c r="BJ31" s="214"/>
      <c r="BK31" s="214"/>
      <c r="BL31" s="214"/>
      <c r="BM31" s="214"/>
      <c r="BN31" s="214"/>
      <c r="BO31" s="223"/>
      <c r="BP31" s="223"/>
      <c r="BQ31" s="220">
        <v>25</v>
      </c>
      <c r="BR31" s="221"/>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12"/>
    </row>
    <row r="32" spans="1:131" ht="26.25" customHeight="1" x14ac:dyDescent="0.15">
      <c r="A32" s="224">
        <v>5</v>
      </c>
      <c r="B32" s="845" t="s">
        <v>258</v>
      </c>
      <c r="C32" s="846"/>
      <c r="D32" s="846"/>
      <c r="E32" s="846"/>
      <c r="F32" s="846"/>
      <c r="G32" s="846"/>
      <c r="H32" s="846"/>
      <c r="I32" s="846"/>
      <c r="J32" s="846"/>
      <c r="K32" s="846"/>
      <c r="L32" s="846"/>
      <c r="M32" s="846"/>
      <c r="N32" s="846"/>
      <c r="O32" s="846"/>
      <c r="P32" s="847"/>
      <c r="Q32" s="848">
        <v>256</v>
      </c>
      <c r="R32" s="849"/>
      <c r="S32" s="849"/>
      <c r="T32" s="849"/>
      <c r="U32" s="849"/>
      <c r="V32" s="849">
        <v>171</v>
      </c>
      <c r="W32" s="849"/>
      <c r="X32" s="849"/>
      <c r="Y32" s="849"/>
      <c r="Z32" s="849"/>
      <c r="AA32" s="849">
        <v>85</v>
      </c>
      <c r="AB32" s="849"/>
      <c r="AC32" s="849"/>
      <c r="AD32" s="849"/>
      <c r="AE32" s="850"/>
      <c r="AF32" s="851" t="s">
        <v>128</v>
      </c>
      <c r="AG32" s="852"/>
      <c r="AH32" s="852"/>
      <c r="AI32" s="852"/>
      <c r="AJ32" s="853"/>
      <c r="AK32" s="900" t="s">
        <v>426</v>
      </c>
      <c r="AL32" s="896"/>
      <c r="AM32" s="896"/>
      <c r="AN32" s="896"/>
      <c r="AO32" s="896"/>
      <c r="AP32" s="896">
        <v>256</v>
      </c>
      <c r="AQ32" s="896"/>
      <c r="AR32" s="896"/>
      <c r="AS32" s="896"/>
      <c r="AT32" s="896"/>
      <c r="AU32" s="896">
        <v>256</v>
      </c>
      <c r="AV32" s="896"/>
      <c r="AW32" s="896"/>
      <c r="AX32" s="896"/>
      <c r="AY32" s="896"/>
      <c r="AZ32" s="897" t="s">
        <v>428</v>
      </c>
      <c r="BA32" s="897"/>
      <c r="BB32" s="897"/>
      <c r="BC32" s="897"/>
      <c r="BD32" s="897"/>
      <c r="BE32" s="898" t="s">
        <v>259</v>
      </c>
      <c r="BF32" s="898"/>
      <c r="BG32" s="898"/>
      <c r="BH32" s="898"/>
      <c r="BI32" s="899"/>
      <c r="BJ32" s="214"/>
      <c r="BK32" s="214"/>
      <c r="BL32" s="214"/>
      <c r="BM32" s="214"/>
      <c r="BN32" s="214"/>
      <c r="BO32" s="223"/>
      <c r="BP32" s="223"/>
      <c r="BQ32" s="220">
        <v>26</v>
      </c>
      <c r="BR32" s="221"/>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12"/>
    </row>
    <row r="33" spans="1:131" ht="26.25" customHeight="1" x14ac:dyDescent="0.15">
      <c r="A33" s="224">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900"/>
      <c r="AL33" s="896"/>
      <c r="AM33" s="896"/>
      <c r="AN33" s="896"/>
      <c r="AO33" s="896"/>
      <c r="AP33" s="896"/>
      <c r="AQ33" s="896"/>
      <c r="AR33" s="896"/>
      <c r="AS33" s="896"/>
      <c r="AT33" s="896"/>
      <c r="AU33" s="896"/>
      <c r="AV33" s="896"/>
      <c r="AW33" s="896"/>
      <c r="AX33" s="896"/>
      <c r="AY33" s="896"/>
      <c r="AZ33" s="897"/>
      <c r="BA33" s="897"/>
      <c r="BB33" s="897"/>
      <c r="BC33" s="897"/>
      <c r="BD33" s="897"/>
      <c r="BE33" s="898"/>
      <c r="BF33" s="898"/>
      <c r="BG33" s="898"/>
      <c r="BH33" s="898"/>
      <c r="BI33" s="899"/>
      <c r="BJ33" s="214"/>
      <c r="BK33" s="214"/>
      <c r="BL33" s="214"/>
      <c r="BM33" s="214"/>
      <c r="BN33" s="214"/>
      <c r="BO33" s="223"/>
      <c r="BP33" s="223"/>
      <c r="BQ33" s="220">
        <v>27</v>
      </c>
      <c r="BR33" s="221"/>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12"/>
    </row>
    <row r="34" spans="1:131" ht="26.25" customHeight="1" x14ac:dyDescent="0.15">
      <c r="A34" s="224">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900"/>
      <c r="AL34" s="896"/>
      <c r="AM34" s="896"/>
      <c r="AN34" s="896"/>
      <c r="AO34" s="896"/>
      <c r="AP34" s="896"/>
      <c r="AQ34" s="896"/>
      <c r="AR34" s="896"/>
      <c r="AS34" s="896"/>
      <c r="AT34" s="896"/>
      <c r="AU34" s="896"/>
      <c r="AV34" s="896"/>
      <c r="AW34" s="896"/>
      <c r="AX34" s="896"/>
      <c r="AY34" s="896"/>
      <c r="AZ34" s="897"/>
      <c r="BA34" s="897"/>
      <c r="BB34" s="897"/>
      <c r="BC34" s="897"/>
      <c r="BD34" s="897"/>
      <c r="BE34" s="898"/>
      <c r="BF34" s="898"/>
      <c r="BG34" s="898"/>
      <c r="BH34" s="898"/>
      <c r="BI34" s="899"/>
      <c r="BJ34" s="214"/>
      <c r="BK34" s="214"/>
      <c r="BL34" s="214"/>
      <c r="BM34" s="214"/>
      <c r="BN34" s="214"/>
      <c r="BO34" s="223"/>
      <c r="BP34" s="223"/>
      <c r="BQ34" s="220">
        <v>28</v>
      </c>
      <c r="BR34" s="221"/>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12"/>
    </row>
    <row r="35" spans="1:131" ht="26.25" customHeight="1" x14ac:dyDescent="0.15">
      <c r="A35" s="224">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900"/>
      <c r="AL35" s="896"/>
      <c r="AM35" s="896"/>
      <c r="AN35" s="896"/>
      <c r="AO35" s="896"/>
      <c r="AP35" s="896"/>
      <c r="AQ35" s="896"/>
      <c r="AR35" s="896"/>
      <c r="AS35" s="896"/>
      <c r="AT35" s="896"/>
      <c r="AU35" s="896"/>
      <c r="AV35" s="896"/>
      <c r="AW35" s="896"/>
      <c r="AX35" s="896"/>
      <c r="AY35" s="896"/>
      <c r="AZ35" s="897"/>
      <c r="BA35" s="897"/>
      <c r="BB35" s="897"/>
      <c r="BC35" s="897"/>
      <c r="BD35" s="897"/>
      <c r="BE35" s="898"/>
      <c r="BF35" s="898"/>
      <c r="BG35" s="898"/>
      <c r="BH35" s="898"/>
      <c r="BI35" s="899"/>
      <c r="BJ35" s="214"/>
      <c r="BK35" s="214"/>
      <c r="BL35" s="214"/>
      <c r="BM35" s="214"/>
      <c r="BN35" s="214"/>
      <c r="BO35" s="223"/>
      <c r="BP35" s="223"/>
      <c r="BQ35" s="220">
        <v>29</v>
      </c>
      <c r="BR35" s="221"/>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12"/>
    </row>
    <row r="36" spans="1:131" ht="26.25" customHeight="1" x14ac:dyDescent="0.15">
      <c r="A36" s="224">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900"/>
      <c r="AL36" s="896"/>
      <c r="AM36" s="896"/>
      <c r="AN36" s="896"/>
      <c r="AO36" s="896"/>
      <c r="AP36" s="896"/>
      <c r="AQ36" s="896"/>
      <c r="AR36" s="896"/>
      <c r="AS36" s="896"/>
      <c r="AT36" s="896"/>
      <c r="AU36" s="896"/>
      <c r="AV36" s="896"/>
      <c r="AW36" s="896"/>
      <c r="AX36" s="896"/>
      <c r="AY36" s="896"/>
      <c r="AZ36" s="897"/>
      <c r="BA36" s="897"/>
      <c r="BB36" s="897"/>
      <c r="BC36" s="897"/>
      <c r="BD36" s="897"/>
      <c r="BE36" s="898"/>
      <c r="BF36" s="898"/>
      <c r="BG36" s="898"/>
      <c r="BH36" s="898"/>
      <c r="BI36" s="899"/>
      <c r="BJ36" s="214"/>
      <c r="BK36" s="214"/>
      <c r="BL36" s="214"/>
      <c r="BM36" s="214"/>
      <c r="BN36" s="214"/>
      <c r="BO36" s="223"/>
      <c r="BP36" s="223"/>
      <c r="BQ36" s="220">
        <v>30</v>
      </c>
      <c r="BR36" s="221"/>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12"/>
    </row>
    <row r="37" spans="1:131" ht="26.25" customHeight="1" x14ac:dyDescent="0.15">
      <c r="A37" s="224">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900"/>
      <c r="AL37" s="896"/>
      <c r="AM37" s="896"/>
      <c r="AN37" s="896"/>
      <c r="AO37" s="896"/>
      <c r="AP37" s="896"/>
      <c r="AQ37" s="896"/>
      <c r="AR37" s="896"/>
      <c r="AS37" s="896"/>
      <c r="AT37" s="896"/>
      <c r="AU37" s="896"/>
      <c r="AV37" s="896"/>
      <c r="AW37" s="896"/>
      <c r="AX37" s="896"/>
      <c r="AY37" s="896"/>
      <c r="AZ37" s="897"/>
      <c r="BA37" s="897"/>
      <c r="BB37" s="897"/>
      <c r="BC37" s="897"/>
      <c r="BD37" s="897"/>
      <c r="BE37" s="898"/>
      <c r="BF37" s="898"/>
      <c r="BG37" s="898"/>
      <c r="BH37" s="898"/>
      <c r="BI37" s="899"/>
      <c r="BJ37" s="214"/>
      <c r="BK37" s="214"/>
      <c r="BL37" s="214"/>
      <c r="BM37" s="214"/>
      <c r="BN37" s="214"/>
      <c r="BO37" s="223"/>
      <c r="BP37" s="223"/>
      <c r="BQ37" s="220">
        <v>31</v>
      </c>
      <c r="BR37" s="221"/>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12"/>
    </row>
    <row r="38" spans="1:131" ht="26.25" customHeight="1" x14ac:dyDescent="0.15">
      <c r="A38" s="224">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900"/>
      <c r="AL38" s="896"/>
      <c r="AM38" s="896"/>
      <c r="AN38" s="896"/>
      <c r="AO38" s="896"/>
      <c r="AP38" s="896"/>
      <c r="AQ38" s="896"/>
      <c r="AR38" s="896"/>
      <c r="AS38" s="896"/>
      <c r="AT38" s="896"/>
      <c r="AU38" s="896"/>
      <c r="AV38" s="896"/>
      <c r="AW38" s="896"/>
      <c r="AX38" s="896"/>
      <c r="AY38" s="896"/>
      <c r="AZ38" s="897"/>
      <c r="BA38" s="897"/>
      <c r="BB38" s="897"/>
      <c r="BC38" s="897"/>
      <c r="BD38" s="897"/>
      <c r="BE38" s="898"/>
      <c r="BF38" s="898"/>
      <c r="BG38" s="898"/>
      <c r="BH38" s="898"/>
      <c r="BI38" s="899"/>
      <c r="BJ38" s="214"/>
      <c r="BK38" s="214"/>
      <c r="BL38" s="214"/>
      <c r="BM38" s="214"/>
      <c r="BN38" s="214"/>
      <c r="BO38" s="223"/>
      <c r="BP38" s="223"/>
      <c r="BQ38" s="220">
        <v>32</v>
      </c>
      <c r="BR38" s="221"/>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12"/>
    </row>
    <row r="39" spans="1:131" ht="26.25" customHeight="1" x14ac:dyDescent="0.15">
      <c r="A39" s="224">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900"/>
      <c r="AL39" s="896"/>
      <c r="AM39" s="896"/>
      <c r="AN39" s="896"/>
      <c r="AO39" s="896"/>
      <c r="AP39" s="896"/>
      <c r="AQ39" s="896"/>
      <c r="AR39" s="896"/>
      <c r="AS39" s="896"/>
      <c r="AT39" s="896"/>
      <c r="AU39" s="896"/>
      <c r="AV39" s="896"/>
      <c r="AW39" s="896"/>
      <c r="AX39" s="896"/>
      <c r="AY39" s="896"/>
      <c r="AZ39" s="897"/>
      <c r="BA39" s="897"/>
      <c r="BB39" s="897"/>
      <c r="BC39" s="897"/>
      <c r="BD39" s="897"/>
      <c r="BE39" s="898"/>
      <c r="BF39" s="898"/>
      <c r="BG39" s="898"/>
      <c r="BH39" s="898"/>
      <c r="BI39" s="899"/>
      <c r="BJ39" s="214"/>
      <c r="BK39" s="214"/>
      <c r="BL39" s="214"/>
      <c r="BM39" s="214"/>
      <c r="BN39" s="214"/>
      <c r="BO39" s="223"/>
      <c r="BP39" s="223"/>
      <c r="BQ39" s="220">
        <v>33</v>
      </c>
      <c r="BR39" s="221"/>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12"/>
    </row>
    <row r="40" spans="1:131" ht="26.25" customHeight="1" x14ac:dyDescent="0.15">
      <c r="A40" s="220">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900"/>
      <c r="AL40" s="896"/>
      <c r="AM40" s="896"/>
      <c r="AN40" s="896"/>
      <c r="AO40" s="896"/>
      <c r="AP40" s="896"/>
      <c r="AQ40" s="896"/>
      <c r="AR40" s="896"/>
      <c r="AS40" s="896"/>
      <c r="AT40" s="896"/>
      <c r="AU40" s="896"/>
      <c r="AV40" s="896"/>
      <c r="AW40" s="896"/>
      <c r="AX40" s="896"/>
      <c r="AY40" s="896"/>
      <c r="AZ40" s="897"/>
      <c r="BA40" s="897"/>
      <c r="BB40" s="897"/>
      <c r="BC40" s="897"/>
      <c r="BD40" s="897"/>
      <c r="BE40" s="898"/>
      <c r="BF40" s="898"/>
      <c r="BG40" s="898"/>
      <c r="BH40" s="898"/>
      <c r="BI40" s="899"/>
      <c r="BJ40" s="214"/>
      <c r="BK40" s="214"/>
      <c r="BL40" s="214"/>
      <c r="BM40" s="214"/>
      <c r="BN40" s="214"/>
      <c r="BO40" s="223"/>
      <c r="BP40" s="223"/>
      <c r="BQ40" s="220">
        <v>34</v>
      </c>
      <c r="BR40" s="221"/>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12"/>
    </row>
    <row r="41" spans="1:131" ht="26.25" customHeight="1" x14ac:dyDescent="0.15">
      <c r="A41" s="220">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900"/>
      <c r="AL41" s="896"/>
      <c r="AM41" s="896"/>
      <c r="AN41" s="896"/>
      <c r="AO41" s="896"/>
      <c r="AP41" s="896"/>
      <c r="AQ41" s="896"/>
      <c r="AR41" s="896"/>
      <c r="AS41" s="896"/>
      <c r="AT41" s="896"/>
      <c r="AU41" s="896"/>
      <c r="AV41" s="896"/>
      <c r="AW41" s="896"/>
      <c r="AX41" s="896"/>
      <c r="AY41" s="896"/>
      <c r="AZ41" s="897"/>
      <c r="BA41" s="897"/>
      <c r="BB41" s="897"/>
      <c r="BC41" s="897"/>
      <c r="BD41" s="897"/>
      <c r="BE41" s="898"/>
      <c r="BF41" s="898"/>
      <c r="BG41" s="898"/>
      <c r="BH41" s="898"/>
      <c r="BI41" s="899"/>
      <c r="BJ41" s="214"/>
      <c r="BK41" s="214"/>
      <c r="BL41" s="214"/>
      <c r="BM41" s="214"/>
      <c r="BN41" s="214"/>
      <c r="BO41" s="223"/>
      <c r="BP41" s="223"/>
      <c r="BQ41" s="220">
        <v>35</v>
      </c>
      <c r="BR41" s="221"/>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12"/>
    </row>
    <row r="42" spans="1:131" ht="26.25" customHeight="1" x14ac:dyDescent="0.15">
      <c r="A42" s="220">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900"/>
      <c r="AL42" s="896"/>
      <c r="AM42" s="896"/>
      <c r="AN42" s="896"/>
      <c r="AO42" s="896"/>
      <c r="AP42" s="896"/>
      <c r="AQ42" s="896"/>
      <c r="AR42" s="896"/>
      <c r="AS42" s="896"/>
      <c r="AT42" s="896"/>
      <c r="AU42" s="896"/>
      <c r="AV42" s="896"/>
      <c r="AW42" s="896"/>
      <c r="AX42" s="896"/>
      <c r="AY42" s="896"/>
      <c r="AZ42" s="897"/>
      <c r="BA42" s="897"/>
      <c r="BB42" s="897"/>
      <c r="BC42" s="897"/>
      <c r="BD42" s="897"/>
      <c r="BE42" s="898"/>
      <c r="BF42" s="898"/>
      <c r="BG42" s="898"/>
      <c r="BH42" s="898"/>
      <c r="BI42" s="899"/>
      <c r="BJ42" s="214"/>
      <c r="BK42" s="214"/>
      <c r="BL42" s="214"/>
      <c r="BM42" s="214"/>
      <c r="BN42" s="214"/>
      <c r="BO42" s="223"/>
      <c r="BP42" s="223"/>
      <c r="BQ42" s="220">
        <v>36</v>
      </c>
      <c r="BR42" s="221"/>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12"/>
    </row>
    <row r="43" spans="1:131" ht="26.25" customHeight="1" x14ac:dyDescent="0.15">
      <c r="A43" s="220">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900"/>
      <c r="AL43" s="896"/>
      <c r="AM43" s="896"/>
      <c r="AN43" s="896"/>
      <c r="AO43" s="896"/>
      <c r="AP43" s="896"/>
      <c r="AQ43" s="896"/>
      <c r="AR43" s="896"/>
      <c r="AS43" s="896"/>
      <c r="AT43" s="896"/>
      <c r="AU43" s="896"/>
      <c r="AV43" s="896"/>
      <c r="AW43" s="896"/>
      <c r="AX43" s="896"/>
      <c r="AY43" s="896"/>
      <c r="AZ43" s="897"/>
      <c r="BA43" s="897"/>
      <c r="BB43" s="897"/>
      <c r="BC43" s="897"/>
      <c r="BD43" s="897"/>
      <c r="BE43" s="898"/>
      <c r="BF43" s="898"/>
      <c r="BG43" s="898"/>
      <c r="BH43" s="898"/>
      <c r="BI43" s="899"/>
      <c r="BJ43" s="214"/>
      <c r="BK43" s="214"/>
      <c r="BL43" s="214"/>
      <c r="BM43" s="214"/>
      <c r="BN43" s="214"/>
      <c r="BO43" s="223"/>
      <c r="BP43" s="223"/>
      <c r="BQ43" s="220">
        <v>37</v>
      </c>
      <c r="BR43" s="221"/>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12"/>
    </row>
    <row r="44" spans="1:131" ht="26.25" customHeight="1" x14ac:dyDescent="0.15">
      <c r="A44" s="220">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900"/>
      <c r="AL44" s="896"/>
      <c r="AM44" s="896"/>
      <c r="AN44" s="896"/>
      <c r="AO44" s="896"/>
      <c r="AP44" s="896"/>
      <c r="AQ44" s="896"/>
      <c r="AR44" s="896"/>
      <c r="AS44" s="896"/>
      <c r="AT44" s="896"/>
      <c r="AU44" s="896"/>
      <c r="AV44" s="896"/>
      <c r="AW44" s="896"/>
      <c r="AX44" s="896"/>
      <c r="AY44" s="896"/>
      <c r="AZ44" s="897"/>
      <c r="BA44" s="897"/>
      <c r="BB44" s="897"/>
      <c r="BC44" s="897"/>
      <c r="BD44" s="897"/>
      <c r="BE44" s="898"/>
      <c r="BF44" s="898"/>
      <c r="BG44" s="898"/>
      <c r="BH44" s="898"/>
      <c r="BI44" s="899"/>
      <c r="BJ44" s="214"/>
      <c r="BK44" s="214"/>
      <c r="BL44" s="214"/>
      <c r="BM44" s="214"/>
      <c r="BN44" s="214"/>
      <c r="BO44" s="223"/>
      <c r="BP44" s="223"/>
      <c r="BQ44" s="220">
        <v>38</v>
      </c>
      <c r="BR44" s="221"/>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12"/>
    </row>
    <row r="45" spans="1:131" ht="26.25" customHeight="1" x14ac:dyDescent="0.15">
      <c r="A45" s="220">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900"/>
      <c r="AL45" s="896"/>
      <c r="AM45" s="896"/>
      <c r="AN45" s="896"/>
      <c r="AO45" s="896"/>
      <c r="AP45" s="896"/>
      <c r="AQ45" s="896"/>
      <c r="AR45" s="896"/>
      <c r="AS45" s="896"/>
      <c r="AT45" s="896"/>
      <c r="AU45" s="896"/>
      <c r="AV45" s="896"/>
      <c r="AW45" s="896"/>
      <c r="AX45" s="896"/>
      <c r="AY45" s="896"/>
      <c r="AZ45" s="897"/>
      <c r="BA45" s="897"/>
      <c r="BB45" s="897"/>
      <c r="BC45" s="897"/>
      <c r="BD45" s="897"/>
      <c r="BE45" s="898"/>
      <c r="BF45" s="898"/>
      <c r="BG45" s="898"/>
      <c r="BH45" s="898"/>
      <c r="BI45" s="899"/>
      <c r="BJ45" s="214"/>
      <c r="BK45" s="214"/>
      <c r="BL45" s="214"/>
      <c r="BM45" s="214"/>
      <c r="BN45" s="214"/>
      <c r="BO45" s="223"/>
      <c r="BP45" s="223"/>
      <c r="BQ45" s="220">
        <v>39</v>
      </c>
      <c r="BR45" s="221"/>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12"/>
    </row>
    <row r="46" spans="1:131" ht="26.25" customHeight="1" x14ac:dyDescent="0.15">
      <c r="A46" s="220">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900"/>
      <c r="AL46" s="896"/>
      <c r="AM46" s="896"/>
      <c r="AN46" s="896"/>
      <c r="AO46" s="896"/>
      <c r="AP46" s="896"/>
      <c r="AQ46" s="896"/>
      <c r="AR46" s="896"/>
      <c r="AS46" s="896"/>
      <c r="AT46" s="896"/>
      <c r="AU46" s="896"/>
      <c r="AV46" s="896"/>
      <c r="AW46" s="896"/>
      <c r="AX46" s="896"/>
      <c r="AY46" s="896"/>
      <c r="AZ46" s="897"/>
      <c r="BA46" s="897"/>
      <c r="BB46" s="897"/>
      <c r="BC46" s="897"/>
      <c r="BD46" s="897"/>
      <c r="BE46" s="898"/>
      <c r="BF46" s="898"/>
      <c r="BG46" s="898"/>
      <c r="BH46" s="898"/>
      <c r="BI46" s="899"/>
      <c r="BJ46" s="214"/>
      <c r="BK46" s="214"/>
      <c r="BL46" s="214"/>
      <c r="BM46" s="214"/>
      <c r="BN46" s="214"/>
      <c r="BO46" s="223"/>
      <c r="BP46" s="223"/>
      <c r="BQ46" s="220">
        <v>40</v>
      </c>
      <c r="BR46" s="221"/>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12"/>
    </row>
    <row r="47" spans="1:131" ht="26.25" customHeight="1" x14ac:dyDescent="0.15">
      <c r="A47" s="220">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900"/>
      <c r="AL47" s="896"/>
      <c r="AM47" s="896"/>
      <c r="AN47" s="896"/>
      <c r="AO47" s="896"/>
      <c r="AP47" s="896"/>
      <c r="AQ47" s="896"/>
      <c r="AR47" s="896"/>
      <c r="AS47" s="896"/>
      <c r="AT47" s="896"/>
      <c r="AU47" s="896"/>
      <c r="AV47" s="896"/>
      <c r="AW47" s="896"/>
      <c r="AX47" s="896"/>
      <c r="AY47" s="896"/>
      <c r="AZ47" s="897"/>
      <c r="BA47" s="897"/>
      <c r="BB47" s="897"/>
      <c r="BC47" s="897"/>
      <c r="BD47" s="897"/>
      <c r="BE47" s="898"/>
      <c r="BF47" s="898"/>
      <c r="BG47" s="898"/>
      <c r="BH47" s="898"/>
      <c r="BI47" s="899"/>
      <c r="BJ47" s="214"/>
      <c r="BK47" s="214"/>
      <c r="BL47" s="214"/>
      <c r="BM47" s="214"/>
      <c r="BN47" s="214"/>
      <c r="BO47" s="223"/>
      <c r="BP47" s="223"/>
      <c r="BQ47" s="220">
        <v>41</v>
      </c>
      <c r="BR47" s="221"/>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12"/>
    </row>
    <row r="48" spans="1:131" ht="26.25" customHeight="1" x14ac:dyDescent="0.15">
      <c r="A48" s="220">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900"/>
      <c r="AL48" s="896"/>
      <c r="AM48" s="896"/>
      <c r="AN48" s="896"/>
      <c r="AO48" s="896"/>
      <c r="AP48" s="896"/>
      <c r="AQ48" s="896"/>
      <c r="AR48" s="896"/>
      <c r="AS48" s="896"/>
      <c r="AT48" s="896"/>
      <c r="AU48" s="896"/>
      <c r="AV48" s="896"/>
      <c r="AW48" s="896"/>
      <c r="AX48" s="896"/>
      <c r="AY48" s="896"/>
      <c r="AZ48" s="897"/>
      <c r="BA48" s="897"/>
      <c r="BB48" s="897"/>
      <c r="BC48" s="897"/>
      <c r="BD48" s="897"/>
      <c r="BE48" s="898"/>
      <c r="BF48" s="898"/>
      <c r="BG48" s="898"/>
      <c r="BH48" s="898"/>
      <c r="BI48" s="899"/>
      <c r="BJ48" s="214"/>
      <c r="BK48" s="214"/>
      <c r="BL48" s="214"/>
      <c r="BM48" s="214"/>
      <c r="BN48" s="214"/>
      <c r="BO48" s="223"/>
      <c r="BP48" s="223"/>
      <c r="BQ48" s="220">
        <v>42</v>
      </c>
      <c r="BR48" s="221"/>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12"/>
    </row>
    <row r="49" spans="1:131" ht="26.25" customHeight="1" x14ac:dyDescent="0.15">
      <c r="A49" s="220">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900"/>
      <c r="AL49" s="896"/>
      <c r="AM49" s="896"/>
      <c r="AN49" s="896"/>
      <c r="AO49" s="896"/>
      <c r="AP49" s="896"/>
      <c r="AQ49" s="896"/>
      <c r="AR49" s="896"/>
      <c r="AS49" s="896"/>
      <c r="AT49" s="896"/>
      <c r="AU49" s="896"/>
      <c r="AV49" s="896"/>
      <c r="AW49" s="896"/>
      <c r="AX49" s="896"/>
      <c r="AY49" s="896"/>
      <c r="AZ49" s="897"/>
      <c r="BA49" s="897"/>
      <c r="BB49" s="897"/>
      <c r="BC49" s="897"/>
      <c r="BD49" s="897"/>
      <c r="BE49" s="898"/>
      <c r="BF49" s="898"/>
      <c r="BG49" s="898"/>
      <c r="BH49" s="898"/>
      <c r="BI49" s="899"/>
      <c r="BJ49" s="214"/>
      <c r="BK49" s="214"/>
      <c r="BL49" s="214"/>
      <c r="BM49" s="214"/>
      <c r="BN49" s="214"/>
      <c r="BO49" s="223"/>
      <c r="BP49" s="223"/>
      <c r="BQ49" s="220">
        <v>43</v>
      </c>
      <c r="BR49" s="221"/>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12"/>
    </row>
    <row r="50" spans="1:131" ht="26.25" customHeight="1" x14ac:dyDescent="0.15">
      <c r="A50" s="220">
        <v>23</v>
      </c>
      <c r="B50" s="845"/>
      <c r="C50" s="846"/>
      <c r="D50" s="846"/>
      <c r="E50" s="846"/>
      <c r="F50" s="846"/>
      <c r="G50" s="846"/>
      <c r="H50" s="846"/>
      <c r="I50" s="846"/>
      <c r="J50" s="846"/>
      <c r="K50" s="846"/>
      <c r="L50" s="846"/>
      <c r="M50" s="846"/>
      <c r="N50" s="846"/>
      <c r="O50" s="846"/>
      <c r="P50" s="847"/>
      <c r="Q50" s="901"/>
      <c r="R50" s="902"/>
      <c r="S50" s="902"/>
      <c r="T50" s="902"/>
      <c r="U50" s="902"/>
      <c r="V50" s="902"/>
      <c r="W50" s="902"/>
      <c r="X50" s="902"/>
      <c r="Y50" s="902"/>
      <c r="Z50" s="902"/>
      <c r="AA50" s="902"/>
      <c r="AB50" s="902"/>
      <c r="AC50" s="902"/>
      <c r="AD50" s="902"/>
      <c r="AE50" s="903"/>
      <c r="AF50" s="851"/>
      <c r="AG50" s="852"/>
      <c r="AH50" s="852"/>
      <c r="AI50" s="852"/>
      <c r="AJ50" s="853"/>
      <c r="AK50" s="905"/>
      <c r="AL50" s="902"/>
      <c r="AM50" s="902"/>
      <c r="AN50" s="902"/>
      <c r="AO50" s="902"/>
      <c r="AP50" s="902"/>
      <c r="AQ50" s="902"/>
      <c r="AR50" s="902"/>
      <c r="AS50" s="902"/>
      <c r="AT50" s="902"/>
      <c r="AU50" s="902"/>
      <c r="AV50" s="902"/>
      <c r="AW50" s="902"/>
      <c r="AX50" s="902"/>
      <c r="AY50" s="902"/>
      <c r="AZ50" s="904"/>
      <c r="BA50" s="904"/>
      <c r="BB50" s="904"/>
      <c r="BC50" s="904"/>
      <c r="BD50" s="904"/>
      <c r="BE50" s="898"/>
      <c r="BF50" s="898"/>
      <c r="BG50" s="898"/>
      <c r="BH50" s="898"/>
      <c r="BI50" s="899"/>
      <c r="BJ50" s="214"/>
      <c r="BK50" s="214"/>
      <c r="BL50" s="214"/>
      <c r="BM50" s="214"/>
      <c r="BN50" s="214"/>
      <c r="BO50" s="223"/>
      <c r="BP50" s="223"/>
      <c r="BQ50" s="220">
        <v>44</v>
      </c>
      <c r="BR50" s="221"/>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12"/>
    </row>
    <row r="51" spans="1:131" ht="26.25" customHeight="1" x14ac:dyDescent="0.15">
      <c r="A51" s="220">
        <v>24</v>
      </c>
      <c r="B51" s="845"/>
      <c r="C51" s="846"/>
      <c r="D51" s="846"/>
      <c r="E51" s="846"/>
      <c r="F51" s="846"/>
      <c r="G51" s="846"/>
      <c r="H51" s="846"/>
      <c r="I51" s="846"/>
      <c r="J51" s="846"/>
      <c r="K51" s="846"/>
      <c r="L51" s="846"/>
      <c r="M51" s="846"/>
      <c r="N51" s="846"/>
      <c r="O51" s="846"/>
      <c r="P51" s="847"/>
      <c r="Q51" s="901"/>
      <c r="R51" s="902"/>
      <c r="S51" s="902"/>
      <c r="T51" s="902"/>
      <c r="U51" s="902"/>
      <c r="V51" s="902"/>
      <c r="W51" s="902"/>
      <c r="X51" s="902"/>
      <c r="Y51" s="902"/>
      <c r="Z51" s="902"/>
      <c r="AA51" s="902"/>
      <c r="AB51" s="902"/>
      <c r="AC51" s="902"/>
      <c r="AD51" s="902"/>
      <c r="AE51" s="903"/>
      <c r="AF51" s="851"/>
      <c r="AG51" s="852"/>
      <c r="AH51" s="852"/>
      <c r="AI51" s="852"/>
      <c r="AJ51" s="853"/>
      <c r="AK51" s="905"/>
      <c r="AL51" s="902"/>
      <c r="AM51" s="902"/>
      <c r="AN51" s="902"/>
      <c r="AO51" s="902"/>
      <c r="AP51" s="902"/>
      <c r="AQ51" s="902"/>
      <c r="AR51" s="902"/>
      <c r="AS51" s="902"/>
      <c r="AT51" s="902"/>
      <c r="AU51" s="902"/>
      <c r="AV51" s="902"/>
      <c r="AW51" s="902"/>
      <c r="AX51" s="902"/>
      <c r="AY51" s="902"/>
      <c r="AZ51" s="904"/>
      <c r="BA51" s="904"/>
      <c r="BB51" s="904"/>
      <c r="BC51" s="904"/>
      <c r="BD51" s="904"/>
      <c r="BE51" s="898"/>
      <c r="BF51" s="898"/>
      <c r="BG51" s="898"/>
      <c r="BH51" s="898"/>
      <c r="BI51" s="899"/>
      <c r="BJ51" s="214"/>
      <c r="BK51" s="214"/>
      <c r="BL51" s="214"/>
      <c r="BM51" s="214"/>
      <c r="BN51" s="214"/>
      <c r="BO51" s="223"/>
      <c r="BP51" s="223"/>
      <c r="BQ51" s="220">
        <v>45</v>
      </c>
      <c r="BR51" s="221"/>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12"/>
    </row>
    <row r="52" spans="1:131" ht="26.25" customHeight="1" x14ac:dyDescent="0.15">
      <c r="A52" s="220">
        <v>25</v>
      </c>
      <c r="B52" s="845"/>
      <c r="C52" s="846"/>
      <c r="D52" s="846"/>
      <c r="E52" s="846"/>
      <c r="F52" s="846"/>
      <c r="G52" s="846"/>
      <c r="H52" s="846"/>
      <c r="I52" s="846"/>
      <c r="J52" s="846"/>
      <c r="K52" s="846"/>
      <c r="L52" s="846"/>
      <c r="M52" s="846"/>
      <c r="N52" s="846"/>
      <c r="O52" s="846"/>
      <c r="P52" s="847"/>
      <c r="Q52" s="901"/>
      <c r="R52" s="902"/>
      <c r="S52" s="902"/>
      <c r="T52" s="902"/>
      <c r="U52" s="902"/>
      <c r="V52" s="902"/>
      <c r="W52" s="902"/>
      <c r="X52" s="902"/>
      <c r="Y52" s="902"/>
      <c r="Z52" s="902"/>
      <c r="AA52" s="902"/>
      <c r="AB52" s="902"/>
      <c r="AC52" s="902"/>
      <c r="AD52" s="902"/>
      <c r="AE52" s="903"/>
      <c r="AF52" s="851"/>
      <c r="AG52" s="852"/>
      <c r="AH52" s="852"/>
      <c r="AI52" s="852"/>
      <c r="AJ52" s="853"/>
      <c r="AK52" s="905"/>
      <c r="AL52" s="902"/>
      <c r="AM52" s="902"/>
      <c r="AN52" s="902"/>
      <c r="AO52" s="902"/>
      <c r="AP52" s="902"/>
      <c r="AQ52" s="902"/>
      <c r="AR52" s="902"/>
      <c r="AS52" s="902"/>
      <c r="AT52" s="902"/>
      <c r="AU52" s="902"/>
      <c r="AV52" s="902"/>
      <c r="AW52" s="902"/>
      <c r="AX52" s="902"/>
      <c r="AY52" s="902"/>
      <c r="AZ52" s="904"/>
      <c r="BA52" s="904"/>
      <c r="BB52" s="904"/>
      <c r="BC52" s="904"/>
      <c r="BD52" s="904"/>
      <c r="BE52" s="898"/>
      <c r="BF52" s="898"/>
      <c r="BG52" s="898"/>
      <c r="BH52" s="898"/>
      <c r="BI52" s="899"/>
      <c r="BJ52" s="214"/>
      <c r="BK52" s="214"/>
      <c r="BL52" s="214"/>
      <c r="BM52" s="214"/>
      <c r="BN52" s="214"/>
      <c r="BO52" s="223"/>
      <c r="BP52" s="223"/>
      <c r="BQ52" s="220">
        <v>46</v>
      </c>
      <c r="BR52" s="221"/>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12"/>
    </row>
    <row r="53" spans="1:131" ht="26.25" customHeight="1" x14ac:dyDescent="0.15">
      <c r="A53" s="220">
        <v>26</v>
      </c>
      <c r="B53" s="845"/>
      <c r="C53" s="846"/>
      <c r="D53" s="846"/>
      <c r="E53" s="846"/>
      <c r="F53" s="846"/>
      <c r="G53" s="846"/>
      <c r="H53" s="846"/>
      <c r="I53" s="846"/>
      <c r="J53" s="846"/>
      <c r="K53" s="846"/>
      <c r="L53" s="846"/>
      <c r="M53" s="846"/>
      <c r="N53" s="846"/>
      <c r="O53" s="846"/>
      <c r="P53" s="847"/>
      <c r="Q53" s="901"/>
      <c r="R53" s="902"/>
      <c r="S53" s="902"/>
      <c r="T53" s="902"/>
      <c r="U53" s="902"/>
      <c r="V53" s="902"/>
      <c r="W53" s="902"/>
      <c r="X53" s="902"/>
      <c r="Y53" s="902"/>
      <c r="Z53" s="902"/>
      <c r="AA53" s="902"/>
      <c r="AB53" s="902"/>
      <c r="AC53" s="902"/>
      <c r="AD53" s="902"/>
      <c r="AE53" s="903"/>
      <c r="AF53" s="851"/>
      <c r="AG53" s="852"/>
      <c r="AH53" s="852"/>
      <c r="AI53" s="852"/>
      <c r="AJ53" s="853"/>
      <c r="AK53" s="905"/>
      <c r="AL53" s="902"/>
      <c r="AM53" s="902"/>
      <c r="AN53" s="902"/>
      <c r="AO53" s="902"/>
      <c r="AP53" s="902"/>
      <c r="AQ53" s="902"/>
      <c r="AR53" s="902"/>
      <c r="AS53" s="902"/>
      <c r="AT53" s="902"/>
      <c r="AU53" s="902"/>
      <c r="AV53" s="902"/>
      <c r="AW53" s="902"/>
      <c r="AX53" s="902"/>
      <c r="AY53" s="902"/>
      <c r="AZ53" s="904"/>
      <c r="BA53" s="904"/>
      <c r="BB53" s="904"/>
      <c r="BC53" s="904"/>
      <c r="BD53" s="904"/>
      <c r="BE53" s="898"/>
      <c r="BF53" s="898"/>
      <c r="BG53" s="898"/>
      <c r="BH53" s="898"/>
      <c r="BI53" s="899"/>
      <c r="BJ53" s="214"/>
      <c r="BK53" s="214"/>
      <c r="BL53" s="214"/>
      <c r="BM53" s="214"/>
      <c r="BN53" s="214"/>
      <c r="BO53" s="223"/>
      <c r="BP53" s="223"/>
      <c r="BQ53" s="220">
        <v>47</v>
      </c>
      <c r="BR53" s="221"/>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12"/>
    </row>
    <row r="54" spans="1:131" ht="26.25" customHeight="1" x14ac:dyDescent="0.15">
      <c r="A54" s="220">
        <v>27</v>
      </c>
      <c r="B54" s="845"/>
      <c r="C54" s="846"/>
      <c r="D54" s="846"/>
      <c r="E54" s="846"/>
      <c r="F54" s="846"/>
      <c r="G54" s="846"/>
      <c r="H54" s="846"/>
      <c r="I54" s="846"/>
      <c r="J54" s="846"/>
      <c r="K54" s="846"/>
      <c r="L54" s="846"/>
      <c r="M54" s="846"/>
      <c r="N54" s="846"/>
      <c r="O54" s="846"/>
      <c r="P54" s="847"/>
      <c r="Q54" s="901"/>
      <c r="R54" s="902"/>
      <c r="S54" s="902"/>
      <c r="T54" s="902"/>
      <c r="U54" s="902"/>
      <c r="V54" s="902"/>
      <c r="W54" s="902"/>
      <c r="X54" s="902"/>
      <c r="Y54" s="902"/>
      <c r="Z54" s="902"/>
      <c r="AA54" s="902"/>
      <c r="AB54" s="902"/>
      <c r="AC54" s="902"/>
      <c r="AD54" s="902"/>
      <c r="AE54" s="903"/>
      <c r="AF54" s="851"/>
      <c r="AG54" s="852"/>
      <c r="AH54" s="852"/>
      <c r="AI54" s="852"/>
      <c r="AJ54" s="853"/>
      <c r="AK54" s="905"/>
      <c r="AL54" s="902"/>
      <c r="AM54" s="902"/>
      <c r="AN54" s="902"/>
      <c r="AO54" s="902"/>
      <c r="AP54" s="902"/>
      <c r="AQ54" s="902"/>
      <c r="AR54" s="902"/>
      <c r="AS54" s="902"/>
      <c r="AT54" s="902"/>
      <c r="AU54" s="902"/>
      <c r="AV54" s="902"/>
      <c r="AW54" s="902"/>
      <c r="AX54" s="902"/>
      <c r="AY54" s="902"/>
      <c r="AZ54" s="904"/>
      <c r="BA54" s="904"/>
      <c r="BB54" s="904"/>
      <c r="BC54" s="904"/>
      <c r="BD54" s="904"/>
      <c r="BE54" s="898"/>
      <c r="BF54" s="898"/>
      <c r="BG54" s="898"/>
      <c r="BH54" s="898"/>
      <c r="BI54" s="899"/>
      <c r="BJ54" s="214"/>
      <c r="BK54" s="214"/>
      <c r="BL54" s="214"/>
      <c r="BM54" s="214"/>
      <c r="BN54" s="214"/>
      <c r="BO54" s="223"/>
      <c r="BP54" s="223"/>
      <c r="BQ54" s="220">
        <v>48</v>
      </c>
      <c r="BR54" s="221"/>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12"/>
    </row>
    <row r="55" spans="1:131" ht="26.25" customHeight="1" x14ac:dyDescent="0.15">
      <c r="A55" s="220">
        <v>28</v>
      </c>
      <c r="B55" s="845"/>
      <c r="C55" s="846"/>
      <c r="D55" s="846"/>
      <c r="E55" s="846"/>
      <c r="F55" s="846"/>
      <c r="G55" s="846"/>
      <c r="H55" s="846"/>
      <c r="I55" s="846"/>
      <c r="J55" s="846"/>
      <c r="K55" s="846"/>
      <c r="L55" s="846"/>
      <c r="M55" s="846"/>
      <c r="N55" s="846"/>
      <c r="O55" s="846"/>
      <c r="P55" s="847"/>
      <c r="Q55" s="901"/>
      <c r="R55" s="902"/>
      <c r="S55" s="902"/>
      <c r="T55" s="902"/>
      <c r="U55" s="902"/>
      <c r="V55" s="902"/>
      <c r="W55" s="902"/>
      <c r="X55" s="902"/>
      <c r="Y55" s="902"/>
      <c r="Z55" s="902"/>
      <c r="AA55" s="902"/>
      <c r="AB55" s="902"/>
      <c r="AC55" s="902"/>
      <c r="AD55" s="902"/>
      <c r="AE55" s="903"/>
      <c r="AF55" s="851"/>
      <c r="AG55" s="852"/>
      <c r="AH55" s="852"/>
      <c r="AI55" s="852"/>
      <c r="AJ55" s="853"/>
      <c r="AK55" s="905"/>
      <c r="AL55" s="902"/>
      <c r="AM55" s="902"/>
      <c r="AN55" s="902"/>
      <c r="AO55" s="902"/>
      <c r="AP55" s="902"/>
      <c r="AQ55" s="902"/>
      <c r="AR55" s="902"/>
      <c r="AS55" s="902"/>
      <c r="AT55" s="902"/>
      <c r="AU55" s="902"/>
      <c r="AV55" s="902"/>
      <c r="AW55" s="902"/>
      <c r="AX55" s="902"/>
      <c r="AY55" s="902"/>
      <c r="AZ55" s="904"/>
      <c r="BA55" s="904"/>
      <c r="BB55" s="904"/>
      <c r="BC55" s="904"/>
      <c r="BD55" s="904"/>
      <c r="BE55" s="898"/>
      <c r="BF55" s="898"/>
      <c r="BG55" s="898"/>
      <c r="BH55" s="898"/>
      <c r="BI55" s="899"/>
      <c r="BJ55" s="214"/>
      <c r="BK55" s="214"/>
      <c r="BL55" s="214"/>
      <c r="BM55" s="214"/>
      <c r="BN55" s="214"/>
      <c r="BO55" s="223"/>
      <c r="BP55" s="223"/>
      <c r="BQ55" s="220">
        <v>49</v>
      </c>
      <c r="BR55" s="221"/>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12"/>
    </row>
    <row r="56" spans="1:131" ht="26.25" customHeight="1" x14ac:dyDescent="0.15">
      <c r="A56" s="220">
        <v>29</v>
      </c>
      <c r="B56" s="845"/>
      <c r="C56" s="846"/>
      <c r="D56" s="846"/>
      <c r="E56" s="846"/>
      <c r="F56" s="846"/>
      <c r="G56" s="846"/>
      <c r="H56" s="846"/>
      <c r="I56" s="846"/>
      <c r="J56" s="846"/>
      <c r="K56" s="846"/>
      <c r="L56" s="846"/>
      <c r="M56" s="846"/>
      <c r="N56" s="846"/>
      <c r="O56" s="846"/>
      <c r="P56" s="847"/>
      <c r="Q56" s="901"/>
      <c r="R56" s="902"/>
      <c r="S56" s="902"/>
      <c r="T56" s="902"/>
      <c r="U56" s="902"/>
      <c r="V56" s="902"/>
      <c r="W56" s="902"/>
      <c r="X56" s="902"/>
      <c r="Y56" s="902"/>
      <c r="Z56" s="902"/>
      <c r="AA56" s="902"/>
      <c r="AB56" s="902"/>
      <c r="AC56" s="902"/>
      <c r="AD56" s="902"/>
      <c r="AE56" s="903"/>
      <c r="AF56" s="851"/>
      <c r="AG56" s="852"/>
      <c r="AH56" s="852"/>
      <c r="AI56" s="852"/>
      <c r="AJ56" s="853"/>
      <c r="AK56" s="905"/>
      <c r="AL56" s="902"/>
      <c r="AM56" s="902"/>
      <c r="AN56" s="902"/>
      <c r="AO56" s="902"/>
      <c r="AP56" s="902"/>
      <c r="AQ56" s="902"/>
      <c r="AR56" s="902"/>
      <c r="AS56" s="902"/>
      <c r="AT56" s="902"/>
      <c r="AU56" s="902"/>
      <c r="AV56" s="902"/>
      <c r="AW56" s="902"/>
      <c r="AX56" s="902"/>
      <c r="AY56" s="902"/>
      <c r="AZ56" s="904"/>
      <c r="BA56" s="904"/>
      <c r="BB56" s="904"/>
      <c r="BC56" s="904"/>
      <c r="BD56" s="904"/>
      <c r="BE56" s="898"/>
      <c r="BF56" s="898"/>
      <c r="BG56" s="898"/>
      <c r="BH56" s="898"/>
      <c r="BI56" s="899"/>
      <c r="BJ56" s="214"/>
      <c r="BK56" s="214"/>
      <c r="BL56" s="214"/>
      <c r="BM56" s="214"/>
      <c r="BN56" s="214"/>
      <c r="BO56" s="223"/>
      <c r="BP56" s="223"/>
      <c r="BQ56" s="220">
        <v>50</v>
      </c>
      <c r="BR56" s="221"/>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12"/>
    </row>
    <row r="57" spans="1:131" ht="26.25" customHeight="1" x14ac:dyDescent="0.15">
      <c r="A57" s="220">
        <v>30</v>
      </c>
      <c r="B57" s="845"/>
      <c r="C57" s="846"/>
      <c r="D57" s="846"/>
      <c r="E57" s="846"/>
      <c r="F57" s="846"/>
      <c r="G57" s="846"/>
      <c r="H57" s="846"/>
      <c r="I57" s="846"/>
      <c r="J57" s="846"/>
      <c r="K57" s="846"/>
      <c r="L57" s="846"/>
      <c r="M57" s="846"/>
      <c r="N57" s="846"/>
      <c r="O57" s="846"/>
      <c r="P57" s="847"/>
      <c r="Q57" s="901"/>
      <c r="R57" s="902"/>
      <c r="S57" s="902"/>
      <c r="T57" s="902"/>
      <c r="U57" s="902"/>
      <c r="V57" s="902"/>
      <c r="W57" s="902"/>
      <c r="X57" s="902"/>
      <c r="Y57" s="902"/>
      <c r="Z57" s="902"/>
      <c r="AA57" s="902"/>
      <c r="AB57" s="902"/>
      <c r="AC57" s="902"/>
      <c r="AD57" s="902"/>
      <c r="AE57" s="903"/>
      <c r="AF57" s="851"/>
      <c r="AG57" s="852"/>
      <c r="AH57" s="852"/>
      <c r="AI57" s="852"/>
      <c r="AJ57" s="853"/>
      <c r="AK57" s="905"/>
      <c r="AL57" s="902"/>
      <c r="AM57" s="902"/>
      <c r="AN57" s="902"/>
      <c r="AO57" s="902"/>
      <c r="AP57" s="902"/>
      <c r="AQ57" s="902"/>
      <c r="AR57" s="902"/>
      <c r="AS57" s="902"/>
      <c r="AT57" s="902"/>
      <c r="AU57" s="902"/>
      <c r="AV57" s="902"/>
      <c r="AW57" s="902"/>
      <c r="AX57" s="902"/>
      <c r="AY57" s="902"/>
      <c r="AZ57" s="904"/>
      <c r="BA57" s="904"/>
      <c r="BB57" s="904"/>
      <c r="BC57" s="904"/>
      <c r="BD57" s="904"/>
      <c r="BE57" s="898"/>
      <c r="BF57" s="898"/>
      <c r="BG57" s="898"/>
      <c r="BH57" s="898"/>
      <c r="BI57" s="899"/>
      <c r="BJ57" s="214"/>
      <c r="BK57" s="214"/>
      <c r="BL57" s="214"/>
      <c r="BM57" s="214"/>
      <c r="BN57" s="214"/>
      <c r="BO57" s="223"/>
      <c r="BP57" s="223"/>
      <c r="BQ57" s="220">
        <v>51</v>
      </c>
      <c r="BR57" s="221"/>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12"/>
    </row>
    <row r="58" spans="1:131" ht="26.25" customHeight="1" x14ac:dyDescent="0.15">
      <c r="A58" s="220">
        <v>31</v>
      </c>
      <c r="B58" s="845"/>
      <c r="C58" s="846"/>
      <c r="D58" s="846"/>
      <c r="E58" s="846"/>
      <c r="F58" s="846"/>
      <c r="G58" s="846"/>
      <c r="H58" s="846"/>
      <c r="I58" s="846"/>
      <c r="J58" s="846"/>
      <c r="K58" s="846"/>
      <c r="L58" s="846"/>
      <c r="M58" s="846"/>
      <c r="N58" s="846"/>
      <c r="O58" s="846"/>
      <c r="P58" s="847"/>
      <c r="Q58" s="901"/>
      <c r="R58" s="902"/>
      <c r="S58" s="902"/>
      <c r="T58" s="902"/>
      <c r="U58" s="902"/>
      <c r="V58" s="902"/>
      <c r="W58" s="902"/>
      <c r="X58" s="902"/>
      <c r="Y58" s="902"/>
      <c r="Z58" s="902"/>
      <c r="AA58" s="902"/>
      <c r="AB58" s="902"/>
      <c r="AC58" s="902"/>
      <c r="AD58" s="902"/>
      <c r="AE58" s="903"/>
      <c r="AF58" s="851"/>
      <c r="AG58" s="852"/>
      <c r="AH58" s="852"/>
      <c r="AI58" s="852"/>
      <c r="AJ58" s="853"/>
      <c r="AK58" s="905"/>
      <c r="AL58" s="902"/>
      <c r="AM58" s="902"/>
      <c r="AN58" s="902"/>
      <c r="AO58" s="902"/>
      <c r="AP58" s="902"/>
      <c r="AQ58" s="902"/>
      <c r="AR58" s="902"/>
      <c r="AS58" s="902"/>
      <c r="AT58" s="902"/>
      <c r="AU58" s="902"/>
      <c r="AV58" s="902"/>
      <c r="AW58" s="902"/>
      <c r="AX58" s="902"/>
      <c r="AY58" s="902"/>
      <c r="AZ58" s="904"/>
      <c r="BA58" s="904"/>
      <c r="BB58" s="904"/>
      <c r="BC58" s="904"/>
      <c r="BD58" s="904"/>
      <c r="BE58" s="898"/>
      <c r="BF58" s="898"/>
      <c r="BG58" s="898"/>
      <c r="BH58" s="898"/>
      <c r="BI58" s="899"/>
      <c r="BJ58" s="214"/>
      <c r="BK58" s="214"/>
      <c r="BL58" s="214"/>
      <c r="BM58" s="214"/>
      <c r="BN58" s="214"/>
      <c r="BO58" s="223"/>
      <c r="BP58" s="223"/>
      <c r="BQ58" s="220">
        <v>52</v>
      </c>
      <c r="BR58" s="221"/>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12"/>
    </row>
    <row r="59" spans="1:131" ht="26.25" customHeight="1" x14ac:dyDescent="0.15">
      <c r="A59" s="220">
        <v>32</v>
      </c>
      <c r="B59" s="845"/>
      <c r="C59" s="846"/>
      <c r="D59" s="846"/>
      <c r="E59" s="846"/>
      <c r="F59" s="846"/>
      <c r="G59" s="846"/>
      <c r="H59" s="846"/>
      <c r="I59" s="846"/>
      <c r="J59" s="846"/>
      <c r="K59" s="846"/>
      <c r="L59" s="846"/>
      <c r="M59" s="846"/>
      <c r="N59" s="846"/>
      <c r="O59" s="846"/>
      <c r="P59" s="847"/>
      <c r="Q59" s="901"/>
      <c r="R59" s="902"/>
      <c r="S59" s="902"/>
      <c r="T59" s="902"/>
      <c r="U59" s="902"/>
      <c r="V59" s="902"/>
      <c r="W59" s="902"/>
      <c r="X59" s="902"/>
      <c r="Y59" s="902"/>
      <c r="Z59" s="902"/>
      <c r="AA59" s="902"/>
      <c r="AB59" s="902"/>
      <c r="AC59" s="902"/>
      <c r="AD59" s="902"/>
      <c r="AE59" s="903"/>
      <c r="AF59" s="851"/>
      <c r="AG59" s="852"/>
      <c r="AH59" s="852"/>
      <c r="AI59" s="852"/>
      <c r="AJ59" s="853"/>
      <c r="AK59" s="905"/>
      <c r="AL59" s="902"/>
      <c r="AM59" s="902"/>
      <c r="AN59" s="902"/>
      <c r="AO59" s="902"/>
      <c r="AP59" s="902"/>
      <c r="AQ59" s="902"/>
      <c r="AR59" s="902"/>
      <c r="AS59" s="902"/>
      <c r="AT59" s="902"/>
      <c r="AU59" s="902"/>
      <c r="AV59" s="902"/>
      <c r="AW59" s="902"/>
      <c r="AX59" s="902"/>
      <c r="AY59" s="902"/>
      <c r="AZ59" s="904"/>
      <c r="BA59" s="904"/>
      <c r="BB59" s="904"/>
      <c r="BC59" s="904"/>
      <c r="BD59" s="904"/>
      <c r="BE59" s="898"/>
      <c r="BF59" s="898"/>
      <c r="BG59" s="898"/>
      <c r="BH59" s="898"/>
      <c r="BI59" s="899"/>
      <c r="BJ59" s="214"/>
      <c r="BK59" s="214"/>
      <c r="BL59" s="214"/>
      <c r="BM59" s="214"/>
      <c r="BN59" s="214"/>
      <c r="BO59" s="223"/>
      <c r="BP59" s="223"/>
      <c r="BQ59" s="220">
        <v>53</v>
      </c>
      <c r="BR59" s="221"/>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12"/>
    </row>
    <row r="60" spans="1:131" ht="26.25" customHeight="1" x14ac:dyDescent="0.15">
      <c r="A60" s="220">
        <v>33</v>
      </c>
      <c r="B60" s="845"/>
      <c r="C60" s="846"/>
      <c r="D60" s="846"/>
      <c r="E60" s="846"/>
      <c r="F60" s="846"/>
      <c r="G60" s="846"/>
      <c r="H60" s="846"/>
      <c r="I60" s="846"/>
      <c r="J60" s="846"/>
      <c r="K60" s="846"/>
      <c r="L60" s="846"/>
      <c r="M60" s="846"/>
      <c r="N60" s="846"/>
      <c r="O60" s="846"/>
      <c r="P60" s="847"/>
      <c r="Q60" s="901"/>
      <c r="R60" s="902"/>
      <c r="S60" s="902"/>
      <c r="T60" s="902"/>
      <c r="U60" s="902"/>
      <c r="V60" s="902"/>
      <c r="W60" s="902"/>
      <c r="X60" s="902"/>
      <c r="Y60" s="902"/>
      <c r="Z60" s="902"/>
      <c r="AA60" s="902"/>
      <c r="AB60" s="902"/>
      <c r="AC60" s="902"/>
      <c r="AD60" s="902"/>
      <c r="AE60" s="903"/>
      <c r="AF60" s="851"/>
      <c r="AG60" s="852"/>
      <c r="AH60" s="852"/>
      <c r="AI60" s="852"/>
      <c r="AJ60" s="853"/>
      <c r="AK60" s="905"/>
      <c r="AL60" s="902"/>
      <c r="AM60" s="902"/>
      <c r="AN60" s="902"/>
      <c r="AO60" s="902"/>
      <c r="AP60" s="902"/>
      <c r="AQ60" s="902"/>
      <c r="AR60" s="902"/>
      <c r="AS60" s="902"/>
      <c r="AT60" s="902"/>
      <c r="AU60" s="902"/>
      <c r="AV60" s="902"/>
      <c r="AW60" s="902"/>
      <c r="AX60" s="902"/>
      <c r="AY60" s="902"/>
      <c r="AZ60" s="904"/>
      <c r="BA60" s="904"/>
      <c r="BB60" s="904"/>
      <c r="BC60" s="904"/>
      <c r="BD60" s="904"/>
      <c r="BE60" s="898"/>
      <c r="BF60" s="898"/>
      <c r="BG60" s="898"/>
      <c r="BH60" s="898"/>
      <c r="BI60" s="899"/>
      <c r="BJ60" s="214"/>
      <c r="BK60" s="214"/>
      <c r="BL60" s="214"/>
      <c r="BM60" s="214"/>
      <c r="BN60" s="214"/>
      <c r="BO60" s="223"/>
      <c r="BP60" s="223"/>
      <c r="BQ60" s="220">
        <v>54</v>
      </c>
      <c r="BR60" s="221"/>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12"/>
    </row>
    <row r="61" spans="1:131" ht="26.25" customHeight="1" thickBot="1" x14ac:dyDescent="0.2">
      <c r="A61" s="220">
        <v>34</v>
      </c>
      <c r="B61" s="845"/>
      <c r="C61" s="846"/>
      <c r="D61" s="846"/>
      <c r="E61" s="846"/>
      <c r="F61" s="846"/>
      <c r="G61" s="846"/>
      <c r="H61" s="846"/>
      <c r="I61" s="846"/>
      <c r="J61" s="846"/>
      <c r="K61" s="846"/>
      <c r="L61" s="846"/>
      <c r="M61" s="846"/>
      <c r="N61" s="846"/>
      <c r="O61" s="846"/>
      <c r="P61" s="847"/>
      <c r="Q61" s="901"/>
      <c r="R61" s="902"/>
      <c r="S61" s="902"/>
      <c r="T61" s="902"/>
      <c r="U61" s="902"/>
      <c r="V61" s="902"/>
      <c r="W61" s="902"/>
      <c r="X61" s="902"/>
      <c r="Y61" s="902"/>
      <c r="Z61" s="902"/>
      <c r="AA61" s="902"/>
      <c r="AB61" s="902"/>
      <c r="AC61" s="902"/>
      <c r="AD61" s="902"/>
      <c r="AE61" s="903"/>
      <c r="AF61" s="851"/>
      <c r="AG61" s="852"/>
      <c r="AH61" s="852"/>
      <c r="AI61" s="852"/>
      <c r="AJ61" s="853"/>
      <c r="AK61" s="905"/>
      <c r="AL61" s="902"/>
      <c r="AM61" s="902"/>
      <c r="AN61" s="902"/>
      <c r="AO61" s="902"/>
      <c r="AP61" s="902"/>
      <c r="AQ61" s="902"/>
      <c r="AR61" s="902"/>
      <c r="AS61" s="902"/>
      <c r="AT61" s="902"/>
      <c r="AU61" s="902"/>
      <c r="AV61" s="902"/>
      <c r="AW61" s="902"/>
      <c r="AX61" s="902"/>
      <c r="AY61" s="902"/>
      <c r="AZ61" s="904"/>
      <c r="BA61" s="904"/>
      <c r="BB61" s="904"/>
      <c r="BC61" s="904"/>
      <c r="BD61" s="904"/>
      <c r="BE61" s="898"/>
      <c r="BF61" s="898"/>
      <c r="BG61" s="898"/>
      <c r="BH61" s="898"/>
      <c r="BI61" s="899"/>
      <c r="BJ61" s="214"/>
      <c r="BK61" s="214"/>
      <c r="BL61" s="214"/>
      <c r="BM61" s="214"/>
      <c r="BN61" s="214"/>
      <c r="BO61" s="223"/>
      <c r="BP61" s="223"/>
      <c r="BQ61" s="220">
        <v>55</v>
      </c>
      <c r="BR61" s="221"/>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12"/>
    </row>
    <row r="62" spans="1:131" ht="26.25" customHeight="1" x14ac:dyDescent="0.15">
      <c r="A62" s="220">
        <v>35</v>
      </c>
      <c r="B62" s="845"/>
      <c r="C62" s="846"/>
      <c r="D62" s="846"/>
      <c r="E62" s="846"/>
      <c r="F62" s="846"/>
      <c r="G62" s="846"/>
      <c r="H62" s="846"/>
      <c r="I62" s="846"/>
      <c r="J62" s="846"/>
      <c r="K62" s="846"/>
      <c r="L62" s="846"/>
      <c r="M62" s="846"/>
      <c r="N62" s="846"/>
      <c r="O62" s="846"/>
      <c r="P62" s="847"/>
      <c r="Q62" s="901"/>
      <c r="R62" s="902"/>
      <c r="S62" s="902"/>
      <c r="T62" s="902"/>
      <c r="U62" s="902"/>
      <c r="V62" s="902"/>
      <c r="W62" s="902"/>
      <c r="X62" s="902"/>
      <c r="Y62" s="902"/>
      <c r="Z62" s="902"/>
      <c r="AA62" s="902"/>
      <c r="AB62" s="902"/>
      <c r="AC62" s="902"/>
      <c r="AD62" s="902"/>
      <c r="AE62" s="903"/>
      <c r="AF62" s="851"/>
      <c r="AG62" s="852"/>
      <c r="AH62" s="852"/>
      <c r="AI62" s="852"/>
      <c r="AJ62" s="853"/>
      <c r="AK62" s="905"/>
      <c r="AL62" s="902"/>
      <c r="AM62" s="902"/>
      <c r="AN62" s="902"/>
      <c r="AO62" s="902"/>
      <c r="AP62" s="902"/>
      <c r="AQ62" s="902"/>
      <c r="AR62" s="902"/>
      <c r="AS62" s="902"/>
      <c r="AT62" s="902"/>
      <c r="AU62" s="902"/>
      <c r="AV62" s="902"/>
      <c r="AW62" s="902"/>
      <c r="AX62" s="902"/>
      <c r="AY62" s="902"/>
      <c r="AZ62" s="904"/>
      <c r="BA62" s="904"/>
      <c r="BB62" s="904"/>
      <c r="BC62" s="904"/>
      <c r="BD62" s="904"/>
      <c r="BE62" s="898"/>
      <c r="BF62" s="898"/>
      <c r="BG62" s="898"/>
      <c r="BH62" s="898"/>
      <c r="BI62" s="899"/>
      <c r="BJ62" s="913" t="s">
        <v>260</v>
      </c>
      <c r="BK62" s="871"/>
      <c r="BL62" s="871"/>
      <c r="BM62" s="871"/>
      <c r="BN62" s="872"/>
      <c r="BO62" s="223"/>
      <c r="BP62" s="223"/>
      <c r="BQ62" s="220">
        <v>56</v>
      </c>
      <c r="BR62" s="221"/>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12"/>
    </row>
    <row r="63" spans="1:131" ht="26.25" customHeight="1" thickBot="1" x14ac:dyDescent="0.2">
      <c r="A63" s="222" t="s">
        <v>240</v>
      </c>
      <c r="B63" s="854" t="s">
        <v>261</v>
      </c>
      <c r="C63" s="855"/>
      <c r="D63" s="855"/>
      <c r="E63" s="855"/>
      <c r="F63" s="855"/>
      <c r="G63" s="855"/>
      <c r="H63" s="855"/>
      <c r="I63" s="855"/>
      <c r="J63" s="855"/>
      <c r="K63" s="855"/>
      <c r="L63" s="855"/>
      <c r="M63" s="855"/>
      <c r="N63" s="855"/>
      <c r="O63" s="855"/>
      <c r="P63" s="856"/>
      <c r="Q63" s="906"/>
      <c r="R63" s="907"/>
      <c r="S63" s="907"/>
      <c r="T63" s="907"/>
      <c r="U63" s="907"/>
      <c r="V63" s="907"/>
      <c r="W63" s="907"/>
      <c r="X63" s="907"/>
      <c r="Y63" s="907"/>
      <c r="Z63" s="907"/>
      <c r="AA63" s="907"/>
      <c r="AB63" s="907"/>
      <c r="AC63" s="907"/>
      <c r="AD63" s="907"/>
      <c r="AE63" s="908"/>
      <c r="AF63" s="909">
        <v>377</v>
      </c>
      <c r="AG63" s="910"/>
      <c r="AH63" s="910"/>
      <c r="AI63" s="910"/>
      <c r="AJ63" s="911"/>
      <c r="AK63" s="912"/>
      <c r="AL63" s="907"/>
      <c r="AM63" s="907"/>
      <c r="AN63" s="907"/>
      <c r="AO63" s="907"/>
      <c r="AP63" s="910">
        <v>8373</v>
      </c>
      <c r="AQ63" s="910"/>
      <c r="AR63" s="910"/>
      <c r="AS63" s="910"/>
      <c r="AT63" s="910"/>
      <c r="AU63" s="910">
        <v>7358</v>
      </c>
      <c r="AV63" s="910"/>
      <c r="AW63" s="910"/>
      <c r="AX63" s="910"/>
      <c r="AY63" s="910"/>
      <c r="AZ63" s="914"/>
      <c r="BA63" s="914"/>
      <c r="BB63" s="914"/>
      <c r="BC63" s="914"/>
      <c r="BD63" s="914"/>
      <c r="BE63" s="915"/>
      <c r="BF63" s="915"/>
      <c r="BG63" s="915"/>
      <c r="BH63" s="915"/>
      <c r="BI63" s="916"/>
      <c r="BJ63" s="917" t="s">
        <v>262</v>
      </c>
      <c r="BK63" s="918"/>
      <c r="BL63" s="918"/>
      <c r="BM63" s="918"/>
      <c r="BN63" s="919"/>
      <c r="BO63" s="223"/>
      <c r="BP63" s="223"/>
      <c r="BQ63" s="220">
        <v>57</v>
      </c>
      <c r="BR63" s="221"/>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12"/>
    </row>
    <row r="65" spans="1:131" ht="26.25" customHeight="1" thickBot="1" x14ac:dyDescent="0.2">
      <c r="A65" s="214" t="s">
        <v>263</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12"/>
    </row>
    <row r="66" spans="1:131" ht="26.25" customHeight="1" x14ac:dyDescent="0.15">
      <c r="A66" s="792" t="s">
        <v>264</v>
      </c>
      <c r="B66" s="793"/>
      <c r="C66" s="793"/>
      <c r="D66" s="793"/>
      <c r="E66" s="793"/>
      <c r="F66" s="793"/>
      <c r="G66" s="793"/>
      <c r="H66" s="793"/>
      <c r="I66" s="793"/>
      <c r="J66" s="793"/>
      <c r="K66" s="793"/>
      <c r="L66" s="793"/>
      <c r="M66" s="793"/>
      <c r="N66" s="793"/>
      <c r="O66" s="793"/>
      <c r="P66" s="794"/>
      <c r="Q66" s="798" t="s">
        <v>265</v>
      </c>
      <c r="R66" s="799"/>
      <c r="S66" s="799"/>
      <c r="T66" s="799"/>
      <c r="U66" s="800"/>
      <c r="V66" s="798" t="s">
        <v>246</v>
      </c>
      <c r="W66" s="799"/>
      <c r="X66" s="799"/>
      <c r="Y66" s="799"/>
      <c r="Z66" s="800"/>
      <c r="AA66" s="798" t="s">
        <v>247</v>
      </c>
      <c r="AB66" s="799"/>
      <c r="AC66" s="799"/>
      <c r="AD66" s="799"/>
      <c r="AE66" s="800"/>
      <c r="AF66" s="920" t="s">
        <v>266</v>
      </c>
      <c r="AG66" s="881"/>
      <c r="AH66" s="881"/>
      <c r="AI66" s="881"/>
      <c r="AJ66" s="921"/>
      <c r="AK66" s="798" t="s">
        <v>267</v>
      </c>
      <c r="AL66" s="793"/>
      <c r="AM66" s="793"/>
      <c r="AN66" s="793"/>
      <c r="AO66" s="794"/>
      <c r="AP66" s="798" t="s">
        <v>268</v>
      </c>
      <c r="AQ66" s="799"/>
      <c r="AR66" s="799"/>
      <c r="AS66" s="799"/>
      <c r="AT66" s="800"/>
      <c r="AU66" s="798" t="s">
        <v>269</v>
      </c>
      <c r="AV66" s="799"/>
      <c r="AW66" s="799"/>
      <c r="AX66" s="799"/>
      <c r="AY66" s="800"/>
      <c r="AZ66" s="798" t="s">
        <v>228</v>
      </c>
      <c r="BA66" s="799"/>
      <c r="BB66" s="799"/>
      <c r="BC66" s="799"/>
      <c r="BD66" s="805"/>
      <c r="BE66" s="223"/>
      <c r="BF66" s="223"/>
      <c r="BG66" s="223"/>
      <c r="BH66" s="223"/>
      <c r="BI66" s="223"/>
      <c r="BJ66" s="223"/>
      <c r="BK66" s="223"/>
      <c r="BL66" s="223"/>
      <c r="BM66" s="223"/>
      <c r="BN66" s="223"/>
      <c r="BO66" s="223"/>
      <c r="BP66" s="223"/>
      <c r="BQ66" s="220">
        <v>60</v>
      </c>
      <c r="BR66" s="225"/>
      <c r="BS66" s="925"/>
      <c r="BT66" s="926"/>
      <c r="BU66" s="926"/>
      <c r="BV66" s="926"/>
      <c r="BW66" s="926"/>
      <c r="BX66" s="926"/>
      <c r="BY66" s="926"/>
      <c r="BZ66" s="926"/>
      <c r="CA66" s="926"/>
      <c r="CB66" s="926"/>
      <c r="CC66" s="926"/>
      <c r="CD66" s="926"/>
      <c r="CE66" s="926"/>
      <c r="CF66" s="926"/>
      <c r="CG66" s="931"/>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25"/>
      <c r="DW66" s="926"/>
      <c r="DX66" s="926"/>
      <c r="DY66" s="926"/>
      <c r="DZ66" s="927"/>
      <c r="EA66" s="212"/>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2"/>
      <c r="AG67" s="884"/>
      <c r="AH67" s="884"/>
      <c r="AI67" s="884"/>
      <c r="AJ67" s="923"/>
      <c r="AK67" s="924"/>
      <c r="AL67" s="796"/>
      <c r="AM67" s="796"/>
      <c r="AN67" s="796"/>
      <c r="AO67" s="797"/>
      <c r="AP67" s="801"/>
      <c r="AQ67" s="802"/>
      <c r="AR67" s="802"/>
      <c r="AS67" s="802"/>
      <c r="AT67" s="803"/>
      <c r="AU67" s="801"/>
      <c r="AV67" s="802"/>
      <c r="AW67" s="802"/>
      <c r="AX67" s="802"/>
      <c r="AY67" s="803"/>
      <c r="AZ67" s="801"/>
      <c r="BA67" s="802"/>
      <c r="BB67" s="802"/>
      <c r="BC67" s="802"/>
      <c r="BD67" s="807"/>
      <c r="BE67" s="223"/>
      <c r="BF67" s="223"/>
      <c r="BG67" s="223"/>
      <c r="BH67" s="223"/>
      <c r="BI67" s="223"/>
      <c r="BJ67" s="223"/>
      <c r="BK67" s="223"/>
      <c r="BL67" s="223"/>
      <c r="BM67" s="223"/>
      <c r="BN67" s="223"/>
      <c r="BO67" s="223"/>
      <c r="BP67" s="223"/>
      <c r="BQ67" s="220">
        <v>61</v>
      </c>
      <c r="BR67" s="225"/>
      <c r="BS67" s="925"/>
      <c r="BT67" s="926"/>
      <c r="BU67" s="926"/>
      <c r="BV67" s="926"/>
      <c r="BW67" s="926"/>
      <c r="BX67" s="926"/>
      <c r="BY67" s="926"/>
      <c r="BZ67" s="926"/>
      <c r="CA67" s="926"/>
      <c r="CB67" s="926"/>
      <c r="CC67" s="926"/>
      <c r="CD67" s="926"/>
      <c r="CE67" s="926"/>
      <c r="CF67" s="926"/>
      <c r="CG67" s="931"/>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25"/>
      <c r="DW67" s="926"/>
      <c r="DX67" s="926"/>
      <c r="DY67" s="926"/>
      <c r="DZ67" s="927"/>
      <c r="EA67" s="212"/>
    </row>
    <row r="68" spans="1:131" ht="26.25" customHeight="1" thickTop="1" x14ac:dyDescent="0.15">
      <c r="A68" s="218">
        <v>1</v>
      </c>
      <c r="B68" s="935" t="s">
        <v>429</v>
      </c>
      <c r="C68" s="936" t="s">
        <v>429</v>
      </c>
      <c r="D68" s="936" t="s">
        <v>429</v>
      </c>
      <c r="E68" s="936" t="s">
        <v>429</v>
      </c>
      <c r="F68" s="936" t="s">
        <v>429</v>
      </c>
      <c r="G68" s="936" t="s">
        <v>429</v>
      </c>
      <c r="H68" s="936" t="s">
        <v>429</v>
      </c>
      <c r="I68" s="936" t="s">
        <v>429</v>
      </c>
      <c r="J68" s="936" t="s">
        <v>429</v>
      </c>
      <c r="K68" s="936" t="s">
        <v>429</v>
      </c>
      <c r="L68" s="936" t="s">
        <v>429</v>
      </c>
      <c r="M68" s="936" t="s">
        <v>429</v>
      </c>
      <c r="N68" s="936" t="s">
        <v>429</v>
      </c>
      <c r="O68" s="936" t="s">
        <v>429</v>
      </c>
      <c r="P68" s="937" t="s">
        <v>429</v>
      </c>
      <c r="Q68" s="938">
        <v>2</v>
      </c>
      <c r="R68" s="932"/>
      <c r="S68" s="932"/>
      <c r="T68" s="932"/>
      <c r="U68" s="932"/>
      <c r="V68" s="932">
        <v>2</v>
      </c>
      <c r="W68" s="932"/>
      <c r="X68" s="932"/>
      <c r="Y68" s="932"/>
      <c r="Z68" s="932"/>
      <c r="AA68" s="932">
        <v>0</v>
      </c>
      <c r="AB68" s="932"/>
      <c r="AC68" s="932"/>
      <c r="AD68" s="932"/>
      <c r="AE68" s="932"/>
      <c r="AF68" s="932">
        <v>0</v>
      </c>
      <c r="AG68" s="932"/>
      <c r="AH68" s="932"/>
      <c r="AI68" s="932"/>
      <c r="AJ68" s="932"/>
      <c r="AK68" s="932" t="s">
        <v>437</v>
      </c>
      <c r="AL68" s="932"/>
      <c r="AM68" s="932"/>
      <c r="AN68" s="932"/>
      <c r="AO68" s="932"/>
      <c r="AP68" s="932" t="s">
        <v>426</v>
      </c>
      <c r="AQ68" s="932"/>
      <c r="AR68" s="932"/>
      <c r="AS68" s="932"/>
      <c r="AT68" s="932"/>
      <c r="AU68" s="932" t="s">
        <v>426</v>
      </c>
      <c r="AV68" s="932"/>
      <c r="AW68" s="932"/>
      <c r="AX68" s="932"/>
      <c r="AY68" s="932"/>
      <c r="AZ68" s="933"/>
      <c r="BA68" s="933"/>
      <c r="BB68" s="933"/>
      <c r="BC68" s="933"/>
      <c r="BD68" s="934"/>
      <c r="BE68" s="223"/>
      <c r="BF68" s="223"/>
      <c r="BG68" s="223"/>
      <c r="BH68" s="223"/>
      <c r="BI68" s="223"/>
      <c r="BJ68" s="223"/>
      <c r="BK68" s="223"/>
      <c r="BL68" s="223"/>
      <c r="BM68" s="223"/>
      <c r="BN68" s="223"/>
      <c r="BO68" s="223"/>
      <c r="BP68" s="223"/>
      <c r="BQ68" s="220">
        <v>62</v>
      </c>
      <c r="BR68" s="225"/>
      <c r="BS68" s="925"/>
      <c r="BT68" s="926"/>
      <c r="BU68" s="926"/>
      <c r="BV68" s="926"/>
      <c r="BW68" s="926"/>
      <c r="BX68" s="926"/>
      <c r="BY68" s="926"/>
      <c r="BZ68" s="926"/>
      <c r="CA68" s="926"/>
      <c r="CB68" s="926"/>
      <c r="CC68" s="926"/>
      <c r="CD68" s="926"/>
      <c r="CE68" s="926"/>
      <c r="CF68" s="926"/>
      <c r="CG68" s="931"/>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25"/>
      <c r="DW68" s="926"/>
      <c r="DX68" s="926"/>
      <c r="DY68" s="926"/>
      <c r="DZ68" s="927"/>
      <c r="EA68" s="212"/>
    </row>
    <row r="69" spans="1:131" ht="26.25" customHeight="1" x14ac:dyDescent="0.15">
      <c r="A69" s="220">
        <v>2</v>
      </c>
      <c r="B69" s="939" t="s">
        <v>430</v>
      </c>
      <c r="C69" s="940" t="s">
        <v>430</v>
      </c>
      <c r="D69" s="940" t="s">
        <v>430</v>
      </c>
      <c r="E69" s="940" t="s">
        <v>430</v>
      </c>
      <c r="F69" s="940" t="s">
        <v>430</v>
      </c>
      <c r="G69" s="940" t="s">
        <v>430</v>
      </c>
      <c r="H69" s="940" t="s">
        <v>430</v>
      </c>
      <c r="I69" s="940" t="s">
        <v>430</v>
      </c>
      <c r="J69" s="940" t="s">
        <v>430</v>
      </c>
      <c r="K69" s="940" t="s">
        <v>430</v>
      </c>
      <c r="L69" s="940" t="s">
        <v>430</v>
      </c>
      <c r="M69" s="940" t="s">
        <v>430</v>
      </c>
      <c r="N69" s="940" t="s">
        <v>430</v>
      </c>
      <c r="O69" s="940" t="s">
        <v>430</v>
      </c>
      <c r="P69" s="941" t="s">
        <v>430</v>
      </c>
      <c r="Q69" s="942">
        <v>10978</v>
      </c>
      <c r="R69" s="896"/>
      <c r="S69" s="896"/>
      <c r="T69" s="896"/>
      <c r="U69" s="896"/>
      <c r="V69" s="896">
        <v>10532</v>
      </c>
      <c r="W69" s="896"/>
      <c r="X69" s="896"/>
      <c r="Y69" s="896"/>
      <c r="Z69" s="896"/>
      <c r="AA69" s="896">
        <v>446</v>
      </c>
      <c r="AB69" s="896"/>
      <c r="AC69" s="896"/>
      <c r="AD69" s="896"/>
      <c r="AE69" s="896"/>
      <c r="AF69" s="896">
        <v>446</v>
      </c>
      <c r="AG69" s="896"/>
      <c r="AH69" s="896"/>
      <c r="AI69" s="896"/>
      <c r="AJ69" s="896"/>
      <c r="AK69" s="896">
        <v>660</v>
      </c>
      <c r="AL69" s="896"/>
      <c r="AM69" s="896"/>
      <c r="AN69" s="896"/>
      <c r="AO69" s="896"/>
      <c r="AP69" s="896" t="s">
        <v>426</v>
      </c>
      <c r="AQ69" s="896"/>
      <c r="AR69" s="896"/>
      <c r="AS69" s="896"/>
      <c r="AT69" s="896"/>
      <c r="AU69" s="896" t="s">
        <v>426</v>
      </c>
      <c r="AV69" s="896"/>
      <c r="AW69" s="896"/>
      <c r="AX69" s="896"/>
      <c r="AY69" s="896"/>
      <c r="AZ69" s="898"/>
      <c r="BA69" s="898"/>
      <c r="BB69" s="898"/>
      <c r="BC69" s="898"/>
      <c r="BD69" s="899"/>
      <c r="BE69" s="223"/>
      <c r="BF69" s="223"/>
      <c r="BG69" s="223"/>
      <c r="BH69" s="223"/>
      <c r="BI69" s="223"/>
      <c r="BJ69" s="223"/>
      <c r="BK69" s="223"/>
      <c r="BL69" s="223"/>
      <c r="BM69" s="223"/>
      <c r="BN69" s="223"/>
      <c r="BO69" s="223"/>
      <c r="BP69" s="223"/>
      <c r="BQ69" s="220">
        <v>63</v>
      </c>
      <c r="BR69" s="225"/>
      <c r="BS69" s="925"/>
      <c r="BT69" s="926"/>
      <c r="BU69" s="926"/>
      <c r="BV69" s="926"/>
      <c r="BW69" s="926"/>
      <c r="BX69" s="926"/>
      <c r="BY69" s="926"/>
      <c r="BZ69" s="926"/>
      <c r="CA69" s="926"/>
      <c r="CB69" s="926"/>
      <c r="CC69" s="926"/>
      <c r="CD69" s="926"/>
      <c r="CE69" s="926"/>
      <c r="CF69" s="926"/>
      <c r="CG69" s="931"/>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25"/>
      <c r="DW69" s="926"/>
      <c r="DX69" s="926"/>
      <c r="DY69" s="926"/>
      <c r="DZ69" s="927"/>
      <c r="EA69" s="212"/>
    </row>
    <row r="70" spans="1:131" ht="26.25" customHeight="1" x14ac:dyDescent="0.15">
      <c r="A70" s="220">
        <v>3</v>
      </c>
      <c r="B70" s="939" t="s">
        <v>431</v>
      </c>
      <c r="C70" s="940" t="s">
        <v>431</v>
      </c>
      <c r="D70" s="940" t="s">
        <v>431</v>
      </c>
      <c r="E70" s="940" t="s">
        <v>431</v>
      </c>
      <c r="F70" s="940" t="s">
        <v>431</v>
      </c>
      <c r="G70" s="940" t="s">
        <v>431</v>
      </c>
      <c r="H70" s="940" t="s">
        <v>431</v>
      </c>
      <c r="I70" s="940" t="s">
        <v>431</v>
      </c>
      <c r="J70" s="940" t="s">
        <v>431</v>
      </c>
      <c r="K70" s="940" t="s">
        <v>431</v>
      </c>
      <c r="L70" s="940" t="s">
        <v>431</v>
      </c>
      <c r="M70" s="940" t="s">
        <v>431</v>
      </c>
      <c r="N70" s="940" t="s">
        <v>431</v>
      </c>
      <c r="O70" s="940" t="s">
        <v>431</v>
      </c>
      <c r="P70" s="941" t="s">
        <v>431</v>
      </c>
      <c r="Q70" s="942">
        <v>860</v>
      </c>
      <c r="R70" s="896"/>
      <c r="S70" s="896"/>
      <c r="T70" s="896"/>
      <c r="U70" s="896"/>
      <c r="V70" s="896">
        <v>858</v>
      </c>
      <c r="W70" s="896"/>
      <c r="X70" s="896"/>
      <c r="Y70" s="896"/>
      <c r="Z70" s="896"/>
      <c r="AA70" s="896">
        <v>2</v>
      </c>
      <c r="AB70" s="896"/>
      <c r="AC70" s="896"/>
      <c r="AD70" s="896"/>
      <c r="AE70" s="896"/>
      <c r="AF70" s="896">
        <v>2</v>
      </c>
      <c r="AG70" s="896"/>
      <c r="AH70" s="896"/>
      <c r="AI70" s="896"/>
      <c r="AJ70" s="896"/>
      <c r="AK70" s="896">
        <v>1</v>
      </c>
      <c r="AL70" s="896"/>
      <c r="AM70" s="896"/>
      <c r="AN70" s="896"/>
      <c r="AO70" s="896"/>
      <c r="AP70" s="896" t="s">
        <v>438</v>
      </c>
      <c r="AQ70" s="896"/>
      <c r="AR70" s="896"/>
      <c r="AS70" s="896"/>
      <c r="AT70" s="896"/>
      <c r="AU70" s="896" t="s">
        <v>426</v>
      </c>
      <c r="AV70" s="896"/>
      <c r="AW70" s="896"/>
      <c r="AX70" s="896"/>
      <c r="AY70" s="896"/>
      <c r="AZ70" s="898"/>
      <c r="BA70" s="898"/>
      <c r="BB70" s="898"/>
      <c r="BC70" s="898"/>
      <c r="BD70" s="899"/>
      <c r="BE70" s="223"/>
      <c r="BF70" s="223"/>
      <c r="BG70" s="223"/>
      <c r="BH70" s="223"/>
      <c r="BI70" s="223"/>
      <c r="BJ70" s="223"/>
      <c r="BK70" s="223"/>
      <c r="BL70" s="223"/>
      <c r="BM70" s="223"/>
      <c r="BN70" s="223"/>
      <c r="BO70" s="223"/>
      <c r="BP70" s="223"/>
      <c r="BQ70" s="220">
        <v>64</v>
      </c>
      <c r="BR70" s="225"/>
      <c r="BS70" s="925"/>
      <c r="BT70" s="926"/>
      <c r="BU70" s="926"/>
      <c r="BV70" s="926"/>
      <c r="BW70" s="926"/>
      <c r="BX70" s="926"/>
      <c r="BY70" s="926"/>
      <c r="BZ70" s="926"/>
      <c r="CA70" s="926"/>
      <c r="CB70" s="926"/>
      <c r="CC70" s="926"/>
      <c r="CD70" s="926"/>
      <c r="CE70" s="926"/>
      <c r="CF70" s="926"/>
      <c r="CG70" s="931"/>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25"/>
      <c r="DW70" s="926"/>
      <c r="DX70" s="926"/>
      <c r="DY70" s="926"/>
      <c r="DZ70" s="927"/>
      <c r="EA70" s="212"/>
    </row>
    <row r="71" spans="1:131" ht="26.25" customHeight="1" x14ac:dyDescent="0.15">
      <c r="A71" s="220">
        <v>4</v>
      </c>
      <c r="B71" s="939" t="s">
        <v>432</v>
      </c>
      <c r="C71" s="940" t="s">
        <v>432</v>
      </c>
      <c r="D71" s="940" t="s">
        <v>432</v>
      </c>
      <c r="E71" s="940" t="s">
        <v>432</v>
      </c>
      <c r="F71" s="940" t="s">
        <v>432</v>
      </c>
      <c r="G71" s="940" t="s">
        <v>432</v>
      </c>
      <c r="H71" s="940" t="s">
        <v>432</v>
      </c>
      <c r="I71" s="940" t="s">
        <v>432</v>
      </c>
      <c r="J71" s="940" t="s">
        <v>432</v>
      </c>
      <c r="K71" s="940" t="s">
        <v>432</v>
      </c>
      <c r="L71" s="940" t="s">
        <v>432</v>
      </c>
      <c r="M71" s="940" t="s">
        <v>432</v>
      </c>
      <c r="N71" s="940" t="s">
        <v>432</v>
      </c>
      <c r="O71" s="940" t="s">
        <v>432</v>
      </c>
      <c r="P71" s="941" t="s">
        <v>432</v>
      </c>
      <c r="Q71" s="942">
        <v>6109</v>
      </c>
      <c r="R71" s="896"/>
      <c r="S71" s="896"/>
      <c r="T71" s="896"/>
      <c r="U71" s="896"/>
      <c r="V71" s="896">
        <v>6016</v>
      </c>
      <c r="W71" s="896"/>
      <c r="X71" s="896"/>
      <c r="Y71" s="896"/>
      <c r="Z71" s="896"/>
      <c r="AA71" s="896">
        <v>93</v>
      </c>
      <c r="AB71" s="896"/>
      <c r="AC71" s="896"/>
      <c r="AD71" s="896"/>
      <c r="AE71" s="896"/>
      <c r="AF71" s="896">
        <v>93</v>
      </c>
      <c r="AG71" s="896"/>
      <c r="AH71" s="896"/>
      <c r="AI71" s="896"/>
      <c r="AJ71" s="896"/>
      <c r="AK71" s="896">
        <v>64</v>
      </c>
      <c r="AL71" s="896"/>
      <c r="AM71" s="896"/>
      <c r="AN71" s="896"/>
      <c r="AO71" s="896"/>
      <c r="AP71" s="896">
        <v>713</v>
      </c>
      <c r="AQ71" s="896"/>
      <c r="AR71" s="896"/>
      <c r="AS71" s="896"/>
      <c r="AT71" s="896"/>
      <c r="AU71" s="896">
        <v>147</v>
      </c>
      <c r="AV71" s="896"/>
      <c r="AW71" s="896"/>
      <c r="AX71" s="896"/>
      <c r="AY71" s="896"/>
      <c r="AZ71" s="898"/>
      <c r="BA71" s="898"/>
      <c r="BB71" s="898"/>
      <c r="BC71" s="898"/>
      <c r="BD71" s="899"/>
      <c r="BE71" s="223"/>
      <c r="BF71" s="223"/>
      <c r="BG71" s="223"/>
      <c r="BH71" s="223"/>
      <c r="BI71" s="223"/>
      <c r="BJ71" s="223"/>
      <c r="BK71" s="223"/>
      <c r="BL71" s="223"/>
      <c r="BM71" s="223"/>
      <c r="BN71" s="223"/>
      <c r="BO71" s="223"/>
      <c r="BP71" s="223"/>
      <c r="BQ71" s="220">
        <v>65</v>
      </c>
      <c r="BR71" s="225"/>
      <c r="BS71" s="925"/>
      <c r="BT71" s="926"/>
      <c r="BU71" s="926"/>
      <c r="BV71" s="926"/>
      <c r="BW71" s="926"/>
      <c r="BX71" s="926"/>
      <c r="BY71" s="926"/>
      <c r="BZ71" s="926"/>
      <c r="CA71" s="926"/>
      <c r="CB71" s="926"/>
      <c r="CC71" s="926"/>
      <c r="CD71" s="926"/>
      <c r="CE71" s="926"/>
      <c r="CF71" s="926"/>
      <c r="CG71" s="931"/>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25"/>
      <c r="DW71" s="926"/>
      <c r="DX71" s="926"/>
      <c r="DY71" s="926"/>
      <c r="DZ71" s="927"/>
      <c r="EA71" s="212"/>
    </row>
    <row r="72" spans="1:131" ht="26.25" customHeight="1" x14ac:dyDescent="0.15">
      <c r="A72" s="220">
        <v>5</v>
      </c>
      <c r="B72" s="939" t="s">
        <v>433</v>
      </c>
      <c r="C72" s="940" t="s">
        <v>433</v>
      </c>
      <c r="D72" s="940" t="s">
        <v>433</v>
      </c>
      <c r="E72" s="940" t="s">
        <v>433</v>
      </c>
      <c r="F72" s="940" t="s">
        <v>433</v>
      </c>
      <c r="G72" s="940" t="s">
        <v>433</v>
      </c>
      <c r="H72" s="940" t="s">
        <v>433</v>
      </c>
      <c r="I72" s="940" t="s">
        <v>433</v>
      </c>
      <c r="J72" s="940" t="s">
        <v>433</v>
      </c>
      <c r="K72" s="940" t="s">
        <v>433</v>
      </c>
      <c r="L72" s="940" t="s">
        <v>433</v>
      </c>
      <c r="M72" s="940" t="s">
        <v>433</v>
      </c>
      <c r="N72" s="940" t="s">
        <v>433</v>
      </c>
      <c r="O72" s="940" t="s">
        <v>433</v>
      </c>
      <c r="P72" s="941" t="s">
        <v>433</v>
      </c>
      <c r="Q72" s="942">
        <v>163</v>
      </c>
      <c r="R72" s="896"/>
      <c r="S72" s="896"/>
      <c r="T72" s="896"/>
      <c r="U72" s="896"/>
      <c r="V72" s="896">
        <v>160</v>
      </c>
      <c r="W72" s="896"/>
      <c r="X72" s="896"/>
      <c r="Y72" s="896"/>
      <c r="Z72" s="896"/>
      <c r="AA72" s="896">
        <v>3</v>
      </c>
      <c r="AB72" s="896"/>
      <c r="AC72" s="896"/>
      <c r="AD72" s="896"/>
      <c r="AE72" s="896"/>
      <c r="AF72" s="896">
        <v>3</v>
      </c>
      <c r="AG72" s="896"/>
      <c r="AH72" s="896"/>
      <c r="AI72" s="896"/>
      <c r="AJ72" s="896"/>
      <c r="AK72" s="896" t="s">
        <v>446</v>
      </c>
      <c r="AL72" s="896"/>
      <c r="AM72" s="896"/>
      <c r="AN72" s="896"/>
      <c r="AO72" s="896"/>
      <c r="AP72" s="896" t="s">
        <v>426</v>
      </c>
      <c r="AQ72" s="896"/>
      <c r="AR72" s="896"/>
      <c r="AS72" s="896"/>
      <c r="AT72" s="896"/>
      <c r="AU72" s="896" t="s">
        <v>426</v>
      </c>
      <c r="AV72" s="896"/>
      <c r="AW72" s="896"/>
      <c r="AX72" s="896"/>
      <c r="AY72" s="896"/>
      <c r="AZ72" s="898"/>
      <c r="BA72" s="898"/>
      <c r="BB72" s="898"/>
      <c r="BC72" s="898"/>
      <c r="BD72" s="899"/>
      <c r="BE72" s="223"/>
      <c r="BF72" s="223"/>
      <c r="BG72" s="223"/>
      <c r="BH72" s="223"/>
      <c r="BI72" s="223"/>
      <c r="BJ72" s="223"/>
      <c r="BK72" s="223"/>
      <c r="BL72" s="223"/>
      <c r="BM72" s="223"/>
      <c r="BN72" s="223"/>
      <c r="BO72" s="223"/>
      <c r="BP72" s="223"/>
      <c r="BQ72" s="220">
        <v>66</v>
      </c>
      <c r="BR72" s="225"/>
      <c r="BS72" s="925"/>
      <c r="BT72" s="926"/>
      <c r="BU72" s="926"/>
      <c r="BV72" s="926"/>
      <c r="BW72" s="926"/>
      <c r="BX72" s="926"/>
      <c r="BY72" s="926"/>
      <c r="BZ72" s="926"/>
      <c r="CA72" s="926"/>
      <c r="CB72" s="926"/>
      <c r="CC72" s="926"/>
      <c r="CD72" s="926"/>
      <c r="CE72" s="926"/>
      <c r="CF72" s="926"/>
      <c r="CG72" s="931"/>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25"/>
      <c r="DW72" s="926"/>
      <c r="DX72" s="926"/>
      <c r="DY72" s="926"/>
      <c r="DZ72" s="927"/>
      <c r="EA72" s="212"/>
    </row>
    <row r="73" spans="1:131" ht="26.25" customHeight="1" x14ac:dyDescent="0.15">
      <c r="A73" s="220">
        <v>6</v>
      </c>
      <c r="B73" s="939" t="s">
        <v>434</v>
      </c>
      <c r="C73" s="940" t="s">
        <v>434</v>
      </c>
      <c r="D73" s="940" t="s">
        <v>434</v>
      </c>
      <c r="E73" s="940" t="s">
        <v>434</v>
      </c>
      <c r="F73" s="940" t="s">
        <v>434</v>
      </c>
      <c r="G73" s="940" t="s">
        <v>434</v>
      </c>
      <c r="H73" s="940" t="s">
        <v>434</v>
      </c>
      <c r="I73" s="940" t="s">
        <v>434</v>
      </c>
      <c r="J73" s="940" t="s">
        <v>434</v>
      </c>
      <c r="K73" s="940" t="s">
        <v>434</v>
      </c>
      <c r="L73" s="940" t="s">
        <v>434</v>
      </c>
      <c r="M73" s="940" t="s">
        <v>434</v>
      </c>
      <c r="N73" s="940" t="s">
        <v>434</v>
      </c>
      <c r="O73" s="940" t="s">
        <v>434</v>
      </c>
      <c r="P73" s="941" t="s">
        <v>434</v>
      </c>
      <c r="Q73" s="942">
        <v>249</v>
      </c>
      <c r="R73" s="896"/>
      <c r="S73" s="896"/>
      <c r="T73" s="896"/>
      <c r="U73" s="896"/>
      <c r="V73" s="896">
        <v>171</v>
      </c>
      <c r="W73" s="896"/>
      <c r="X73" s="896"/>
      <c r="Y73" s="896"/>
      <c r="Z73" s="896"/>
      <c r="AA73" s="896">
        <v>78</v>
      </c>
      <c r="AB73" s="896"/>
      <c r="AC73" s="896"/>
      <c r="AD73" s="896"/>
      <c r="AE73" s="896"/>
      <c r="AF73" s="896">
        <v>78</v>
      </c>
      <c r="AG73" s="896"/>
      <c r="AH73" s="896"/>
      <c r="AI73" s="896"/>
      <c r="AJ73" s="896"/>
      <c r="AK73" s="896">
        <v>35</v>
      </c>
      <c r="AL73" s="896"/>
      <c r="AM73" s="896"/>
      <c r="AN73" s="896"/>
      <c r="AO73" s="896"/>
      <c r="AP73" s="896" t="s">
        <v>426</v>
      </c>
      <c r="AQ73" s="896"/>
      <c r="AR73" s="896"/>
      <c r="AS73" s="896"/>
      <c r="AT73" s="896"/>
      <c r="AU73" s="896" t="s">
        <v>426</v>
      </c>
      <c r="AV73" s="896"/>
      <c r="AW73" s="896"/>
      <c r="AX73" s="896"/>
      <c r="AY73" s="896"/>
      <c r="AZ73" s="898"/>
      <c r="BA73" s="898"/>
      <c r="BB73" s="898"/>
      <c r="BC73" s="898"/>
      <c r="BD73" s="899"/>
      <c r="BE73" s="223"/>
      <c r="BF73" s="223"/>
      <c r="BG73" s="223"/>
      <c r="BH73" s="223"/>
      <c r="BI73" s="223"/>
      <c r="BJ73" s="223"/>
      <c r="BK73" s="223"/>
      <c r="BL73" s="223"/>
      <c r="BM73" s="223"/>
      <c r="BN73" s="223"/>
      <c r="BO73" s="223"/>
      <c r="BP73" s="223"/>
      <c r="BQ73" s="220">
        <v>67</v>
      </c>
      <c r="BR73" s="225"/>
      <c r="BS73" s="925"/>
      <c r="BT73" s="926"/>
      <c r="BU73" s="926"/>
      <c r="BV73" s="926"/>
      <c r="BW73" s="926"/>
      <c r="BX73" s="926"/>
      <c r="BY73" s="926"/>
      <c r="BZ73" s="926"/>
      <c r="CA73" s="926"/>
      <c r="CB73" s="926"/>
      <c r="CC73" s="926"/>
      <c r="CD73" s="926"/>
      <c r="CE73" s="926"/>
      <c r="CF73" s="926"/>
      <c r="CG73" s="931"/>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25"/>
      <c r="DW73" s="926"/>
      <c r="DX73" s="926"/>
      <c r="DY73" s="926"/>
      <c r="DZ73" s="927"/>
      <c r="EA73" s="212"/>
    </row>
    <row r="74" spans="1:131" ht="26.25" customHeight="1" x14ac:dyDescent="0.15">
      <c r="A74" s="220">
        <v>7</v>
      </c>
      <c r="B74" s="939" t="s">
        <v>435</v>
      </c>
      <c r="C74" s="940" t="s">
        <v>435</v>
      </c>
      <c r="D74" s="940" t="s">
        <v>435</v>
      </c>
      <c r="E74" s="940" t="s">
        <v>435</v>
      </c>
      <c r="F74" s="940" t="s">
        <v>435</v>
      </c>
      <c r="G74" s="940" t="s">
        <v>435</v>
      </c>
      <c r="H74" s="940" t="s">
        <v>435</v>
      </c>
      <c r="I74" s="940" t="s">
        <v>435</v>
      </c>
      <c r="J74" s="940" t="s">
        <v>435</v>
      </c>
      <c r="K74" s="940" t="s">
        <v>435</v>
      </c>
      <c r="L74" s="940" t="s">
        <v>435</v>
      </c>
      <c r="M74" s="940" t="s">
        <v>435</v>
      </c>
      <c r="N74" s="940" t="s">
        <v>435</v>
      </c>
      <c r="O74" s="940" t="s">
        <v>435</v>
      </c>
      <c r="P74" s="941" t="s">
        <v>435</v>
      </c>
      <c r="Q74" s="942">
        <v>273284</v>
      </c>
      <c r="R74" s="896"/>
      <c r="S74" s="896"/>
      <c r="T74" s="896"/>
      <c r="U74" s="896"/>
      <c r="V74" s="896">
        <v>266441</v>
      </c>
      <c r="W74" s="896"/>
      <c r="X74" s="896"/>
      <c r="Y74" s="896"/>
      <c r="Z74" s="896"/>
      <c r="AA74" s="896">
        <v>6843</v>
      </c>
      <c r="AB74" s="896"/>
      <c r="AC74" s="896"/>
      <c r="AD74" s="896"/>
      <c r="AE74" s="896"/>
      <c r="AF74" s="896">
        <v>6843</v>
      </c>
      <c r="AG74" s="896"/>
      <c r="AH74" s="896"/>
      <c r="AI74" s="896"/>
      <c r="AJ74" s="896"/>
      <c r="AK74" s="896">
        <v>11003</v>
      </c>
      <c r="AL74" s="896"/>
      <c r="AM74" s="896"/>
      <c r="AN74" s="896"/>
      <c r="AO74" s="896"/>
      <c r="AP74" s="896" t="s">
        <v>438</v>
      </c>
      <c r="AQ74" s="896"/>
      <c r="AR74" s="896"/>
      <c r="AS74" s="896"/>
      <c r="AT74" s="896"/>
      <c r="AU74" s="896" t="s">
        <v>426</v>
      </c>
      <c r="AV74" s="896"/>
      <c r="AW74" s="896"/>
      <c r="AX74" s="896"/>
      <c r="AY74" s="896"/>
      <c r="AZ74" s="898"/>
      <c r="BA74" s="898"/>
      <c r="BB74" s="898"/>
      <c r="BC74" s="898"/>
      <c r="BD74" s="899"/>
      <c r="BE74" s="223"/>
      <c r="BF74" s="223"/>
      <c r="BG74" s="223"/>
      <c r="BH74" s="223"/>
      <c r="BI74" s="223"/>
      <c r="BJ74" s="223"/>
      <c r="BK74" s="223"/>
      <c r="BL74" s="223"/>
      <c r="BM74" s="223"/>
      <c r="BN74" s="223"/>
      <c r="BO74" s="223"/>
      <c r="BP74" s="223"/>
      <c r="BQ74" s="220">
        <v>68</v>
      </c>
      <c r="BR74" s="225"/>
      <c r="BS74" s="925"/>
      <c r="BT74" s="926"/>
      <c r="BU74" s="926"/>
      <c r="BV74" s="926"/>
      <c r="BW74" s="926"/>
      <c r="BX74" s="926"/>
      <c r="BY74" s="926"/>
      <c r="BZ74" s="926"/>
      <c r="CA74" s="926"/>
      <c r="CB74" s="926"/>
      <c r="CC74" s="926"/>
      <c r="CD74" s="926"/>
      <c r="CE74" s="926"/>
      <c r="CF74" s="926"/>
      <c r="CG74" s="931"/>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25"/>
      <c r="DW74" s="926"/>
      <c r="DX74" s="926"/>
      <c r="DY74" s="926"/>
      <c r="DZ74" s="927"/>
      <c r="EA74" s="212"/>
    </row>
    <row r="75" spans="1:131" ht="26.25" customHeight="1" x14ac:dyDescent="0.15">
      <c r="A75" s="220">
        <v>8</v>
      </c>
      <c r="B75" s="939" t="s">
        <v>436</v>
      </c>
      <c r="C75" s="940" t="s">
        <v>436</v>
      </c>
      <c r="D75" s="940" t="s">
        <v>436</v>
      </c>
      <c r="E75" s="940" t="s">
        <v>436</v>
      </c>
      <c r="F75" s="940" t="s">
        <v>436</v>
      </c>
      <c r="G75" s="940" t="s">
        <v>436</v>
      </c>
      <c r="H75" s="940" t="s">
        <v>436</v>
      </c>
      <c r="I75" s="940" t="s">
        <v>436</v>
      </c>
      <c r="J75" s="940" t="s">
        <v>436</v>
      </c>
      <c r="K75" s="940" t="s">
        <v>436</v>
      </c>
      <c r="L75" s="940" t="s">
        <v>436</v>
      </c>
      <c r="M75" s="940" t="s">
        <v>436</v>
      </c>
      <c r="N75" s="940" t="s">
        <v>436</v>
      </c>
      <c r="O75" s="940" t="s">
        <v>436</v>
      </c>
      <c r="P75" s="941" t="s">
        <v>436</v>
      </c>
      <c r="Q75" s="943">
        <v>6036</v>
      </c>
      <c r="R75" s="944"/>
      <c r="S75" s="944"/>
      <c r="T75" s="944"/>
      <c r="U75" s="900"/>
      <c r="V75" s="945">
        <v>5860</v>
      </c>
      <c r="W75" s="944"/>
      <c r="X75" s="944"/>
      <c r="Y75" s="944"/>
      <c r="Z75" s="900"/>
      <c r="AA75" s="945">
        <v>176</v>
      </c>
      <c r="AB75" s="944"/>
      <c r="AC75" s="944"/>
      <c r="AD75" s="944"/>
      <c r="AE75" s="900"/>
      <c r="AF75" s="945">
        <v>10316</v>
      </c>
      <c r="AG75" s="944"/>
      <c r="AH75" s="944"/>
      <c r="AI75" s="944"/>
      <c r="AJ75" s="900"/>
      <c r="AK75" s="896" t="s">
        <v>445</v>
      </c>
      <c r="AL75" s="896"/>
      <c r="AM75" s="896"/>
      <c r="AN75" s="896"/>
      <c r="AO75" s="896"/>
      <c r="AP75" s="945">
        <v>8084</v>
      </c>
      <c r="AQ75" s="944"/>
      <c r="AR75" s="944"/>
      <c r="AS75" s="944"/>
      <c r="AT75" s="900"/>
      <c r="AU75" s="945">
        <v>76</v>
      </c>
      <c r="AV75" s="944"/>
      <c r="AW75" s="944"/>
      <c r="AX75" s="944"/>
      <c r="AY75" s="900"/>
      <c r="AZ75" s="898"/>
      <c r="BA75" s="898"/>
      <c r="BB75" s="898"/>
      <c r="BC75" s="898"/>
      <c r="BD75" s="899"/>
      <c r="BE75" s="223"/>
      <c r="BF75" s="223"/>
      <c r="BG75" s="223"/>
      <c r="BH75" s="223"/>
      <c r="BI75" s="223"/>
      <c r="BJ75" s="223"/>
      <c r="BK75" s="223"/>
      <c r="BL75" s="223"/>
      <c r="BM75" s="223"/>
      <c r="BN75" s="223"/>
      <c r="BO75" s="223"/>
      <c r="BP75" s="223"/>
      <c r="BQ75" s="220">
        <v>69</v>
      </c>
      <c r="BR75" s="225"/>
      <c r="BS75" s="925"/>
      <c r="BT75" s="926"/>
      <c r="BU75" s="926"/>
      <c r="BV75" s="926"/>
      <c r="BW75" s="926"/>
      <c r="BX75" s="926"/>
      <c r="BY75" s="926"/>
      <c r="BZ75" s="926"/>
      <c r="CA75" s="926"/>
      <c r="CB75" s="926"/>
      <c r="CC75" s="926"/>
      <c r="CD75" s="926"/>
      <c r="CE75" s="926"/>
      <c r="CF75" s="926"/>
      <c r="CG75" s="931"/>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25"/>
      <c r="DW75" s="926"/>
      <c r="DX75" s="926"/>
      <c r="DY75" s="926"/>
      <c r="DZ75" s="927"/>
      <c r="EA75" s="212"/>
    </row>
    <row r="76" spans="1:131" ht="26.25" customHeight="1" x14ac:dyDescent="0.15">
      <c r="A76" s="220">
        <v>9</v>
      </c>
      <c r="B76" s="939"/>
      <c r="C76" s="940"/>
      <c r="D76" s="940"/>
      <c r="E76" s="940"/>
      <c r="F76" s="940"/>
      <c r="G76" s="940"/>
      <c r="H76" s="940"/>
      <c r="I76" s="940"/>
      <c r="J76" s="940"/>
      <c r="K76" s="940"/>
      <c r="L76" s="940"/>
      <c r="M76" s="940"/>
      <c r="N76" s="940"/>
      <c r="O76" s="940"/>
      <c r="P76" s="941"/>
      <c r="Q76" s="943"/>
      <c r="R76" s="944"/>
      <c r="S76" s="944"/>
      <c r="T76" s="944"/>
      <c r="U76" s="900"/>
      <c r="V76" s="945"/>
      <c r="W76" s="944"/>
      <c r="X76" s="944"/>
      <c r="Y76" s="944"/>
      <c r="Z76" s="900"/>
      <c r="AA76" s="945"/>
      <c r="AB76" s="944"/>
      <c r="AC76" s="944"/>
      <c r="AD76" s="944"/>
      <c r="AE76" s="900"/>
      <c r="AF76" s="945"/>
      <c r="AG76" s="944"/>
      <c r="AH76" s="944"/>
      <c r="AI76" s="944"/>
      <c r="AJ76" s="900"/>
      <c r="AK76" s="945"/>
      <c r="AL76" s="944"/>
      <c r="AM76" s="944"/>
      <c r="AN76" s="944"/>
      <c r="AO76" s="900"/>
      <c r="AP76" s="945"/>
      <c r="AQ76" s="944"/>
      <c r="AR76" s="944"/>
      <c r="AS76" s="944"/>
      <c r="AT76" s="900"/>
      <c r="AU76" s="945"/>
      <c r="AV76" s="944"/>
      <c r="AW76" s="944"/>
      <c r="AX76" s="944"/>
      <c r="AY76" s="900"/>
      <c r="AZ76" s="898"/>
      <c r="BA76" s="898"/>
      <c r="BB76" s="898"/>
      <c r="BC76" s="898"/>
      <c r="BD76" s="899"/>
      <c r="BE76" s="223"/>
      <c r="BF76" s="223"/>
      <c r="BG76" s="223"/>
      <c r="BH76" s="223"/>
      <c r="BI76" s="223"/>
      <c r="BJ76" s="223"/>
      <c r="BK76" s="223"/>
      <c r="BL76" s="223"/>
      <c r="BM76" s="223"/>
      <c r="BN76" s="223"/>
      <c r="BO76" s="223"/>
      <c r="BP76" s="223"/>
      <c r="BQ76" s="220">
        <v>70</v>
      </c>
      <c r="BR76" s="225"/>
      <c r="BS76" s="925"/>
      <c r="BT76" s="926"/>
      <c r="BU76" s="926"/>
      <c r="BV76" s="926"/>
      <c r="BW76" s="926"/>
      <c r="BX76" s="926"/>
      <c r="BY76" s="926"/>
      <c r="BZ76" s="926"/>
      <c r="CA76" s="926"/>
      <c r="CB76" s="926"/>
      <c r="CC76" s="926"/>
      <c r="CD76" s="926"/>
      <c r="CE76" s="926"/>
      <c r="CF76" s="926"/>
      <c r="CG76" s="931"/>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25"/>
      <c r="DW76" s="926"/>
      <c r="DX76" s="926"/>
      <c r="DY76" s="926"/>
      <c r="DZ76" s="927"/>
      <c r="EA76" s="212"/>
    </row>
    <row r="77" spans="1:131" ht="26.25" customHeight="1" x14ac:dyDescent="0.15">
      <c r="A77" s="220">
        <v>10</v>
      </c>
      <c r="B77" s="939"/>
      <c r="C77" s="940"/>
      <c r="D77" s="940"/>
      <c r="E77" s="940"/>
      <c r="F77" s="940"/>
      <c r="G77" s="940"/>
      <c r="H77" s="940"/>
      <c r="I77" s="940"/>
      <c r="J77" s="940"/>
      <c r="K77" s="940"/>
      <c r="L77" s="940"/>
      <c r="M77" s="940"/>
      <c r="N77" s="940"/>
      <c r="O77" s="940"/>
      <c r="P77" s="941"/>
      <c r="Q77" s="943"/>
      <c r="R77" s="944"/>
      <c r="S77" s="944"/>
      <c r="T77" s="944"/>
      <c r="U77" s="900"/>
      <c r="V77" s="945"/>
      <c r="W77" s="944"/>
      <c r="X77" s="944"/>
      <c r="Y77" s="944"/>
      <c r="Z77" s="900"/>
      <c r="AA77" s="945"/>
      <c r="AB77" s="944"/>
      <c r="AC77" s="944"/>
      <c r="AD77" s="944"/>
      <c r="AE77" s="900"/>
      <c r="AF77" s="945"/>
      <c r="AG77" s="944"/>
      <c r="AH77" s="944"/>
      <c r="AI77" s="944"/>
      <c r="AJ77" s="900"/>
      <c r="AK77" s="945"/>
      <c r="AL77" s="944"/>
      <c r="AM77" s="944"/>
      <c r="AN77" s="944"/>
      <c r="AO77" s="900"/>
      <c r="AP77" s="945"/>
      <c r="AQ77" s="944"/>
      <c r="AR77" s="944"/>
      <c r="AS77" s="944"/>
      <c r="AT77" s="900"/>
      <c r="AU77" s="945"/>
      <c r="AV77" s="944"/>
      <c r="AW77" s="944"/>
      <c r="AX77" s="944"/>
      <c r="AY77" s="900"/>
      <c r="AZ77" s="898"/>
      <c r="BA77" s="898"/>
      <c r="BB77" s="898"/>
      <c r="BC77" s="898"/>
      <c r="BD77" s="899"/>
      <c r="BE77" s="223"/>
      <c r="BF77" s="223"/>
      <c r="BG77" s="223"/>
      <c r="BH77" s="223"/>
      <c r="BI77" s="223"/>
      <c r="BJ77" s="223"/>
      <c r="BK77" s="223"/>
      <c r="BL77" s="223"/>
      <c r="BM77" s="223"/>
      <c r="BN77" s="223"/>
      <c r="BO77" s="223"/>
      <c r="BP77" s="223"/>
      <c r="BQ77" s="220">
        <v>71</v>
      </c>
      <c r="BR77" s="225"/>
      <c r="BS77" s="925"/>
      <c r="BT77" s="926"/>
      <c r="BU77" s="926"/>
      <c r="BV77" s="926"/>
      <c r="BW77" s="926"/>
      <c r="BX77" s="926"/>
      <c r="BY77" s="926"/>
      <c r="BZ77" s="926"/>
      <c r="CA77" s="926"/>
      <c r="CB77" s="926"/>
      <c r="CC77" s="926"/>
      <c r="CD77" s="926"/>
      <c r="CE77" s="926"/>
      <c r="CF77" s="926"/>
      <c r="CG77" s="931"/>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25"/>
      <c r="DW77" s="926"/>
      <c r="DX77" s="926"/>
      <c r="DY77" s="926"/>
      <c r="DZ77" s="927"/>
      <c r="EA77" s="212"/>
    </row>
    <row r="78" spans="1:131" ht="26.25" customHeight="1" x14ac:dyDescent="0.15">
      <c r="A78" s="220">
        <v>11</v>
      </c>
      <c r="B78" s="939"/>
      <c r="C78" s="940"/>
      <c r="D78" s="940"/>
      <c r="E78" s="940"/>
      <c r="F78" s="940"/>
      <c r="G78" s="940"/>
      <c r="H78" s="940"/>
      <c r="I78" s="940"/>
      <c r="J78" s="940"/>
      <c r="K78" s="940"/>
      <c r="L78" s="940"/>
      <c r="M78" s="940"/>
      <c r="N78" s="940"/>
      <c r="O78" s="940"/>
      <c r="P78" s="941"/>
      <c r="Q78" s="942"/>
      <c r="R78" s="896"/>
      <c r="S78" s="896"/>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6"/>
      <c r="AY78" s="896"/>
      <c r="AZ78" s="898"/>
      <c r="BA78" s="898"/>
      <c r="BB78" s="898"/>
      <c r="BC78" s="898"/>
      <c r="BD78" s="899"/>
      <c r="BE78" s="223"/>
      <c r="BF78" s="223"/>
      <c r="BG78" s="223"/>
      <c r="BH78" s="223"/>
      <c r="BI78" s="223"/>
      <c r="BJ78" s="212"/>
      <c r="BK78" s="212"/>
      <c r="BL78" s="212"/>
      <c r="BM78" s="212"/>
      <c r="BN78" s="212"/>
      <c r="BO78" s="223"/>
      <c r="BP78" s="223"/>
      <c r="BQ78" s="220">
        <v>72</v>
      </c>
      <c r="BR78" s="225"/>
      <c r="BS78" s="925"/>
      <c r="BT78" s="926"/>
      <c r="BU78" s="926"/>
      <c r="BV78" s="926"/>
      <c r="BW78" s="926"/>
      <c r="BX78" s="926"/>
      <c r="BY78" s="926"/>
      <c r="BZ78" s="926"/>
      <c r="CA78" s="926"/>
      <c r="CB78" s="926"/>
      <c r="CC78" s="926"/>
      <c r="CD78" s="926"/>
      <c r="CE78" s="926"/>
      <c r="CF78" s="926"/>
      <c r="CG78" s="931"/>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25"/>
      <c r="DW78" s="926"/>
      <c r="DX78" s="926"/>
      <c r="DY78" s="926"/>
      <c r="DZ78" s="927"/>
      <c r="EA78" s="212"/>
    </row>
    <row r="79" spans="1:131" ht="26.25" customHeight="1" x14ac:dyDescent="0.15">
      <c r="A79" s="220">
        <v>12</v>
      </c>
      <c r="B79" s="939"/>
      <c r="C79" s="940"/>
      <c r="D79" s="940"/>
      <c r="E79" s="940"/>
      <c r="F79" s="940"/>
      <c r="G79" s="940"/>
      <c r="H79" s="940"/>
      <c r="I79" s="940"/>
      <c r="J79" s="940"/>
      <c r="K79" s="940"/>
      <c r="L79" s="940"/>
      <c r="M79" s="940"/>
      <c r="N79" s="940"/>
      <c r="O79" s="940"/>
      <c r="P79" s="941"/>
      <c r="Q79" s="942"/>
      <c r="R79" s="896"/>
      <c r="S79" s="896"/>
      <c r="T79" s="896"/>
      <c r="U79" s="896"/>
      <c r="V79" s="896"/>
      <c r="W79" s="896"/>
      <c r="X79" s="896"/>
      <c r="Y79" s="896"/>
      <c r="Z79" s="896"/>
      <c r="AA79" s="896"/>
      <c r="AB79" s="896"/>
      <c r="AC79" s="896"/>
      <c r="AD79" s="896"/>
      <c r="AE79" s="896"/>
      <c r="AF79" s="896"/>
      <c r="AG79" s="896"/>
      <c r="AH79" s="896"/>
      <c r="AI79" s="896"/>
      <c r="AJ79" s="896"/>
      <c r="AK79" s="896"/>
      <c r="AL79" s="896"/>
      <c r="AM79" s="896"/>
      <c r="AN79" s="896"/>
      <c r="AO79" s="896"/>
      <c r="AP79" s="896"/>
      <c r="AQ79" s="896"/>
      <c r="AR79" s="896"/>
      <c r="AS79" s="896"/>
      <c r="AT79" s="896"/>
      <c r="AU79" s="896"/>
      <c r="AV79" s="896"/>
      <c r="AW79" s="896"/>
      <c r="AX79" s="896"/>
      <c r="AY79" s="896"/>
      <c r="AZ79" s="898"/>
      <c r="BA79" s="898"/>
      <c r="BB79" s="898"/>
      <c r="BC79" s="898"/>
      <c r="BD79" s="899"/>
      <c r="BE79" s="223"/>
      <c r="BF79" s="223"/>
      <c r="BG79" s="223"/>
      <c r="BH79" s="223"/>
      <c r="BI79" s="223"/>
      <c r="BJ79" s="212"/>
      <c r="BK79" s="212"/>
      <c r="BL79" s="212"/>
      <c r="BM79" s="212"/>
      <c r="BN79" s="212"/>
      <c r="BO79" s="223"/>
      <c r="BP79" s="223"/>
      <c r="BQ79" s="220">
        <v>73</v>
      </c>
      <c r="BR79" s="225"/>
      <c r="BS79" s="925"/>
      <c r="BT79" s="926"/>
      <c r="BU79" s="926"/>
      <c r="BV79" s="926"/>
      <c r="BW79" s="926"/>
      <c r="BX79" s="926"/>
      <c r="BY79" s="926"/>
      <c r="BZ79" s="926"/>
      <c r="CA79" s="926"/>
      <c r="CB79" s="926"/>
      <c r="CC79" s="926"/>
      <c r="CD79" s="926"/>
      <c r="CE79" s="926"/>
      <c r="CF79" s="926"/>
      <c r="CG79" s="931"/>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25"/>
      <c r="DW79" s="926"/>
      <c r="DX79" s="926"/>
      <c r="DY79" s="926"/>
      <c r="DZ79" s="927"/>
      <c r="EA79" s="212"/>
    </row>
    <row r="80" spans="1:131" ht="26.25" customHeight="1" x14ac:dyDescent="0.15">
      <c r="A80" s="220">
        <v>13</v>
      </c>
      <c r="B80" s="939"/>
      <c r="C80" s="940"/>
      <c r="D80" s="940"/>
      <c r="E80" s="940"/>
      <c r="F80" s="940"/>
      <c r="G80" s="940"/>
      <c r="H80" s="940"/>
      <c r="I80" s="940"/>
      <c r="J80" s="940"/>
      <c r="K80" s="940"/>
      <c r="L80" s="940"/>
      <c r="M80" s="940"/>
      <c r="N80" s="940"/>
      <c r="O80" s="940"/>
      <c r="P80" s="941"/>
      <c r="Q80" s="942"/>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896"/>
      <c r="AP80" s="896"/>
      <c r="AQ80" s="896"/>
      <c r="AR80" s="896"/>
      <c r="AS80" s="896"/>
      <c r="AT80" s="896"/>
      <c r="AU80" s="896"/>
      <c r="AV80" s="896"/>
      <c r="AW80" s="896"/>
      <c r="AX80" s="896"/>
      <c r="AY80" s="896"/>
      <c r="AZ80" s="898"/>
      <c r="BA80" s="898"/>
      <c r="BB80" s="898"/>
      <c r="BC80" s="898"/>
      <c r="BD80" s="899"/>
      <c r="BE80" s="223"/>
      <c r="BF80" s="223"/>
      <c r="BG80" s="223"/>
      <c r="BH80" s="223"/>
      <c r="BI80" s="223"/>
      <c r="BJ80" s="223"/>
      <c r="BK80" s="223"/>
      <c r="BL80" s="223"/>
      <c r="BM80" s="223"/>
      <c r="BN80" s="223"/>
      <c r="BO80" s="223"/>
      <c r="BP80" s="223"/>
      <c r="BQ80" s="220">
        <v>74</v>
      </c>
      <c r="BR80" s="225"/>
      <c r="BS80" s="925"/>
      <c r="BT80" s="926"/>
      <c r="BU80" s="926"/>
      <c r="BV80" s="926"/>
      <c r="BW80" s="926"/>
      <c r="BX80" s="926"/>
      <c r="BY80" s="926"/>
      <c r="BZ80" s="926"/>
      <c r="CA80" s="926"/>
      <c r="CB80" s="926"/>
      <c r="CC80" s="926"/>
      <c r="CD80" s="926"/>
      <c r="CE80" s="926"/>
      <c r="CF80" s="926"/>
      <c r="CG80" s="931"/>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25"/>
      <c r="DW80" s="926"/>
      <c r="DX80" s="926"/>
      <c r="DY80" s="926"/>
      <c r="DZ80" s="927"/>
      <c r="EA80" s="212"/>
    </row>
    <row r="81" spans="1:131" ht="26.25" customHeight="1" x14ac:dyDescent="0.15">
      <c r="A81" s="220">
        <v>14</v>
      </c>
      <c r="B81" s="939"/>
      <c r="C81" s="940"/>
      <c r="D81" s="940"/>
      <c r="E81" s="940"/>
      <c r="F81" s="940"/>
      <c r="G81" s="940"/>
      <c r="H81" s="940"/>
      <c r="I81" s="940"/>
      <c r="J81" s="940"/>
      <c r="K81" s="940"/>
      <c r="L81" s="940"/>
      <c r="M81" s="940"/>
      <c r="N81" s="940"/>
      <c r="O81" s="940"/>
      <c r="P81" s="941"/>
      <c r="Q81" s="942"/>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c r="AT81" s="896"/>
      <c r="AU81" s="896"/>
      <c r="AV81" s="896"/>
      <c r="AW81" s="896"/>
      <c r="AX81" s="896"/>
      <c r="AY81" s="896"/>
      <c r="AZ81" s="898"/>
      <c r="BA81" s="898"/>
      <c r="BB81" s="898"/>
      <c r="BC81" s="898"/>
      <c r="BD81" s="899"/>
      <c r="BE81" s="223"/>
      <c r="BF81" s="223"/>
      <c r="BG81" s="223"/>
      <c r="BH81" s="223"/>
      <c r="BI81" s="223"/>
      <c r="BJ81" s="223"/>
      <c r="BK81" s="223"/>
      <c r="BL81" s="223"/>
      <c r="BM81" s="223"/>
      <c r="BN81" s="223"/>
      <c r="BO81" s="223"/>
      <c r="BP81" s="223"/>
      <c r="BQ81" s="220">
        <v>75</v>
      </c>
      <c r="BR81" s="225"/>
      <c r="BS81" s="925"/>
      <c r="BT81" s="926"/>
      <c r="BU81" s="926"/>
      <c r="BV81" s="926"/>
      <c r="BW81" s="926"/>
      <c r="BX81" s="926"/>
      <c r="BY81" s="926"/>
      <c r="BZ81" s="926"/>
      <c r="CA81" s="926"/>
      <c r="CB81" s="926"/>
      <c r="CC81" s="926"/>
      <c r="CD81" s="926"/>
      <c r="CE81" s="926"/>
      <c r="CF81" s="926"/>
      <c r="CG81" s="931"/>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25"/>
      <c r="DW81" s="926"/>
      <c r="DX81" s="926"/>
      <c r="DY81" s="926"/>
      <c r="DZ81" s="927"/>
      <c r="EA81" s="212"/>
    </row>
    <row r="82" spans="1:131" ht="26.25" customHeight="1" x14ac:dyDescent="0.15">
      <c r="A82" s="220">
        <v>15</v>
      </c>
      <c r="B82" s="939"/>
      <c r="C82" s="940"/>
      <c r="D82" s="940"/>
      <c r="E82" s="940"/>
      <c r="F82" s="940"/>
      <c r="G82" s="940"/>
      <c r="H82" s="940"/>
      <c r="I82" s="940"/>
      <c r="J82" s="940"/>
      <c r="K82" s="940"/>
      <c r="L82" s="940"/>
      <c r="M82" s="940"/>
      <c r="N82" s="940"/>
      <c r="O82" s="940"/>
      <c r="P82" s="941"/>
      <c r="Q82" s="942"/>
      <c r="R82" s="896"/>
      <c r="S82" s="896"/>
      <c r="T82" s="896"/>
      <c r="U82" s="896"/>
      <c r="V82" s="896"/>
      <c r="W82" s="896"/>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c r="AT82" s="896"/>
      <c r="AU82" s="896"/>
      <c r="AV82" s="896"/>
      <c r="AW82" s="896"/>
      <c r="AX82" s="896"/>
      <c r="AY82" s="896"/>
      <c r="AZ82" s="898"/>
      <c r="BA82" s="898"/>
      <c r="BB82" s="898"/>
      <c r="BC82" s="898"/>
      <c r="BD82" s="899"/>
      <c r="BE82" s="223"/>
      <c r="BF82" s="223"/>
      <c r="BG82" s="223"/>
      <c r="BH82" s="223"/>
      <c r="BI82" s="223"/>
      <c r="BJ82" s="223"/>
      <c r="BK82" s="223"/>
      <c r="BL82" s="223"/>
      <c r="BM82" s="223"/>
      <c r="BN82" s="223"/>
      <c r="BO82" s="223"/>
      <c r="BP82" s="223"/>
      <c r="BQ82" s="220">
        <v>76</v>
      </c>
      <c r="BR82" s="225"/>
      <c r="BS82" s="925"/>
      <c r="BT82" s="926"/>
      <c r="BU82" s="926"/>
      <c r="BV82" s="926"/>
      <c r="BW82" s="926"/>
      <c r="BX82" s="926"/>
      <c r="BY82" s="926"/>
      <c r="BZ82" s="926"/>
      <c r="CA82" s="926"/>
      <c r="CB82" s="926"/>
      <c r="CC82" s="926"/>
      <c r="CD82" s="926"/>
      <c r="CE82" s="926"/>
      <c r="CF82" s="926"/>
      <c r="CG82" s="931"/>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25"/>
      <c r="DW82" s="926"/>
      <c r="DX82" s="926"/>
      <c r="DY82" s="926"/>
      <c r="DZ82" s="927"/>
      <c r="EA82" s="212"/>
    </row>
    <row r="83" spans="1:131" ht="26.25" customHeight="1" x14ac:dyDescent="0.15">
      <c r="A83" s="220">
        <v>16</v>
      </c>
      <c r="B83" s="939"/>
      <c r="C83" s="940"/>
      <c r="D83" s="940"/>
      <c r="E83" s="940"/>
      <c r="F83" s="940"/>
      <c r="G83" s="940"/>
      <c r="H83" s="940"/>
      <c r="I83" s="940"/>
      <c r="J83" s="940"/>
      <c r="K83" s="940"/>
      <c r="L83" s="940"/>
      <c r="M83" s="940"/>
      <c r="N83" s="940"/>
      <c r="O83" s="940"/>
      <c r="P83" s="941"/>
      <c r="Q83" s="942"/>
      <c r="R83" s="896"/>
      <c r="S83" s="896"/>
      <c r="T83" s="896"/>
      <c r="U83" s="896"/>
      <c r="V83" s="896"/>
      <c r="W83" s="896"/>
      <c r="X83" s="896"/>
      <c r="Y83" s="896"/>
      <c r="Z83" s="896"/>
      <c r="AA83" s="896"/>
      <c r="AB83" s="896"/>
      <c r="AC83" s="896"/>
      <c r="AD83" s="896"/>
      <c r="AE83" s="896"/>
      <c r="AF83" s="896"/>
      <c r="AG83" s="896"/>
      <c r="AH83" s="896"/>
      <c r="AI83" s="896"/>
      <c r="AJ83" s="896"/>
      <c r="AK83" s="896"/>
      <c r="AL83" s="896"/>
      <c r="AM83" s="896"/>
      <c r="AN83" s="896"/>
      <c r="AO83" s="896"/>
      <c r="AP83" s="896"/>
      <c r="AQ83" s="896"/>
      <c r="AR83" s="896"/>
      <c r="AS83" s="896"/>
      <c r="AT83" s="896"/>
      <c r="AU83" s="896"/>
      <c r="AV83" s="896"/>
      <c r="AW83" s="896"/>
      <c r="AX83" s="896"/>
      <c r="AY83" s="896"/>
      <c r="AZ83" s="898"/>
      <c r="BA83" s="898"/>
      <c r="BB83" s="898"/>
      <c r="BC83" s="898"/>
      <c r="BD83" s="899"/>
      <c r="BE83" s="223"/>
      <c r="BF83" s="223"/>
      <c r="BG83" s="223"/>
      <c r="BH83" s="223"/>
      <c r="BI83" s="223"/>
      <c r="BJ83" s="223"/>
      <c r="BK83" s="223"/>
      <c r="BL83" s="223"/>
      <c r="BM83" s="223"/>
      <c r="BN83" s="223"/>
      <c r="BO83" s="223"/>
      <c r="BP83" s="223"/>
      <c r="BQ83" s="220">
        <v>77</v>
      </c>
      <c r="BR83" s="225"/>
      <c r="BS83" s="925"/>
      <c r="BT83" s="926"/>
      <c r="BU83" s="926"/>
      <c r="BV83" s="926"/>
      <c r="BW83" s="926"/>
      <c r="BX83" s="926"/>
      <c r="BY83" s="926"/>
      <c r="BZ83" s="926"/>
      <c r="CA83" s="926"/>
      <c r="CB83" s="926"/>
      <c r="CC83" s="926"/>
      <c r="CD83" s="926"/>
      <c r="CE83" s="926"/>
      <c r="CF83" s="926"/>
      <c r="CG83" s="931"/>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25"/>
      <c r="DW83" s="926"/>
      <c r="DX83" s="926"/>
      <c r="DY83" s="926"/>
      <c r="DZ83" s="927"/>
      <c r="EA83" s="212"/>
    </row>
    <row r="84" spans="1:131" ht="26.25" customHeight="1" x14ac:dyDescent="0.15">
      <c r="A84" s="220">
        <v>17</v>
      </c>
      <c r="B84" s="939"/>
      <c r="C84" s="940"/>
      <c r="D84" s="940"/>
      <c r="E84" s="940"/>
      <c r="F84" s="940"/>
      <c r="G84" s="940"/>
      <c r="H84" s="940"/>
      <c r="I84" s="940"/>
      <c r="J84" s="940"/>
      <c r="K84" s="940"/>
      <c r="L84" s="940"/>
      <c r="M84" s="940"/>
      <c r="N84" s="940"/>
      <c r="O84" s="940"/>
      <c r="P84" s="941"/>
      <c r="Q84" s="942"/>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c r="AT84" s="896"/>
      <c r="AU84" s="896"/>
      <c r="AV84" s="896"/>
      <c r="AW84" s="896"/>
      <c r="AX84" s="896"/>
      <c r="AY84" s="896"/>
      <c r="AZ84" s="898"/>
      <c r="BA84" s="898"/>
      <c r="BB84" s="898"/>
      <c r="BC84" s="898"/>
      <c r="BD84" s="899"/>
      <c r="BE84" s="223"/>
      <c r="BF84" s="223"/>
      <c r="BG84" s="223"/>
      <c r="BH84" s="223"/>
      <c r="BI84" s="223"/>
      <c r="BJ84" s="223"/>
      <c r="BK84" s="223"/>
      <c r="BL84" s="223"/>
      <c r="BM84" s="223"/>
      <c r="BN84" s="223"/>
      <c r="BO84" s="223"/>
      <c r="BP84" s="223"/>
      <c r="BQ84" s="220">
        <v>78</v>
      </c>
      <c r="BR84" s="225"/>
      <c r="BS84" s="925"/>
      <c r="BT84" s="926"/>
      <c r="BU84" s="926"/>
      <c r="BV84" s="926"/>
      <c r="BW84" s="926"/>
      <c r="BX84" s="926"/>
      <c r="BY84" s="926"/>
      <c r="BZ84" s="926"/>
      <c r="CA84" s="926"/>
      <c r="CB84" s="926"/>
      <c r="CC84" s="926"/>
      <c r="CD84" s="926"/>
      <c r="CE84" s="926"/>
      <c r="CF84" s="926"/>
      <c r="CG84" s="931"/>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25"/>
      <c r="DW84" s="926"/>
      <c r="DX84" s="926"/>
      <c r="DY84" s="926"/>
      <c r="DZ84" s="927"/>
      <c r="EA84" s="212"/>
    </row>
    <row r="85" spans="1:131" ht="26.25" customHeight="1" x14ac:dyDescent="0.15">
      <c r="A85" s="220">
        <v>18</v>
      </c>
      <c r="B85" s="939"/>
      <c r="C85" s="940"/>
      <c r="D85" s="940"/>
      <c r="E85" s="940"/>
      <c r="F85" s="940"/>
      <c r="G85" s="940"/>
      <c r="H85" s="940"/>
      <c r="I85" s="940"/>
      <c r="J85" s="940"/>
      <c r="K85" s="940"/>
      <c r="L85" s="940"/>
      <c r="M85" s="940"/>
      <c r="N85" s="940"/>
      <c r="O85" s="940"/>
      <c r="P85" s="941"/>
      <c r="Q85" s="942"/>
      <c r="R85" s="896"/>
      <c r="S85" s="896"/>
      <c r="T85" s="896"/>
      <c r="U85" s="896"/>
      <c r="V85" s="896"/>
      <c r="W85" s="896"/>
      <c r="X85" s="896"/>
      <c r="Y85" s="896"/>
      <c r="Z85" s="896"/>
      <c r="AA85" s="896"/>
      <c r="AB85" s="896"/>
      <c r="AC85" s="896"/>
      <c r="AD85" s="896"/>
      <c r="AE85" s="896"/>
      <c r="AF85" s="896"/>
      <c r="AG85" s="896"/>
      <c r="AH85" s="896"/>
      <c r="AI85" s="896"/>
      <c r="AJ85" s="896"/>
      <c r="AK85" s="896"/>
      <c r="AL85" s="896"/>
      <c r="AM85" s="896"/>
      <c r="AN85" s="896"/>
      <c r="AO85" s="896"/>
      <c r="AP85" s="896"/>
      <c r="AQ85" s="896"/>
      <c r="AR85" s="896"/>
      <c r="AS85" s="896"/>
      <c r="AT85" s="896"/>
      <c r="AU85" s="896"/>
      <c r="AV85" s="896"/>
      <c r="AW85" s="896"/>
      <c r="AX85" s="896"/>
      <c r="AY85" s="896"/>
      <c r="AZ85" s="898"/>
      <c r="BA85" s="898"/>
      <c r="BB85" s="898"/>
      <c r="BC85" s="898"/>
      <c r="BD85" s="899"/>
      <c r="BE85" s="223"/>
      <c r="BF85" s="223"/>
      <c r="BG85" s="223"/>
      <c r="BH85" s="223"/>
      <c r="BI85" s="223"/>
      <c r="BJ85" s="223"/>
      <c r="BK85" s="223"/>
      <c r="BL85" s="223"/>
      <c r="BM85" s="223"/>
      <c r="BN85" s="223"/>
      <c r="BO85" s="223"/>
      <c r="BP85" s="223"/>
      <c r="BQ85" s="220">
        <v>79</v>
      </c>
      <c r="BR85" s="225"/>
      <c r="BS85" s="925"/>
      <c r="BT85" s="926"/>
      <c r="BU85" s="926"/>
      <c r="BV85" s="926"/>
      <c r="BW85" s="926"/>
      <c r="BX85" s="926"/>
      <c r="BY85" s="926"/>
      <c r="BZ85" s="926"/>
      <c r="CA85" s="926"/>
      <c r="CB85" s="926"/>
      <c r="CC85" s="926"/>
      <c r="CD85" s="926"/>
      <c r="CE85" s="926"/>
      <c r="CF85" s="926"/>
      <c r="CG85" s="931"/>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25"/>
      <c r="DW85" s="926"/>
      <c r="DX85" s="926"/>
      <c r="DY85" s="926"/>
      <c r="DZ85" s="927"/>
      <c r="EA85" s="212"/>
    </row>
    <row r="86" spans="1:131" ht="26.25" customHeight="1" x14ac:dyDescent="0.15">
      <c r="A86" s="220">
        <v>19</v>
      </c>
      <c r="B86" s="939"/>
      <c r="C86" s="940"/>
      <c r="D86" s="940"/>
      <c r="E86" s="940"/>
      <c r="F86" s="940"/>
      <c r="G86" s="940"/>
      <c r="H86" s="940"/>
      <c r="I86" s="940"/>
      <c r="J86" s="940"/>
      <c r="K86" s="940"/>
      <c r="L86" s="940"/>
      <c r="M86" s="940"/>
      <c r="N86" s="940"/>
      <c r="O86" s="940"/>
      <c r="P86" s="941"/>
      <c r="Q86" s="942"/>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c r="AT86" s="896"/>
      <c r="AU86" s="896"/>
      <c r="AV86" s="896"/>
      <c r="AW86" s="896"/>
      <c r="AX86" s="896"/>
      <c r="AY86" s="896"/>
      <c r="AZ86" s="898"/>
      <c r="BA86" s="898"/>
      <c r="BB86" s="898"/>
      <c r="BC86" s="898"/>
      <c r="BD86" s="899"/>
      <c r="BE86" s="223"/>
      <c r="BF86" s="223"/>
      <c r="BG86" s="223"/>
      <c r="BH86" s="223"/>
      <c r="BI86" s="223"/>
      <c r="BJ86" s="223"/>
      <c r="BK86" s="223"/>
      <c r="BL86" s="223"/>
      <c r="BM86" s="223"/>
      <c r="BN86" s="223"/>
      <c r="BO86" s="223"/>
      <c r="BP86" s="223"/>
      <c r="BQ86" s="220">
        <v>80</v>
      </c>
      <c r="BR86" s="225"/>
      <c r="BS86" s="925"/>
      <c r="BT86" s="926"/>
      <c r="BU86" s="926"/>
      <c r="BV86" s="926"/>
      <c r="BW86" s="926"/>
      <c r="BX86" s="926"/>
      <c r="BY86" s="926"/>
      <c r="BZ86" s="926"/>
      <c r="CA86" s="926"/>
      <c r="CB86" s="926"/>
      <c r="CC86" s="926"/>
      <c r="CD86" s="926"/>
      <c r="CE86" s="926"/>
      <c r="CF86" s="926"/>
      <c r="CG86" s="931"/>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25"/>
      <c r="DW86" s="926"/>
      <c r="DX86" s="926"/>
      <c r="DY86" s="926"/>
      <c r="DZ86" s="927"/>
      <c r="EA86" s="212"/>
    </row>
    <row r="87" spans="1:131" ht="26.25" customHeight="1" x14ac:dyDescent="0.15">
      <c r="A87" s="226">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23"/>
      <c r="BF87" s="223"/>
      <c r="BG87" s="223"/>
      <c r="BH87" s="223"/>
      <c r="BI87" s="223"/>
      <c r="BJ87" s="223"/>
      <c r="BK87" s="223"/>
      <c r="BL87" s="223"/>
      <c r="BM87" s="223"/>
      <c r="BN87" s="223"/>
      <c r="BO87" s="223"/>
      <c r="BP87" s="223"/>
      <c r="BQ87" s="220">
        <v>81</v>
      </c>
      <c r="BR87" s="225"/>
      <c r="BS87" s="925"/>
      <c r="BT87" s="926"/>
      <c r="BU87" s="926"/>
      <c r="BV87" s="926"/>
      <c r="BW87" s="926"/>
      <c r="BX87" s="926"/>
      <c r="BY87" s="926"/>
      <c r="BZ87" s="926"/>
      <c r="CA87" s="926"/>
      <c r="CB87" s="926"/>
      <c r="CC87" s="926"/>
      <c r="CD87" s="926"/>
      <c r="CE87" s="926"/>
      <c r="CF87" s="926"/>
      <c r="CG87" s="931"/>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25"/>
      <c r="DW87" s="926"/>
      <c r="DX87" s="926"/>
      <c r="DY87" s="926"/>
      <c r="DZ87" s="927"/>
      <c r="EA87" s="212"/>
    </row>
    <row r="88" spans="1:131" ht="26.25" customHeight="1" thickBot="1" x14ac:dyDescent="0.2">
      <c r="A88" s="222" t="s">
        <v>240</v>
      </c>
      <c r="B88" s="854" t="s">
        <v>270</v>
      </c>
      <c r="C88" s="855"/>
      <c r="D88" s="855"/>
      <c r="E88" s="855"/>
      <c r="F88" s="855"/>
      <c r="G88" s="855"/>
      <c r="H88" s="855"/>
      <c r="I88" s="855"/>
      <c r="J88" s="855"/>
      <c r="K88" s="855"/>
      <c r="L88" s="855"/>
      <c r="M88" s="855"/>
      <c r="N88" s="855"/>
      <c r="O88" s="855"/>
      <c r="P88" s="856"/>
      <c r="Q88" s="906"/>
      <c r="R88" s="907"/>
      <c r="S88" s="907"/>
      <c r="T88" s="907"/>
      <c r="U88" s="907"/>
      <c r="V88" s="907"/>
      <c r="W88" s="907"/>
      <c r="X88" s="907"/>
      <c r="Y88" s="907"/>
      <c r="Z88" s="907"/>
      <c r="AA88" s="907"/>
      <c r="AB88" s="907"/>
      <c r="AC88" s="907"/>
      <c r="AD88" s="907"/>
      <c r="AE88" s="907"/>
      <c r="AF88" s="910">
        <v>17781</v>
      </c>
      <c r="AG88" s="910"/>
      <c r="AH88" s="910"/>
      <c r="AI88" s="910"/>
      <c r="AJ88" s="910"/>
      <c r="AK88" s="907"/>
      <c r="AL88" s="907"/>
      <c r="AM88" s="907"/>
      <c r="AN88" s="907"/>
      <c r="AO88" s="907"/>
      <c r="AP88" s="910">
        <v>8797</v>
      </c>
      <c r="AQ88" s="910"/>
      <c r="AR88" s="910"/>
      <c r="AS88" s="910"/>
      <c r="AT88" s="910"/>
      <c r="AU88" s="910">
        <v>223</v>
      </c>
      <c r="AV88" s="910"/>
      <c r="AW88" s="910"/>
      <c r="AX88" s="910"/>
      <c r="AY88" s="910"/>
      <c r="AZ88" s="915"/>
      <c r="BA88" s="915"/>
      <c r="BB88" s="915"/>
      <c r="BC88" s="915"/>
      <c r="BD88" s="916"/>
      <c r="BE88" s="223"/>
      <c r="BF88" s="223"/>
      <c r="BG88" s="223"/>
      <c r="BH88" s="223"/>
      <c r="BI88" s="223"/>
      <c r="BJ88" s="223"/>
      <c r="BK88" s="223"/>
      <c r="BL88" s="223"/>
      <c r="BM88" s="223"/>
      <c r="BN88" s="223"/>
      <c r="BO88" s="223"/>
      <c r="BP88" s="223"/>
      <c r="BQ88" s="220">
        <v>82</v>
      </c>
      <c r="BR88" s="225"/>
      <c r="BS88" s="925"/>
      <c r="BT88" s="926"/>
      <c r="BU88" s="926"/>
      <c r="BV88" s="926"/>
      <c r="BW88" s="926"/>
      <c r="BX88" s="926"/>
      <c r="BY88" s="926"/>
      <c r="BZ88" s="926"/>
      <c r="CA88" s="926"/>
      <c r="CB88" s="926"/>
      <c r="CC88" s="926"/>
      <c r="CD88" s="926"/>
      <c r="CE88" s="926"/>
      <c r="CF88" s="926"/>
      <c r="CG88" s="931"/>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25"/>
      <c r="DW88" s="926"/>
      <c r="DX88" s="926"/>
      <c r="DY88" s="926"/>
      <c r="DZ88" s="927"/>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25"/>
      <c r="BT89" s="926"/>
      <c r="BU89" s="926"/>
      <c r="BV89" s="926"/>
      <c r="BW89" s="926"/>
      <c r="BX89" s="926"/>
      <c r="BY89" s="926"/>
      <c r="BZ89" s="926"/>
      <c r="CA89" s="926"/>
      <c r="CB89" s="926"/>
      <c r="CC89" s="926"/>
      <c r="CD89" s="926"/>
      <c r="CE89" s="926"/>
      <c r="CF89" s="926"/>
      <c r="CG89" s="931"/>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25"/>
      <c r="DW89" s="926"/>
      <c r="DX89" s="926"/>
      <c r="DY89" s="926"/>
      <c r="DZ89" s="927"/>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25"/>
      <c r="BT90" s="926"/>
      <c r="BU90" s="926"/>
      <c r="BV90" s="926"/>
      <c r="BW90" s="926"/>
      <c r="BX90" s="926"/>
      <c r="BY90" s="926"/>
      <c r="BZ90" s="926"/>
      <c r="CA90" s="926"/>
      <c r="CB90" s="926"/>
      <c r="CC90" s="926"/>
      <c r="CD90" s="926"/>
      <c r="CE90" s="926"/>
      <c r="CF90" s="926"/>
      <c r="CG90" s="931"/>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25"/>
      <c r="DW90" s="926"/>
      <c r="DX90" s="926"/>
      <c r="DY90" s="926"/>
      <c r="DZ90" s="927"/>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25"/>
      <c r="BT91" s="926"/>
      <c r="BU91" s="926"/>
      <c r="BV91" s="926"/>
      <c r="BW91" s="926"/>
      <c r="BX91" s="926"/>
      <c r="BY91" s="926"/>
      <c r="BZ91" s="926"/>
      <c r="CA91" s="926"/>
      <c r="CB91" s="926"/>
      <c r="CC91" s="926"/>
      <c r="CD91" s="926"/>
      <c r="CE91" s="926"/>
      <c r="CF91" s="926"/>
      <c r="CG91" s="931"/>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25"/>
      <c r="DW91" s="926"/>
      <c r="DX91" s="926"/>
      <c r="DY91" s="926"/>
      <c r="DZ91" s="927"/>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25"/>
      <c r="BT92" s="926"/>
      <c r="BU92" s="926"/>
      <c r="BV92" s="926"/>
      <c r="BW92" s="926"/>
      <c r="BX92" s="926"/>
      <c r="BY92" s="926"/>
      <c r="BZ92" s="926"/>
      <c r="CA92" s="926"/>
      <c r="CB92" s="926"/>
      <c r="CC92" s="926"/>
      <c r="CD92" s="926"/>
      <c r="CE92" s="926"/>
      <c r="CF92" s="926"/>
      <c r="CG92" s="931"/>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25"/>
      <c r="DW92" s="926"/>
      <c r="DX92" s="926"/>
      <c r="DY92" s="926"/>
      <c r="DZ92" s="927"/>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25"/>
      <c r="BT93" s="926"/>
      <c r="BU93" s="926"/>
      <c r="BV93" s="926"/>
      <c r="BW93" s="926"/>
      <c r="BX93" s="926"/>
      <c r="BY93" s="926"/>
      <c r="BZ93" s="926"/>
      <c r="CA93" s="926"/>
      <c r="CB93" s="926"/>
      <c r="CC93" s="926"/>
      <c r="CD93" s="926"/>
      <c r="CE93" s="926"/>
      <c r="CF93" s="926"/>
      <c r="CG93" s="931"/>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25"/>
      <c r="DW93" s="926"/>
      <c r="DX93" s="926"/>
      <c r="DY93" s="926"/>
      <c r="DZ93" s="927"/>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25"/>
      <c r="BT94" s="926"/>
      <c r="BU94" s="926"/>
      <c r="BV94" s="926"/>
      <c r="BW94" s="926"/>
      <c r="BX94" s="926"/>
      <c r="BY94" s="926"/>
      <c r="BZ94" s="926"/>
      <c r="CA94" s="926"/>
      <c r="CB94" s="926"/>
      <c r="CC94" s="926"/>
      <c r="CD94" s="926"/>
      <c r="CE94" s="926"/>
      <c r="CF94" s="926"/>
      <c r="CG94" s="931"/>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25"/>
      <c r="DW94" s="926"/>
      <c r="DX94" s="926"/>
      <c r="DY94" s="926"/>
      <c r="DZ94" s="927"/>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25"/>
      <c r="BT95" s="926"/>
      <c r="BU95" s="926"/>
      <c r="BV95" s="926"/>
      <c r="BW95" s="926"/>
      <c r="BX95" s="926"/>
      <c r="BY95" s="926"/>
      <c r="BZ95" s="926"/>
      <c r="CA95" s="926"/>
      <c r="CB95" s="926"/>
      <c r="CC95" s="926"/>
      <c r="CD95" s="926"/>
      <c r="CE95" s="926"/>
      <c r="CF95" s="926"/>
      <c r="CG95" s="931"/>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25"/>
      <c r="DW95" s="926"/>
      <c r="DX95" s="926"/>
      <c r="DY95" s="926"/>
      <c r="DZ95" s="927"/>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25"/>
      <c r="BT96" s="926"/>
      <c r="BU96" s="926"/>
      <c r="BV96" s="926"/>
      <c r="BW96" s="926"/>
      <c r="BX96" s="926"/>
      <c r="BY96" s="926"/>
      <c r="BZ96" s="926"/>
      <c r="CA96" s="926"/>
      <c r="CB96" s="926"/>
      <c r="CC96" s="926"/>
      <c r="CD96" s="926"/>
      <c r="CE96" s="926"/>
      <c r="CF96" s="926"/>
      <c r="CG96" s="931"/>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25"/>
      <c r="DW96" s="926"/>
      <c r="DX96" s="926"/>
      <c r="DY96" s="926"/>
      <c r="DZ96" s="927"/>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25"/>
      <c r="BT97" s="926"/>
      <c r="BU97" s="926"/>
      <c r="BV97" s="926"/>
      <c r="BW97" s="926"/>
      <c r="BX97" s="926"/>
      <c r="BY97" s="926"/>
      <c r="BZ97" s="926"/>
      <c r="CA97" s="926"/>
      <c r="CB97" s="926"/>
      <c r="CC97" s="926"/>
      <c r="CD97" s="926"/>
      <c r="CE97" s="926"/>
      <c r="CF97" s="926"/>
      <c r="CG97" s="931"/>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25"/>
      <c r="DW97" s="926"/>
      <c r="DX97" s="926"/>
      <c r="DY97" s="926"/>
      <c r="DZ97" s="927"/>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25"/>
      <c r="BT98" s="926"/>
      <c r="BU98" s="926"/>
      <c r="BV98" s="926"/>
      <c r="BW98" s="926"/>
      <c r="BX98" s="926"/>
      <c r="BY98" s="926"/>
      <c r="BZ98" s="926"/>
      <c r="CA98" s="926"/>
      <c r="CB98" s="926"/>
      <c r="CC98" s="926"/>
      <c r="CD98" s="926"/>
      <c r="CE98" s="926"/>
      <c r="CF98" s="926"/>
      <c r="CG98" s="931"/>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25"/>
      <c r="DW98" s="926"/>
      <c r="DX98" s="926"/>
      <c r="DY98" s="926"/>
      <c r="DZ98" s="927"/>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25"/>
      <c r="BT99" s="926"/>
      <c r="BU99" s="926"/>
      <c r="BV99" s="926"/>
      <c r="BW99" s="926"/>
      <c r="BX99" s="926"/>
      <c r="BY99" s="926"/>
      <c r="BZ99" s="926"/>
      <c r="CA99" s="926"/>
      <c r="CB99" s="926"/>
      <c r="CC99" s="926"/>
      <c r="CD99" s="926"/>
      <c r="CE99" s="926"/>
      <c r="CF99" s="926"/>
      <c r="CG99" s="931"/>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25"/>
      <c r="DW99" s="926"/>
      <c r="DX99" s="926"/>
      <c r="DY99" s="926"/>
      <c r="DZ99" s="927"/>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25"/>
      <c r="BT100" s="926"/>
      <c r="BU100" s="926"/>
      <c r="BV100" s="926"/>
      <c r="BW100" s="926"/>
      <c r="BX100" s="926"/>
      <c r="BY100" s="926"/>
      <c r="BZ100" s="926"/>
      <c r="CA100" s="926"/>
      <c r="CB100" s="926"/>
      <c r="CC100" s="926"/>
      <c r="CD100" s="926"/>
      <c r="CE100" s="926"/>
      <c r="CF100" s="926"/>
      <c r="CG100" s="931"/>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25"/>
      <c r="DW100" s="926"/>
      <c r="DX100" s="926"/>
      <c r="DY100" s="926"/>
      <c r="DZ100" s="927"/>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25"/>
      <c r="BT101" s="926"/>
      <c r="BU101" s="926"/>
      <c r="BV101" s="926"/>
      <c r="BW101" s="926"/>
      <c r="BX101" s="926"/>
      <c r="BY101" s="926"/>
      <c r="BZ101" s="926"/>
      <c r="CA101" s="926"/>
      <c r="CB101" s="926"/>
      <c r="CC101" s="926"/>
      <c r="CD101" s="926"/>
      <c r="CE101" s="926"/>
      <c r="CF101" s="926"/>
      <c r="CG101" s="931"/>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25"/>
      <c r="DW101" s="926"/>
      <c r="DX101" s="926"/>
      <c r="DY101" s="926"/>
      <c r="DZ101" s="927"/>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240</v>
      </c>
      <c r="BR102" s="854" t="s">
        <v>271</v>
      </c>
      <c r="BS102" s="855"/>
      <c r="BT102" s="855"/>
      <c r="BU102" s="855"/>
      <c r="BV102" s="855"/>
      <c r="BW102" s="855"/>
      <c r="BX102" s="855"/>
      <c r="BY102" s="855"/>
      <c r="BZ102" s="855"/>
      <c r="CA102" s="855"/>
      <c r="CB102" s="855"/>
      <c r="CC102" s="855"/>
      <c r="CD102" s="855"/>
      <c r="CE102" s="855"/>
      <c r="CF102" s="855"/>
      <c r="CG102" s="856"/>
      <c r="CH102" s="953"/>
      <c r="CI102" s="954"/>
      <c r="CJ102" s="954"/>
      <c r="CK102" s="954"/>
      <c r="CL102" s="955"/>
      <c r="CM102" s="953"/>
      <c r="CN102" s="954"/>
      <c r="CO102" s="954"/>
      <c r="CP102" s="954"/>
      <c r="CQ102" s="955"/>
      <c r="CR102" s="956">
        <v>34</v>
      </c>
      <c r="CS102" s="918"/>
      <c r="CT102" s="918"/>
      <c r="CU102" s="918"/>
      <c r="CV102" s="957"/>
      <c r="CW102" s="956">
        <v>1</v>
      </c>
      <c r="CX102" s="918"/>
      <c r="CY102" s="918"/>
      <c r="CZ102" s="918"/>
      <c r="DA102" s="957"/>
      <c r="DB102" s="956" t="s">
        <v>362</v>
      </c>
      <c r="DC102" s="918"/>
      <c r="DD102" s="918"/>
      <c r="DE102" s="918"/>
      <c r="DF102" s="957"/>
      <c r="DG102" s="956" t="s">
        <v>362</v>
      </c>
      <c r="DH102" s="918"/>
      <c r="DI102" s="918"/>
      <c r="DJ102" s="918"/>
      <c r="DK102" s="957"/>
      <c r="DL102" s="956" t="s">
        <v>362</v>
      </c>
      <c r="DM102" s="918"/>
      <c r="DN102" s="918"/>
      <c r="DO102" s="918"/>
      <c r="DP102" s="957"/>
      <c r="DQ102" s="956" t="s">
        <v>445</v>
      </c>
      <c r="DR102" s="918"/>
      <c r="DS102" s="918"/>
      <c r="DT102" s="918"/>
      <c r="DU102" s="957"/>
      <c r="DV102" s="854"/>
      <c r="DW102" s="855"/>
      <c r="DX102" s="855"/>
      <c r="DY102" s="855"/>
      <c r="DZ102" s="980"/>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81" t="s">
        <v>272</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82" t="s">
        <v>273</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274</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275</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83" t="s">
        <v>276</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277</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12" customFormat="1" ht="26.25" customHeight="1" x14ac:dyDescent="0.15">
      <c r="A109" s="978" t="s">
        <v>278</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279</v>
      </c>
      <c r="AB109" s="959"/>
      <c r="AC109" s="959"/>
      <c r="AD109" s="959"/>
      <c r="AE109" s="960"/>
      <c r="AF109" s="958" t="s">
        <v>280</v>
      </c>
      <c r="AG109" s="959"/>
      <c r="AH109" s="959"/>
      <c r="AI109" s="959"/>
      <c r="AJ109" s="960"/>
      <c r="AK109" s="958" t="s">
        <v>215</v>
      </c>
      <c r="AL109" s="959"/>
      <c r="AM109" s="959"/>
      <c r="AN109" s="959"/>
      <c r="AO109" s="960"/>
      <c r="AP109" s="958" t="s">
        <v>281</v>
      </c>
      <c r="AQ109" s="959"/>
      <c r="AR109" s="959"/>
      <c r="AS109" s="959"/>
      <c r="AT109" s="961"/>
      <c r="AU109" s="978" t="s">
        <v>278</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279</v>
      </c>
      <c r="BR109" s="959"/>
      <c r="BS109" s="959"/>
      <c r="BT109" s="959"/>
      <c r="BU109" s="960"/>
      <c r="BV109" s="958" t="s">
        <v>280</v>
      </c>
      <c r="BW109" s="959"/>
      <c r="BX109" s="959"/>
      <c r="BY109" s="959"/>
      <c r="BZ109" s="960"/>
      <c r="CA109" s="958" t="s">
        <v>215</v>
      </c>
      <c r="CB109" s="959"/>
      <c r="CC109" s="959"/>
      <c r="CD109" s="959"/>
      <c r="CE109" s="960"/>
      <c r="CF109" s="979" t="s">
        <v>281</v>
      </c>
      <c r="CG109" s="979"/>
      <c r="CH109" s="979"/>
      <c r="CI109" s="979"/>
      <c r="CJ109" s="979"/>
      <c r="CK109" s="958" t="s">
        <v>282</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279</v>
      </c>
      <c r="DH109" s="959"/>
      <c r="DI109" s="959"/>
      <c r="DJ109" s="959"/>
      <c r="DK109" s="960"/>
      <c r="DL109" s="958" t="s">
        <v>280</v>
      </c>
      <c r="DM109" s="959"/>
      <c r="DN109" s="959"/>
      <c r="DO109" s="959"/>
      <c r="DP109" s="960"/>
      <c r="DQ109" s="958" t="s">
        <v>215</v>
      </c>
      <c r="DR109" s="959"/>
      <c r="DS109" s="959"/>
      <c r="DT109" s="959"/>
      <c r="DU109" s="960"/>
      <c r="DV109" s="958" t="s">
        <v>281</v>
      </c>
      <c r="DW109" s="959"/>
      <c r="DX109" s="959"/>
      <c r="DY109" s="959"/>
      <c r="DZ109" s="961"/>
    </row>
    <row r="110" spans="1:131" s="212" customFormat="1" ht="26.25" customHeight="1" x14ac:dyDescent="0.15">
      <c r="A110" s="962" t="s">
        <v>283</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1727834</v>
      </c>
      <c r="AB110" s="966"/>
      <c r="AC110" s="966"/>
      <c r="AD110" s="966"/>
      <c r="AE110" s="967"/>
      <c r="AF110" s="968">
        <v>1545089</v>
      </c>
      <c r="AG110" s="966"/>
      <c r="AH110" s="966"/>
      <c r="AI110" s="966"/>
      <c r="AJ110" s="967"/>
      <c r="AK110" s="968">
        <v>1726585</v>
      </c>
      <c r="AL110" s="966"/>
      <c r="AM110" s="966"/>
      <c r="AN110" s="966"/>
      <c r="AO110" s="967"/>
      <c r="AP110" s="969">
        <v>19.3</v>
      </c>
      <c r="AQ110" s="970"/>
      <c r="AR110" s="970"/>
      <c r="AS110" s="970"/>
      <c r="AT110" s="971"/>
      <c r="AU110" s="972" t="s">
        <v>73</v>
      </c>
      <c r="AV110" s="973"/>
      <c r="AW110" s="973"/>
      <c r="AX110" s="973"/>
      <c r="AY110" s="973"/>
      <c r="AZ110" s="995" t="s">
        <v>284</v>
      </c>
      <c r="BA110" s="963"/>
      <c r="BB110" s="963"/>
      <c r="BC110" s="963"/>
      <c r="BD110" s="963"/>
      <c r="BE110" s="963"/>
      <c r="BF110" s="963"/>
      <c r="BG110" s="963"/>
      <c r="BH110" s="963"/>
      <c r="BI110" s="963"/>
      <c r="BJ110" s="963"/>
      <c r="BK110" s="963"/>
      <c r="BL110" s="963"/>
      <c r="BM110" s="963"/>
      <c r="BN110" s="963"/>
      <c r="BO110" s="963"/>
      <c r="BP110" s="964"/>
      <c r="BQ110" s="996">
        <v>14796834</v>
      </c>
      <c r="BR110" s="997"/>
      <c r="BS110" s="997"/>
      <c r="BT110" s="997"/>
      <c r="BU110" s="997"/>
      <c r="BV110" s="997">
        <v>15034342</v>
      </c>
      <c r="BW110" s="997"/>
      <c r="BX110" s="997"/>
      <c r="BY110" s="997"/>
      <c r="BZ110" s="997"/>
      <c r="CA110" s="997">
        <v>15212492</v>
      </c>
      <c r="CB110" s="997"/>
      <c r="CC110" s="997"/>
      <c r="CD110" s="997"/>
      <c r="CE110" s="997"/>
      <c r="CF110" s="1010">
        <v>169.8</v>
      </c>
      <c r="CG110" s="1011"/>
      <c r="CH110" s="1011"/>
      <c r="CI110" s="1011"/>
      <c r="CJ110" s="1011"/>
      <c r="CK110" s="1012" t="s">
        <v>285</v>
      </c>
      <c r="CL110" s="1013"/>
      <c r="CM110" s="995" t="s">
        <v>286</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96">
        <v>176541</v>
      </c>
      <c r="DH110" s="997"/>
      <c r="DI110" s="997"/>
      <c r="DJ110" s="997"/>
      <c r="DK110" s="997"/>
      <c r="DL110" s="997">
        <v>147118</v>
      </c>
      <c r="DM110" s="997"/>
      <c r="DN110" s="997"/>
      <c r="DO110" s="997"/>
      <c r="DP110" s="997"/>
      <c r="DQ110" s="997">
        <v>117694</v>
      </c>
      <c r="DR110" s="997"/>
      <c r="DS110" s="997"/>
      <c r="DT110" s="997"/>
      <c r="DU110" s="997"/>
      <c r="DV110" s="998">
        <v>1.3</v>
      </c>
      <c r="DW110" s="998"/>
      <c r="DX110" s="998"/>
      <c r="DY110" s="998"/>
      <c r="DZ110" s="999"/>
    </row>
    <row r="111" spans="1:131" s="212" customFormat="1" ht="26.25" customHeight="1" x14ac:dyDescent="0.15">
      <c r="A111" s="1000" t="s">
        <v>287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128</v>
      </c>
      <c r="AB111" s="1004"/>
      <c r="AC111" s="1004"/>
      <c r="AD111" s="1004"/>
      <c r="AE111" s="1005"/>
      <c r="AF111" s="1006" t="s">
        <v>128</v>
      </c>
      <c r="AG111" s="1004"/>
      <c r="AH111" s="1004"/>
      <c r="AI111" s="1004"/>
      <c r="AJ111" s="1005"/>
      <c r="AK111" s="1006" t="s">
        <v>128</v>
      </c>
      <c r="AL111" s="1004"/>
      <c r="AM111" s="1004"/>
      <c r="AN111" s="1004"/>
      <c r="AO111" s="1005"/>
      <c r="AP111" s="1007" t="s">
        <v>128</v>
      </c>
      <c r="AQ111" s="1008"/>
      <c r="AR111" s="1008"/>
      <c r="AS111" s="1008"/>
      <c r="AT111" s="1009"/>
      <c r="AU111" s="974"/>
      <c r="AV111" s="975"/>
      <c r="AW111" s="975"/>
      <c r="AX111" s="975"/>
      <c r="AY111" s="975"/>
      <c r="AZ111" s="988" t="s">
        <v>288</v>
      </c>
      <c r="BA111" s="989"/>
      <c r="BB111" s="989"/>
      <c r="BC111" s="989"/>
      <c r="BD111" s="989"/>
      <c r="BE111" s="989"/>
      <c r="BF111" s="989"/>
      <c r="BG111" s="989"/>
      <c r="BH111" s="989"/>
      <c r="BI111" s="989"/>
      <c r="BJ111" s="989"/>
      <c r="BK111" s="989"/>
      <c r="BL111" s="989"/>
      <c r="BM111" s="989"/>
      <c r="BN111" s="989"/>
      <c r="BO111" s="989"/>
      <c r="BP111" s="990"/>
      <c r="BQ111" s="991">
        <v>329034</v>
      </c>
      <c r="BR111" s="992"/>
      <c r="BS111" s="992"/>
      <c r="BT111" s="992"/>
      <c r="BU111" s="992"/>
      <c r="BV111" s="992">
        <v>268954</v>
      </c>
      <c r="BW111" s="992"/>
      <c r="BX111" s="992"/>
      <c r="BY111" s="992"/>
      <c r="BZ111" s="992"/>
      <c r="CA111" s="992">
        <v>207789</v>
      </c>
      <c r="CB111" s="992"/>
      <c r="CC111" s="992"/>
      <c r="CD111" s="992"/>
      <c r="CE111" s="992"/>
      <c r="CF111" s="986">
        <v>2.2999999999999998</v>
      </c>
      <c r="CG111" s="987"/>
      <c r="CH111" s="987"/>
      <c r="CI111" s="987"/>
      <c r="CJ111" s="987"/>
      <c r="CK111" s="1014"/>
      <c r="CL111" s="1015"/>
      <c r="CM111" s="988" t="s">
        <v>289</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128</v>
      </c>
      <c r="DH111" s="992"/>
      <c r="DI111" s="992"/>
      <c r="DJ111" s="992"/>
      <c r="DK111" s="992"/>
      <c r="DL111" s="992" t="s">
        <v>128</v>
      </c>
      <c r="DM111" s="992"/>
      <c r="DN111" s="992"/>
      <c r="DO111" s="992"/>
      <c r="DP111" s="992"/>
      <c r="DQ111" s="992" t="s">
        <v>128</v>
      </c>
      <c r="DR111" s="992"/>
      <c r="DS111" s="992"/>
      <c r="DT111" s="992"/>
      <c r="DU111" s="992"/>
      <c r="DV111" s="993" t="s">
        <v>128</v>
      </c>
      <c r="DW111" s="993"/>
      <c r="DX111" s="993"/>
      <c r="DY111" s="993"/>
      <c r="DZ111" s="994"/>
    </row>
    <row r="112" spans="1:131" s="212" customFormat="1" ht="26.25" customHeight="1" x14ac:dyDescent="0.15">
      <c r="A112" s="1018" t="s">
        <v>290</v>
      </c>
      <c r="B112" s="1019"/>
      <c r="C112" s="989" t="s">
        <v>291</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1024" t="s">
        <v>128</v>
      </c>
      <c r="AB112" s="1025"/>
      <c r="AC112" s="1025"/>
      <c r="AD112" s="1025"/>
      <c r="AE112" s="1026"/>
      <c r="AF112" s="1027" t="s">
        <v>128</v>
      </c>
      <c r="AG112" s="1025"/>
      <c r="AH112" s="1025"/>
      <c r="AI112" s="1025"/>
      <c r="AJ112" s="1026"/>
      <c r="AK112" s="1027" t="s">
        <v>128</v>
      </c>
      <c r="AL112" s="1025"/>
      <c r="AM112" s="1025"/>
      <c r="AN112" s="1025"/>
      <c r="AO112" s="1026"/>
      <c r="AP112" s="1028" t="s">
        <v>292</v>
      </c>
      <c r="AQ112" s="1029"/>
      <c r="AR112" s="1029"/>
      <c r="AS112" s="1029"/>
      <c r="AT112" s="1030"/>
      <c r="AU112" s="974"/>
      <c r="AV112" s="975"/>
      <c r="AW112" s="975"/>
      <c r="AX112" s="975"/>
      <c r="AY112" s="975"/>
      <c r="AZ112" s="988" t="s">
        <v>293</v>
      </c>
      <c r="BA112" s="989"/>
      <c r="BB112" s="989"/>
      <c r="BC112" s="989"/>
      <c r="BD112" s="989"/>
      <c r="BE112" s="989"/>
      <c r="BF112" s="989"/>
      <c r="BG112" s="989"/>
      <c r="BH112" s="989"/>
      <c r="BI112" s="989"/>
      <c r="BJ112" s="989"/>
      <c r="BK112" s="989"/>
      <c r="BL112" s="989"/>
      <c r="BM112" s="989"/>
      <c r="BN112" s="989"/>
      <c r="BO112" s="989"/>
      <c r="BP112" s="990"/>
      <c r="BQ112" s="991">
        <v>7008472</v>
      </c>
      <c r="BR112" s="992"/>
      <c r="BS112" s="992"/>
      <c r="BT112" s="992"/>
      <c r="BU112" s="992"/>
      <c r="BV112" s="992">
        <v>7525889</v>
      </c>
      <c r="BW112" s="992"/>
      <c r="BX112" s="992"/>
      <c r="BY112" s="992"/>
      <c r="BZ112" s="992"/>
      <c r="CA112" s="992">
        <v>7358199</v>
      </c>
      <c r="CB112" s="992"/>
      <c r="CC112" s="992"/>
      <c r="CD112" s="992"/>
      <c r="CE112" s="992"/>
      <c r="CF112" s="986">
        <v>82.1</v>
      </c>
      <c r="CG112" s="987"/>
      <c r="CH112" s="987"/>
      <c r="CI112" s="987"/>
      <c r="CJ112" s="987"/>
      <c r="CK112" s="1014"/>
      <c r="CL112" s="1015"/>
      <c r="CM112" s="988" t="s">
        <v>294</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128</v>
      </c>
      <c r="DH112" s="992"/>
      <c r="DI112" s="992"/>
      <c r="DJ112" s="992"/>
      <c r="DK112" s="992"/>
      <c r="DL112" s="992" t="s">
        <v>128</v>
      </c>
      <c r="DM112" s="992"/>
      <c r="DN112" s="992"/>
      <c r="DO112" s="992"/>
      <c r="DP112" s="992"/>
      <c r="DQ112" s="992" t="s">
        <v>295</v>
      </c>
      <c r="DR112" s="992"/>
      <c r="DS112" s="992"/>
      <c r="DT112" s="992"/>
      <c r="DU112" s="992"/>
      <c r="DV112" s="993" t="s">
        <v>128</v>
      </c>
      <c r="DW112" s="993"/>
      <c r="DX112" s="993"/>
      <c r="DY112" s="993"/>
      <c r="DZ112" s="994"/>
    </row>
    <row r="113" spans="1:130" s="212" customFormat="1" ht="26.25" customHeight="1" x14ac:dyDescent="0.15">
      <c r="A113" s="1020"/>
      <c r="B113" s="1021"/>
      <c r="C113" s="989" t="s">
        <v>296</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1003">
        <v>679051</v>
      </c>
      <c r="AB113" s="1004"/>
      <c r="AC113" s="1004"/>
      <c r="AD113" s="1004"/>
      <c r="AE113" s="1005"/>
      <c r="AF113" s="1006">
        <v>825894</v>
      </c>
      <c r="AG113" s="1004"/>
      <c r="AH113" s="1004"/>
      <c r="AI113" s="1004"/>
      <c r="AJ113" s="1005"/>
      <c r="AK113" s="1006">
        <v>684164</v>
      </c>
      <c r="AL113" s="1004"/>
      <c r="AM113" s="1004"/>
      <c r="AN113" s="1004"/>
      <c r="AO113" s="1005"/>
      <c r="AP113" s="1007">
        <v>7.6</v>
      </c>
      <c r="AQ113" s="1008"/>
      <c r="AR113" s="1008"/>
      <c r="AS113" s="1008"/>
      <c r="AT113" s="1009"/>
      <c r="AU113" s="974"/>
      <c r="AV113" s="975"/>
      <c r="AW113" s="975"/>
      <c r="AX113" s="975"/>
      <c r="AY113" s="975"/>
      <c r="AZ113" s="988" t="s">
        <v>297</v>
      </c>
      <c r="BA113" s="989"/>
      <c r="BB113" s="989"/>
      <c r="BC113" s="989"/>
      <c r="BD113" s="989"/>
      <c r="BE113" s="989"/>
      <c r="BF113" s="989"/>
      <c r="BG113" s="989"/>
      <c r="BH113" s="989"/>
      <c r="BI113" s="989"/>
      <c r="BJ113" s="989"/>
      <c r="BK113" s="989"/>
      <c r="BL113" s="989"/>
      <c r="BM113" s="989"/>
      <c r="BN113" s="989"/>
      <c r="BO113" s="989"/>
      <c r="BP113" s="990"/>
      <c r="BQ113" s="991">
        <v>216998</v>
      </c>
      <c r="BR113" s="992"/>
      <c r="BS113" s="992"/>
      <c r="BT113" s="992"/>
      <c r="BU113" s="992"/>
      <c r="BV113" s="992">
        <v>233689</v>
      </c>
      <c r="BW113" s="992"/>
      <c r="BX113" s="992"/>
      <c r="BY113" s="992"/>
      <c r="BZ113" s="992"/>
      <c r="CA113" s="992">
        <v>222887</v>
      </c>
      <c r="CB113" s="992"/>
      <c r="CC113" s="992"/>
      <c r="CD113" s="992"/>
      <c r="CE113" s="992"/>
      <c r="CF113" s="986">
        <v>2.5</v>
      </c>
      <c r="CG113" s="987"/>
      <c r="CH113" s="987"/>
      <c r="CI113" s="987"/>
      <c r="CJ113" s="987"/>
      <c r="CK113" s="1014"/>
      <c r="CL113" s="1015"/>
      <c r="CM113" s="988" t="s">
        <v>298</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24" t="s">
        <v>299</v>
      </c>
      <c r="DH113" s="1025"/>
      <c r="DI113" s="1025"/>
      <c r="DJ113" s="1025"/>
      <c r="DK113" s="1026"/>
      <c r="DL113" s="1027" t="s">
        <v>300</v>
      </c>
      <c r="DM113" s="1025"/>
      <c r="DN113" s="1025"/>
      <c r="DO113" s="1025"/>
      <c r="DP113" s="1026"/>
      <c r="DQ113" s="1027" t="s">
        <v>128</v>
      </c>
      <c r="DR113" s="1025"/>
      <c r="DS113" s="1025"/>
      <c r="DT113" s="1025"/>
      <c r="DU113" s="1026"/>
      <c r="DV113" s="1028" t="s">
        <v>128</v>
      </c>
      <c r="DW113" s="1029"/>
      <c r="DX113" s="1029"/>
      <c r="DY113" s="1029"/>
      <c r="DZ113" s="1030"/>
    </row>
    <row r="114" spans="1:130" s="212" customFormat="1" ht="26.25" customHeight="1" x14ac:dyDescent="0.15">
      <c r="A114" s="1020"/>
      <c r="B114" s="1021"/>
      <c r="C114" s="989" t="s">
        <v>301</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1024">
        <v>49046</v>
      </c>
      <c r="AB114" s="1025"/>
      <c r="AC114" s="1025"/>
      <c r="AD114" s="1025"/>
      <c r="AE114" s="1026"/>
      <c r="AF114" s="1027">
        <v>55329</v>
      </c>
      <c r="AG114" s="1025"/>
      <c r="AH114" s="1025"/>
      <c r="AI114" s="1025"/>
      <c r="AJ114" s="1026"/>
      <c r="AK114" s="1027">
        <v>50400</v>
      </c>
      <c r="AL114" s="1025"/>
      <c r="AM114" s="1025"/>
      <c r="AN114" s="1025"/>
      <c r="AO114" s="1026"/>
      <c r="AP114" s="1028">
        <v>0.6</v>
      </c>
      <c r="AQ114" s="1029"/>
      <c r="AR114" s="1029"/>
      <c r="AS114" s="1029"/>
      <c r="AT114" s="1030"/>
      <c r="AU114" s="974"/>
      <c r="AV114" s="975"/>
      <c r="AW114" s="975"/>
      <c r="AX114" s="975"/>
      <c r="AY114" s="975"/>
      <c r="AZ114" s="988" t="s">
        <v>302</v>
      </c>
      <c r="BA114" s="989"/>
      <c r="BB114" s="989"/>
      <c r="BC114" s="989"/>
      <c r="BD114" s="989"/>
      <c r="BE114" s="989"/>
      <c r="BF114" s="989"/>
      <c r="BG114" s="989"/>
      <c r="BH114" s="989"/>
      <c r="BI114" s="989"/>
      <c r="BJ114" s="989"/>
      <c r="BK114" s="989"/>
      <c r="BL114" s="989"/>
      <c r="BM114" s="989"/>
      <c r="BN114" s="989"/>
      <c r="BO114" s="989"/>
      <c r="BP114" s="990"/>
      <c r="BQ114" s="991">
        <v>2068595</v>
      </c>
      <c r="BR114" s="992"/>
      <c r="BS114" s="992"/>
      <c r="BT114" s="992"/>
      <c r="BU114" s="992"/>
      <c r="BV114" s="992">
        <v>1759082</v>
      </c>
      <c r="BW114" s="992"/>
      <c r="BX114" s="992"/>
      <c r="BY114" s="992"/>
      <c r="BZ114" s="992"/>
      <c r="CA114" s="992">
        <v>1761372</v>
      </c>
      <c r="CB114" s="992"/>
      <c r="CC114" s="992"/>
      <c r="CD114" s="992"/>
      <c r="CE114" s="992"/>
      <c r="CF114" s="986">
        <v>19.7</v>
      </c>
      <c r="CG114" s="987"/>
      <c r="CH114" s="987"/>
      <c r="CI114" s="987"/>
      <c r="CJ114" s="987"/>
      <c r="CK114" s="1014"/>
      <c r="CL114" s="1015"/>
      <c r="CM114" s="988" t="s">
        <v>303</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24" t="s">
        <v>304</v>
      </c>
      <c r="DH114" s="1025"/>
      <c r="DI114" s="1025"/>
      <c r="DJ114" s="1025"/>
      <c r="DK114" s="1026"/>
      <c r="DL114" s="1027" t="s">
        <v>304</v>
      </c>
      <c r="DM114" s="1025"/>
      <c r="DN114" s="1025"/>
      <c r="DO114" s="1025"/>
      <c r="DP114" s="1026"/>
      <c r="DQ114" s="1027" t="s">
        <v>299</v>
      </c>
      <c r="DR114" s="1025"/>
      <c r="DS114" s="1025"/>
      <c r="DT114" s="1025"/>
      <c r="DU114" s="1026"/>
      <c r="DV114" s="1028" t="s">
        <v>128</v>
      </c>
      <c r="DW114" s="1029"/>
      <c r="DX114" s="1029"/>
      <c r="DY114" s="1029"/>
      <c r="DZ114" s="1030"/>
    </row>
    <row r="115" spans="1:130" s="212" customFormat="1" ht="26.25" customHeight="1" x14ac:dyDescent="0.15">
      <c r="A115" s="1020"/>
      <c r="B115" s="1021"/>
      <c r="C115" s="989" t="s">
        <v>305</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1003">
        <v>29424</v>
      </c>
      <c r="AB115" s="1004"/>
      <c r="AC115" s="1004"/>
      <c r="AD115" s="1004"/>
      <c r="AE115" s="1005"/>
      <c r="AF115" s="1006">
        <v>29424</v>
      </c>
      <c r="AG115" s="1004"/>
      <c r="AH115" s="1004"/>
      <c r="AI115" s="1004"/>
      <c r="AJ115" s="1005"/>
      <c r="AK115" s="1006">
        <v>67962</v>
      </c>
      <c r="AL115" s="1004"/>
      <c r="AM115" s="1004"/>
      <c r="AN115" s="1004"/>
      <c r="AO115" s="1005"/>
      <c r="AP115" s="1007">
        <v>0.8</v>
      </c>
      <c r="AQ115" s="1008"/>
      <c r="AR115" s="1008"/>
      <c r="AS115" s="1008"/>
      <c r="AT115" s="1009"/>
      <c r="AU115" s="974"/>
      <c r="AV115" s="975"/>
      <c r="AW115" s="975"/>
      <c r="AX115" s="975"/>
      <c r="AY115" s="975"/>
      <c r="AZ115" s="988" t="s">
        <v>306</v>
      </c>
      <c r="BA115" s="989"/>
      <c r="BB115" s="989"/>
      <c r="BC115" s="989"/>
      <c r="BD115" s="989"/>
      <c r="BE115" s="989"/>
      <c r="BF115" s="989"/>
      <c r="BG115" s="989"/>
      <c r="BH115" s="989"/>
      <c r="BI115" s="989"/>
      <c r="BJ115" s="989"/>
      <c r="BK115" s="989"/>
      <c r="BL115" s="989"/>
      <c r="BM115" s="989"/>
      <c r="BN115" s="989"/>
      <c r="BO115" s="989"/>
      <c r="BP115" s="990"/>
      <c r="BQ115" s="991">
        <v>3650</v>
      </c>
      <c r="BR115" s="992"/>
      <c r="BS115" s="992"/>
      <c r="BT115" s="992"/>
      <c r="BU115" s="992"/>
      <c r="BV115" s="992" t="s">
        <v>128</v>
      </c>
      <c r="BW115" s="992"/>
      <c r="BX115" s="992"/>
      <c r="BY115" s="992"/>
      <c r="BZ115" s="992"/>
      <c r="CA115" s="992" t="s">
        <v>128</v>
      </c>
      <c r="CB115" s="992"/>
      <c r="CC115" s="992"/>
      <c r="CD115" s="992"/>
      <c r="CE115" s="992"/>
      <c r="CF115" s="986" t="s">
        <v>128</v>
      </c>
      <c r="CG115" s="987"/>
      <c r="CH115" s="987"/>
      <c r="CI115" s="987"/>
      <c r="CJ115" s="987"/>
      <c r="CK115" s="1014"/>
      <c r="CL115" s="1015"/>
      <c r="CM115" s="988" t="s">
        <v>307</v>
      </c>
      <c r="CN115" s="989"/>
      <c r="CO115" s="989"/>
      <c r="CP115" s="989"/>
      <c r="CQ115" s="989"/>
      <c r="CR115" s="989"/>
      <c r="CS115" s="989"/>
      <c r="CT115" s="989"/>
      <c r="CU115" s="989"/>
      <c r="CV115" s="989"/>
      <c r="CW115" s="989"/>
      <c r="CX115" s="989"/>
      <c r="CY115" s="989"/>
      <c r="CZ115" s="989"/>
      <c r="DA115" s="989"/>
      <c r="DB115" s="989"/>
      <c r="DC115" s="989"/>
      <c r="DD115" s="989"/>
      <c r="DE115" s="989"/>
      <c r="DF115" s="990"/>
      <c r="DG115" s="1024" t="s">
        <v>128</v>
      </c>
      <c r="DH115" s="1025"/>
      <c r="DI115" s="1025"/>
      <c r="DJ115" s="1025"/>
      <c r="DK115" s="1026"/>
      <c r="DL115" s="1027" t="s">
        <v>128</v>
      </c>
      <c r="DM115" s="1025"/>
      <c r="DN115" s="1025"/>
      <c r="DO115" s="1025"/>
      <c r="DP115" s="1026"/>
      <c r="DQ115" s="1027" t="s">
        <v>128</v>
      </c>
      <c r="DR115" s="1025"/>
      <c r="DS115" s="1025"/>
      <c r="DT115" s="1025"/>
      <c r="DU115" s="1026"/>
      <c r="DV115" s="1028" t="s">
        <v>128</v>
      </c>
      <c r="DW115" s="1029"/>
      <c r="DX115" s="1029"/>
      <c r="DY115" s="1029"/>
      <c r="DZ115" s="1030"/>
    </row>
    <row r="116" spans="1:130" s="212" customFormat="1" ht="26.25" customHeight="1" x14ac:dyDescent="0.15">
      <c r="A116" s="1022"/>
      <c r="B116" s="1023"/>
      <c r="C116" s="1031" t="s">
        <v>308</v>
      </c>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2"/>
      <c r="AA116" s="1024" t="s">
        <v>304</v>
      </c>
      <c r="AB116" s="1025"/>
      <c r="AC116" s="1025"/>
      <c r="AD116" s="1025"/>
      <c r="AE116" s="1026"/>
      <c r="AF116" s="1027" t="s">
        <v>128</v>
      </c>
      <c r="AG116" s="1025"/>
      <c r="AH116" s="1025"/>
      <c r="AI116" s="1025"/>
      <c r="AJ116" s="1026"/>
      <c r="AK116" s="1027" t="s">
        <v>128</v>
      </c>
      <c r="AL116" s="1025"/>
      <c r="AM116" s="1025"/>
      <c r="AN116" s="1025"/>
      <c r="AO116" s="1026"/>
      <c r="AP116" s="1028" t="s">
        <v>128</v>
      </c>
      <c r="AQ116" s="1029"/>
      <c r="AR116" s="1029"/>
      <c r="AS116" s="1029"/>
      <c r="AT116" s="1030"/>
      <c r="AU116" s="974"/>
      <c r="AV116" s="975"/>
      <c r="AW116" s="975"/>
      <c r="AX116" s="975"/>
      <c r="AY116" s="975"/>
      <c r="AZ116" s="1033" t="s">
        <v>309</v>
      </c>
      <c r="BA116" s="1034"/>
      <c r="BB116" s="1034"/>
      <c r="BC116" s="1034"/>
      <c r="BD116" s="1034"/>
      <c r="BE116" s="1034"/>
      <c r="BF116" s="1034"/>
      <c r="BG116" s="1034"/>
      <c r="BH116" s="1034"/>
      <c r="BI116" s="1034"/>
      <c r="BJ116" s="1034"/>
      <c r="BK116" s="1034"/>
      <c r="BL116" s="1034"/>
      <c r="BM116" s="1034"/>
      <c r="BN116" s="1034"/>
      <c r="BO116" s="1034"/>
      <c r="BP116" s="1035"/>
      <c r="BQ116" s="991" t="s">
        <v>128</v>
      </c>
      <c r="BR116" s="992"/>
      <c r="BS116" s="992"/>
      <c r="BT116" s="992"/>
      <c r="BU116" s="992"/>
      <c r="BV116" s="992" t="s">
        <v>128</v>
      </c>
      <c r="BW116" s="992"/>
      <c r="BX116" s="992"/>
      <c r="BY116" s="992"/>
      <c r="BZ116" s="992"/>
      <c r="CA116" s="992" t="s">
        <v>128</v>
      </c>
      <c r="CB116" s="992"/>
      <c r="CC116" s="992"/>
      <c r="CD116" s="992"/>
      <c r="CE116" s="992"/>
      <c r="CF116" s="986" t="s">
        <v>128</v>
      </c>
      <c r="CG116" s="987"/>
      <c r="CH116" s="987"/>
      <c r="CI116" s="987"/>
      <c r="CJ116" s="987"/>
      <c r="CK116" s="1014"/>
      <c r="CL116" s="1015"/>
      <c r="CM116" s="988" t="s">
        <v>310</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24" t="s">
        <v>128</v>
      </c>
      <c r="DH116" s="1025"/>
      <c r="DI116" s="1025"/>
      <c r="DJ116" s="1025"/>
      <c r="DK116" s="1026"/>
      <c r="DL116" s="1027" t="s">
        <v>128</v>
      </c>
      <c r="DM116" s="1025"/>
      <c r="DN116" s="1025"/>
      <c r="DO116" s="1025"/>
      <c r="DP116" s="1026"/>
      <c r="DQ116" s="1027" t="s">
        <v>128</v>
      </c>
      <c r="DR116" s="1025"/>
      <c r="DS116" s="1025"/>
      <c r="DT116" s="1025"/>
      <c r="DU116" s="1026"/>
      <c r="DV116" s="1028" t="s">
        <v>128</v>
      </c>
      <c r="DW116" s="1029"/>
      <c r="DX116" s="1029"/>
      <c r="DY116" s="1029"/>
      <c r="DZ116" s="1030"/>
    </row>
    <row r="117" spans="1:130" s="212" customFormat="1" ht="26.25" customHeight="1" x14ac:dyDescent="0.15">
      <c r="A117" s="978" t="s">
        <v>187</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3" t="s">
        <v>311</v>
      </c>
      <c r="Z117" s="960"/>
      <c r="AA117" s="1044">
        <v>2485355</v>
      </c>
      <c r="AB117" s="1045"/>
      <c r="AC117" s="1045"/>
      <c r="AD117" s="1045"/>
      <c r="AE117" s="1046"/>
      <c r="AF117" s="1047">
        <v>2455736</v>
      </c>
      <c r="AG117" s="1045"/>
      <c r="AH117" s="1045"/>
      <c r="AI117" s="1045"/>
      <c r="AJ117" s="1046"/>
      <c r="AK117" s="1047">
        <v>2529111</v>
      </c>
      <c r="AL117" s="1045"/>
      <c r="AM117" s="1045"/>
      <c r="AN117" s="1045"/>
      <c r="AO117" s="1046"/>
      <c r="AP117" s="1048"/>
      <c r="AQ117" s="1049"/>
      <c r="AR117" s="1049"/>
      <c r="AS117" s="1049"/>
      <c r="AT117" s="1050"/>
      <c r="AU117" s="974"/>
      <c r="AV117" s="975"/>
      <c r="AW117" s="975"/>
      <c r="AX117" s="975"/>
      <c r="AY117" s="975"/>
      <c r="AZ117" s="1040" t="s">
        <v>312</v>
      </c>
      <c r="BA117" s="1041"/>
      <c r="BB117" s="1041"/>
      <c r="BC117" s="1041"/>
      <c r="BD117" s="1041"/>
      <c r="BE117" s="1041"/>
      <c r="BF117" s="1041"/>
      <c r="BG117" s="1041"/>
      <c r="BH117" s="1041"/>
      <c r="BI117" s="1041"/>
      <c r="BJ117" s="1041"/>
      <c r="BK117" s="1041"/>
      <c r="BL117" s="1041"/>
      <c r="BM117" s="1041"/>
      <c r="BN117" s="1041"/>
      <c r="BO117" s="1041"/>
      <c r="BP117" s="1042"/>
      <c r="BQ117" s="991" t="s">
        <v>128</v>
      </c>
      <c r="BR117" s="992"/>
      <c r="BS117" s="992"/>
      <c r="BT117" s="992"/>
      <c r="BU117" s="992"/>
      <c r="BV117" s="992" t="s">
        <v>300</v>
      </c>
      <c r="BW117" s="992"/>
      <c r="BX117" s="992"/>
      <c r="BY117" s="992"/>
      <c r="BZ117" s="992"/>
      <c r="CA117" s="992" t="s">
        <v>128</v>
      </c>
      <c r="CB117" s="992"/>
      <c r="CC117" s="992"/>
      <c r="CD117" s="992"/>
      <c r="CE117" s="992"/>
      <c r="CF117" s="986" t="s">
        <v>295</v>
      </c>
      <c r="CG117" s="987"/>
      <c r="CH117" s="987"/>
      <c r="CI117" s="987"/>
      <c r="CJ117" s="987"/>
      <c r="CK117" s="1014"/>
      <c r="CL117" s="1015"/>
      <c r="CM117" s="988" t="s">
        <v>313</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24" t="s">
        <v>300</v>
      </c>
      <c r="DH117" s="1025"/>
      <c r="DI117" s="1025"/>
      <c r="DJ117" s="1025"/>
      <c r="DK117" s="1026"/>
      <c r="DL117" s="1027" t="s">
        <v>300</v>
      </c>
      <c r="DM117" s="1025"/>
      <c r="DN117" s="1025"/>
      <c r="DO117" s="1025"/>
      <c r="DP117" s="1026"/>
      <c r="DQ117" s="1027" t="s">
        <v>292</v>
      </c>
      <c r="DR117" s="1025"/>
      <c r="DS117" s="1025"/>
      <c r="DT117" s="1025"/>
      <c r="DU117" s="1026"/>
      <c r="DV117" s="1028" t="s">
        <v>300</v>
      </c>
      <c r="DW117" s="1029"/>
      <c r="DX117" s="1029"/>
      <c r="DY117" s="1029"/>
      <c r="DZ117" s="1030"/>
    </row>
    <row r="118" spans="1:130" s="212" customFormat="1" ht="26.25" customHeight="1" x14ac:dyDescent="0.15">
      <c r="A118" s="978" t="s">
        <v>282</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279</v>
      </c>
      <c r="AB118" s="959"/>
      <c r="AC118" s="959"/>
      <c r="AD118" s="959"/>
      <c r="AE118" s="960"/>
      <c r="AF118" s="958" t="s">
        <v>280</v>
      </c>
      <c r="AG118" s="959"/>
      <c r="AH118" s="959"/>
      <c r="AI118" s="959"/>
      <c r="AJ118" s="960"/>
      <c r="AK118" s="958" t="s">
        <v>215</v>
      </c>
      <c r="AL118" s="959"/>
      <c r="AM118" s="959"/>
      <c r="AN118" s="959"/>
      <c r="AO118" s="960"/>
      <c r="AP118" s="1036" t="s">
        <v>281</v>
      </c>
      <c r="AQ118" s="1037"/>
      <c r="AR118" s="1037"/>
      <c r="AS118" s="1037"/>
      <c r="AT118" s="1038"/>
      <c r="AU118" s="974"/>
      <c r="AV118" s="975"/>
      <c r="AW118" s="975"/>
      <c r="AX118" s="975"/>
      <c r="AY118" s="975"/>
      <c r="AZ118" s="1039" t="s">
        <v>314</v>
      </c>
      <c r="BA118" s="1031"/>
      <c r="BB118" s="1031"/>
      <c r="BC118" s="1031"/>
      <c r="BD118" s="1031"/>
      <c r="BE118" s="1031"/>
      <c r="BF118" s="1031"/>
      <c r="BG118" s="1031"/>
      <c r="BH118" s="1031"/>
      <c r="BI118" s="1031"/>
      <c r="BJ118" s="1031"/>
      <c r="BK118" s="1031"/>
      <c r="BL118" s="1031"/>
      <c r="BM118" s="1031"/>
      <c r="BN118" s="1031"/>
      <c r="BO118" s="1031"/>
      <c r="BP118" s="1032"/>
      <c r="BQ118" s="1065" t="s">
        <v>128</v>
      </c>
      <c r="BR118" s="1066"/>
      <c r="BS118" s="1066"/>
      <c r="BT118" s="1066"/>
      <c r="BU118" s="1066"/>
      <c r="BV118" s="1066" t="s">
        <v>128</v>
      </c>
      <c r="BW118" s="1066"/>
      <c r="BX118" s="1066"/>
      <c r="BY118" s="1066"/>
      <c r="BZ118" s="1066"/>
      <c r="CA118" s="1066" t="s">
        <v>128</v>
      </c>
      <c r="CB118" s="1066"/>
      <c r="CC118" s="1066"/>
      <c r="CD118" s="1066"/>
      <c r="CE118" s="1066"/>
      <c r="CF118" s="986" t="s">
        <v>128</v>
      </c>
      <c r="CG118" s="987"/>
      <c r="CH118" s="987"/>
      <c r="CI118" s="987"/>
      <c r="CJ118" s="987"/>
      <c r="CK118" s="1014"/>
      <c r="CL118" s="1015"/>
      <c r="CM118" s="988" t="s">
        <v>315</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24" t="s">
        <v>128</v>
      </c>
      <c r="DH118" s="1025"/>
      <c r="DI118" s="1025"/>
      <c r="DJ118" s="1025"/>
      <c r="DK118" s="1026"/>
      <c r="DL118" s="1027" t="s">
        <v>128</v>
      </c>
      <c r="DM118" s="1025"/>
      <c r="DN118" s="1025"/>
      <c r="DO118" s="1025"/>
      <c r="DP118" s="1026"/>
      <c r="DQ118" s="1027" t="s">
        <v>128</v>
      </c>
      <c r="DR118" s="1025"/>
      <c r="DS118" s="1025"/>
      <c r="DT118" s="1025"/>
      <c r="DU118" s="1026"/>
      <c r="DV118" s="1028" t="s">
        <v>128</v>
      </c>
      <c r="DW118" s="1029"/>
      <c r="DX118" s="1029"/>
      <c r="DY118" s="1029"/>
      <c r="DZ118" s="1030"/>
    </row>
    <row r="119" spans="1:130" s="212" customFormat="1" ht="26.25" customHeight="1" x14ac:dyDescent="0.15">
      <c r="A119" s="1122" t="s">
        <v>285</v>
      </c>
      <c r="B119" s="1013"/>
      <c r="C119" s="995" t="s">
        <v>286</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65">
        <v>29424</v>
      </c>
      <c r="AB119" s="966"/>
      <c r="AC119" s="966"/>
      <c r="AD119" s="966"/>
      <c r="AE119" s="967"/>
      <c r="AF119" s="968">
        <v>29424</v>
      </c>
      <c r="AG119" s="966"/>
      <c r="AH119" s="966"/>
      <c r="AI119" s="966"/>
      <c r="AJ119" s="967"/>
      <c r="AK119" s="968">
        <v>32421</v>
      </c>
      <c r="AL119" s="966"/>
      <c r="AM119" s="966"/>
      <c r="AN119" s="966"/>
      <c r="AO119" s="967"/>
      <c r="AP119" s="969">
        <v>0.4</v>
      </c>
      <c r="AQ119" s="970"/>
      <c r="AR119" s="970"/>
      <c r="AS119" s="970"/>
      <c r="AT119" s="971"/>
      <c r="AU119" s="976"/>
      <c r="AV119" s="977"/>
      <c r="AW119" s="977"/>
      <c r="AX119" s="977"/>
      <c r="AY119" s="977"/>
      <c r="AZ119" s="233" t="s">
        <v>187</v>
      </c>
      <c r="BA119" s="233"/>
      <c r="BB119" s="233"/>
      <c r="BC119" s="233"/>
      <c r="BD119" s="233"/>
      <c r="BE119" s="233"/>
      <c r="BF119" s="233"/>
      <c r="BG119" s="233"/>
      <c r="BH119" s="233"/>
      <c r="BI119" s="233"/>
      <c r="BJ119" s="233"/>
      <c r="BK119" s="233"/>
      <c r="BL119" s="233"/>
      <c r="BM119" s="233"/>
      <c r="BN119" s="233"/>
      <c r="BO119" s="1043" t="s">
        <v>316</v>
      </c>
      <c r="BP119" s="1071"/>
      <c r="BQ119" s="1065">
        <v>24423583</v>
      </c>
      <c r="BR119" s="1066"/>
      <c r="BS119" s="1066"/>
      <c r="BT119" s="1066"/>
      <c r="BU119" s="1066"/>
      <c r="BV119" s="1066">
        <v>24821956</v>
      </c>
      <c r="BW119" s="1066"/>
      <c r="BX119" s="1066"/>
      <c r="BY119" s="1066"/>
      <c r="BZ119" s="1066"/>
      <c r="CA119" s="1066">
        <v>24762739</v>
      </c>
      <c r="CB119" s="1066"/>
      <c r="CC119" s="1066"/>
      <c r="CD119" s="1066"/>
      <c r="CE119" s="1066"/>
      <c r="CF119" s="1067"/>
      <c r="CG119" s="1068"/>
      <c r="CH119" s="1068"/>
      <c r="CI119" s="1068"/>
      <c r="CJ119" s="1069"/>
      <c r="CK119" s="1016"/>
      <c r="CL119" s="1017"/>
      <c r="CM119" s="1039" t="s">
        <v>317</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70">
        <v>152493</v>
      </c>
      <c r="DH119" s="1052"/>
      <c r="DI119" s="1052"/>
      <c r="DJ119" s="1052"/>
      <c r="DK119" s="1053"/>
      <c r="DL119" s="1051">
        <v>121836</v>
      </c>
      <c r="DM119" s="1052"/>
      <c r="DN119" s="1052"/>
      <c r="DO119" s="1052"/>
      <c r="DP119" s="1053"/>
      <c r="DQ119" s="1051">
        <v>90095</v>
      </c>
      <c r="DR119" s="1052"/>
      <c r="DS119" s="1052"/>
      <c r="DT119" s="1052"/>
      <c r="DU119" s="1053"/>
      <c r="DV119" s="1054">
        <v>1</v>
      </c>
      <c r="DW119" s="1055"/>
      <c r="DX119" s="1055"/>
      <c r="DY119" s="1055"/>
      <c r="DZ119" s="1056"/>
    </row>
    <row r="120" spans="1:130" s="212" customFormat="1" ht="26.25" customHeight="1" x14ac:dyDescent="0.15">
      <c r="A120" s="1123"/>
      <c r="B120" s="1015"/>
      <c r="C120" s="988" t="s">
        <v>289</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24" t="s">
        <v>128</v>
      </c>
      <c r="AB120" s="1025"/>
      <c r="AC120" s="1025"/>
      <c r="AD120" s="1025"/>
      <c r="AE120" s="1026"/>
      <c r="AF120" s="1027" t="s">
        <v>128</v>
      </c>
      <c r="AG120" s="1025"/>
      <c r="AH120" s="1025"/>
      <c r="AI120" s="1025"/>
      <c r="AJ120" s="1026"/>
      <c r="AK120" s="1027" t="s">
        <v>128</v>
      </c>
      <c r="AL120" s="1025"/>
      <c r="AM120" s="1025"/>
      <c r="AN120" s="1025"/>
      <c r="AO120" s="1026"/>
      <c r="AP120" s="1028" t="s">
        <v>128</v>
      </c>
      <c r="AQ120" s="1029"/>
      <c r="AR120" s="1029"/>
      <c r="AS120" s="1029"/>
      <c r="AT120" s="1030"/>
      <c r="AU120" s="1057" t="s">
        <v>318</v>
      </c>
      <c r="AV120" s="1058"/>
      <c r="AW120" s="1058"/>
      <c r="AX120" s="1058"/>
      <c r="AY120" s="1059"/>
      <c r="AZ120" s="995" t="s">
        <v>319</v>
      </c>
      <c r="BA120" s="963"/>
      <c r="BB120" s="963"/>
      <c r="BC120" s="963"/>
      <c r="BD120" s="963"/>
      <c r="BE120" s="963"/>
      <c r="BF120" s="963"/>
      <c r="BG120" s="963"/>
      <c r="BH120" s="963"/>
      <c r="BI120" s="963"/>
      <c r="BJ120" s="963"/>
      <c r="BK120" s="963"/>
      <c r="BL120" s="963"/>
      <c r="BM120" s="963"/>
      <c r="BN120" s="963"/>
      <c r="BO120" s="963"/>
      <c r="BP120" s="964"/>
      <c r="BQ120" s="996">
        <v>10985041</v>
      </c>
      <c r="BR120" s="997"/>
      <c r="BS120" s="997"/>
      <c r="BT120" s="997"/>
      <c r="BU120" s="997"/>
      <c r="BV120" s="997">
        <v>12171699</v>
      </c>
      <c r="BW120" s="997"/>
      <c r="BX120" s="997"/>
      <c r="BY120" s="997"/>
      <c r="BZ120" s="997"/>
      <c r="CA120" s="997">
        <v>11994182</v>
      </c>
      <c r="CB120" s="997"/>
      <c r="CC120" s="997"/>
      <c r="CD120" s="997"/>
      <c r="CE120" s="997"/>
      <c r="CF120" s="1010">
        <v>133.9</v>
      </c>
      <c r="CG120" s="1011"/>
      <c r="CH120" s="1011"/>
      <c r="CI120" s="1011"/>
      <c r="CJ120" s="1011"/>
      <c r="CK120" s="1072" t="s">
        <v>320</v>
      </c>
      <c r="CL120" s="1073"/>
      <c r="CM120" s="1073"/>
      <c r="CN120" s="1073"/>
      <c r="CO120" s="1074"/>
      <c r="CP120" s="1080" t="s">
        <v>256</v>
      </c>
      <c r="CQ120" s="1081"/>
      <c r="CR120" s="1081"/>
      <c r="CS120" s="1081"/>
      <c r="CT120" s="1081"/>
      <c r="CU120" s="1081"/>
      <c r="CV120" s="1081"/>
      <c r="CW120" s="1081"/>
      <c r="CX120" s="1081"/>
      <c r="CY120" s="1081"/>
      <c r="CZ120" s="1081"/>
      <c r="DA120" s="1081"/>
      <c r="DB120" s="1081"/>
      <c r="DC120" s="1081"/>
      <c r="DD120" s="1081"/>
      <c r="DE120" s="1081"/>
      <c r="DF120" s="1082"/>
      <c r="DG120" s="996" t="s">
        <v>128</v>
      </c>
      <c r="DH120" s="997"/>
      <c r="DI120" s="997"/>
      <c r="DJ120" s="997"/>
      <c r="DK120" s="997"/>
      <c r="DL120" s="997">
        <v>7525889</v>
      </c>
      <c r="DM120" s="997"/>
      <c r="DN120" s="997"/>
      <c r="DO120" s="997"/>
      <c r="DP120" s="997"/>
      <c r="DQ120" s="997">
        <v>7102499</v>
      </c>
      <c r="DR120" s="997"/>
      <c r="DS120" s="997"/>
      <c r="DT120" s="997"/>
      <c r="DU120" s="997"/>
      <c r="DV120" s="998">
        <v>79.3</v>
      </c>
      <c r="DW120" s="998"/>
      <c r="DX120" s="998"/>
      <c r="DY120" s="998"/>
      <c r="DZ120" s="999"/>
    </row>
    <row r="121" spans="1:130" s="212" customFormat="1" ht="26.25" customHeight="1" x14ac:dyDescent="0.15">
      <c r="A121" s="1123"/>
      <c r="B121" s="1015"/>
      <c r="C121" s="1040" t="s">
        <v>321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24" t="s">
        <v>128</v>
      </c>
      <c r="AB121" s="1025"/>
      <c r="AC121" s="1025"/>
      <c r="AD121" s="1025"/>
      <c r="AE121" s="1026"/>
      <c r="AF121" s="1027" t="s">
        <v>128</v>
      </c>
      <c r="AG121" s="1025"/>
      <c r="AH121" s="1025"/>
      <c r="AI121" s="1025"/>
      <c r="AJ121" s="1026"/>
      <c r="AK121" s="1027" t="s">
        <v>128</v>
      </c>
      <c r="AL121" s="1025"/>
      <c r="AM121" s="1025"/>
      <c r="AN121" s="1025"/>
      <c r="AO121" s="1026"/>
      <c r="AP121" s="1028" t="s">
        <v>128</v>
      </c>
      <c r="AQ121" s="1029"/>
      <c r="AR121" s="1029"/>
      <c r="AS121" s="1029"/>
      <c r="AT121" s="1030"/>
      <c r="AU121" s="1060"/>
      <c r="AV121" s="1061"/>
      <c r="AW121" s="1061"/>
      <c r="AX121" s="1061"/>
      <c r="AY121" s="1062"/>
      <c r="AZ121" s="988" t="s">
        <v>322</v>
      </c>
      <c r="BA121" s="989"/>
      <c r="BB121" s="989"/>
      <c r="BC121" s="989"/>
      <c r="BD121" s="989"/>
      <c r="BE121" s="989"/>
      <c r="BF121" s="989"/>
      <c r="BG121" s="989"/>
      <c r="BH121" s="989"/>
      <c r="BI121" s="989"/>
      <c r="BJ121" s="989"/>
      <c r="BK121" s="989"/>
      <c r="BL121" s="989"/>
      <c r="BM121" s="989"/>
      <c r="BN121" s="989"/>
      <c r="BO121" s="989"/>
      <c r="BP121" s="990"/>
      <c r="BQ121" s="991">
        <v>3113301</v>
      </c>
      <c r="BR121" s="992"/>
      <c r="BS121" s="992"/>
      <c r="BT121" s="992"/>
      <c r="BU121" s="992"/>
      <c r="BV121" s="992">
        <v>2846651</v>
      </c>
      <c r="BW121" s="992"/>
      <c r="BX121" s="992"/>
      <c r="BY121" s="992"/>
      <c r="BZ121" s="992"/>
      <c r="CA121" s="992">
        <v>2651144</v>
      </c>
      <c r="CB121" s="992"/>
      <c r="CC121" s="992"/>
      <c r="CD121" s="992"/>
      <c r="CE121" s="992"/>
      <c r="CF121" s="986">
        <v>29.6</v>
      </c>
      <c r="CG121" s="987"/>
      <c r="CH121" s="987"/>
      <c r="CI121" s="987"/>
      <c r="CJ121" s="987"/>
      <c r="CK121" s="1075"/>
      <c r="CL121" s="1076"/>
      <c r="CM121" s="1076"/>
      <c r="CN121" s="1076"/>
      <c r="CO121" s="1077"/>
      <c r="CP121" s="1085" t="s">
        <v>258</v>
      </c>
      <c r="CQ121" s="1086"/>
      <c r="CR121" s="1086"/>
      <c r="CS121" s="1086"/>
      <c r="CT121" s="1086"/>
      <c r="CU121" s="1086"/>
      <c r="CV121" s="1086"/>
      <c r="CW121" s="1086"/>
      <c r="CX121" s="1086"/>
      <c r="CY121" s="1086"/>
      <c r="CZ121" s="1086"/>
      <c r="DA121" s="1086"/>
      <c r="DB121" s="1086"/>
      <c r="DC121" s="1086"/>
      <c r="DD121" s="1086"/>
      <c r="DE121" s="1086"/>
      <c r="DF121" s="1087"/>
      <c r="DG121" s="991" t="s">
        <v>128</v>
      </c>
      <c r="DH121" s="992"/>
      <c r="DI121" s="992"/>
      <c r="DJ121" s="992"/>
      <c r="DK121" s="992"/>
      <c r="DL121" s="992" t="s">
        <v>128</v>
      </c>
      <c r="DM121" s="992"/>
      <c r="DN121" s="992"/>
      <c r="DO121" s="992"/>
      <c r="DP121" s="992"/>
      <c r="DQ121" s="992">
        <v>255700</v>
      </c>
      <c r="DR121" s="992"/>
      <c r="DS121" s="992"/>
      <c r="DT121" s="992"/>
      <c r="DU121" s="992"/>
      <c r="DV121" s="993">
        <v>2.9</v>
      </c>
      <c r="DW121" s="993"/>
      <c r="DX121" s="993"/>
      <c r="DY121" s="993"/>
      <c r="DZ121" s="994"/>
    </row>
    <row r="122" spans="1:130" s="212" customFormat="1" ht="26.25" customHeight="1" x14ac:dyDescent="0.15">
      <c r="A122" s="1123"/>
      <c r="B122" s="1015"/>
      <c r="C122" s="988" t="s">
        <v>303</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24" t="s">
        <v>128</v>
      </c>
      <c r="AB122" s="1025"/>
      <c r="AC122" s="1025"/>
      <c r="AD122" s="1025"/>
      <c r="AE122" s="1026"/>
      <c r="AF122" s="1027" t="s">
        <v>128</v>
      </c>
      <c r="AG122" s="1025"/>
      <c r="AH122" s="1025"/>
      <c r="AI122" s="1025"/>
      <c r="AJ122" s="1026"/>
      <c r="AK122" s="1027" t="s">
        <v>128</v>
      </c>
      <c r="AL122" s="1025"/>
      <c r="AM122" s="1025"/>
      <c r="AN122" s="1025"/>
      <c r="AO122" s="1026"/>
      <c r="AP122" s="1028" t="s">
        <v>128</v>
      </c>
      <c r="AQ122" s="1029"/>
      <c r="AR122" s="1029"/>
      <c r="AS122" s="1029"/>
      <c r="AT122" s="1030"/>
      <c r="AU122" s="1060"/>
      <c r="AV122" s="1061"/>
      <c r="AW122" s="1061"/>
      <c r="AX122" s="1061"/>
      <c r="AY122" s="1062"/>
      <c r="AZ122" s="1039" t="s">
        <v>323</v>
      </c>
      <c r="BA122" s="1031"/>
      <c r="BB122" s="1031"/>
      <c r="BC122" s="1031"/>
      <c r="BD122" s="1031"/>
      <c r="BE122" s="1031"/>
      <c r="BF122" s="1031"/>
      <c r="BG122" s="1031"/>
      <c r="BH122" s="1031"/>
      <c r="BI122" s="1031"/>
      <c r="BJ122" s="1031"/>
      <c r="BK122" s="1031"/>
      <c r="BL122" s="1031"/>
      <c r="BM122" s="1031"/>
      <c r="BN122" s="1031"/>
      <c r="BO122" s="1031"/>
      <c r="BP122" s="1032"/>
      <c r="BQ122" s="1065">
        <v>13839712</v>
      </c>
      <c r="BR122" s="1066"/>
      <c r="BS122" s="1066"/>
      <c r="BT122" s="1066"/>
      <c r="BU122" s="1066"/>
      <c r="BV122" s="1066">
        <v>13718945</v>
      </c>
      <c r="BW122" s="1066"/>
      <c r="BX122" s="1066"/>
      <c r="BY122" s="1066"/>
      <c r="BZ122" s="1066"/>
      <c r="CA122" s="1066">
        <v>13266473</v>
      </c>
      <c r="CB122" s="1066"/>
      <c r="CC122" s="1066"/>
      <c r="CD122" s="1066"/>
      <c r="CE122" s="1066"/>
      <c r="CF122" s="1083">
        <v>148.1</v>
      </c>
      <c r="CG122" s="1084"/>
      <c r="CH122" s="1084"/>
      <c r="CI122" s="1084"/>
      <c r="CJ122" s="1084"/>
      <c r="CK122" s="1075"/>
      <c r="CL122" s="1076"/>
      <c r="CM122" s="1076"/>
      <c r="CN122" s="1076"/>
      <c r="CO122" s="1077"/>
      <c r="CP122" s="1085" t="s">
        <v>255</v>
      </c>
      <c r="CQ122" s="1086"/>
      <c r="CR122" s="1086"/>
      <c r="CS122" s="1086"/>
      <c r="CT122" s="1086"/>
      <c r="CU122" s="1086"/>
      <c r="CV122" s="1086"/>
      <c r="CW122" s="1086"/>
      <c r="CX122" s="1086"/>
      <c r="CY122" s="1086"/>
      <c r="CZ122" s="1086"/>
      <c r="DA122" s="1086"/>
      <c r="DB122" s="1086"/>
      <c r="DC122" s="1086"/>
      <c r="DD122" s="1086"/>
      <c r="DE122" s="1086"/>
      <c r="DF122" s="1087"/>
      <c r="DG122" s="991" t="s">
        <v>292</v>
      </c>
      <c r="DH122" s="992"/>
      <c r="DI122" s="992"/>
      <c r="DJ122" s="992"/>
      <c r="DK122" s="992"/>
      <c r="DL122" s="992" t="s">
        <v>128</v>
      </c>
      <c r="DM122" s="992"/>
      <c r="DN122" s="992"/>
      <c r="DO122" s="992"/>
      <c r="DP122" s="992"/>
      <c r="DQ122" s="992" t="s">
        <v>128</v>
      </c>
      <c r="DR122" s="992"/>
      <c r="DS122" s="992"/>
      <c r="DT122" s="992"/>
      <c r="DU122" s="992"/>
      <c r="DV122" s="993" t="s">
        <v>128</v>
      </c>
      <c r="DW122" s="993"/>
      <c r="DX122" s="993"/>
      <c r="DY122" s="993"/>
      <c r="DZ122" s="994"/>
    </row>
    <row r="123" spans="1:130" s="212" customFormat="1" ht="26.25" customHeight="1" x14ac:dyDescent="0.15">
      <c r="A123" s="1123"/>
      <c r="B123" s="1015"/>
      <c r="C123" s="988" t="s">
        <v>310</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24" t="s">
        <v>128</v>
      </c>
      <c r="AB123" s="1025"/>
      <c r="AC123" s="1025"/>
      <c r="AD123" s="1025"/>
      <c r="AE123" s="1026"/>
      <c r="AF123" s="1027" t="s">
        <v>128</v>
      </c>
      <c r="AG123" s="1025"/>
      <c r="AH123" s="1025"/>
      <c r="AI123" s="1025"/>
      <c r="AJ123" s="1026"/>
      <c r="AK123" s="1027" t="s">
        <v>128</v>
      </c>
      <c r="AL123" s="1025"/>
      <c r="AM123" s="1025"/>
      <c r="AN123" s="1025"/>
      <c r="AO123" s="1026"/>
      <c r="AP123" s="1028" t="s">
        <v>128</v>
      </c>
      <c r="AQ123" s="1029"/>
      <c r="AR123" s="1029"/>
      <c r="AS123" s="1029"/>
      <c r="AT123" s="1030"/>
      <c r="AU123" s="1063"/>
      <c r="AV123" s="1064"/>
      <c r="AW123" s="1064"/>
      <c r="AX123" s="1064"/>
      <c r="AY123" s="1064"/>
      <c r="AZ123" s="233" t="s">
        <v>187</v>
      </c>
      <c r="BA123" s="233"/>
      <c r="BB123" s="233"/>
      <c r="BC123" s="233"/>
      <c r="BD123" s="233"/>
      <c r="BE123" s="233"/>
      <c r="BF123" s="233"/>
      <c r="BG123" s="233"/>
      <c r="BH123" s="233"/>
      <c r="BI123" s="233"/>
      <c r="BJ123" s="233"/>
      <c r="BK123" s="233"/>
      <c r="BL123" s="233"/>
      <c r="BM123" s="233"/>
      <c r="BN123" s="233"/>
      <c r="BO123" s="1043" t="s">
        <v>324</v>
      </c>
      <c r="BP123" s="1071"/>
      <c r="BQ123" s="1129">
        <v>27938054</v>
      </c>
      <c r="BR123" s="1130"/>
      <c r="BS123" s="1130"/>
      <c r="BT123" s="1130"/>
      <c r="BU123" s="1130"/>
      <c r="BV123" s="1130">
        <v>28737295</v>
      </c>
      <c r="BW123" s="1130"/>
      <c r="BX123" s="1130"/>
      <c r="BY123" s="1130"/>
      <c r="BZ123" s="1130"/>
      <c r="CA123" s="1130">
        <v>27911799</v>
      </c>
      <c r="CB123" s="1130"/>
      <c r="CC123" s="1130"/>
      <c r="CD123" s="1130"/>
      <c r="CE123" s="1130"/>
      <c r="CF123" s="1067"/>
      <c r="CG123" s="1068"/>
      <c r="CH123" s="1068"/>
      <c r="CI123" s="1068"/>
      <c r="CJ123" s="1069"/>
      <c r="CK123" s="1075"/>
      <c r="CL123" s="1076"/>
      <c r="CM123" s="1076"/>
      <c r="CN123" s="1076"/>
      <c r="CO123" s="1077"/>
      <c r="CP123" s="1085" t="s">
        <v>254</v>
      </c>
      <c r="CQ123" s="1086"/>
      <c r="CR123" s="1086"/>
      <c r="CS123" s="1086"/>
      <c r="CT123" s="1086"/>
      <c r="CU123" s="1086"/>
      <c r="CV123" s="1086"/>
      <c r="CW123" s="1086"/>
      <c r="CX123" s="1086"/>
      <c r="CY123" s="1086"/>
      <c r="CZ123" s="1086"/>
      <c r="DA123" s="1086"/>
      <c r="DB123" s="1086"/>
      <c r="DC123" s="1086"/>
      <c r="DD123" s="1086"/>
      <c r="DE123" s="1086"/>
      <c r="DF123" s="1087"/>
      <c r="DG123" s="1024" t="s">
        <v>128</v>
      </c>
      <c r="DH123" s="1025"/>
      <c r="DI123" s="1025"/>
      <c r="DJ123" s="1025"/>
      <c r="DK123" s="1026"/>
      <c r="DL123" s="1027" t="s">
        <v>128</v>
      </c>
      <c r="DM123" s="1025"/>
      <c r="DN123" s="1025"/>
      <c r="DO123" s="1025"/>
      <c r="DP123" s="1026"/>
      <c r="DQ123" s="1027" t="s">
        <v>128</v>
      </c>
      <c r="DR123" s="1025"/>
      <c r="DS123" s="1025"/>
      <c r="DT123" s="1025"/>
      <c r="DU123" s="1026"/>
      <c r="DV123" s="1028" t="s">
        <v>128</v>
      </c>
      <c r="DW123" s="1029"/>
      <c r="DX123" s="1029"/>
      <c r="DY123" s="1029"/>
      <c r="DZ123" s="1030"/>
    </row>
    <row r="124" spans="1:130" s="212" customFormat="1" ht="26.25" customHeight="1" thickBot="1" x14ac:dyDescent="0.2">
      <c r="A124" s="1123"/>
      <c r="B124" s="1015"/>
      <c r="C124" s="988" t="s">
        <v>313</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24" t="s">
        <v>128</v>
      </c>
      <c r="AB124" s="1025"/>
      <c r="AC124" s="1025"/>
      <c r="AD124" s="1025"/>
      <c r="AE124" s="1026"/>
      <c r="AF124" s="1027" t="s">
        <v>128</v>
      </c>
      <c r="AG124" s="1025"/>
      <c r="AH124" s="1025"/>
      <c r="AI124" s="1025"/>
      <c r="AJ124" s="1026"/>
      <c r="AK124" s="1027" t="s">
        <v>128</v>
      </c>
      <c r="AL124" s="1025"/>
      <c r="AM124" s="1025"/>
      <c r="AN124" s="1025"/>
      <c r="AO124" s="1026"/>
      <c r="AP124" s="1028" t="s">
        <v>128</v>
      </c>
      <c r="AQ124" s="1029"/>
      <c r="AR124" s="1029"/>
      <c r="AS124" s="1029"/>
      <c r="AT124" s="1030"/>
      <c r="AU124" s="1125" t="s">
        <v>325</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t="s">
        <v>128</v>
      </c>
      <c r="BR124" s="1093"/>
      <c r="BS124" s="1093"/>
      <c r="BT124" s="1093"/>
      <c r="BU124" s="1093"/>
      <c r="BV124" s="1093" t="s">
        <v>128</v>
      </c>
      <c r="BW124" s="1093"/>
      <c r="BX124" s="1093"/>
      <c r="BY124" s="1093"/>
      <c r="BZ124" s="1093"/>
      <c r="CA124" s="1093" t="s">
        <v>128</v>
      </c>
      <c r="CB124" s="1093"/>
      <c r="CC124" s="1093"/>
      <c r="CD124" s="1093"/>
      <c r="CE124" s="1093"/>
      <c r="CF124" s="1094"/>
      <c r="CG124" s="1095"/>
      <c r="CH124" s="1095"/>
      <c r="CI124" s="1095"/>
      <c r="CJ124" s="1096"/>
      <c r="CK124" s="1078"/>
      <c r="CL124" s="1078"/>
      <c r="CM124" s="1078"/>
      <c r="CN124" s="1078"/>
      <c r="CO124" s="1079"/>
      <c r="CP124" s="1085" t="s">
        <v>326</v>
      </c>
      <c r="CQ124" s="1086"/>
      <c r="CR124" s="1086"/>
      <c r="CS124" s="1086"/>
      <c r="CT124" s="1086"/>
      <c r="CU124" s="1086"/>
      <c r="CV124" s="1086"/>
      <c r="CW124" s="1086"/>
      <c r="CX124" s="1086"/>
      <c r="CY124" s="1086"/>
      <c r="CZ124" s="1086"/>
      <c r="DA124" s="1086"/>
      <c r="DB124" s="1086"/>
      <c r="DC124" s="1086"/>
      <c r="DD124" s="1086"/>
      <c r="DE124" s="1086"/>
      <c r="DF124" s="1087"/>
      <c r="DG124" s="1070">
        <v>7008472</v>
      </c>
      <c r="DH124" s="1052"/>
      <c r="DI124" s="1052"/>
      <c r="DJ124" s="1052"/>
      <c r="DK124" s="1053"/>
      <c r="DL124" s="1051" t="s">
        <v>300</v>
      </c>
      <c r="DM124" s="1052"/>
      <c r="DN124" s="1052"/>
      <c r="DO124" s="1052"/>
      <c r="DP124" s="1053"/>
      <c r="DQ124" s="1051" t="s">
        <v>128</v>
      </c>
      <c r="DR124" s="1052"/>
      <c r="DS124" s="1052"/>
      <c r="DT124" s="1052"/>
      <c r="DU124" s="1053"/>
      <c r="DV124" s="1054" t="s">
        <v>128</v>
      </c>
      <c r="DW124" s="1055"/>
      <c r="DX124" s="1055"/>
      <c r="DY124" s="1055"/>
      <c r="DZ124" s="1056"/>
    </row>
    <row r="125" spans="1:130" s="212" customFormat="1" ht="26.25" customHeight="1" x14ac:dyDescent="0.15">
      <c r="A125" s="1123"/>
      <c r="B125" s="1015"/>
      <c r="C125" s="988" t="s">
        <v>315</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24" t="s">
        <v>128</v>
      </c>
      <c r="AB125" s="1025"/>
      <c r="AC125" s="1025"/>
      <c r="AD125" s="1025"/>
      <c r="AE125" s="1026"/>
      <c r="AF125" s="1027" t="s">
        <v>128</v>
      </c>
      <c r="AG125" s="1025"/>
      <c r="AH125" s="1025"/>
      <c r="AI125" s="1025"/>
      <c r="AJ125" s="1026"/>
      <c r="AK125" s="1027" t="s">
        <v>128</v>
      </c>
      <c r="AL125" s="1025"/>
      <c r="AM125" s="1025"/>
      <c r="AN125" s="1025"/>
      <c r="AO125" s="1026"/>
      <c r="AP125" s="1028" t="s">
        <v>128</v>
      </c>
      <c r="AQ125" s="1029"/>
      <c r="AR125" s="1029"/>
      <c r="AS125" s="1029"/>
      <c r="AT125" s="1030"/>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1088" t="s">
        <v>327</v>
      </c>
      <c r="CL125" s="1073"/>
      <c r="CM125" s="1073"/>
      <c r="CN125" s="1073"/>
      <c r="CO125" s="1074"/>
      <c r="CP125" s="995" t="s">
        <v>328</v>
      </c>
      <c r="CQ125" s="963"/>
      <c r="CR125" s="963"/>
      <c r="CS125" s="963"/>
      <c r="CT125" s="963"/>
      <c r="CU125" s="963"/>
      <c r="CV125" s="963"/>
      <c r="CW125" s="963"/>
      <c r="CX125" s="963"/>
      <c r="CY125" s="963"/>
      <c r="CZ125" s="963"/>
      <c r="DA125" s="963"/>
      <c r="DB125" s="963"/>
      <c r="DC125" s="963"/>
      <c r="DD125" s="963"/>
      <c r="DE125" s="963"/>
      <c r="DF125" s="964"/>
      <c r="DG125" s="996" t="s">
        <v>128</v>
      </c>
      <c r="DH125" s="997"/>
      <c r="DI125" s="997"/>
      <c r="DJ125" s="997"/>
      <c r="DK125" s="997"/>
      <c r="DL125" s="997" t="s">
        <v>128</v>
      </c>
      <c r="DM125" s="997"/>
      <c r="DN125" s="997"/>
      <c r="DO125" s="997"/>
      <c r="DP125" s="997"/>
      <c r="DQ125" s="997" t="s">
        <v>128</v>
      </c>
      <c r="DR125" s="997"/>
      <c r="DS125" s="997"/>
      <c r="DT125" s="997"/>
      <c r="DU125" s="997"/>
      <c r="DV125" s="998" t="s">
        <v>128</v>
      </c>
      <c r="DW125" s="998"/>
      <c r="DX125" s="998"/>
      <c r="DY125" s="998"/>
      <c r="DZ125" s="999"/>
    </row>
    <row r="126" spans="1:130" s="212" customFormat="1" ht="26.25" customHeight="1" thickBot="1" x14ac:dyDescent="0.2">
      <c r="A126" s="1123"/>
      <c r="B126" s="1015"/>
      <c r="C126" s="988" t="s">
        <v>317</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24" t="s">
        <v>128</v>
      </c>
      <c r="AB126" s="1025"/>
      <c r="AC126" s="1025"/>
      <c r="AD126" s="1025"/>
      <c r="AE126" s="1026"/>
      <c r="AF126" s="1027" t="s">
        <v>292</v>
      </c>
      <c r="AG126" s="1025"/>
      <c r="AH126" s="1025"/>
      <c r="AI126" s="1025"/>
      <c r="AJ126" s="1026"/>
      <c r="AK126" s="1027">
        <v>35541</v>
      </c>
      <c r="AL126" s="1025"/>
      <c r="AM126" s="1025"/>
      <c r="AN126" s="1025"/>
      <c r="AO126" s="1026"/>
      <c r="AP126" s="1028">
        <v>0.4</v>
      </c>
      <c r="AQ126" s="1029"/>
      <c r="AR126" s="1029"/>
      <c r="AS126" s="1029"/>
      <c r="AT126" s="1030"/>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1089"/>
      <c r="CL126" s="1076"/>
      <c r="CM126" s="1076"/>
      <c r="CN126" s="1076"/>
      <c r="CO126" s="1077"/>
      <c r="CP126" s="988" t="s">
        <v>329</v>
      </c>
      <c r="CQ126" s="989"/>
      <c r="CR126" s="989"/>
      <c r="CS126" s="989"/>
      <c r="CT126" s="989"/>
      <c r="CU126" s="989"/>
      <c r="CV126" s="989"/>
      <c r="CW126" s="989"/>
      <c r="CX126" s="989"/>
      <c r="CY126" s="989"/>
      <c r="CZ126" s="989"/>
      <c r="DA126" s="989"/>
      <c r="DB126" s="989"/>
      <c r="DC126" s="989"/>
      <c r="DD126" s="989"/>
      <c r="DE126" s="989"/>
      <c r="DF126" s="990"/>
      <c r="DG126" s="991" t="s">
        <v>292</v>
      </c>
      <c r="DH126" s="992"/>
      <c r="DI126" s="992"/>
      <c r="DJ126" s="992"/>
      <c r="DK126" s="992"/>
      <c r="DL126" s="992" t="s">
        <v>128</v>
      </c>
      <c r="DM126" s="992"/>
      <c r="DN126" s="992"/>
      <c r="DO126" s="992"/>
      <c r="DP126" s="992"/>
      <c r="DQ126" s="992" t="s">
        <v>128</v>
      </c>
      <c r="DR126" s="992"/>
      <c r="DS126" s="992"/>
      <c r="DT126" s="992"/>
      <c r="DU126" s="992"/>
      <c r="DV126" s="993" t="s">
        <v>128</v>
      </c>
      <c r="DW126" s="993"/>
      <c r="DX126" s="993"/>
      <c r="DY126" s="993"/>
      <c r="DZ126" s="994"/>
    </row>
    <row r="127" spans="1:130" s="212" customFormat="1" ht="26.25" customHeight="1" x14ac:dyDescent="0.15">
      <c r="A127" s="1124"/>
      <c r="B127" s="1017"/>
      <c r="C127" s="1039" t="s">
        <v>330</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1024" t="s">
        <v>128</v>
      </c>
      <c r="AB127" s="1025"/>
      <c r="AC127" s="1025"/>
      <c r="AD127" s="1025"/>
      <c r="AE127" s="1026"/>
      <c r="AF127" s="1027" t="s">
        <v>128</v>
      </c>
      <c r="AG127" s="1025"/>
      <c r="AH127" s="1025"/>
      <c r="AI127" s="1025"/>
      <c r="AJ127" s="1026"/>
      <c r="AK127" s="1027" t="s">
        <v>128</v>
      </c>
      <c r="AL127" s="1025"/>
      <c r="AM127" s="1025"/>
      <c r="AN127" s="1025"/>
      <c r="AO127" s="1026"/>
      <c r="AP127" s="1028" t="s">
        <v>300</v>
      </c>
      <c r="AQ127" s="1029"/>
      <c r="AR127" s="1029"/>
      <c r="AS127" s="1029"/>
      <c r="AT127" s="1030"/>
      <c r="AU127" s="214"/>
      <c r="AV127" s="214"/>
      <c r="AW127" s="214"/>
      <c r="AX127" s="1097" t="s">
        <v>331</v>
      </c>
      <c r="AY127" s="1098"/>
      <c r="AZ127" s="1098"/>
      <c r="BA127" s="1098"/>
      <c r="BB127" s="1098"/>
      <c r="BC127" s="1098"/>
      <c r="BD127" s="1098"/>
      <c r="BE127" s="1099"/>
      <c r="BF127" s="1100" t="s">
        <v>332</v>
      </c>
      <c r="BG127" s="1098"/>
      <c r="BH127" s="1098"/>
      <c r="BI127" s="1098"/>
      <c r="BJ127" s="1098"/>
      <c r="BK127" s="1098"/>
      <c r="BL127" s="1099"/>
      <c r="BM127" s="1100" t="s">
        <v>333</v>
      </c>
      <c r="BN127" s="1098"/>
      <c r="BO127" s="1098"/>
      <c r="BP127" s="1098"/>
      <c r="BQ127" s="1098"/>
      <c r="BR127" s="1098"/>
      <c r="BS127" s="1099"/>
      <c r="BT127" s="1100" t="s">
        <v>334</v>
      </c>
      <c r="BU127" s="1098"/>
      <c r="BV127" s="1098"/>
      <c r="BW127" s="1098"/>
      <c r="BX127" s="1098"/>
      <c r="BY127" s="1098"/>
      <c r="BZ127" s="1121"/>
      <c r="CA127" s="214"/>
      <c r="CB127" s="214"/>
      <c r="CC127" s="214"/>
      <c r="CD127" s="237"/>
      <c r="CE127" s="237"/>
      <c r="CF127" s="237"/>
      <c r="CG127" s="214"/>
      <c r="CH127" s="214"/>
      <c r="CI127" s="214"/>
      <c r="CJ127" s="236"/>
      <c r="CK127" s="1089"/>
      <c r="CL127" s="1076"/>
      <c r="CM127" s="1076"/>
      <c r="CN127" s="1076"/>
      <c r="CO127" s="1077"/>
      <c r="CP127" s="988" t="s">
        <v>335</v>
      </c>
      <c r="CQ127" s="989"/>
      <c r="CR127" s="989"/>
      <c r="CS127" s="989"/>
      <c r="CT127" s="989"/>
      <c r="CU127" s="989"/>
      <c r="CV127" s="989"/>
      <c r="CW127" s="989"/>
      <c r="CX127" s="989"/>
      <c r="CY127" s="989"/>
      <c r="CZ127" s="989"/>
      <c r="DA127" s="989"/>
      <c r="DB127" s="989"/>
      <c r="DC127" s="989"/>
      <c r="DD127" s="989"/>
      <c r="DE127" s="989"/>
      <c r="DF127" s="990"/>
      <c r="DG127" s="991" t="s">
        <v>128</v>
      </c>
      <c r="DH127" s="992"/>
      <c r="DI127" s="992"/>
      <c r="DJ127" s="992"/>
      <c r="DK127" s="992"/>
      <c r="DL127" s="992" t="s">
        <v>128</v>
      </c>
      <c r="DM127" s="992"/>
      <c r="DN127" s="992"/>
      <c r="DO127" s="992"/>
      <c r="DP127" s="992"/>
      <c r="DQ127" s="992" t="s">
        <v>292</v>
      </c>
      <c r="DR127" s="992"/>
      <c r="DS127" s="992"/>
      <c r="DT127" s="992"/>
      <c r="DU127" s="992"/>
      <c r="DV127" s="993" t="s">
        <v>300</v>
      </c>
      <c r="DW127" s="993"/>
      <c r="DX127" s="993"/>
      <c r="DY127" s="993"/>
      <c r="DZ127" s="994"/>
    </row>
    <row r="128" spans="1:130" s="212" customFormat="1" ht="26.25" customHeight="1" thickBot="1" x14ac:dyDescent="0.2">
      <c r="A128" s="1107" t="s">
        <v>336</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337</v>
      </c>
      <c r="X128" s="1109"/>
      <c r="Y128" s="1109"/>
      <c r="Z128" s="1110"/>
      <c r="AA128" s="1111">
        <v>187216</v>
      </c>
      <c r="AB128" s="1112"/>
      <c r="AC128" s="1112"/>
      <c r="AD128" s="1112"/>
      <c r="AE128" s="1113"/>
      <c r="AF128" s="1114">
        <v>175416</v>
      </c>
      <c r="AG128" s="1112"/>
      <c r="AH128" s="1112"/>
      <c r="AI128" s="1112"/>
      <c r="AJ128" s="1113"/>
      <c r="AK128" s="1114">
        <v>187002</v>
      </c>
      <c r="AL128" s="1112"/>
      <c r="AM128" s="1112"/>
      <c r="AN128" s="1112"/>
      <c r="AO128" s="1113"/>
      <c r="AP128" s="1115"/>
      <c r="AQ128" s="1116"/>
      <c r="AR128" s="1116"/>
      <c r="AS128" s="1116"/>
      <c r="AT128" s="1117"/>
      <c r="AU128" s="214"/>
      <c r="AV128" s="214"/>
      <c r="AW128" s="214"/>
      <c r="AX128" s="962" t="s">
        <v>338</v>
      </c>
      <c r="AY128" s="963"/>
      <c r="AZ128" s="963"/>
      <c r="BA128" s="963"/>
      <c r="BB128" s="963"/>
      <c r="BC128" s="963"/>
      <c r="BD128" s="963"/>
      <c r="BE128" s="964"/>
      <c r="BF128" s="1118" t="s">
        <v>128</v>
      </c>
      <c r="BG128" s="1119"/>
      <c r="BH128" s="1119"/>
      <c r="BI128" s="1119"/>
      <c r="BJ128" s="1119"/>
      <c r="BK128" s="1119"/>
      <c r="BL128" s="1120"/>
      <c r="BM128" s="1118">
        <v>13.29</v>
      </c>
      <c r="BN128" s="1119"/>
      <c r="BO128" s="1119"/>
      <c r="BP128" s="1119"/>
      <c r="BQ128" s="1119"/>
      <c r="BR128" s="1119"/>
      <c r="BS128" s="1120"/>
      <c r="BT128" s="1118">
        <v>20</v>
      </c>
      <c r="BU128" s="1119"/>
      <c r="BV128" s="1119"/>
      <c r="BW128" s="1119"/>
      <c r="BX128" s="1119"/>
      <c r="BY128" s="1119"/>
      <c r="BZ128" s="1142"/>
      <c r="CA128" s="237"/>
      <c r="CB128" s="237"/>
      <c r="CC128" s="237"/>
      <c r="CD128" s="237"/>
      <c r="CE128" s="237"/>
      <c r="CF128" s="237"/>
      <c r="CG128" s="214"/>
      <c r="CH128" s="214"/>
      <c r="CI128" s="214"/>
      <c r="CJ128" s="236"/>
      <c r="CK128" s="1090"/>
      <c r="CL128" s="1091"/>
      <c r="CM128" s="1091"/>
      <c r="CN128" s="1091"/>
      <c r="CO128" s="1092"/>
      <c r="CP128" s="1101" t="s">
        <v>339</v>
      </c>
      <c r="CQ128" s="791"/>
      <c r="CR128" s="791"/>
      <c r="CS128" s="791"/>
      <c r="CT128" s="791"/>
      <c r="CU128" s="791"/>
      <c r="CV128" s="791"/>
      <c r="CW128" s="791"/>
      <c r="CX128" s="791"/>
      <c r="CY128" s="791"/>
      <c r="CZ128" s="791"/>
      <c r="DA128" s="791"/>
      <c r="DB128" s="791"/>
      <c r="DC128" s="791"/>
      <c r="DD128" s="791"/>
      <c r="DE128" s="791"/>
      <c r="DF128" s="1102"/>
      <c r="DG128" s="1103">
        <v>3650</v>
      </c>
      <c r="DH128" s="1104"/>
      <c r="DI128" s="1104"/>
      <c r="DJ128" s="1104"/>
      <c r="DK128" s="1104"/>
      <c r="DL128" s="1104" t="s">
        <v>128</v>
      </c>
      <c r="DM128" s="1104"/>
      <c r="DN128" s="1104"/>
      <c r="DO128" s="1104"/>
      <c r="DP128" s="1104"/>
      <c r="DQ128" s="1104" t="s">
        <v>128</v>
      </c>
      <c r="DR128" s="1104"/>
      <c r="DS128" s="1104"/>
      <c r="DT128" s="1104"/>
      <c r="DU128" s="1104"/>
      <c r="DV128" s="1105" t="s">
        <v>128</v>
      </c>
      <c r="DW128" s="1105"/>
      <c r="DX128" s="1105"/>
      <c r="DY128" s="1105"/>
      <c r="DZ128" s="1106"/>
    </row>
    <row r="129" spans="1:131" s="212" customFormat="1" ht="26.25" customHeight="1" x14ac:dyDescent="0.15">
      <c r="A129" s="1000" t="s">
        <v>107</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36" t="s">
        <v>340</v>
      </c>
      <c r="X129" s="1137"/>
      <c r="Y129" s="1137"/>
      <c r="Z129" s="1138"/>
      <c r="AA129" s="1024">
        <v>9951629</v>
      </c>
      <c r="AB129" s="1025"/>
      <c r="AC129" s="1025"/>
      <c r="AD129" s="1025"/>
      <c r="AE129" s="1026"/>
      <c r="AF129" s="1027">
        <v>10117925</v>
      </c>
      <c r="AG129" s="1025"/>
      <c r="AH129" s="1025"/>
      <c r="AI129" s="1025"/>
      <c r="AJ129" s="1026"/>
      <c r="AK129" s="1027">
        <v>10252349</v>
      </c>
      <c r="AL129" s="1025"/>
      <c r="AM129" s="1025"/>
      <c r="AN129" s="1025"/>
      <c r="AO129" s="1026"/>
      <c r="AP129" s="1139"/>
      <c r="AQ129" s="1140"/>
      <c r="AR129" s="1140"/>
      <c r="AS129" s="1140"/>
      <c r="AT129" s="1141"/>
      <c r="AU129" s="215"/>
      <c r="AV129" s="215"/>
      <c r="AW129" s="215"/>
      <c r="AX129" s="1131" t="s">
        <v>341</v>
      </c>
      <c r="AY129" s="989"/>
      <c r="AZ129" s="989"/>
      <c r="BA129" s="989"/>
      <c r="BB129" s="989"/>
      <c r="BC129" s="989"/>
      <c r="BD129" s="989"/>
      <c r="BE129" s="990"/>
      <c r="BF129" s="1132" t="s">
        <v>128</v>
      </c>
      <c r="BG129" s="1133"/>
      <c r="BH129" s="1133"/>
      <c r="BI129" s="1133"/>
      <c r="BJ129" s="1133"/>
      <c r="BK129" s="1133"/>
      <c r="BL129" s="1134"/>
      <c r="BM129" s="1132">
        <v>18.29</v>
      </c>
      <c r="BN129" s="1133"/>
      <c r="BO129" s="1133"/>
      <c r="BP129" s="1133"/>
      <c r="BQ129" s="1133"/>
      <c r="BR129" s="1133"/>
      <c r="BS129" s="1134"/>
      <c r="BT129" s="1132">
        <v>30</v>
      </c>
      <c r="BU129" s="1133"/>
      <c r="BV129" s="1133"/>
      <c r="BW129" s="1133"/>
      <c r="BX129" s="1133"/>
      <c r="BY129" s="1133"/>
      <c r="BZ129" s="113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1000" t="s">
        <v>342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36" t="s">
        <v>343</v>
      </c>
      <c r="X130" s="1137"/>
      <c r="Y130" s="1137"/>
      <c r="Z130" s="1138"/>
      <c r="AA130" s="1024">
        <v>1643606</v>
      </c>
      <c r="AB130" s="1025"/>
      <c r="AC130" s="1025"/>
      <c r="AD130" s="1025"/>
      <c r="AE130" s="1026"/>
      <c r="AF130" s="1027">
        <v>1490888</v>
      </c>
      <c r="AG130" s="1025"/>
      <c r="AH130" s="1025"/>
      <c r="AI130" s="1025"/>
      <c r="AJ130" s="1026"/>
      <c r="AK130" s="1027">
        <v>1293956</v>
      </c>
      <c r="AL130" s="1025"/>
      <c r="AM130" s="1025"/>
      <c r="AN130" s="1025"/>
      <c r="AO130" s="1026"/>
      <c r="AP130" s="1139"/>
      <c r="AQ130" s="1140"/>
      <c r="AR130" s="1140"/>
      <c r="AS130" s="1140"/>
      <c r="AT130" s="1141"/>
      <c r="AU130" s="215"/>
      <c r="AV130" s="215"/>
      <c r="AW130" s="215"/>
      <c r="AX130" s="1131" t="s">
        <v>344</v>
      </c>
      <c r="AY130" s="989"/>
      <c r="AZ130" s="989"/>
      <c r="BA130" s="989"/>
      <c r="BB130" s="989"/>
      <c r="BC130" s="989"/>
      <c r="BD130" s="989"/>
      <c r="BE130" s="990"/>
      <c r="BF130" s="1167">
        <v>9.5</v>
      </c>
      <c r="BG130" s="1168"/>
      <c r="BH130" s="1168"/>
      <c r="BI130" s="1168"/>
      <c r="BJ130" s="1168"/>
      <c r="BK130" s="1168"/>
      <c r="BL130" s="1169"/>
      <c r="BM130" s="1167">
        <v>25</v>
      </c>
      <c r="BN130" s="1168"/>
      <c r="BO130" s="1168"/>
      <c r="BP130" s="1168"/>
      <c r="BQ130" s="1168"/>
      <c r="BR130" s="1168"/>
      <c r="BS130" s="1169"/>
      <c r="BT130" s="1167">
        <v>35</v>
      </c>
      <c r="BU130" s="1168"/>
      <c r="BV130" s="1168"/>
      <c r="BW130" s="1168"/>
      <c r="BX130" s="1168"/>
      <c r="BY130" s="1168"/>
      <c r="BZ130" s="117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345</v>
      </c>
      <c r="X131" s="1174"/>
      <c r="Y131" s="1174"/>
      <c r="Z131" s="1175"/>
      <c r="AA131" s="1070">
        <v>8308023</v>
      </c>
      <c r="AB131" s="1052"/>
      <c r="AC131" s="1052"/>
      <c r="AD131" s="1052"/>
      <c r="AE131" s="1053"/>
      <c r="AF131" s="1051">
        <v>8627037</v>
      </c>
      <c r="AG131" s="1052"/>
      <c r="AH131" s="1052"/>
      <c r="AI131" s="1052"/>
      <c r="AJ131" s="1053"/>
      <c r="AK131" s="1051">
        <v>8958393</v>
      </c>
      <c r="AL131" s="1052"/>
      <c r="AM131" s="1052"/>
      <c r="AN131" s="1052"/>
      <c r="AO131" s="1053"/>
      <c r="AP131" s="1176"/>
      <c r="AQ131" s="1177"/>
      <c r="AR131" s="1177"/>
      <c r="AS131" s="1177"/>
      <c r="AT131" s="1178"/>
      <c r="AU131" s="215"/>
      <c r="AV131" s="215"/>
      <c r="AW131" s="215"/>
      <c r="AX131" s="1149" t="s">
        <v>346</v>
      </c>
      <c r="AY131" s="791"/>
      <c r="AZ131" s="791"/>
      <c r="BA131" s="791"/>
      <c r="BB131" s="791"/>
      <c r="BC131" s="791"/>
      <c r="BD131" s="791"/>
      <c r="BE131" s="1102"/>
      <c r="BF131" s="1150" t="s">
        <v>128</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1156" t="s">
        <v>347</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348</v>
      </c>
      <c r="W132" s="1160"/>
      <c r="X132" s="1160"/>
      <c r="Y132" s="1160"/>
      <c r="Z132" s="1161"/>
      <c r="AA132" s="1162">
        <v>7.8783243619999999</v>
      </c>
      <c r="AB132" s="1163"/>
      <c r="AC132" s="1163"/>
      <c r="AD132" s="1163"/>
      <c r="AE132" s="1164"/>
      <c r="AF132" s="1165">
        <v>9.1506716089999998</v>
      </c>
      <c r="AG132" s="1163"/>
      <c r="AH132" s="1163"/>
      <c r="AI132" s="1163"/>
      <c r="AJ132" s="1164"/>
      <c r="AK132" s="1165">
        <v>11.700234630000001</v>
      </c>
      <c r="AL132" s="1163"/>
      <c r="AM132" s="1163"/>
      <c r="AN132" s="1163"/>
      <c r="AO132" s="1164"/>
      <c r="AP132" s="1067"/>
      <c r="AQ132" s="1068"/>
      <c r="AR132" s="1068"/>
      <c r="AS132" s="1068"/>
      <c r="AT132" s="1166"/>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349</v>
      </c>
      <c r="W133" s="1143"/>
      <c r="X133" s="1143"/>
      <c r="Y133" s="1143"/>
      <c r="Z133" s="1144"/>
      <c r="AA133" s="1145">
        <v>6.4</v>
      </c>
      <c r="AB133" s="1146"/>
      <c r="AC133" s="1146"/>
      <c r="AD133" s="1146"/>
      <c r="AE133" s="1147"/>
      <c r="AF133" s="1145">
        <v>7.5</v>
      </c>
      <c r="AG133" s="1146"/>
      <c r="AH133" s="1146"/>
      <c r="AI133" s="1146"/>
      <c r="AJ133" s="1147"/>
      <c r="AK133" s="1145">
        <v>9.5</v>
      </c>
      <c r="AL133" s="1146"/>
      <c r="AM133" s="1146"/>
      <c r="AN133" s="1146"/>
      <c r="AO133" s="1147"/>
      <c r="AP133" s="1094"/>
      <c r="AQ133" s="1095"/>
      <c r="AR133" s="1095"/>
      <c r="AS133" s="1095"/>
      <c r="AT133" s="1148"/>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VyOb3w+vf8GAuLXbi873Jmsgi158LZ8v7BjBB4wN6zW/KRQdxDQGqc8lfI/iIx22kMBWBEuwSf1qJzQfWPusoA==" saltValue="QIiixH/fk8QPfmpfHNV7F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350</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i52RHTa8kyHVh7j/e+PzKhRWD7Hf2INGYIyt4lt8GvxysjkxTI3m11ciyEoTlWC2NcD9RAOkTnLLlsGRH7PUg==" saltValue="08kdiEtRMGSWPI/DVIm9G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351</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352</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80" t="s">
        <v>353</v>
      </c>
      <c r="AP7" s="254"/>
      <c r="AQ7" s="255" t="s">
        <v>354</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81"/>
      <c r="AP8" s="260" t="s">
        <v>355</v>
      </c>
      <c r="AQ8" s="261" t="s">
        <v>356</v>
      </c>
      <c r="AR8" s="262" t="s">
        <v>357</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82" t="s">
        <v>358</v>
      </c>
      <c r="AL9" s="1183"/>
      <c r="AM9" s="1183"/>
      <c r="AN9" s="1184"/>
      <c r="AO9" s="263">
        <v>3150060</v>
      </c>
      <c r="AP9" s="263">
        <v>80146</v>
      </c>
      <c r="AQ9" s="264">
        <v>89252</v>
      </c>
      <c r="AR9" s="265">
        <v>-10.199999999999999</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82" t="s">
        <v>359</v>
      </c>
      <c r="AL10" s="1183"/>
      <c r="AM10" s="1183"/>
      <c r="AN10" s="1184"/>
      <c r="AO10" s="266">
        <v>637906</v>
      </c>
      <c r="AP10" s="266">
        <v>16230</v>
      </c>
      <c r="AQ10" s="267">
        <v>11439</v>
      </c>
      <c r="AR10" s="268">
        <v>41.9</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82" t="s">
        <v>360</v>
      </c>
      <c r="AL11" s="1183"/>
      <c r="AM11" s="1183"/>
      <c r="AN11" s="1184"/>
      <c r="AO11" s="266">
        <v>7318</v>
      </c>
      <c r="AP11" s="266">
        <v>186</v>
      </c>
      <c r="AQ11" s="267">
        <v>869</v>
      </c>
      <c r="AR11" s="268">
        <v>-78.599999999999994</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82" t="s">
        <v>361</v>
      </c>
      <c r="AL12" s="1183"/>
      <c r="AM12" s="1183"/>
      <c r="AN12" s="1184"/>
      <c r="AO12" s="266" t="s">
        <v>362</v>
      </c>
      <c r="AP12" s="266" t="s">
        <v>362</v>
      </c>
      <c r="AQ12" s="267">
        <v>1</v>
      </c>
      <c r="AR12" s="268" t="s">
        <v>362</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82" t="s">
        <v>363</v>
      </c>
      <c r="AL13" s="1183"/>
      <c r="AM13" s="1183"/>
      <c r="AN13" s="1184"/>
      <c r="AO13" s="266">
        <v>142223</v>
      </c>
      <c r="AP13" s="266">
        <v>3619</v>
      </c>
      <c r="AQ13" s="267">
        <v>3581</v>
      </c>
      <c r="AR13" s="268">
        <v>1.1000000000000001</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82" t="s">
        <v>364</v>
      </c>
      <c r="AL14" s="1183"/>
      <c r="AM14" s="1183"/>
      <c r="AN14" s="1184"/>
      <c r="AO14" s="266">
        <v>59376</v>
      </c>
      <c r="AP14" s="266">
        <v>1511</v>
      </c>
      <c r="AQ14" s="267">
        <v>1527</v>
      </c>
      <c r="AR14" s="268">
        <v>-1</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85" t="s">
        <v>365</v>
      </c>
      <c r="AL15" s="1186"/>
      <c r="AM15" s="1186"/>
      <c r="AN15" s="1187"/>
      <c r="AO15" s="266">
        <v>-219913</v>
      </c>
      <c r="AP15" s="266">
        <v>-5595</v>
      </c>
      <c r="AQ15" s="267">
        <v>-6588</v>
      </c>
      <c r="AR15" s="268">
        <v>-15.1</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85" t="s">
        <v>187</v>
      </c>
      <c r="AL16" s="1186"/>
      <c r="AM16" s="1186"/>
      <c r="AN16" s="1187"/>
      <c r="AO16" s="266">
        <v>3776970</v>
      </c>
      <c r="AP16" s="266">
        <v>96096</v>
      </c>
      <c r="AQ16" s="267">
        <v>100080</v>
      </c>
      <c r="AR16" s="268">
        <v>-4</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366</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367</v>
      </c>
      <c r="AP20" s="275" t="s">
        <v>368</v>
      </c>
      <c r="AQ20" s="276" t="s">
        <v>369</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88" t="s">
        <v>370</v>
      </c>
      <c r="AL21" s="1189"/>
      <c r="AM21" s="1189"/>
      <c r="AN21" s="1190"/>
      <c r="AO21" s="279">
        <v>8.65</v>
      </c>
      <c r="AP21" s="280">
        <v>9.0299999999999994</v>
      </c>
      <c r="AQ21" s="281">
        <v>-0.38</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88" t="s">
        <v>371</v>
      </c>
      <c r="AL22" s="1189"/>
      <c r="AM22" s="1189"/>
      <c r="AN22" s="1190"/>
      <c r="AO22" s="284">
        <v>95.9</v>
      </c>
      <c r="AP22" s="285">
        <v>97.7</v>
      </c>
      <c r="AQ22" s="286">
        <v>-1.8</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79" t="s">
        <v>372</v>
      </c>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249"/>
    </row>
    <row r="27" spans="1:46" x14ac:dyDescent="0.15">
      <c r="A27" s="291"/>
      <c r="AO27" s="244"/>
      <c r="AP27" s="244"/>
      <c r="AQ27" s="244"/>
      <c r="AR27" s="244"/>
      <c r="AS27" s="244"/>
      <c r="AT27" s="244"/>
    </row>
    <row r="28" spans="1:46" ht="17.25" x14ac:dyDescent="0.15">
      <c r="A28" s="245" t="s">
        <v>373</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374</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80" t="s">
        <v>353</v>
      </c>
      <c r="AP30" s="254"/>
      <c r="AQ30" s="255" t="s">
        <v>354</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81"/>
      <c r="AP31" s="260" t="s">
        <v>355</v>
      </c>
      <c r="AQ31" s="261" t="s">
        <v>356</v>
      </c>
      <c r="AR31" s="262" t="s">
        <v>357</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96" t="s">
        <v>375</v>
      </c>
      <c r="AL32" s="1197"/>
      <c r="AM32" s="1197"/>
      <c r="AN32" s="1198"/>
      <c r="AO32" s="294">
        <v>1726585</v>
      </c>
      <c r="AP32" s="294">
        <v>43929</v>
      </c>
      <c r="AQ32" s="295">
        <v>56817</v>
      </c>
      <c r="AR32" s="296">
        <v>-22.7</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96" t="s">
        <v>376</v>
      </c>
      <c r="AL33" s="1197"/>
      <c r="AM33" s="1197"/>
      <c r="AN33" s="1198"/>
      <c r="AO33" s="294" t="s">
        <v>362</v>
      </c>
      <c r="AP33" s="294" t="s">
        <v>362</v>
      </c>
      <c r="AQ33" s="295" t="s">
        <v>362</v>
      </c>
      <c r="AR33" s="296" t="s">
        <v>362</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96" t="s">
        <v>377</v>
      </c>
      <c r="AL34" s="1197"/>
      <c r="AM34" s="1197"/>
      <c r="AN34" s="1198"/>
      <c r="AO34" s="294" t="s">
        <v>362</v>
      </c>
      <c r="AP34" s="294" t="s">
        <v>362</v>
      </c>
      <c r="AQ34" s="295">
        <v>1</v>
      </c>
      <c r="AR34" s="296" t="s">
        <v>362</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96" t="s">
        <v>378</v>
      </c>
      <c r="AL35" s="1197"/>
      <c r="AM35" s="1197"/>
      <c r="AN35" s="1198"/>
      <c r="AO35" s="294">
        <v>684164</v>
      </c>
      <c r="AP35" s="294">
        <v>17407</v>
      </c>
      <c r="AQ35" s="295">
        <v>14495</v>
      </c>
      <c r="AR35" s="296">
        <v>20.100000000000001</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96" t="s">
        <v>379</v>
      </c>
      <c r="AL36" s="1197"/>
      <c r="AM36" s="1197"/>
      <c r="AN36" s="1198"/>
      <c r="AO36" s="294">
        <v>50400</v>
      </c>
      <c r="AP36" s="294">
        <v>1282</v>
      </c>
      <c r="AQ36" s="295">
        <v>2703</v>
      </c>
      <c r="AR36" s="296">
        <v>-52.6</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96" t="s">
        <v>380</v>
      </c>
      <c r="AL37" s="1197"/>
      <c r="AM37" s="1197"/>
      <c r="AN37" s="1198"/>
      <c r="AO37" s="294">
        <v>67962</v>
      </c>
      <c r="AP37" s="294">
        <v>1729</v>
      </c>
      <c r="AQ37" s="295">
        <v>273</v>
      </c>
      <c r="AR37" s="296">
        <v>533.29999999999995</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99" t="s">
        <v>381</v>
      </c>
      <c r="AL38" s="1200"/>
      <c r="AM38" s="1200"/>
      <c r="AN38" s="1201"/>
      <c r="AO38" s="297" t="s">
        <v>362</v>
      </c>
      <c r="AP38" s="297" t="s">
        <v>362</v>
      </c>
      <c r="AQ38" s="298">
        <v>2</v>
      </c>
      <c r="AR38" s="286" t="s">
        <v>362</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99" t="s">
        <v>382</v>
      </c>
      <c r="AL39" s="1200"/>
      <c r="AM39" s="1200"/>
      <c r="AN39" s="1201"/>
      <c r="AO39" s="294">
        <v>-187002</v>
      </c>
      <c r="AP39" s="294">
        <v>-4758</v>
      </c>
      <c r="AQ39" s="295">
        <v>-4629</v>
      </c>
      <c r="AR39" s="296">
        <v>2.8</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96" t="s">
        <v>383</v>
      </c>
      <c r="AL40" s="1197"/>
      <c r="AM40" s="1197"/>
      <c r="AN40" s="1198"/>
      <c r="AO40" s="294">
        <v>-1293956</v>
      </c>
      <c r="AP40" s="294">
        <v>-32922</v>
      </c>
      <c r="AQ40" s="295">
        <v>-48266</v>
      </c>
      <c r="AR40" s="296">
        <v>-31.8</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202" t="s">
        <v>214</v>
      </c>
      <c r="AL41" s="1203"/>
      <c r="AM41" s="1203"/>
      <c r="AN41" s="1204"/>
      <c r="AO41" s="294">
        <v>1048153</v>
      </c>
      <c r="AP41" s="294">
        <v>26668</v>
      </c>
      <c r="AQ41" s="295">
        <v>21396</v>
      </c>
      <c r="AR41" s="296">
        <v>24.6</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384</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385</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386</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91" t="s">
        <v>353</v>
      </c>
      <c r="AN49" s="1193" t="s">
        <v>387</v>
      </c>
      <c r="AO49" s="1194"/>
      <c r="AP49" s="1194"/>
      <c r="AQ49" s="1194"/>
      <c r="AR49" s="1195"/>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92"/>
      <c r="AN50" s="310" t="s">
        <v>388</v>
      </c>
      <c r="AO50" s="311" t="s">
        <v>389</v>
      </c>
      <c r="AP50" s="312" t="s">
        <v>390</v>
      </c>
      <c r="AQ50" s="313" t="s">
        <v>391</v>
      </c>
      <c r="AR50" s="314" t="s">
        <v>392</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393</v>
      </c>
      <c r="AL51" s="307"/>
      <c r="AM51" s="315">
        <v>13945340</v>
      </c>
      <c r="AN51" s="316">
        <v>346494</v>
      </c>
      <c r="AO51" s="317">
        <v>-24.6</v>
      </c>
      <c r="AP51" s="318">
        <v>72656</v>
      </c>
      <c r="AQ51" s="319">
        <v>8.5</v>
      </c>
      <c r="AR51" s="320">
        <v>-33.1</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394</v>
      </c>
      <c r="AM52" s="323">
        <v>2089670</v>
      </c>
      <c r="AN52" s="324">
        <v>51921</v>
      </c>
      <c r="AO52" s="325">
        <v>139.69999999999999</v>
      </c>
      <c r="AP52" s="326">
        <v>36448</v>
      </c>
      <c r="AQ52" s="327">
        <v>-2.2999999999999998</v>
      </c>
      <c r="AR52" s="328">
        <v>142</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395</v>
      </c>
      <c r="AL53" s="307"/>
      <c r="AM53" s="315">
        <v>10793225</v>
      </c>
      <c r="AN53" s="316">
        <v>269050</v>
      </c>
      <c r="AO53" s="317">
        <v>-22.4</v>
      </c>
      <c r="AP53" s="318">
        <v>65080</v>
      </c>
      <c r="AQ53" s="319">
        <v>-10.4</v>
      </c>
      <c r="AR53" s="320">
        <v>-12</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394</v>
      </c>
      <c r="AM54" s="323">
        <v>2706728</v>
      </c>
      <c r="AN54" s="324">
        <v>67473</v>
      </c>
      <c r="AO54" s="325">
        <v>30</v>
      </c>
      <c r="AP54" s="326">
        <v>38201</v>
      </c>
      <c r="AQ54" s="327">
        <v>4.8</v>
      </c>
      <c r="AR54" s="328">
        <v>25.2</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396</v>
      </c>
      <c r="AL55" s="307"/>
      <c r="AM55" s="315">
        <v>5888658</v>
      </c>
      <c r="AN55" s="316">
        <v>148049</v>
      </c>
      <c r="AO55" s="317">
        <v>-45</v>
      </c>
      <c r="AP55" s="318">
        <v>79288</v>
      </c>
      <c r="AQ55" s="319">
        <v>21.8</v>
      </c>
      <c r="AR55" s="320">
        <v>-66.8</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394</v>
      </c>
      <c r="AM56" s="323">
        <v>1774852</v>
      </c>
      <c r="AN56" s="324">
        <v>44622</v>
      </c>
      <c r="AO56" s="325">
        <v>-33.9</v>
      </c>
      <c r="AP56" s="326">
        <v>41870</v>
      </c>
      <c r="AQ56" s="327">
        <v>9.6</v>
      </c>
      <c r="AR56" s="328">
        <v>-43.5</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397</v>
      </c>
      <c r="AL57" s="307"/>
      <c r="AM57" s="315">
        <v>7522295</v>
      </c>
      <c r="AN57" s="316">
        <v>190015</v>
      </c>
      <c r="AO57" s="317">
        <v>28.3</v>
      </c>
      <c r="AP57" s="318">
        <v>84962</v>
      </c>
      <c r="AQ57" s="319">
        <v>7.2</v>
      </c>
      <c r="AR57" s="320">
        <v>21.1</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394</v>
      </c>
      <c r="AM58" s="323">
        <v>1815130</v>
      </c>
      <c r="AN58" s="324">
        <v>45851</v>
      </c>
      <c r="AO58" s="325">
        <v>2.8</v>
      </c>
      <c r="AP58" s="326">
        <v>42793</v>
      </c>
      <c r="AQ58" s="327">
        <v>2.2000000000000002</v>
      </c>
      <c r="AR58" s="328">
        <v>0.6</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398</v>
      </c>
      <c r="AL59" s="307"/>
      <c r="AM59" s="315">
        <v>4256288</v>
      </c>
      <c r="AN59" s="316">
        <v>108291</v>
      </c>
      <c r="AO59" s="317">
        <v>-43</v>
      </c>
      <c r="AP59" s="318">
        <v>71279</v>
      </c>
      <c r="AQ59" s="319">
        <v>-16.100000000000001</v>
      </c>
      <c r="AR59" s="320">
        <v>-26.9</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394</v>
      </c>
      <c r="AM60" s="323">
        <v>1333927</v>
      </c>
      <c r="AN60" s="324">
        <v>33939</v>
      </c>
      <c r="AO60" s="325">
        <v>-26</v>
      </c>
      <c r="AP60" s="326">
        <v>36731</v>
      </c>
      <c r="AQ60" s="327">
        <v>-14.2</v>
      </c>
      <c r="AR60" s="328">
        <v>-11.8</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399</v>
      </c>
      <c r="AL61" s="329"/>
      <c r="AM61" s="330">
        <v>8481161</v>
      </c>
      <c r="AN61" s="331">
        <v>212380</v>
      </c>
      <c r="AO61" s="332">
        <v>-21.3</v>
      </c>
      <c r="AP61" s="333">
        <v>74653</v>
      </c>
      <c r="AQ61" s="334">
        <v>2.2000000000000002</v>
      </c>
      <c r="AR61" s="320">
        <v>-23.5</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394</v>
      </c>
      <c r="AM62" s="323">
        <v>1944061</v>
      </c>
      <c r="AN62" s="324">
        <v>48761</v>
      </c>
      <c r="AO62" s="325">
        <v>22.5</v>
      </c>
      <c r="AP62" s="326">
        <v>39209</v>
      </c>
      <c r="AQ62" s="327">
        <v>0</v>
      </c>
      <c r="AR62" s="328">
        <v>22.5</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q17z1b1d5nu/AxIhr5wCRnmHNaNXUtuwfSHALlHvJetg64dZiY3kj7UsnDR7OVw/LlhWjvJeSr0pn5b1cNd8jw==" saltValue="SHwZ0TxVymf+rIwCGBy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401</v>
      </c>
    </row>
    <row r="120" spans="125:125" ht="13.5" hidden="1" customHeight="1" x14ac:dyDescent="0.15"/>
    <row r="121" spans="125:125" ht="13.5" hidden="1" customHeight="1" x14ac:dyDescent="0.15">
      <c r="DU121" s="241"/>
    </row>
  </sheetData>
  <sheetProtection algorithmName="SHA-512" hashValue="YLgSWHa7o8jxEr1vY8kDcQG2m8ESM6czI2gKdUncTM33lZuroqZ1kUvtl1RDnOJkNhiygaP/HEi+NzUWldRShA==" saltValue="qvd4/9+qpVKiQdxA96N4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402</v>
      </c>
    </row>
  </sheetData>
  <sheetProtection algorithmName="SHA-512" hashValue="9ZR9lWTA4vDlAP7WO2s6oPzzDvalwVYpxW2PLUljZsyLViFs62ZWnpw2saW2BQaXhN/pLiA3v215+sTNdjVw/g==" saltValue="6xd0CzIwLPC/sUJ2ntrl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403</v>
      </c>
      <c r="G46" s="8" t="s">
        <v>404</v>
      </c>
      <c r="H46" s="8" t="s">
        <v>405</v>
      </c>
      <c r="I46" s="8" t="s">
        <v>406</v>
      </c>
      <c r="J46" s="9" t="s">
        <v>407</v>
      </c>
    </row>
    <row r="47" spans="2:10" ht="57.75" customHeight="1" x14ac:dyDescent="0.15">
      <c r="B47" s="10"/>
      <c r="C47" s="1205" t="s">
        <v>3</v>
      </c>
      <c r="D47" s="1205"/>
      <c r="E47" s="1206"/>
      <c r="F47" s="11">
        <v>19.89</v>
      </c>
      <c r="G47" s="12">
        <v>15.06</v>
      </c>
      <c r="H47" s="12">
        <v>15.78</v>
      </c>
      <c r="I47" s="12">
        <v>14.97</v>
      </c>
      <c r="J47" s="13">
        <v>15.13</v>
      </c>
    </row>
    <row r="48" spans="2:10" ht="57.75" customHeight="1" x14ac:dyDescent="0.15">
      <c r="B48" s="14"/>
      <c r="C48" s="1207" t="s">
        <v>4</v>
      </c>
      <c r="D48" s="1207"/>
      <c r="E48" s="1208"/>
      <c r="F48" s="15">
        <v>9.1</v>
      </c>
      <c r="G48" s="16">
        <v>4.88</v>
      </c>
      <c r="H48" s="16">
        <v>9.0500000000000007</v>
      </c>
      <c r="I48" s="16">
        <v>7.93</v>
      </c>
      <c r="J48" s="17">
        <v>9.23</v>
      </c>
    </row>
    <row r="49" spans="2:10" ht="57.75" customHeight="1" thickBot="1" x14ac:dyDescent="0.2">
      <c r="B49" s="18"/>
      <c r="C49" s="1209" t="s">
        <v>5</v>
      </c>
      <c r="D49" s="1209"/>
      <c r="E49" s="1210"/>
      <c r="F49" s="19" t="s">
        <v>408</v>
      </c>
      <c r="G49" s="20" t="s">
        <v>409</v>
      </c>
      <c r="H49" s="20">
        <v>1.9</v>
      </c>
      <c r="I49" s="20" t="s">
        <v>410</v>
      </c>
      <c r="J49" s="21" t="s">
        <v>411</v>
      </c>
    </row>
    <row r="50" spans="2:10" x14ac:dyDescent="0.15"/>
  </sheetData>
  <sheetProtection algorithmName="SHA-512" hashValue="fHa/f1/zmkYxBfJhRq+g8Du8QzFoLePVYkOP6c4GoXS6gPXdfGIWekoGGP3vidY4bdH6AjQtq4kWQOuy28PiOA==" saltValue="Cpafm2iyqnDxq1esNUBL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2023-03-14T01:08:06Z</cp:lastPrinted>
  <dcterms:created xsi:type="dcterms:W3CDTF">2023-02-20T03:50:43Z</dcterms:created>
  <dcterms:modified xsi:type="dcterms:W3CDTF">2023-10-12T08:18:51Z</dcterms:modified>
  <cp:category/>
</cp:coreProperties>
</file>