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<sst xmlns="http://schemas.openxmlformats.org/spreadsheetml/2006/main" count="1124" uniqueCount="616">
  <si>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</si>
  <si>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</si>
  <si>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</si>
  <si>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</si>
  <si>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</si>
  <si>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</si>
  <si>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</si>
  <si>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</si>
  <si>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</si>
  <si>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</si>
  <si>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</si>
  <si>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</si>
  <si>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</si>
  <si>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</si>
  <si>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</si>
  <si>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</si>
  <si>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</si>
  <si>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</si>
  <si>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</si>
  <si>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</si>
  <si>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</si>
  <si>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</si>
  <si>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</si>
  <si>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</si>
  <si>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</si>
  <si>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</si>
  <si>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</si>
  <si>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</si>
  <si>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</si>
  <si>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</si>
  <si>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</si>
  <si>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</si>
  <si>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</si>
  <si>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</si>
  <si>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</si>
  <si>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</si>
  <si>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</si>
  <si>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</si>
  <si>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</si>
  <si>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</si>
  <si>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</si>
  <si>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</si>
  <si>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</si>
  <si>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</si>
  <si>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</si>
  <si>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</si>
  <si>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</si>
  <si>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</si>
  <si>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</si>
  <si>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</si>
  <si>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</si>
  <si>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</si>
  <si>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</si>
  <si>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</si>
  <si>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</si>
  <si>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</si>
  <si>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</si>
  <si>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</si>
  <si>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</si>
  <si>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</si>
  <si>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</si>
  <si>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</si>
  <si>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</si>
  <si>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</si>
  <si>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</si>
  <si>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</si>
  <si>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</si>
  <si>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</si>
  <si>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</si>
  <si>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</si>
  <si>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</si>
  <si>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</si>
  <si>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</si>
  <si>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</si>
  <si>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</si>
  <si>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</si>
  <si>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</si>
  <si>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</si>
  <si>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</si>
  <si>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</si>
  <si>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</si>
  <si>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</si>
  <si>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</si>
  <si>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</si>
  <si>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</si>
  <si>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</si>
  <si>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</si>
  <si>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</si>
  <si>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</si>
  <si>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</si>
  <si>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</si>
  <si>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</si>
  <si>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</si>
  <si>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</si>
  <si>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</si>
  <si>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</si>
  <si>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</si>
  <si>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</si>
  <si>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角田市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</si>
  <si>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</si>
  <si>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</si>
  <si>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</si>
  <si>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</si>
  <si>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</si>
  <si>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</si>
  <si>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</si>
  <si>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</si>
  <si>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</si>
  <si>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</si>
  <si>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</si>
  <si>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</si>
  <si>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</si>
  <si>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</si>
  <si>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</si>
  <si>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</si>
  <si>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</si>
  <si>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</si>
  <si>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</si>
  <si>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</si>
  <si>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</si>
  <si>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</si>
  <si>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</si>
  <si>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</si>
  <si>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</si>
  <si>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</si>
  <si>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</si>
  <si>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</si>
  <si>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</si>
  <si>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</si>
  <si>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</si>
  <si>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</si>
  <si>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</si>
  <si>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</si>
  <si>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</si>
  <si>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</si>
  <si>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</si>
  <si>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</si>
  <si>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</si>
  <si>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</si>
  <si>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</si>
  <si>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</si>
  <si>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</si>
  <si>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</si>
  <si>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</si>
  <si>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</si>
  <si>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</si>
  <si>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</si>
  <si>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</si>
  <si>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</si>
  <si>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</si>
  <si>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</si>
  <si>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</si>
  <si>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</si>
  <si>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</si>
  <si>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</si>
  <si>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</si>
  <si>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</si>
  <si>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</si>
  <si>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</si>
  <si>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</si>
  <si>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</si>
  <si>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</si>
  <si>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</si>
  <si>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</si>
  <si>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</si>
  <si>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</si>
  <si>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</si>
  <si>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</si>
  <si>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</si>
  <si>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</si>
  <si>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</si>
  <si>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</si>
  <si>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</si>
  <si>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</si>
  <si>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</si>
  <si>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</si>
  <si>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</si>
  <si>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</si>
  <si>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</si>
  <si>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</si>
  <si>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</si>
  <si>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</si>
  <si>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</si>
  <si>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</si>
  <si>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</si>
  <si>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</si>
  <si>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</si>
  <si>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</si>
  <si>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</si>
  <si>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</si>
  <si>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</si>
  <si>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</si>
  <si>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</si>
  <si>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</si>
  <si>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</si>
  <si>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</si>
  <si>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</si>
  <si>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</si>
  <si>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</si>
  <si>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</si>
  <si>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</si>
  <si>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</si>
  <si>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</si>
  <si>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</si>
  <si>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</si>
  <si>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</si>
  <si>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</si>
  <si>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</si>
  <si>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</si>
  <si>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</si>
  <si>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</si>
  <si>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</si>
  <si>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</si>
  <si>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</si>
  <si>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</si>
  <si>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</si>
  <si>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宮城県角田市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</si>
  <si>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</si>
  <si>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</si>
  <si>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</si>
  <si>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</si>
  <si>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</si>
  <si>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</si>
  <si>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</si>
  <si>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</si>
  <si>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</si>
  <si>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</si>
  <si>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</si>
  <si>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</si>
  <si>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</si>
  <si>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</si>
  <si>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</si>
  <si>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</si>
  <si>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</si>
  <si>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</si>
  <si>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</si>
  <si>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</si>
  <si>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</si>
  <si>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</si>
  <si>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</si>
  <si>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</si>
  <si>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</si>
  <si>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</si>
  <si>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</si>
  <si>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</si>
  <si>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</si>
  <si>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</si>
  <si>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</si>
  <si>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</si>
  <si>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</si>
  <si>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</si>
  <si>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</si>
  <si>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</si>
  <si>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</si>
  <si>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</si>
  <si>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</si>
  <si>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</si>
  <si>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</si>
  <si>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</si>
  <si>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</si>
  <si>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</si>
  <si>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</si>
  <si>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</si>
  <si>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</si>
  <si>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</si>
  <si>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</si>
  <si>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</si>
  <si>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</si>
  <si>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</si>
  <si>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</si>
  <si>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</si>
  <si>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</si>
  <si>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</si>
  <si>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</si>
  <si>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</si>
  <si>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</si>
  <si>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</si>
  <si>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</si>
  <si>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</si>
  <si>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</si>
  <si>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</si>
  <si>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</si>
  <si>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</si>
  <si>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</si>
  <si>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</si>
  <si>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</si>
  <si>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</si>
  <si>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</si>
  <si>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</si>
  <si>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</si>
  <si>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</si>
  <si>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</si>
  <si>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</si>
  <si>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</si>
  <si>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</si>
  <si>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</si>
  <si>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</si>
  <si>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</si>
  <si>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</si>
  <si>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</si>
  <si>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</si>
  <si>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</si>
  <si>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</si>
  <si>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</si>
  <si>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</si>
  <si>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</si>
  <si>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</si>
  <si>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</si>
  <si>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</si>
  <si>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</si>
  <si>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</si>
  <si>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</si>
  <si>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</si>
  <si>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</si>
  <si>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</si>
  <si>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</si>
  <si>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</si>
  <si>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</si>
  <si>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</si>
  <si>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</si>
  <si>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</si>
  <si>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</si>
  <si>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</si>
  <si>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</si>
  <si>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</si>
  <si>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</si>
  <si>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</si>
  <si>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</si>
  <si>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</si>
  <si>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</si>
  <si>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</si>
  <si>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</si>
  <si>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</si>
  <si>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</si>
  <si>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</si>
  <si>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</si>
  <si>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</si>
  <si>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</si>
  <si>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</si>
  <si>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</si>
  <si>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</si>
  <si>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</si>
  <si>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</si>
  <si>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</si>
  <si>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</si>
  <si>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</si>
  <si>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</si>
  <si>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</si>
  <si>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</si>
  <si>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</si>
  <si>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</si>
  <si>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</si>
  <si>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</si>
  <si>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</si>
  <si>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</si>
  <si>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</si>
  <si>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</si>
  <si>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</si>
  <si>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</si>
  <si>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</si>
  <si>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</si>
  <si>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</si>
  <si>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</si>
  <si>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</si>
  <si>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</si>
  <si>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</si>
  <si>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</si>
  <si>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</si>
  <si>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</si>
  <si>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</si>
  <si>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</si>
  <si>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宮城県角田市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</si>
  <si>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</si>
  <si>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</si>
  <si>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</si>
  <si>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</si>
  <si>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</si>
  <si>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</si>
  <si>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</si>
  <si>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</si>
  <si>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</si>
  <si>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</si>
  <si>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</si>
  <si>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</si>
  <si>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</si>
  <si>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</si>
  <si>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</si>
  <si>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</si>
  <si>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</si>
  <si>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</si>
  <si>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</si>
  <si>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</si>
  <si>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</si>
  <si>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</si>
  <si>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</si>
  <si>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</si>
  <si>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</si>
  <si>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</si>
  <si>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</si>
  <si>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</si>
  <si>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</si>
  <si>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</si>
  <si>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</si>
  <si>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</si>
  <si>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</si>
  <si>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角田市国民健康保険事業特別会計</t>
    <phoneticPr fontId="5"/>
  </si>
  <si>
    <t>角田市介護保険特別会計</t>
    <phoneticPr fontId="5"/>
  </si>
  <si>
    <t>角田市後期高齢者医療特別会計</t>
    <phoneticPr fontId="5"/>
  </si>
  <si>
    <t>角田市水道事業会計</t>
    <phoneticPr fontId="5"/>
  </si>
  <si>
    <t>法適用企業</t>
    <phoneticPr fontId="5"/>
  </si>
  <si>
    <t>角田市下水道事業会計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</si>
  <si>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</si>
  <si>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</si>
  <si>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</si>
  <si>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</si>
  <si>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</si>
  <si>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</si>
  <si>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</si>
  <si>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</si>
  <si>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</si>
  <si>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</si>
  <si>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</si>
  <si>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</si>
  <si>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</si>
  <si>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</si>
  <si>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</si>
  <si>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</si>
  <si>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</si>
  <si>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</si>
  <si>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</si>
  <si>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</si>
  <si>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</si>
  <si>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</si>
  <si>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</si>
  <si>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</si>
  <si>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</si>
  <si>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</si>
  <si>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</si>
  <si>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</si>
  <si>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</si>
  <si>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</si>
  <si>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</si>
  <si>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</si>
  <si>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</si>
  <si>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</si>
  <si>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</si>
  <si>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</si>
  <si>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</si>
  <si>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</si>
  <si>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</si>
  <si>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</si>
  <si>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</si>
  <si>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</si>
  <si>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</si>
  <si>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</si>
  <si>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</si>
  <si>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</si>
  <si>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</si>
  <si>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</si>
  <si>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</si>
  <si>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</si>
  <si>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</si>
  <si>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</si>
  <si>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</si>
  <si>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</si>
  <si>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</si>
  <si>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</si>
  <si>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</si>
  <si>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</si>
  <si>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</si>
  <si>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</si>
  <si>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</si>
  <si>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</si>
  <si>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</si>
  <si>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</si>
  <si>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</si>
  <si>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角田市下水道事業会計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</si>
  <si>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</si>
  <si>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</si>
  <si>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角田市水道事業会計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</si>
  <si>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</si>
  <si>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角田市介護保険特別会計</t>
    <phoneticPr fontId="5"/>
  </si>
  <si>
    <t>(Ｆ)</t>
    <phoneticPr fontId="5"/>
  </si>
  <si>
    <t>角田市後期高齢者医療特別会計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</si>
  <si>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</si>
  <si>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</si>
  <si>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</si>
  <si>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</si>
  <si>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</si>
  <si>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</si>
  <si>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</si>
  <si>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</si>
  <si>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</si>
  <si>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</si>
  <si>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</si>
  <si>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</si>
  <si>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</si>
  <si>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</si>
  <si>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</si>
  <si>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</si>
  <si>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</si>
  <si>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</si>
  <si>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</si>
  <si>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</si>
  <si>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</si>
  <si>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</si>
  <si>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</si>
  <si>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</si>
  <si>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</si>
  <si>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</si>
  <si>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</si>
  <si>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</si>
  <si>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</si>
  <si>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</si>
  <si>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</si>
  <si>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</si>
  <si>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</si>
  <si>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</si>
  <si>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</si>
  <si>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</si>
  <si>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</si>
  <si>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</si>
  <si>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</si>
  <si>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</si>
  <si>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</si>
  <si>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</si>
  <si>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</si>
  <si>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</si>
  <si>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</si>
  <si>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</si>
  <si>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</si>
  <si>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</si>
  <si>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</si>
  <si>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</si>
  <si>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</si>
  <si>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</si>
  <si>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</si>
  <si>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</si>
  <si>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</si>
  <si>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</si>
  <si>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</si>
  <si>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</si>
  <si>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</si>
  <si>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</si>
  <si>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</si>
  <si>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</si>
  <si>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</si>
  <si>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</si>
  <si>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</si>
  <si>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</si>
  <si>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</si>
  <si>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</si>
  <si>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</si>
  <si>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</si>
  <si>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</si>
  <si>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</si>
  <si>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</si>
  <si>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</si>
  <si>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</si>
  <si>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</si>
  <si>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</si>
  <si>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</si>
  <si>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</si>
  <si>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</si>
  <si>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</si>
  <si>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</si>
  <si>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</si>
  <si>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6.43</t>
  </si>
  <si>
    <t>▲ 3.97</t>
  </si>
  <si>
    <t>▲ 1.93</t>
  </si>
  <si>
    <t>▲ 1.05</t>
  </si>
  <si>
    <t>角田市水道事業会計</t>
  </si>
  <si>
    <t>一般会計</t>
  </si>
  <si>
    <t>角田市介護保険特別会計</t>
  </si>
  <si>
    <t>角田市下水道事業会計</t>
  </si>
  <si>
    <t>角田市国民健康保険事業特別会計</t>
  </si>
  <si>
    <t>角田市後期高齢者医療特別会計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</si>
  <si>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</si>
  <si>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</si>
  <si>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</si>
  <si>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</si>
  <si>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</si>
  <si>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</si>
  <si>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</si>
  <si>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</si>
  <si>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仙南地域広域行政事務組合</t>
    <rPh sb="0" eb="2">
      <t>センナン</t>
    </rPh>
    <rPh sb="2" eb="4">
      <t>チイキ</t>
    </rPh>
    <rPh sb="4" eb="6">
      <t>コウイキ</t>
    </rPh>
    <rPh sb="6" eb="8">
      <t>ギョウセイ</t>
    </rPh>
    <rPh sb="8" eb="10">
      <t>ジム</t>
    </rPh>
    <rPh sb="10" eb="12">
      <t>クミアイ</t>
    </rPh>
    <phoneticPr fontId="34"/>
  </si>
  <si>
    <t>みやぎ県南中核病院企業団</t>
    <rPh sb="3" eb="5">
      <t>ケンナン</t>
    </rPh>
    <rPh sb="5" eb="7">
      <t>チュウカク</t>
    </rPh>
    <rPh sb="7" eb="9">
      <t>ビョウイン</t>
    </rPh>
    <rPh sb="9" eb="11">
      <t>キギョウ</t>
    </rPh>
    <rPh sb="11" eb="12">
      <t>ダン</t>
    </rPh>
    <phoneticPr fontId="34"/>
  </si>
  <si>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4"/>
  </si>
  <si>
    <t>宮城県市町村職員退職手当組合</t>
    <rPh sb="0" eb="3">
      <t>ミヤギケン</t>
    </rPh>
    <rPh sb="3" eb="6">
      <t>シチョウソン</t>
    </rPh>
    <rPh sb="6" eb="8">
      <t>ショクイン</t>
    </rPh>
    <rPh sb="8" eb="10">
      <t>タイショク</t>
    </rPh>
    <rPh sb="10" eb="12">
      <t>テアテ</t>
    </rPh>
    <rPh sb="12" eb="14">
      <t>クミアイ</t>
    </rPh>
    <phoneticPr fontId="34"/>
  </si>
  <si>
    <t>宮城県市町村自治振興センター</t>
    <rPh sb="0" eb="3">
      <t>ミヤギケン</t>
    </rPh>
    <rPh sb="3" eb="6">
      <t>シチョウソン</t>
    </rPh>
    <rPh sb="6" eb="8">
      <t>ジチ</t>
    </rPh>
    <rPh sb="8" eb="10">
      <t>シンコウ</t>
    </rPh>
    <phoneticPr fontId="34"/>
  </si>
  <si>
    <t>宮城県後期高齢者医療広域連合</t>
    <rPh sb="0" eb="3">
      <t>ミヤギケン</t>
    </rPh>
    <rPh sb="3" eb="5">
      <t>コウキ</t>
    </rPh>
    <rPh sb="5" eb="8">
      <t>コウレイシャ</t>
    </rPh>
    <rPh sb="8" eb="10">
      <t>イリョウ</t>
    </rPh>
    <rPh sb="10" eb="12">
      <t>コウイキ</t>
    </rPh>
    <rPh sb="12" eb="14">
      <t>レンゴウ</t>
    </rPh>
    <phoneticPr fontId="34"/>
  </si>
  <si>
    <t>宮城県後期高齢者医療事業会計</t>
    <rPh sb="0" eb="3">
      <t>ミヤギケン</t>
    </rPh>
    <rPh sb="3" eb="5">
      <t>コウキ</t>
    </rPh>
    <rPh sb="5" eb="8">
      <t>コウレイシャ</t>
    </rPh>
    <rPh sb="8" eb="10">
      <t>イリョウ</t>
    </rPh>
    <rPh sb="10" eb="12">
      <t>ジギョウ</t>
    </rPh>
    <rPh sb="12" eb="14">
      <t>カイケイ</t>
    </rPh>
    <phoneticPr fontId="34"/>
  </si>
  <si>
    <t>角田市地域振興公社</t>
  </si>
  <si>
    <t>角田市農業振興公社</t>
  </si>
  <si>
    <t>まちづくり角田</t>
    <rPh sb="5" eb="7">
      <t>カクダ</t>
    </rPh>
    <phoneticPr fontId="2"/>
  </si>
  <si>
    <t>阿武隈急行株式会社</t>
  </si>
  <si>
    <t>-</t>
    <phoneticPr fontId="2"/>
  </si>
  <si>
    <t>公共施設強靭化対策基金</t>
    <rPh sb="0" eb="2">
      <t>コウキョウ</t>
    </rPh>
    <rPh sb="2" eb="4">
      <t>シセツ</t>
    </rPh>
    <rPh sb="4" eb="6">
      <t>キョウジン</t>
    </rPh>
    <rPh sb="6" eb="7">
      <t>カ</t>
    </rPh>
    <rPh sb="7" eb="9">
      <t>タイサク</t>
    </rPh>
    <rPh sb="9" eb="11">
      <t>キキン</t>
    </rPh>
    <phoneticPr fontId="5"/>
  </si>
  <si>
    <t>子ども子育て未来基金</t>
    <rPh sb="0" eb="1">
      <t>コ</t>
    </rPh>
    <rPh sb="3" eb="5">
      <t>コソダ</t>
    </rPh>
    <rPh sb="6" eb="8">
      <t>ミライ</t>
    </rPh>
    <rPh sb="8" eb="10">
      <t>キキン</t>
    </rPh>
    <phoneticPr fontId="5"/>
  </si>
  <si>
    <t>都市整備基金</t>
    <rPh sb="0" eb="2">
      <t>トシ</t>
    </rPh>
    <rPh sb="2" eb="4">
      <t>セイビ</t>
    </rPh>
    <rPh sb="4" eb="6">
      <t>キキン</t>
    </rPh>
    <phoneticPr fontId="5"/>
  </si>
  <si>
    <t>スポーツ振興基金</t>
    <rPh sb="4" eb="6">
      <t>シンコウ</t>
    </rPh>
    <rPh sb="6" eb="8">
      <t>キキン</t>
    </rPh>
    <phoneticPr fontId="5"/>
  </si>
  <si>
    <t>農業振興基金</t>
    <rPh sb="0" eb="2">
      <t>ノウギョウ</t>
    </rPh>
    <rPh sb="2" eb="4">
      <t>シンコウ</t>
    </rPh>
    <rPh sb="4" eb="6">
      <t>キキン</t>
    </rPh>
    <phoneticPr fontId="5"/>
  </si>
  <si>
    <t>-</t>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</si>
  <si>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</si>
  <si>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</si>
  <si>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</si>
  <si>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</si>
  <si>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すると、将来負担比率は改善の傾向にあるものの昨年度に続き高い水準にあり、有形固定資産減価償却率は類似団体平均を上回った。これは、交付税措置のある市債を財源とし、老朽化の進んだ施設を用途廃止された既存施設に転用して財政負担を抑えたことなどが要因と考えられる。今後は将来負担比率を抑えながら固定資産の新陳代謝を実施するために、施設整備を目的とした各種基金を活用しながら角田市公共施設等総合管理計画に基づく個別施設計画に沿った施設整備を目指す。</t>
    <rPh sb="18" eb="20">
      <t>カイゼン</t>
    </rPh>
    <rPh sb="21" eb="23">
      <t>ケイコウ</t>
    </rPh>
    <rPh sb="87" eb="90">
      <t>ロウキュウカ</t>
    </rPh>
    <rPh sb="91" eb="92">
      <t>スス</t>
    </rPh>
    <rPh sb="94" eb="96">
      <t>シセツ</t>
    </rPh>
    <rPh sb="97" eb="101">
      <t>ヨウトハイシ</t>
    </rPh>
    <rPh sb="104" eb="106">
      <t>キゾン</t>
    </rPh>
    <rPh sb="106" eb="108">
      <t>シセツ</t>
    </rPh>
    <rPh sb="109" eb="111">
      <t>テンヨウ</t>
    </rPh>
    <rPh sb="113" eb="117">
      <t>ザイセイフタン</t>
    </rPh>
    <rPh sb="118" eb="119">
      <t>オサ</t>
    </rPh>
    <rPh sb="126" eb="128">
      <t>ヨウイン</t>
    </rPh>
    <rPh sb="168" eb="172">
      <t>シセツセイビ</t>
    </rPh>
    <rPh sb="173" eb="175">
      <t>モクテキ</t>
    </rPh>
    <rPh sb="178" eb="180">
      <t>カクシュ</t>
    </rPh>
    <rPh sb="180" eb="182">
      <t>キキン</t>
    </rPh>
    <rPh sb="183" eb="185">
      <t>カツヨウ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</si>
  <si>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</si>
  <si>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</si>
  <si>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</si>
  <si>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</si>
  <si>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</si>
  <si>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</si>
  <si>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将来負担比率及び実質公債費比率は、昨年度に続き比率類似団体平均値より高い水準にある。経年比較では将来負担比率は前年度に比べ低下し、実質公債費比率は前年度に続き上昇した。
実質公債費比率が上昇した主な要因は、平成30年度に借り入れた小・中学校空調設備設置事業に係る元金償還が開始したことなどが挙げられる。
将来負担比率が低下した主な要因は、将来負担額に充当可能な基金残高が増加したことが考えられる。今後も投資的事業に対する地方債元金償還が始まることで、実質公債費比率の更なる上昇が考えられるため、これまで以上に公債費の適正化に取り組んでいく必要がある。</t>
    <rPh sb="6" eb="7">
      <t>オヨ</t>
    </rPh>
    <rPh sb="13" eb="15">
      <t>ヒリツ</t>
    </rPh>
    <rPh sb="34" eb="35">
      <t>タカ</t>
    </rPh>
    <rPh sb="36" eb="38">
      <t>スイジュン</t>
    </rPh>
    <rPh sb="115" eb="116">
      <t>ショウ</t>
    </rPh>
    <rPh sb="117" eb="126">
      <t>チュウガッコウクウチョウセツビセッチ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</si>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</sst>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92919</c:v>
                </c:pt>
              </c:numCache>
            </c:numRef>
          </c:val>
          <c:smooth val="0"/>
          <c:extLst>
            <c:ext xmlns:c16="http://schemas.microsoft.com/office/drawing/2014/chart" uri="{C3380CC4-5D6E-409C-BE32-E72D297353CC}">
              <c16:uniqueId val="{00000000-34D2-4137-B8DF-435E572798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70240</c:v>
                </c:pt>
                <c:pt idx="1">
                  <c:v>86639</c:v>
                </c:pt>
                <c:pt idx="2">
                  <c:v>48136</c:v>
                </c:pt>
                <c:pt idx="3">
                  <c:v>48717</c:v>
                </c:pt>
                <c:pt idx="4">
                  <c:v>58501</c:v>
                </c:pt>
              </c:numCache>
            </c:numRef>
          </c:val>
          <c:smooth val="0"/>
          <c:extLst>
            <c:ext xmlns:c16="http://schemas.microsoft.com/office/drawing/2014/chart" uri="{C3380CC4-5D6E-409C-BE32-E72D297353CC}">
              <c16:uniqueId val="{00000001-34D2-4137-B8DF-435E572798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4.72</c:v>
                </c:pt>
                <c:pt idx="1">
                  <c:v>5.22</c:v>
                </c:pt>
                <c:pt idx="2">
                  <c:v>5.32</c:v>
                </c:pt>
                <c:pt idx="3">
                  <c:v>5.58</c:v>
                </c:pt>
                <c:pt idx="4">
                  <c:v>6.27</c:v>
                </c:pt>
              </c:numCache>
            </c:numRef>
          </c:val>
          <c:extLst>
            <c:ext xmlns:c16="http://schemas.microsoft.com/office/drawing/2014/chart" uri="{C3380CC4-5D6E-409C-BE32-E72D297353CC}">
              <c16:uniqueId val="{00000000-D324-4525-87E5-CBE1491D11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19.48</c:v>
                </c:pt>
                <c:pt idx="1">
                  <c:v>17.29</c:v>
                </c:pt>
                <c:pt idx="2">
                  <c:v>17.98</c:v>
                </c:pt>
                <c:pt idx="3">
                  <c:v>18.54</c:v>
                </c:pt>
                <c:pt idx="4">
                  <c:v>20.36</c:v>
                </c:pt>
              </c:numCache>
            </c:numRef>
          </c:val>
          <c:extLst>
            <c:ext xmlns:c16="http://schemas.microsoft.com/office/drawing/2014/chart" uri="{C3380CC4-5D6E-409C-BE32-E72D297353CC}">
              <c16:uniqueId val="{00000001-D324-4525-87E5-CBE1491D11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-6.43</c:v>
                </c:pt>
                <c:pt idx="1">
                  <c:v>-3.97</c:v>
                </c:pt>
                <c:pt idx="2">
                  <c:v>-1.93</c:v>
                </c:pt>
                <c:pt idx="3">
                  <c:v>-1.05</c:v>
                </c:pt>
                <c:pt idx="4">
                  <c:v>1.28</c:v>
                </c:pt>
              </c:numCache>
            </c:numRef>
          </c:val>
          <c:smooth val="0"/>
          <c:extLst>
            <c:ext xmlns:c16="http://schemas.microsoft.com/office/drawing/2014/chart" uri="{C3380CC4-5D6E-409C-BE32-E72D297353CC}">
              <c16:uniqueId val="{00000002-D324-4525-87E5-CBE1491D11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0.01</c:v>
                </c:pt>
                <c:pt idx="6">
                  <c:v>0</c:v>
                </c:pt>
                <c:pt idx="7">
                  <c:v>0</c:v>
                </c:pt>
                <c:pt idx="8">
                  <c:v>0</c:v>
                </c:pt>
                <c:pt idx="9">
                  <c:v>0</c:v>
                </c:pt>
              </c:numCache>
            </c:numRef>
          </c:val>
          <c:extLst>
            <c:ext xmlns:c16="http://schemas.microsoft.com/office/drawing/2014/chart" uri="{C3380CC4-5D6E-409C-BE32-E72D297353CC}">
              <c16:uniqueId val="{00000000-418E-43C0-845A-FF2C19953A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8E-43C0-845A-FF2C19953A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8E-43C0-845A-FF2C19953A7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18E-43C0-845A-FF2C19953A73}"/>
            </c:ext>
          </c:extLst>
        </c:ser>
        <c:ser>
          <c:idx val="4"/>
          <c:order val="4"/>
          <c:tx>
            <c:strRef>
              <c:f>データシート!$A$31</c:f>
              <c:strCache>
                <c:ptCount val="1"/>
                <c:pt idx="0">
                  <c:v>角田市後期高齢者医療特別会計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0.03</c:v>
                </c:pt>
                <c:pt idx="6">
                  <c:v>#N/A</c:v>
                </c:pt>
                <c:pt idx="7">
                  <c:v>0.04</c:v>
                </c:pt>
                <c:pt idx="8">
                  <c:v>#N/A</c:v>
                </c:pt>
                <c:pt idx="9">
                  <c:v>0.06</c:v>
                </c:pt>
              </c:numCache>
            </c:numRef>
          </c:val>
          <c:extLst>
            <c:ext xmlns:c16="http://schemas.microsoft.com/office/drawing/2014/chart" uri="{C3380CC4-5D6E-409C-BE32-E72D297353CC}">
              <c16:uniqueId val="{00000004-418E-43C0-845A-FF2C19953A73}"/>
            </c:ext>
          </c:extLst>
        </c:ser>
        <c:ser>
          <c:idx val="5"/>
          <c:order val="5"/>
          <c:tx>
            <c:strRef>
              <c:f>データシート!$A$32</c:f>
              <c:strCache>
                <c:ptCount val="1"/>
                <c:pt idx="0">
                  <c:v>角田市国民健康保険事業特別会計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1.27</c:v>
                </c:pt>
                <c:pt idx="2">
                  <c:v>#N/A</c:v>
                </c:pt>
                <c:pt idx="3">
                  <c:v>0.09</c:v>
                </c:pt>
                <c:pt idx="4">
                  <c:v>#N/A</c:v>
                </c:pt>
                <c:pt idx="5">
                  <c:v>0.1</c:v>
                </c:pt>
                <c:pt idx="6">
                  <c:v>#N/A</c:v>
                </c:pt>
                <c:pt idx="7">
                  <c:v>0.26</c:v>
                </c:pt>
                <c:pt idx="8">
                  <c:v>#N/A</c:v>
                </c:pt>
                <c:pt idx="9">
                  <c:v>0.14000000000000001</c:v>
                </c:pt>
              </c:numCache>
            </c:numRef>
          </c:val>
          <c:extLst>
            <c:ext xmlns:c16="http://schemas.microsoft.com/office/drawing/2014/chart" uri="{C3380CC4-5D6E-409C-BE32-E72D297353CC}">
              <c16:uniqueId val="{00000005-418E-43C0-845A-FF2C19953A73}"/>
            </c:ext>
          </c:extLst>
        </c:ser>
        <c:ser>
          <c:idx val="6"/>
          <c:order val="6"/>
          <c:tx>
            <c:strRef>
              <c:f>データシート!$A$33</c:f>
              <c:strCache>
                <c:ptCount val="1"/>
                <c:pt idx="0">
                  <c:v>角田市下水道事業会計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0.27</c:v>
                </c:pt>
                <c:pt idx="8">
                  <c:v>#N/A</c:v>
                </c:pt>
                <c:pt idx="9">
                  <c:v>0.34</c:v>
                </c:pt>
              </c:numCache>
            </c:numRef>
          </c:val>
          <c:extLst>
            <c:ext xmlns:c16="http://schemas.microsoft.com/office/drawing/2014/chart" uri="{C3380CC4-5D6E-409C-BE32-E72D297353CC}">
              <c16:uniqueId val="{00000006-418E-43C0-845A-FF2C19953A73}"/>
            </c:ext>
          </c:extLst>
        </c:ser>
        <c:ser>
          <c:idx val="7"/>
          <c:order val="7"/>
          <c:tx>
            <c:strRef>
              <c:f>データシート!$A$34</c:f>
              <c:strCache>
                <c:ptCount val="1"/>
                <c:pt idx="0">
                  <c:v>角田市介護保険特別会計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0.89</c:v>
                </c:pt>
                <c:pt idx="2">
                  <c:v>#N/A</c:v>
                </c:pt>
                <c:pt idx="3">
                  <c:v>1.39</c:v>
                </c:pt>
                <c:pt idx="4">
                  <c:v>#N/A</c:v>
                </c:pt>
                <c:pt idx="5">
                  <c:v>0.18</c:v>
                </c:pt>
                <c:pt idx="6">
                  <c:v>#N/A</c:v>
                </c:pt>
                <c:pt idx="7">
                  <c:v>0.87</c:v>
                </c:pt>
                <c:pt idx="8">
                  <c:v>#N/A</c:v>
                </c:pt>
                <c:pt idx="9">
                  <c:v>0.96</c:v>
                </c:pt>
              </c:numCache>
            </c:numRef>
          </c:val>
          <c:extLst>
            <c:ext xmlns:c16="http://schemas.microsoft.com/office/drawing/2014/chart" uri="{C3380CC4-5D6E-409C-BE32-E72D297353CC}">
              <c16:uniqueId val="{00000007-418E-43C0-845A-FF2C19953A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4.71</c:v>
                </c:pt>
                <c:pt idx="2">
                  <c:v>#N/A</c:v>
                </c:pt>
                <c:pt idx="3">
                  <c:v>5.22</c:v>
                </c:pt>
                <c:pt idx="4">
                  <c:v>#N/A</c:v>
                </c:pt>
                <c:pt idx="5">
                  <c:v>5.31</c:v>
                </c:pt>
                <c:pt idx="6">
                  <c:v>#N/A</c:v>
                </c:pt>
                <c:pt idx="7">
                  <c:v>5.58</c:v>
                </c:pt>
                <c:pt idx="8">
                  <c:v>#N/A</c:v>
                </c:pt>
                <c:pt idx="9">
                  <c:v>6.26</c:v>
                </c:pt>
              </c:numCache>
            </c:numRef>
          </c:val>
          <c:extLst>
            <c:ext xmlns:c16="http://schemas.microsoft.com/office/drawing/2014/chart" uri="{C3380CC4-5D6E-409C-BE32-E72D297353CC}">
              <c16:uniqueId val="{00000008-418E-43C0-845A-FF2C19953A73}"/>
            </c:ext>
          </c:extLst>
        </c:ser>
        <c:ser>
          <c:idx val="9"/>
          <c:order val="9"/>
          <c:tx>
            <c:strRef>
              <c:f>データシート!$A$36</c:f>
              <c:strCache>
                <c:ptCount val="1"/>
                <c:pt idx="0">
                  <c:v>角田市水道事業会計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11.98</c:v>
                </c:pt>
                <c:pt idx="2">
                  <c:v>#N/A</c:v>
                </c:pt>
                <c:pt idx="3">
                  <c:v>10.38</c:v>
                </c:pt>
                <c:pt idx="4">
                  <c:v>#N/A</c:v>
                </c:pt>
                <c:pt idx="5">
                  <c:v>10.210000000000001</c:v>
                </c:pt>
                <c:pt idx="6">
                  <c:v>#N/A</c:v>
                </c:pt>
                <c:pt idx="7">
                  <c:v>11.14</c:v>
                </c:pt>
                <c:pt idx="8">
                  <c:v>#N/A</c:v>
                </c:pt>
                <c:pt idx="9">
                  <c:v>11.21</c:v>
                </c:pt>
              </c:numCache>
            </c:numRef>
          </c:val>
          <c:extLst>
            <c:ext xmlns:c16="http://schemas.microsoft.com/office/drawing/2014/chart" uri="{C3380CC4-5D6E-409C-BE32-E72D297353CC}">
              <c16:uniqueId val="{00000009-418E-43C0-845A-FF2C19953A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1243</c:v>
                </c:pt>
                <c:pt idx="5">
                  <c:v>1296</c:v>
                </c:pt>
                <c:pt idx="8">
                  <c:v>1297</c:v>
                </c:pt>
                <c:pt idx="11">
                  <c:v>1280</c:v>
                </c:pt>
                <c:pt idx="14">
                  <c:v>1311</c:v>
                </c:pt>
              </c:numCache>
            </c:numRef>
          </c:val>
          <c:extLst>
            <c:ext xmlns:c16="http://schemas.microsoft.com/office/drawing/2014/chart" uri="{C3380CC4-5D6E-409C-BE32-E72D297353CC}">
              <c16:uniqueId val="{00000000-0CD6-4BEF-9B35-850A5C5FB2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D6-4BEF-9B35-850A5C5FB2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1</c:v>
                </c:pt>
                <c:pt idx="9">
                  <c:v>1</c:v>
                </c:pt>
                <c:pt idx="12">
                  <c:v>2</c:v>
                </c:pt>
              </c:numCache>
            </c:numRef>
          </c:val>
          <c:extLst>
            <c:ext xmlns:c16="http://schemas.microsoft.com/office/drawing/2014/chart" uri="{C3380CC4-5D6E-409C-BE32-E72D297353CC}">
              <c16:uniqueId val="{00000002-0CD6-4BEF-9B35-850A5C5FB2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125</c:v>
                </c:pt>
                <c:pt idx="3">
                  <c:v>125</c:v>
                </c:pt>
                <c:pt idx="6">
                  <c:v>132</c:v>
                </c:pt>
                <c:pt idx="9">
                  <c:v>161</c:v>
                </c:pt>
                <c:pt idx="12">
                  <c:v>166</c:v>
                </c:pt>
              </c:numCache>
            </c:numRef>
          </c:val>
          <c:extLst>
            <c:ext xmlns:c16="http://schemas.microsoft.com/office/drawing/2014/chart" uri="{C3380CC4-5D6E-409C-BE32-E72D297353CC}">
              <c16:uniqueId val="{00000003-0CD6-4BEF-9B35-850A5C5FB2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582</c:v>
                </c:pt>
                <c:pt idx="3">
                  <c:v>671</c:v>
                </c:pt>
                <c:pt idx="6">
                  <c:v>685</c:v>
                </c:pt>
                <c:pt idx="9">
                  <c:v>599</c:v>
                </c:pt>
                <c:pt idx="12">
                  <c:v>623</c:v>
                </c:pt>
              </c:numCache>
            </c:numRef>
          </c:val>
          <c:extLst>
            <c:ext xmlns:c16="http://schemas.microsoft.com/office/drawing/2014/chart" uri="{C3380CC4-5D6E-409C-BE32-E72D297353CC}">
              <c16:uniqueId val="{00000004-0CD6-4BEF-9B35-850A5C5FB2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D6-4BEF-9B35-850A5C5FB2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D6-4BEF-9B35-850A5C5FB2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953</c:v>
                </c:pt>
                <c:pt idx="3">
                  <c:v>1079</c:v>
                </c:pt>
                <c:pt idx="6">
                  <c:v>1134</c:v>
                </c:pt>
                <c:pt idx="9">
                  <c:v>1160</c:v>
                </c:pt>
                <c:pt idx="12">
                  <c:v>1250</c:v>
                </c:pt>
              </c:numCache>
            </c:numRef>
          </c:val>
          <c:extLst>
            <c:ext xmlns:c16="http://schemas.microsoft.com/office/drawing/2014/chart" uri="{C3380CC4-5D6E-409C-BE32-E72D297353CC}">
              <c16:uniqueId val="{00000007-0CD6-4BEF-9B35-850A5C5FB2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417</c:v>
                </c:pt>
                <c:pt idx="2">
                  <c:v>#N/A</c:v>
                </c:pt>
                <c:pt idx="3">
                  <c:v>#N/A</c:v>
                </c:pt>
                <c:pt idx="4">
                  <c:v>579</c:v>
                </c:pt>
                <c:pt idx="5">
                  <c:v>#N/A</c:v>
                </c:pt>
                <c:pt idx="6">
                  <c:v>#N/A</c:v>
                </c:pt>
                <c:pt idx="7">
                  <c:v>655</c:v>
                </c:pt>
                <c:pt idx="8">
                  <c:v>#N/A</c:v>
                </c:pt>
                <c:pt idx="9">
                  <c:v>#N/A</c:v>
                </c:pt>
                <c:pt idx="10">
                  <c:v>641</c:v>
                </c:pt>
                <c:pt idx="11">
                  <c:v>#N/A</c:v>
                </c:pt>
                <c:pt idx="12">
                  <c:v>#N/A</c:v>
                </c:pt>
                <c:pt idx="13">
                  <c:v>730</c:v>
                </c:pt>
                <c:pt idx="14">
                  <c:v>#N/A</c:v>
                </c:pt>
              </c:numCache>
            </c:numRef>
          </c:val>
          <c:smooth val="0"/>
          <c:extLst>
            <c:ext xmlns:c16="http://schemas.microsoft.com/office/drawing/2014/chart" uri="{C3380CC4-5D6E-409C-BE32-E72D297353CC}">
              <c16:uniqueId val="{00000008-0CD6-4BEF-9B35-850A5C5FB2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15112</c:v>
                </c:pt>
                <c:pt idx="5">
                  <c:v>14924</c:v>
                </c:pt>
                <c:pt idx="8">
                  <c:v>14815</c:v>
                </c:pt>
                <c:pt idx="11">
                  <c:v>15810</c:v>
                </c:pt>
                <c:pt idx="14">
                  <c:v>15696</c:v>
                </c:pt>
              </c:numCache>
            </c:numRef>
          </c:val>
          <c:extLst>
            <c:ext xmlns:c16="http://schemas.microsoft.com/office/drawing/2014/chart" uri="{C3380CC4-5D6E-409C-BE32-E72D297353CC}">
              <c16:uniqueId val="{00000000-4E4A-4425-BE9B-11EC79C7CC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2679</c:v>
                </c:pt>
                <c:pt idx="5">
                  <c:v>2616</c:v>
                </c:pt>
                <c:pt idx="8">
                  <c:v>2481</c:v>
                </c:pt>
                <c:pt idx="11">
                  <c:v>2060</c:v>
                </c:pt>
                <c:pt idx="14">
                  <c:v>1708</c:v>
                </c:pt>
              </c:numCache>
            </c:numRef>
          </c:val>
          <c:extLst>
            <c:ext xmlns:c16="http://schemas.microsoft.com/office/drawing/2014/chart" uri="{C3380CC4-5D6E-409C-BE32-E72D297353CC}">
              <c16:uniqueId val="{00000001-4E4A-4425-BE9B-11EC79C7CC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3524</c:v>
                </c:pt>
                <c:pt idx="5">
                  <c:v>3240</c:v>
                </c:pt>
                <c:pt idx="8">
                  <c:v>3985</c:v>
                </c:pt>
                <c:pt idx="11">
                  <c:v>5220</c:v>
                </c:pt>
                <c:pt idx="14">
                  <c:v>7213</c:v>
                </c:pt>
              </c:numCache>
            </c:numRef>
          </c:val>
          <c:extLst>
            <c:ext xmlns:c16="http://schemas.microsoft.com/office/drawing/2014/chart" uri="{C3380CC4-5D6E-409C-BE32-E72D297353CC}">
              <c16:uniqueId val="{00000002-4E4A-4425-BE9B-11EC79C7CC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126</c:v>
                </c:pt>
                <c:pt idx="3">
                  <c:v>153</c:v>
                </c:pt>
                <c:pt idx="6">
                  <c:v>187</c:v>
                </c:pt>
                <c:pt idx="9">
                  <c:v>194</c:v>
                </c:pt>
                <c:pt idx="12">
                  <c:v>0</c:v>
                </c:pt>
              </c:numCache>
            </c:numRef>
          </c:val>
          <c:extLst>
            <c:ext xmlns:c16="http://schemas.microsoft.com/office/drawing/2014/chart" uri="{C3380CC4-5D6E-409C-BE32-E72D297353CC}">
              <c16:uniqueId val="{00000003-4E4A-4425-BE9B-11EC79C7CC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4A-4425-BE9B-11EC79C7CC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4A-4425-BE9B-11EC79C7CC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1960</c:v>
                </c:pt>
                <c:pt idx="3">
                  <c:v>1879</c:v>
                </c:pt>
                <c:pt idx="6">
                  <c:v>1817</c:v>
                </c:pt>
                <c:pt idx="9">
                  <c:v>1761</c:v>
                </c:pt>
                <c:pt idx="12">
                  <c:v>1756</c:v>
                </c:pt>
              </c:numCache>
            </c:numRef>
          </c:val>
          <c:extLst>
            <c:ext xmlns:c16="http://schemas.microsoft.com/office/drawing/2014/chart" uri="{C3380CC4-5D6E-409C-BE32-E72D297353CC}">
              <c16:uniqueId val="{00000006-4E4A-4425-BE9B-11EC79C7CC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1878</c:v>
                </c:pt>
                <c:pt idx="3">
                  <c:v>1770</c:v>
                </c:pt>
                <c:pt idx="6">
                  <c:v>1835</c:v>
                </c:pt>
                <c:pt idx="9">
                  <c:v>1705</c:v>
                </c:pt>
                <c:pt idx="12">
                  <c:v>1602</c:v>
                </c:pt>
              </c:numCache>
            </c:numRef>
          </c:val>
          <c:extLst>
            <c:ext xmlns:c16="http://schemas.microsoft.com/office/drawing/2014/chart" uri="{C3380CC4-5D6E-409C-BE32-E72D297353CC}">
              <c16:uniqueId val="{00000007-4E4A-4425-BE9B-11EC79C7CC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9189</c:v>
                </c:pt>
                <c:pt idx="3">
                  <c:v>9216</c:v>
                </c:pt>
                <c:pt idx="6">
                  <c:v>9130</c:v>
                </c:pt>
                <c:pt idx="9">
                  <c:v>8830</c:v>
                </c:pt>
                <c:pt idx="12">
                  <c:v>7619</c:v>
                </c:pt>
              </c:numCache>
            </c:numRef>
          </c:val>
          <c:extLst>
            <c:ext xmlns:c16="http://schemas.microsoft.com/office/drawing/2014/chart" uri="{C3380CC4-5D6E-409C-BE32-E72D297353CC}">
              <c16:uniqueId val="{00000008-4E4A-4425-BE9B-11EC79C7CC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4A-4425-BE9B-11EC79C7CC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14249</c:v>
                </c:pt>
                <c:pt idx="3">
                  <c:v>14779</c:v>
                </c:pt>
                <c:pt idx="6">
                  <c:v>14804</c:v>
                </c:pt>
                <c:pt idx="9">
                  <c:v>16090</c:v>
                </c:pt>
                <c:pt idx="12">
                  <c:v>16359</c:v>
                </c:pt>
              </c:numCache>
            </c:numRef>
          </c:val>
          <c:extLst>
            <c:ext xmlns:c16="http://schemas.microsoft.com/office/drawing/2014/chart" uri="{C3380CC4-5D6E-409C-BE32-E72D297353CC}">
              <c16:uniqueId val="{0000000A-4E4A-4425-BE9B-11EC79C7CC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6087</c:v>
                </c:pt>
                <c:pt idx="2">
                  <c:v>#N/A</c:v>
                </c:pt>
                <c:pt idx="3">
                  <c:v>#N/A</c:v>
                </c:pt>
                <c:pt idx="4">
                  <c:v>7017</c:v>
                </c:pt>
                <c:pt idx="5">
                  <c:v>#N/A</c:v>
                </c:pt>
                <c:pt idx="6">
                  <c:v>#N/A</c:v>
                </c:pt>
                <c:pt idx="7">
                  <c:v>6493</c:v>
                </c:pt>
                <c:pt idx="8">
                  <c:v>#N/A</c:v>
                </c:pt>
                <c:pt idx="9">
                  <c:v>#N/A</c:v>
                </c:pt>
                <c:pt idx="10">
                  <c:v>5490</c:v>
                </c:pt>
                <c:pt idx="11">
                  <c:v>#N/A</c:v>
                </c:pt>
                <c:pt idx="12">
                  <c:v>#N/A</c:v>
                </c:pt>
                <c:pt idx="13">
                  <c:v>2719</c:v>
                </c:pt>
                <c:pt idx="14">
                  <c:v>#N/A</c:v>
                </c:pt>
              </c:numCache>
            </c:numRef>
          </c:val>
          <c:smooth val="0"/>
          <c:extLst>
            <c:ext xmlns:c16="http://schemas.microsoft.com/office/drawing/2014/chart" uri="{C3380CC4-5D6E-409C-BE32-E72D297353CC}">
              <c16:uniqueId val="{0000000B-4E4A-4425-BE9B-11EC79C7CC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1396</c:v>
                </c:pt>
                <c:pt idx="1">
                  <c:v>1489</c:v>
                </c:pt>
                <c:pt idx="2">
                  <c:v>1718</c:v>
                </c:pt>
              </c:numCache>
            </c:numRef>
          </c:val>
          <c:extLst>
            <c:ext xmlns:c16="http://schemas.microsoft.com/office/drawing/2014/chart" uri="{C3380CC4-5D6E-409C-BE32-E72D297353CC}">
              <c16:uniqueId val="{00000000-1481-479A-B2AA-AF0FE2F116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1082</c:v>
                </c:pt>
                <c:pt idx="1">
                  <c:v>1413</c:v>
                </c:pt>
                <c:pt idx="2">
                  <c:v>1863</c:v>
                </c:pt>
              </c:numCache>
            </c:numRef>
          </c:val>
          <c:extLst>
            <c:ext xmlns:c16="http://schemas.microsoft.com/office/drawing/2014/chart" uri="{C3380CC4-5D6E-409C-BE32-E72D297353CC}">
              <c16:uniqueId val="{00000001-1481-479A-B2AA-AF0FE2F116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595</c:v>
                </c:pt>
                <c:pt idx="1">
                  <c:v>1358</c:v>
                </c:pt>
                <c:pt idx="2">
                  <c:v>2644</c:v>
                </c:pt>
              </c:numCache>
            </c:numRef>
          </c:val>
          <c:extLst>
            <c:ext xmlns:c16="http://schemas.microsoft.com/office/drawing/2014/chart" uri="{C3380CC4-5D6E-409C-BE32-E72D297353CC}">
              <c16:uniqueId val="{00000002-1481-479A-B2AA-AF0FE2F116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{E29243C7-E79E-4C0F-92B2-1B4660FF8D7E}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AD4-4935-A549-7674A735C7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{3C09E4E6-2F41-4161-AC1F-74DAA44C6F6F}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D4-4935-A549-7674A735C7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{3CB21BF7-76A3-4CB1-A9A5-EEE917AADE03}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D4-4935-A549-7674A735C7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{F4BF023E-473B-4223-AABB-D95082768BAF}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D4-4935-A549-7674A735C7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{298689A5-A63C-428C-87A9-5D2769FD2964}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D4-4935-A549-7674A735C78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{E70CD6ED-6C4C-4A34-AA9F-82110FF2AF47}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AD4-4935-A549-7674A735C78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{10F0BA02-EEBB-4B9B-A5BF-D02252198AAA}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AD4-4935-A549-7674A735C78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{793683C3-B609-4E10-B320-F8426D8CD7D8}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AD4-4935-A549-7674A735C78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{CEEAFAD2-2BC0-4617-8F91-0692454DCF76}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AD4-4935-A549-7674A735C7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59.8</c:v>
                </c:pt>
                <c:pt idx="16">
                  <c:v>60.6</c:v>
                </c:pt>
                <c:pt idx="24">
                  <c:v>62.6</c:v>
                </c:pt>
                <c:pt idx="32">
                  <c:v>64.5</c:v>
                </c:pt>
              </c:numCache>
            </c:numRef>
          </c:xVal>
          <c:yVal>
            <c:numRef>
              <c:f>公会計指標分析・財政指標組合せ分析表!$BP$51:$DC$51</c:f>
              <c:numCache>
                <c:formatCode>#,##0.0;"▲ "#,##0.0</c:formatCode>
                <c:ptCount val="40"/>
                <c:pt idx="0">
                  <c:v>90.9</c:v>
                </c:pt>
                <c:pt idx="8">
                  <c:v>105.2</c:v>
                </c:pt>
                <c:pt idx="16">
                  <c:v>97.6</c:v>
                </c:pt>
                <c:pt idx="24">
                  <c:v>79.5</c:v>
                </c:pt>
                <c:pt idx="32">
                  <c:v>37.299999999999997</c:v>
                </c:pt>
              </c:numCache>
            </c:numRef>
          </c:yVal>
          <c:smooth val="0"/>
          <c:extLst>
            <c:ext xmlns:c16="http://schemas.microsoft.com/office/drawing/2014/chart" uri="{C3380CC4-5D6E-409C-BE32-E72D297353CC}">
              <c16:uniqueId val="{00000009-3AD4-4935-A549-7674A735C7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{88029660-9E4A-4493-87E6-4D3D6DAF5D7F}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AD4-4935-A549-7674A735C7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{3CB1DFA0-EC41-4936-83B0-C948EBF72FCA}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D4-4935-A549-7674A735C7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{FB7F76D6-99E5-456C-9230-5F3ED7F9AEF4}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D4-4935-A549-7674A735C7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{CF15080E-106F-4B76-A5BA-04D7C381937F}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D4-4935-A549-7674A735C7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{A0AFB283-3739-4D4B-AC93-2A9FDC049CC8}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D4-4935-A549-7674A735C781}"/>
                </c:ext>
              </c:extLst>
            </c:dLbl>
            <c:dLbl>
              <c:idx val="8"/>
              <c:layout>
                <c:manualLayout>
                  <c:x val="-2.915008985768674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{B045EC1F-1ECA-42DB-862B-C326033D214F}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AD4-4935-A549-7674A735C781}"/>
                </c:ext>
              </c:extLst>
            </c:dLbl>
            <c:dLbl>
              <c:idx val="16"/>
              <c:layout>
                <c:manualLayout>
                  <c:x val="-3.501086126211971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{470D6C5E-0D85-45EA-8095-6119209C0B1A}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AD4-4935-A549-7674A735C78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{EC3667BE-3F18-4AF6-8F28-00CC3A6DDCFB}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AD4-4935-A549-7674A735C78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{F8A1041A-5BB6-4FD7-B7D2-C16244182F5B}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AD4-4935-A549-7674A735C7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61.4</c:v>
                </c:pt>
              </c:numCache>
            </c:numRef>
          </c:xVal>
          <c:yVal>
            <c:numRef>
              <c:f>公会計指標分析・財政指標組合せ分析表!$BP$55:$DC$55</c:f>
              <c:numCache>
                <c:formatCode>#,##0.0;"▲ "#,##0.0</c:formatCode>
                <c:ptCount val="40"/>
                <c:pt idx="0">
                  <c:v>55.4</c:v>
                </c:pt>
                <c:pt idx="8">
                  <c:v>52.7</c:v>
                </c:pt>
                <c:pt idx="16">
                  <c:v>49.7</c:v>
                </c:pt>
                <c:pt idx="24">
                  <c:v>37.299999999999997</c:v>
                </c:pt>
                <c:pt idx="32">
                  <c:v>13.3</c:v>
                </c:pt>
              </c:numCache>
            </c:numRef>
          </c:yVal>
          <c:smooth val="0"/>
          <c:extLst>
            <c:ext xmlns:c16="http://schemas.microsoft.com/office/drawing/2014/chart" uri="{C3380CC4-5D6E-409C-BE32-E72D297353CC}">
              <c16:uniqueId val="{00000013-3AD4-4935-A549-7674A735C781}"/>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{5CB80294-4C03-48CF-99E9-DDDDD6349BFF}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19A-452C-8ED1-5007BF13EB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{B4983B91-F508-492C-BDD1-370741B24C79}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9A-452C-8ED1-5007BF13EB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{9F6BFEC3-3944-4465-B468-71F3AE3D4D0C}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9A-452C-8ED1-5007BF13EB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{C4B99496-524A-4023-AF0D-80220FAC0CE7}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9A-452C-8ED1-5007BF13EB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{04802399-1590-490B-97D4-6F360B8CB8CD}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9A-452C-8ED1-5007BF13EBD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{B1BF78AC-F65E-4189-9A6F-0EFD11776857}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19A-452C-8ED1-5007BF13EBD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{23A336DA-FA8D-462D-8524-971AB581E9FE}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19A-452C-8ED1-5007BF13EBD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{25B30AF2-944B-4F61-B10B-AC51928D492F}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19A-452C-8ED1-5007BF13EBD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{B4042C49-2E24-4FCA-8104-0B674F811A6F}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19A-452C-8ED1-5007BF13EB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7.1</c:v>
                </c:pt>
                <c:pt idx="16">
                  <c:v>8.1999999999999993</c:v>
                </c:pt>
                <c:pt idx="24">
                  <c:v>9.1999999999999993</c:v>
                </c:pt>
                <c:pt idx="32">
                  <c:v>9.6999999999999993</c:v>
                </c:pt>
              </c:numCache>
            </c:numRef>
          </c:xVal>
          <c:yVal>
            <c:numRef>
              <c:f>公会計指標分析・財政指標組合せ分析表!$BP$73:$DC$73</c:f>
              <c:numCache>
                <c:formatCode>#,##0.0;"▲ "#,##0.0</c:formatCode>
                <c:ptCount val="40"/>
                <c:pt idx="0">
                  <c:v>90.9</c:v>
                </c:pt>
                <c:pt idx="8">
                  <c:v>105.2</c:v>
                </c:pt>
                <c:pt idx="16">
                  <c:v>97.6</c:v>
                </c:pt>
                <c:pt idx="24">
                  <c:v>79.5</c:v>
                </c:pt>
                <c:pt idx="32">
                  <c:v>37.299999999999997</c:v>
                </c:pt>
              </c:numCache>
            </c:numRef>
          </c:yVal>
          <c:smooth val="0"/>
          <c:extLst>
            <c:ext xmlns:c16="http://schemas.microsoft.com/office/drawing/2014/chart" uri="{C3380CC4-5D6E-409C-BE32-E72D297353CC}">
              <c16:uniqueId val="{00000009-819A-452C-8ED1-5007BF13EB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{65D5D587-C40E-4B6B-851B-1A09A22734F7}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19A-452C-8ED1-5007BF13EB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{3E6EF96D-F650-4731-BA48-F81E7326A597}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9A-452C-8ED1-5007BF13EB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{041ED1C0-2F8B-4A7D-B094-19FA651FDCD1}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9A-452C-8ED1-5007BF13EB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{8B454792-6318-4C1A-9CEA-D0807728E847}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9A-452C-8ED1-5007BF13EB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{8664153D-F0DA-4242-BED2-E548E1FE2F7D}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9A-452C-8ED1-5007BF13EBD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{06172608-BE66-4DDA-A1FB-8DF59E6DD61F}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19A-452C-8ED1-5007BF13EBD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{4A38CDA3-52F7-4F7B-9552-D29400989220}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19A-452C-8ED1-5007BF13EBD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{AB6224D8-DBF5-470F-B372-57973591EDAC}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19A-452C-8ED1-5007BF13EBD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{2BC7D00B-088D-418B-953C-08340F146FB0}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19A-452C-8ED1-5007BF13EB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8.4</c:v>
                </c:pt>
              </c:numCache>
            </c:numRef>
          </c:xVal>
          <c:yVal>
            <c:numRef>
              <c:f>公会計指標分析・財政指標組合せ分析表!$BP$77:$DC$77</c:f>
              <c:numCache>
                <c:formatCode>#,##0.0;"▲ "#,##0.0</c:formatCode>
                <c:ptCount val="40"/>
                <c:pt idx="0">
                  <c:v>55.4</c:v>
                </c:pt>
                <c:pt idx="8">
                  <c:v>52.7</c:v>
                </c:pt>
                <c:pt idx="16">
                  <c:v>49.7</c:v>
                </c:pt>
                <c:pt idx="24">
                  <c:v>37.299999999999997</c:v>
                </c:pt>
                <c:pt idx="32">
                  <c:v>13.3</c:v>
                </c:pt>
              </c:numCache>
            </c:numRef>
          </c:yVal>
          <c:smooth val="0"/>
          <c:extLst>
            <c:ext xmlns:c16="http://schemas.microsoft.com/office/drawing/2014/chart" uri="{C3380CC4-5D6E-409C-BE32-E72D297353CC}">
              <c16:uniqueId val="{00000013-819A-452C-8ED1-5007BF13EBD6}"/>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元利償還金等</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年度に借り入れた小・中学校空調設備設置</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事業充当債等の元金償還開始により元利償還金が増加し、公営企業債の元利償還金に対する繰入金</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額となったことで</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算入公債費等</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となったことで、実質公債費比率の分子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((A)-(B))</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は前年度と比較して</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今後、賑わいの交流拠点施設整備事業や小・中学校空調設備設置事業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（令和元年度借入分）</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、令和元年東日本台風災害復旧</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る市債の償還開始により公債費が増加することが見込まれることから、財政健全化を図るための一層の計画的かつ効率的な財政運営に努める。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満期一括償還方式を採用している借入はない。</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将来負担額</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においては、令和元年東日本台風</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年福島県沖地震</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る公共土木施設・農業用施設等の災害復旧債</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や公共施設等の長寿命化・転用改修事業充当債等の借り入れ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により一般会計等に係る地方債の現在高が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百万円増加している。一方で、下水道事業会計の将来負担額</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1,227</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百万円の減を主要因として、公営企業債等繰入見込額が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1,211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百万円の減となったことなどから、将来負担額</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1,244</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充当可能財源等</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においては、減債基金や公共施設強靭化対策基金への積み</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などによって充当可能基金は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1,993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百万円増となるなど、全体で</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1,527</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百万円の増となったことから、将来負担比率の分子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((A)-(B))</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は前年度と比較し、</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2,771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年度以降においても、</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公共施設の長寿命化・脱炭素化にかかる改修や防災・減災構想にかかる工事の実施等により多額の市債発行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を予定しており、さらに現在高が増加することが見込まれることから、令和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月策定の「角田市第</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次行財政集中改革プラン」（令和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年度）に基づく行財政改革を推進し、一層の将来負担の低減化を図る。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積立を実施した主なものとして、財政調整基金については令和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年度の決算剰余金</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2,833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万円を、減債基金については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億円を、公共施設強靭化対策基金については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さらに子ども子育て未来基金を創設し</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円を積み立てた。一方で、財政調整基金については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取り崩しを行わなかったが、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減債基金については市民センター整備事業に係る元金償還に対応するため</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5,000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都市整備基金は道路改良事業及び公園等整備事業のため</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7,320</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角田市育英会奨学金基金については奨学金を貸し付けるため</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950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万円を取り崩したことなどにより、基金全体としては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6,450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事前防災及び減災等に資する公共施設の整備及び大規模な改修に関する事業の計画的な推進を図るための公共施設強靭化対策基金</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やその他の特定目的基金の</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積み増しを予定しており、基金全体としては増加が見込まれる</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公共施設強靭化対策基金：事前防災及び減災等に資する公共施設の整備及び大規模な改修に関する事業の計画的な推進</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子ども子育て未来基金：未来を担う子どもたちが健やかに生まれ、育つことのできる環境を整え、子育てにやさしいまちづくりの推進</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都市整備基金：都市計画事業その他都市基盤整備のための事業の推進</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農業振興基金：農畜産物の生産振興、農業経営の安定及び農業人材の育成を図り、農業の持続的な発展</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スポーツ振興基金：角田市における体育及びスポーツの振興を図り、もって市民の体位向上とスポーツ精神の高揚及び体育指導者の育成</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公共施設強靭化対策基金：基金の目的を達成するため、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子ども子育て未来基金：基金を創設し、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都市整備基金：基金の目的を達成するため、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億円を積み立てた。</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農業振興基金：基金の目的を達成するため、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億円を積み立てた。</a:t>
          </a:r>
        </a:p>
        <a:p>
          <a:endPar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公共施設強靭化対策基金：公共施設の老朽化対策及び防災・減災構想にかかる事業に充当するため、取り崩しを予定する。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子ども子育て未来基金：子ども医療費助成事業等に充当するため、取り崩しを予定する。</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都市整備基金：道路改良事業等に充当するため、取り崩しを予定する。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年度の決算剰余金</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2,833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万円を積み立てたことにより増加した。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月策定の「角田市第</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次行財政集中改革プラン」（令和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年度）における取組項目の中で、財政調整基金の残高に関しては、標準財政規模の</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％以上を確保するために十分な額として各年度末において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億円以上の保有を目標としている。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市民センター整備事業にかかる元金償還に対応するため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万円を取り崩した一方で、令和元年東日本台風に対する災害復旧事業債の償還に備えた額と普通交付税の追加交付により算定された臨時財政対策債償還基金費相当額等の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億円を積み立てたことにより増加した。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年度より市民センター整備事業に係る元金償還に対応するために毎年度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万円を取り崩しており、令和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年度からは令和元年東日本台風に対する災害復旧事業債の償還に対応するためさらに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千円を追加し、毎年度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億円を取り崩すこととしている。</a:t>
          </a:r>
        </a:p>
        <a:p>
          <a:endParaRPr kumimoji="1" lang="en-US" altLang="ja-JP"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
27,540
147.53
19,083,368
18,354,444
528,775
8,435,076
16,370,210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有形固定資産減価償却率は</a:t>
          </a:r>
          <a:r>
            <a:rPr kumimoji="1" lang="ja-JP" altLang="en-US"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年度から令和</a:t>
          </a:r>
          <a:r>
            <a:rPr kumimoji="1" lang="en-US" altLang="ja-JP" sz="1000">
              <a:solidFill>
                <a:sysClr val="windowText" lastClr="000000"/>
              </a:solidFill>
              <a:effectLst/>
              <a:latin typeface="+mn-lt"/>
              <a:ea typeface="+mn-ea"/>
              <a:cs typeface="+mn-cs"/>
            </a:rPr>
            <a:t>3</a:t>
          </a:r>
          <a:r>
            <a:rPr kumimoji="1" lang="ja-JP" altLang="ja-JP" sz="1000">
              <a:solidFill>
                <a:sysClr val="windowText" lastClr="000000"/>
              </a:solidFill>
              <a:effectLst/>
              <a:latin typeface="+mn-lt"/>
              <a:ea typeface="+mn-ea"/>
              <a:cs typeface="+mn-cs"/>
            </a:rPr>
            <a:t>年度にかけて</a:t>
          </a:r>
          <a:r>
            <a:rPr kumimoji="1" lang="en-US" altLang="ja-JP" sz="1000">
              <a:solidFill>
                <a:sysClr val="windowText" lastClr="000000"/>
              </a:solidFill>
              <a:effectLst/>
              <a:latin typeface="+mn-lt"/>
              <a:ea typeface="+mn-ea"/>
              <a:cs typeface="+mn-cs"/>
            </a:rPr>
            <a:t>1.9</a:t>
          </a:r>
          <a:r>
            <a:rPr kumimoji="1" lang="ja-JP" altLang="ja-JP" sz="1000">
              <a:solidFill>
                <a:sysClr val="windowText" lastClr="000000"/>
              </a:solidFill>
              <a:effectLst/>
              <a:latin typeface="+mn-lt"/>
              <a:ea typeface="+mn-ea"/>
              <a:cs typeface="+mn-cs"/>
            </a:rPr>
            <a:t>ポイント上昇し、類似団体平均</a:t>
          </a:r>
          <a:r>
            <a:rPr kumimoji="1" lang="ja-JP" altLang="en-US" sz="1000">
              <a:solidFill>
                <a:sysClr val="windowText" lastClr="000000"/>
              </a:solidFill>
              <a:effectLst/>
              <a:latin typeface="+mn-lt"/>
              <a:ea typeface="+mn-ea"/>
              <a:cs typeface="+mn-cs"/>
            </a:rPr>
            <a:t>を上回った</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これは</a:t>
          </a:r>
          <a:r>
            <a:rPr kumimoji="1" lang="ja-JP" altLang="ja-JP" sz="1000">
              <a:solidFill>
                <a:sysClr val="windowText" lastClr="000000"/>
              </a:solidFill>
              <a:effectLst/>
              <a:latin typeface="+mn-lt"/>
              <a:ea typeface="+mn-ea"/>
              <a:cs typeface="+mn-cs"/>
            </a:rPr>
            <a:t>、庁舎や学校等の事業用資産と道路橋りょう等のインフラ資産の両方の老朽化が進んだことが要因である。（事業用資産：</a:t>
          </a:r>
          <a:r>
            <a:rPr kumimoji="1" lang="en-US" altLang="ja-JP" sz="1000">
              <a:solidFill>
                <a:sysClr val="windowText" lastClr="000000"/>
              </a:solidFill>
              <a:effectLst/>
              <a:latin typeface="+mn-lt"/>
              <a:ea typeface="+mn-ea"/>
              <a:cs typeface="+mn-cs"/>
            </a:rPr>
            <a:t>57.9</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59.9</a:t>
          </a:r>
          <a:r>
            <a:rPr kumimoji="1" lang="ja-JP" altLang="ja-JP" sz="1000">
              <a:solidFill>
                <a:sysClr val="windowText" lastClr="000000"/>
              </a:solidFill>
              <a:effectLst/>
              <a:latin typeface="+mn-lt"/>
              <a:ea typeface="+mn-ea"/>
              <a:cs typeface="+mn-cs"/>
            </a:rPr>
            <a:t>％、インフラ資産：</a:t>
          </a:r>
          <a:r>
            <a:rPr kumimoji="1" lang="en-US" altLang="ja-JP" sz="1000">
              <a:solidFill>
                <a:sysClr val="windowText" lastClr="000000"/>
              </a:solidFill>
              <a:effectLst/>
              <a:latin typeface="+mn-lt"/>
              <a:ea typeface="+mn-ea"/>
              <a:cs typeface="+mn-cs"/>
            </a:rPr>
            <a:t>65.1</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67.2</a:t>
          </a:r>
          <a:r>
            <a:rPr kumimoji="1" lang="ja-JP" altLang="ja-JP" sz="1000">
              <a:solidFill>
                <a:sysClr val="windowText" lastClr="000000"/>
              </a:solidFill>
              <a:effectLst/>
              <a:latin typeface="+mn-lt"/>
              <a:ea typeface="+mn-ea"/>
              <a:cs typeface="+mn-cs"/>
            </a:rPr>
            <a:t>％）。ますます進行していく老朽化に対して、平成</a:t>
          </a:r>
          <a:r>
            <a:rPr kumimoji="1" lang="en-US" altLang="ja-JP" sz="1000">
              <a:solidFill>
                <a:sysClr val="windowText" lastClr="000000"/>
              </a:solidFill>
              <a:effectLst/>
              <a:latin typeface="+mn-lt"/>
              <a:ea typeface="+mn-ea"/>
              <a:cs typeface="+mn-cs"/>
            </a:rPr>
            <a:t>28</a:t>
          </a:r>
          <a:r>
            <a:rPr kumimoji="1" lang="ja-JP" altLang="ja-JP" sz="1000">
              <a:solidFill>
                <a:sysClr val="windowText" lastClr="000000"/>
              </a:solidFill>
              <a:effectLst/>
              <a:latin typeface="+mn-lt"/>
              <a:ea typeface="+mn-ea"/>
              <a:cs typeface="+mn-cs"/>
            </a:rPr>
            <a:t>年度に策定した「角田市公共施設等総合管理計画」に基づき令和２年度に策定した各種個別施設計画により、計画的な施設整備を図っていく。</a:t>
          </a:r>
          <a:endParaRPr lang="ja-JP" altLang="ja-JP" sz="10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00000000-0008-0000-0000-00003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2" name="有形固定資産減価償却率最小値テキスト">
          <a:extLst>
            <a:ext uri="{FF2B5EF4-FFF2-40B4-BE49-F238E27FC236}">
              <a16:creationId xmlns:a16="http://schemas.microsoft.com/office/drawing/2014/main" id="{00000000-0008-0000-0000-00003E000000}"/>
            </a:ext>
          </a:extLst>
        </xdr:cNvPr>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64" name="有形固定資産減価償却率最大値テキスト">
          <a:extLst>
            <a:ext uri="{FF2B5EF4-FFF2-40B4-BE49-F238E27FC236}">
              <a16:creationId xmlns:a16="http://schemas.microsoft.com/office/drawing/2014/main" id="{00000000-0008-0000-0000-000040000000}"/>
            </a:ext>
          </a:extLst>
        </xdr:cNvPr>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66" name="有形固定資産減価償却率平均値テキスト">
          <a:extLst>
            <a:ext uri="{FF2B5EF4-FFF2-40B4-BE49-F238E27FC236}">
              <a16:creationId xmlns:a16="http://schemas.microsoft.com/office/drawing/2014/main" id="{00000000-0008-0000-0000-000042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67" name="フローチャート: 判断 66">
          <a:extLst>
            <a:ext uri="{FF2B5EF4-FFF2-40B4-BE49-F238E27FC236}">
              <a16:creationId xmlns:a16="http://schemas.microsoft.com/office/drawing/2014/main" id="{00000000-0008-0000-0000-000043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68" name="フローチャート: 判断 67">
          <a:extLst>
            <a:ext uri="{FF2B5EF4-FFF2-40B4-BE49-F238E27FC236}">
              <a16:creationId xmlns:a16="http://schemas.microsoft.com/office/drawing/2014/main" id="{00000000-0008-0000-0000-000044000000}"/>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3238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61278</xdr:rowOff>
    </xdr:from>
    <xdr:to>
      <xdr:col>11</xdr:col>
      <xdr:colOff>187325</xdr:colOff>
      <xdr:row>30</xdr:row>
      <xdr:rowOff>162878</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24765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1714500" y="591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138113</xdr:rowOff>
    </xdr:from>
    <xdr:to>
      <xdr:col>23</xdr:col>
      <xdr:colOff>136525</xdr:colOff>
      <xdr:row>32</xdr:row>
      <xdr:rowOff>68263</xdr:rowOff>
    </xdr:to>
    <xdr:sp macro="" textlink="">
      <xdr:nvSpPr>
        <xdr:cNvPr id="77" name="楕円 76">
          <a:extLst>
            <a:ext uri="{FF2B5EF4-FFF2-40B4-BE49-F238E27FC236}">
              <a16:creationId xmlns:a16="http://schemas.microsoft.com/office/drawing/2014/main" id="{00000000-0008-0000-0000-00004D000000}"/>
            </a:ext>
          </a:extLst>
        </xdr:cNvPr>
        <xdr:cNvSpPr/>
      </xdr:nvSpPr>
      <xdr:spPr>
        <a:xfrm>
          <a:off x="4711700" y="62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116540</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000-00004E000000}"/>
            </a:ext>
          </a:extLst>
        </xdr:cNvPr>
        <xdr:cNvSpPr txBox="1"/>
      </xdr:nvSpPr>
      <xdr:spPr>
        <a:xfrm>
          <a:off x="4813300" y="620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86360</xdr:rowOff>
    </xdr:from>
    <xdr:to>
      <xdr:col>23</xdr:col>
      <xdr:colOff>85725</xdr:colOff>
      <xdr:row>32</xdr:row>
      <xdr:rowOff>17463</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051300" y="6172835"/>
          <a:ext cx="711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86360</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3289300" y="606488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149860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2527300" y="602170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135572</xdr:rowOff>
    </xdr:from>
    <xdr:to>
      <xdr:col>7</xdr:col>
      <xdr:colOff>187325</xdr:colOff>
      <xdr:row>30</xdr:row>
      <xdr:rowOff>65722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1714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14922</xdr:rowOff>
    </xdr:from>
    <xdr:to>
      <xdr:col>11</xdr:col>
      <xdr:colOff>136525</xdr:colOff>
      <xdr:row>30</xdr:row>
      <xdr:rowOff>106680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1765300" y="5929947"/>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76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154005</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6069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89235</xdr:rowOff>
    </xdr:from>
    <xdr:ext cx="405111" cy="259045"/>
    <xdr:sp macro="" textlink="">
      <xdr:nvSpPr>
        <xdr:cNvPr id="90" name="n_4aveValue有形固定資産減価償却率">
          <a:extLst>
            <a:ext uri="{FF2B5EF4-FFF2-40B4-BE49-F238E27FC236}">
              <a16:creationId xmlns:a16="http://schemas.microsoft.com/office/drawing/2014/main" id="{00000000-0008-0000-0000-00005A000000}"/>
            </a:ext>
          </a:extLst>
        </xdr:cNvPr>
        <xdr:cNvSpPr txBox="1"/>
      </xdr:nvSpPr>
      <xdr:spPr>
        <a:xfrm>
          <a:off x="1562744" y="600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91" name="n_1mainValue有形固定資産減価償却率">
          <a:extLst>
            <a:ext uri="{FF2B5EF4-FFF2-40B4-BE49-F238E27FC236}">
              <a16:creationId xmlns:a16="http://schemas.microsoft.com/office/drawing/2014/main" id="{00000000-0008-0000-0000-00005B000000}"/>
            </a:ext>
          </a:extLst>
        </xdr:cNvPr>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mainValue有形固定資産減価償却率">
          <a:extLst>
            <a:ext uri="{FF2B5EF4-FFF2-40B4-BE49-F238E27FC236}">
              <a16:creationId xmlns:a16="http://schemas.microsoft.com/office/drawing/2014/main" id="{00000000-0008-0000-0000-00005C000000}"/>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mainValue有形固定資産減価償却率">
          <a:extLst>
            <a:ext uri="{FF2B5EF4-FFF2-40B4-BE49-F238E27FC236}">
              <a16:creationId xmlns:a16="http://schemas.microsoft.com/office/drawing/2014/main" id="{00000000-0008-0000-0000-00005D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82249</xdr:rowOff>
    </xdr:from>
    <xdr:ext cx="405111" cy="259045"/>
    <xdr:sp macro="" textlink="">
      <xdr:nvSpPr>
        <xdr:cNvPr id="94" name="n_4mainValue有形固定資産減価償却率">
          <a:extLst>
            <a:ext uri="{FF2B5EF4-FFF2-40B4-BE49-F238E27FC236}">
              <a16:creationId xmlns:a16="http://schemas.microsoft.com/office/drawing/2014/main" id="{00000000-0008-0000-0000-00005E000000}"/>
            </a:ext>
          </a:extLst>
        </xdr:cNvPr>
        <xdr:cNvSpPr txBox="1"/>
      </xdr:nvSpPr>
      <xdr:spPr>
        <a:xfrm>
          <a:off x="15627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債務償還比率については、昨年度よりも</a:t>
          </a:r>
          <a:r>
            <a:rPr kumimoji="1" lang="en-US" altLang="ja-JP" sz="800">
              <a:solidFill>
                <a:sysClr val="windowText" lastClr="000000"/>
              </a:solidFill>
              <a:effectLst/>
              <a:latin typeface="+mn-lt"/>
              <a:ea typeface="+mn-ea"/>
              <a:cs typeface="+mn-cs"/>
            </a:rPr>
            <a:t>425.9</a:t>
          </a:r>
          <a:r>
            <a:rPr kumimoji="1" lang="ja-JP" altLang="ja-JP" sz="800">
              <a:solidFill>
                <a:sysClr val="windowText" lastClr="000000"/>
              </a:solidFill>
              <a:effectLst/>
              <a:latin typeface="+mn-lt"/>
              <a:ea typeface="+mn-ea"/>
              <a:cs typeface="+mn-cs"/>
            </a:rPr>
            <a:t>ポイント改善したが、引き続き類似団体</a:t>
          </a:r>
          <a:r>
            <a:rPr kumimoji="1" lang="ja-JP" altLang="en-US" sz="800">
              <a:solidFill>
                <a:sysClr val="windowText" lastClr="000000"/>
              </a:solidFill>
              <a:effectLst/>
              <a:latin typeface="+mn-lt"/>
              <a:ea typeface="+mn-ea"/>
              <a:cs typeface="+mn-cs"/>
            </a:rPr>
            <a:t>より</a:t>
          </a:r>
          <a:r>
            <a:rPr kumimoji="1" lang="ja-JP" altLang="ja-JP" sz="800">
              <a:solidFill>
                <a:sysClr val="windowText" lastClr="000000"/>
              </a:solidFill>
              <a:effectLst/>
              <a:latin typeface="+mn-lt"/>
              <a:ea typeface="+mn-ea"/>
              <a:cs typeface="+mn-cs"/>
            </a:rPr>
            <a:t>高い比率となっている。債務償還比率の分子は、</a:t>
          </a:r>
          <a:r>
            <a:rPr kumimoji="1" lang="ja-JP" altLang="en-US" sz="800">
              <a:solidFill>
                <a:sysClr val="windowText" lastClr="000000"/>
              </a:solidFill>
              <a:effectLst/>
              <a:latin typeface="+mn-lt"/>
              <a:ea typeface="+mn-ea"/>
              <a:cs typeface="+mn-cs"/>
            </a:rPr>
            <a:t>将来負担額である公営企業債等繰入見込額が減少したことや</a:t>
          </a:r>
          <a:r>
            <a:rPr kumimoji="1" lang="ja-JP" altLang="ja-JP" sz="800">
              <a:solidFill>
                <a:sysClr val="windowText" lastClr="000000"/>
              </a:solidFill>
              <a:effectLst/>
              <a:latin typeface="+mn-lt"/>
              <a:ea typeface="+mn-ea"/>
              <a:cs typeface="+mn-cs"/>
            </a:rPr>
            <a:t>、充当可能財源である基金が増加したこと、また、分母は経常経費充当財源が減額した（経常収支比率：</a:t>
          </a:r>
          <a:r>
            <a:rPr kumimoji="1" lang="en-US" altLang="ja-JP" sz="800">
              <a:solidFill>
                <a:sysClr val="windowText" lastClr="000000"/>
              </a:solidFill>
              <a:effectLst/>
              <a:latin typeface="+mn-lt"/>
              <a:ea typeface="+mn-ea"/>
              <a:cs typeface="+mn-cs"/>
            </a:rPr>
            <a:t>98.8%→90.7</a:t>
          </a:r>
          <a:r>
            <a:rPr kumimoji="1" lang="ja-JP" altLang="ja-JP" sz="800">
              <a:solidFill>
                <a:sysClr val="windowText" lastClr="000000"/>
              </a:solidFill>
              <a:effectLst/>
              <a:latin typeface="+mn-lt"/>
              <a:ea typeface="+mn-ea"/>
              <a:cs typeface="+mn-cs"/>
            </a:rPr>
            <a:t>％）ことが改善の要因と考えられる。今後、公共施設の長寿命化改修等の市債発行によって地方債残高がさらに伸びることや、老朽施設の管理に係る維持補修費等の経常経費充当財源が伸びることが見込まれるため、市税の徴収強化等により経常一般財源の確保に努めるとともに、事務事業の見直し等により経常経費充当財源の削減を図ることで、債務償還可能年数の短縮を目指す。</a:t>
          </a:r>
          <a:endParaRPr lang="ja-JP" altLang="ja-JP" sz="8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52185</xdr:rowOff>
    </xdr:from>
    <xdr:to>
      <xdr:col>76</xdr:col>
      <xdr:colOff>21589</xdr:colOff>
      <xdr:row>31</xdr:row>
      <xdr:rowOff>129848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5452860"/>
          <a:ext cx="1269" cy="76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133675</xdr:rowOff>
    </xdr:from>
    <xdr:ext cx="469744"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62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129848</xdr:rowOff>
    </xdr:from>
    <xdr:to>
      <xdr:col>76</xdr:col>
      <xdr:colOff>111125</xdr:colOff>
      <xdr:row>31</xdr:row>
      <xdr:rowOff>129848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621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170312</xdr:rowOff>
    </xdr:from>
    <xdr:ext cx="469744"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522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52185</xdr:rowOff>
    </xdr:from>
    <xdr:to>
      <xdr:col>76</xdr:col>
      <xdr:colOff>111125</xdr:colOff>
      <xdr:row>27</xdr:row>
      <xdr:rowOff>52185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45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169671</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5570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146794</xdr:rowOff>
    </xdr:from>
    <xdr:to>
      <xdr:col>76</xdr:col>
      <xdr:colOff>73025</xdr:colOff>
      <xdr:row>29</xdr:row>
      <xdr:rowOff>76944</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571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134699</xdr:rowOff>
    </xdr:from>
    <xdr:to>
      <xdr:col>72</xdr:col>
      <xdr:colOff>123825</xdr:colOff>
      <xdr:row>30</xdr:row>
      <xdr:rowOff>64849</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58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24420</xdr:rowOff>
    </xdr:from>
    <xdr:to>
      <xdr:col>68</xdr:col>
      <xdr:colOff>123825</xdr:colOff>
      <xdr:row>30</xdr:row>
      <xdr:rowOff>126020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59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21233</xdr:rowOff>
    </xdr:from>
    <xdr:to>
      <xdr:col>64</xdr:col>
      <xdr:colOff>123825</xdr:colOff>
      <xdr:row>30</xdr:row>
      <xdr:rowOff>122833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593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26168</xdr:rowOff>
    </xdr:from>
    <xdr:to>
      <xdr:col>60</xdr:col>
      <xdr:colOff>123825</xdr:colOff>
      <xdr:row>30</xdr:row>
      <xdr:rowOff>127768</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594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153513</xdr:rowOff>
    </xdr:from>
    <xdr:to>
      <xdr:col>76</xdr:col>
      <xdr:colOff>73025</xdr:colOff>
      <xdr:row>30</xdr:row>
      <xdr:rowOff>83663</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589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131940</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587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77029</xdr:rowOff>
    </xdr:from>
    <xdr:to>
      <xdr:col>72</xdr:col>
      <xdr:colOff>123825</xdr:colOff>
      <xdr:row>33</xdr:row>
      <xdr:rowOff>7179</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63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32863</xdr:rowOff>
    </xdr:from>
    <xdr:to>
      <xdr:col>76</xdr:col>
      <xdr:colOff>22225</xdr:colOff>
      <xdr:row>32</xdr:row>
      <xdr:rowOff>127829</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5947888"/>
          <a:ext cx="711200" cy="4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92522</xdr:rowOff>
    </xdr:from>
    <xdr:to>
      <xdr:col>68</xdr:col>
      <xdr:colOff>123825</xdr:colOff>
      <xdr:row>35</xdr:row>
      <xdr:rowOff>22672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66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127829</xdr:rowOff>
    </xdr:from>
    <xdr:to>
      <xdr:col>72</xdr:col>
      <xdr:colOff>73025</xdr:colOff>
      <xdr:row>34</xdr:row>
      <xdr:rowOff>143322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3322300" y="6385754"/>
          <a:ext cx="762000" cy="3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58904</xdr:rowOff>
    </xdr:from>
    <xdr:to>
      <xdr:col>64</xdr:col>
      <xdr:colOff>123825</xdr:colOff>
      <xdr:row>34</xdr:row>
      <xdr:rowOff>160504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66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109704</xdr:rowOff>
    </xdr:from>
    <xdr:to>
      <xdr:col>68</xdr:col>
      <xdr:colOff>73025</xdr:colOff>
      <xdr:row>34</xdr:row>
      <xdr:rowOff>143322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560300" y="6710529"/>
          <a:ext cx="762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126722</xdr:rowOff>
    </xdr:from>
    <xdr:to>
      <xdr:col>60</xdr:col>
      <xdr:colOff>123825</xdr:colOff>
      <xdr:row>34</xdr:row>
      <xdr:rowOff>56872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65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6072</xdr:rowOff>
    </xdr:from>
    <xdr:to>
      <xdr:col>64</xdr:col>
      <xdr:colOff>73025</xdr:colOff>
      <xdr:row>34</xdr:row>
      <xdr:rowOff>109704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798300" y="6606897"/>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81376</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565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142547</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5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139360</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571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144295</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571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169756</xdr:rowOff>
    </xdr:from>
    <xdr:ext cx="560923"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791138" y="64276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13799</xdr:rowOff>
    </xdr:from>
    <xdr:ext cx="560923"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41838" y="67860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151631</xdr:rowOff>
    </xdr:from>
    <xdr:ext cx="560923"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279838" y="67524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47999</xdr:rowOff>
    </xdr:from>
    <xdr:ext cx="560923"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17838" y="66488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
27,540
147.53
19,083,368
18,354,444
528,775
8,435,076
16,370,210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156028</xdr:rowOff>
    </xdr:from>
    <xdr:to>
      <xdr:col>20</xdr:col>
      <xdr:colOff>38100</xdr:colOff>
      <xdr:row>37</xdr:row>
      <xdr:rowOff>86178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100511</xdr:rowOff>
    </xdr:from>
    <xdr:to>
      <xdr:col>15</xdr:col>
      <xdr:colOff>101600</xdr:colOff>
      <xdr:row>37</xdr:row>
      <xdr:rowOff>30661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64589</xdr:rowOff>
    </xdr:from>
    <xdr:to>
      <xdr:col>10</xdr:col>
      <xdr:colOff>165100</xdr:colOff>
      <xdr:row>36</xdr:row>
      <xdr:rowOff>166189</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623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22134</xdr:rowOff>
    </xdr:from>
    <xdr:to>
      <xdr:col>6</xdr:col>
      <xdr:colOff>38100</xdr:colOff>
      <xdr:row>36</xdr:row>
      <xdr:rowOff>123734</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149151</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6736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50074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3797300" y="650312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857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159476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908300" y="64345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90896</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2019300" y="634637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67854</xdr:rowOff>
    </xdr:from>
    <xdr:to>
      <xdr:col>6</xdr:col>
      <xdr:colOff>38100</xdr:colOff>
      <xdr:row>36</xdr:row>
      <xdr:rowOff>169454</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1079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118654</xdr:rowOff>
    </xdr:from>
    <xdr:to>
      <xdr:col>10</xdr:col>
      <xdr:colOff>114300</xdr:colOff>
      <xdr:row>37</xdr:row>
      <xdr:rowOff>2722</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1130300" y="62908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102705</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47188</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705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11266</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816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140261</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927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29953</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582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132823</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705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160581</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927744" y="633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20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25697</xdr:rowOff>
    </xdr:from>
    <xdr:to>
      <xdr:col>50</xdr:col>
      <xdr:colOff>165100</xdr:colOff>
      <xdr:row>39</xdr:row>
      <xdr:rowOff>127297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71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49060</xdr:rowOff>
    </xdr:from>
    <xdr:to>
      <xdr:col>46</xdr:col>
      <xdr:colOff>38100</xdr:colOff>
      <xdr:row>39</xdr:row>
      <xdr:rowOff>150660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73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57610</xdr:rowOff>
    </xdr:from>
    <xdr:to>
      <xdr:col>41</xdr:col>
      <xdr:colOff>101600</xdr:colOff>
      <xdr:row>39</xdr:row>
      <xdr:rowOff>159210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7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54112</xdr:rowOff>
    </xdr:from>
    <xdr:to>
      <xdr:col>36</xdr:col>
      <xdr:colOff>165100</xdr:colOff>
      <xdr:row>39</xdr:row>
      <xdr:rowOff>155712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4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70160</xdr:rowOff>
    </xdr:from>
    <xdr:to>
      <xdr:col>55</xdr:col>
      <xdr:colOff>50800</xdr:colOff>
      <xdr:row>39</xdr:row>
      <xdr:rowOff>310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5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48587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5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78412</xdr:rowOff>
    </xdr:from>
    <xdr:to>
      <xdr:col>50</xdr:col>
      <xdr:colOff>165100</xdr:colOff>
      <xdr:row>39</xdr:row>
      <xdr:rowOff>8562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5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120960</xdr:rowOff>
    </xdr:from>
    <xdr:to>
      <xdr:col>55</xdr:col>
      <xdr:colOff>0</xdr:colOff>
      <xdr:row>38</xdr:row>
      <xdr:rowOff>129212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636060"/>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87694</xdr:rowOff>
    </xdr:from>
    <xdr:to>
      <xdr:col>46</xdr:col>
      <xdr:colOff>38100</xdr:colOff>
      <xdr:row>39</xdr:row>
      <xdr:rowOff>17844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6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129212</xdr:rowOff>
    </xdr:from>
    <xdr:to>
      <xdr:col>50</xdr:col>
      <xdr:colOff>114300</xdr:colOff>
      <xdr:row>38</xdr:row>
      <xdr:rowOff>138494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644312"/>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96700</xdr:rowOff>
    </xdr:from>
    <xdr:to>
      <xdr:col>41</xdr:col>
      <xdr:colOff>101600</xdr:colOff>
      <xdr:row>39</xdr:row>
      <xdr:rowOff>26850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6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138494</xdr:rowOff>
    </xdr:from>
    <xdr:to>
      <xdr:col>45</xdr:col>
      <xdr:colOff>177800</xdr:colOff>
      <xdr:row>38</xdr:row>
      <xdr:rowOff>147500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653594"/>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104953</xdr:rowOff>
    </xdr:from>
    <xdr:to>
      <xdr:col>36</xdr:col>
      <xdr:colOff>165100</xdr:colOff>
      <xdr:row>39</xdr:row>
      <xdr:rowOff>35103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6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147500</xdr:rowOff>
    </xdr:from>
    <xdr:to>
      <xdr:col>41</xdr:col>
      <xdr:colOff>50800</xdr:colOff>
      <xdr:row>38</xdr:row>
      <xdr:rowOff>155753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662600"/>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118424</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80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141787</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8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150337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8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146839</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8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25089</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36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34370</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3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43377</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38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51630</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39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700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82550</xdr:rowOff>
    </xdr:from>
    <xdr:to>
      <xdr:col>20</xdr:col>
      <xdr:colOff>38100</xdr:colOff>
      <xdr:row>63</xdr:row>
      <xdr:rowOff>12700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168275</xdr:rowOff>
    </xdr:from>
    <xdr:to>
      <xdr:col>15</xdr:col>
      <xdr:colOff>101600</xdr:colOff>
      <xdr:row>62</xdr:row>
      <xdr:rowOff>98425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635</xdr:rowOff>
    </xdr:from>
    <xdr:to>
      <xdr:col>10</xdr:col>
      <xdr:colOff>165100</xdr:colOff>
      <xdr:row>62</xdr:row>
      <xdr:rowOff>102235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145415</xdr:rowOff>
    </xdr:from>
    <xdr:to>
      <xdr:col>6</xdr:col>
      <xdr:colOff>38100</xdr:colOff>
      <xdr:row>62</xdr:row>
      <xdr:rowOff>75565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34925</xdr:rowOff>
    </xdr:from>
    <xdr:to>
      <xdr:col>24</xdr:col>
      <xdr:colOff>114300</xdr:colOff>
      <xdr:row>62</xdr:row>
      <xdr:rowOff>136525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57802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1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xdr:rowOff>
    </xdr:from>
    <xdr:to>
      <xdr:col>20</xdr:col>
      <xdr:colOff>38100</xdr:colOff>
      <xdr:row>62</xdr:row>
      <xdr:rowOff>106045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55245</xdr:rowOff>
    </xdr:from>
    <xdr:to>
      <xdr:col>24</xdr:col>
      <xdr:colOff>63500</xdr:colOff>
      <xdr:row>62</xdr:row>
      <xdr:rowOff>85725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6851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160655</xdr:rowOff>
    </xdr:from>
    <xdr:to>
      <xdr:col>15</xdr:col>
      <xdr:colOff>101600</xdr:colOff>
      <xdr:row>56</xdr:row>
      <xdr:rowOff>90805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40005</xdr:rowOff>
    </xdr:from>
    <xdr:to>
      <xdr:col>19</xdr:col>
      <xdr:colOff>177800</xdr:colOff>
      <xdr:row>62</xdr:row>
      <xdr:rowOff>55245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9641205"/>
          <a:ext cx="889000" cy="10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145415</xdr:rowOff>
    </xdr:from>
    <xdr:to>
      <xdr:col>10</xdr:col>
      <xdr:colOff>165100</xdr:colOff>
      <xdr:row>62</xdr:row>
      <xdr:rowOff>75565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40005</xdr:rowOff>
    </xdr:from>
    <xdr:to>
      <xdr:col>15</xdr:col>
      <xdr:colOff>50800</xdr:colOff>
      <xdr:row>62</xdr:row>
      <xdr:rowOff>24765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019300" y="9641205"/>
          <a:ext cx="88900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120650</xdr:rowOff>
    </xdr:from>
    <xdr:to>
      <xdr:col>6</xdr:col>
      <xdr:colOff>38100</xdr:colOff>
      <xdr:row>62</xdr:row>
      <xdr:rowOff>50800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0</xdr:rowOff>
    </xdr:from>
    <xdr:to>
      <xdr:col>10</xdr:col>
      <xdr:colOff>114300</xdr:colOff>
      <xdr:row>62</xdr:row>
      <xdr:rowOff>24765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6299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3827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66692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122572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40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107332</xdr:rowOff>
    </xdr:from>
    <xdr:ext cx="340478"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38061" y="9365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92092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67327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464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45442</xdr:rowOff>
    </xdr:from>
    <xdr:to>
      <xdr:col>50</xdr:col>
      <xdr:colOff>165100</xdr:colOff>
      <xdr:row>62</xdr:row>
      <xdr:rowOff>147042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6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69456</xdr:rowOff>
    </xdr:from>
    <xdr:to>
      <xdr:col>46</xdr:col>
      <xdr:colOff>38100</xdr:colOff>
      <xdr:row>62</xdr:row>
      <xdr:rowOff>171056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69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82859</xdr:rowOff>
    </xdr:from>
    <xdr:to>
      <xdr:col>41</xdr:col>
      <xdr:colOff>101600</xdr:colOff>
      <xdr:row>63</xdr:row>
      <xdr:rowOff>13009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71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80262</xdr:rowOff>
    </xdr:from>
    <xdr:to>
      <xdr:col>36</xdr:col>
      <xdr:colOff>165100</xdr:colOff>
      <xdr:row>63</xdr:row>
      <xdr:rowOff>10412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71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23814</xdr:rowOff>
    </xdr:from>
    <xdr:to>
      <xdr:col>55</xdr:col>
      <xdr:colOff>50800</xdr:colOff>
      <xdr:row>62</xdr:row>
      <xdr:rowOff>125414</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10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2241</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1063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28454</xdr:rowOff>
    </xdr:from>
    <xdr:to>
      <xdr:col>50</xdr:col>
      <xdr:colOff>165100</xdr:colOff>
      <xdr:row>62</xdr:row>
      <xdr:rowOff>130054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106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74614</xdr:rowOff>
    </xdr:from>
    <xdr:to>
      <xdr:col>55</xdr:col>
      <xdr:colOff>0</xdr:colOff>
      <xdr:row>62</xdr:row>
      <xdr:rowOff>79254</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10704514"/>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36565</xdr:rowOff>
    </xdr:from>
    <xdr:to>
      <xdr:col>46</xdr:col>
      <xdr:colOff>38100</xdr:colOff>
      <xdr:row>62</xdr:row>
      <xdr:rowOff>138165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106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79254</xdr:rowOff>
    </xdr:from>
    <xdr:to>
      <xdr:col>50</xdr:col>
      <xdr:colOff>114300</xdr:colOff>
      <xdr:row>62</xdr:row>
      <xdr:rowOff>87365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750300" y="10709154"/>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45275</xdr:rowOff>
    </xdr:from>
    <xdr:to>
      <xdr:col>41</xdr:col>
      <xdr:colOff>101600</xdr:colOff>
      <xdr:row>62</xdr:row>
      <xdr:rowOff>146875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106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87365</xdr:rowOff>
    </xdr:from>
    <xdr:to>
      <xdr:col>45</xdr:col>
      <xdr:colOff>177800</xdr:colOff>
      <xdr:row>62</xdr:row>
      <xdr:rowOff>96075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10717265"/>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51102</xdr:rowOff>
    </xdr:from>
    <xdr:to>
      <xdr:col>36</xdr:col>
      <xdr:colOff>165100</xdr:colOff>
      <xdr:row>62</xdr:row>
      <xdr:rowOff>152702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921500" y="106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96075</xdr:rowOff>
    </xdr:from>
    <xdr:to>
      <xdr:col>41</xdr:col>
      <xdr:colOff>50800</xdr:colOff>
      <xdr:row>62</xdr:row>
      <xdr:rowOff>101902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72300" y="10725975"/>
          <a:ext cx="889000" cy="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138169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76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162183</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79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4136</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80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1539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80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146581</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3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154692</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4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163402</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45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169229</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45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1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100-00001B010000}"/>
            </a:ext>
          </a:extLst>
        </xdr:cNvPr>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100-00001D010000}"/>
            </a:ext>
          </a:extLst>
        </xdr:cNvPr>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100-00001F010000}"/>
            </a:ext>
          </a:extLst>
        </xdr:cNvPr>
        <xdr:cNvSpPr txBox="1"/>
      </xdr:nvSpPr>
      <xdr:spPr>
        <a:xfrm>
          <a:off x="4673600" y="1394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151892</xdr:rowOff>
    </xdr:from>
    <xdr:to>
      <xdr:col>20</xdr:col>
      <xdr:colOff>38100</xdr:colOff>
      <xdr:row>81</xdr:row>
      <xdr:rowOff>82042</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3746500" y="1386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21589</xdr:rowOff>
    </xdr:from>
    <xdr:to>
      <xdr:col>15</xdr:col>
      <xdr:colOff>101600</xdr:colOff>
      <xdr:row>81</xdr:row>
      <xdr:rowOff>123189</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2857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142748</xdr:rowOff>
    </xdr:from>
    <xdr:to>
      <xdr:col>10</xdr:col>
      <xdr:colOff>165100</xdr:colOff>
      <xdr:row>81</xdr:row>
      <xdr:rowOff>72898</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968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42163</xdr:rowOff>
    </xdr:from>
    <xdr:to>
      <xdr:col>24</xdr:col>
      <xdr:colOff>114300</xdr:colOff>
      <xdr:row>84</xdr:row>
      <xdr:rowOff>143763</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4584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20590</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100-00002B010000}"/>
            </a:ext>
          </a:extLst>
        </xdr:cNvPr>
        <xdr:cNvSpPr txBox="1"/>
      </xdr:nvSpPr>
      <xdr:spPr>
        <a:xfrm>
          <a:off x="4673600"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28448</xdr:rowOff>
    </xdr:from>
    <xdr:to>
      <xdr:col>20</xdr:col>
      <xdr:colOff>38100</xdr:colOff>
      <xdr:row>84</xdr:row>
      <xdr:rowOff>130048</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3746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79248</xdr:rowOff>
    </xdr:from>
    <xdr:to>
      <xdr:col>24</xdr:col>
      <xdr:colOff>63500</xdr:colOff>
      <xdr:row>84</xdr:row>
      <xdr:rowOff>92963</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3797300" y="144810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1015</xdr:rowOff>
    </xdr:from>
    <xdr:to>
      <xdr:col>15</xdr:col>
      <xdr:colOff>101600</xdr:colOff>
      <xdr:row>84</xdr:row>
      <xdr:rowOff>102615</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2857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51815</xdr:rowOff>
    </xdr:from>
    <xdr:to>
      <xdr:col>19</xdr:col>
      <xdr:colOff>177800</xdr:colOff>
      <xdr:row>84</xdr:row>
      <xdr:rowOff>79248</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2908300" y="14453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51815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019300" y="14417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07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15239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130300" y="14394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98569</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100-000034010000}"/>
            </a:ext>
          </a:extLst>
        </xdr:cNvPr>
        <xdr:cNvSpPr txBox="1"/>
      </xdr:nvSpPr>
      <xdr:spPr>
        <a:xfrm>
          <a:off x="35820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100-000035010000}"/>
            </a:ext>
          </a:extLst>
        </xdr:cNvPr>
        <xdr:cNvSpPr txBox="1"/>
      </xdr:nvSpPr>
      <xdr:spPr>
        <a:xfrm>
          <a:off x="2705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89425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100-000036010000}"/>
            </a:ext>
          </a:extLst>
        </xdr:cNvPr>
        <xdr:cNvSpPr txBox="1"/>
      </xdr:nvSpPr>
      <xdr:spPr>
        <a:xfrm>
          <a:off x="1816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100-000037010000}"/>
            </a:ext>
          </a:extLst>
        </xdr:cNvPr>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121175</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93742</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34307</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00000000-0008-0000-01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00000000-0008-0000-0100-000052010000}"/>
            </a:ext>
          </a:extLst>
        </xdr:cNvPr>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00000000-0008-0000-0100-000054010000}"/>
            </a:ext>
          </a:extLst>
        </xdr:cNvPr>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63213</xdr:rowOff>
    </xdr:from>
    <xdr:ext cx="469744" cy="259045"/>
    <xdr:sp macro="" textlink="">
      <xdr:nvSpPr>
        <xdr:cNvPr id="342" name="【公営住宅】&#10;一人当たり面積平均値テキスト">
          <a:extLst>
            <a:ext uri="{FF2B5EF4-FFF2-40B4-BE49-F238E27FC236}">
              <a16:creationId xmlns:a16="http://schemas.microsoft.com/office/drawing/2014/main" id="{00000000-0008-0000-0100-000056010000}"/>
            </a:ext>
          </a:extLst>
        </xdr:cNvPr>
        <xdr:cNvSpPr txBox="1"/>
      </xdr:nvSpPr>
      <xdr:spPr>
        <a:xfrm>
          <a:off x="10515600" y="1412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150521</xdr:rowOff>
    </xdr:from>
    <xdr:to>
      <xdr:col>50</xdr:col>
      <xdr:colOff>165100</xdr:colOff>
      <xdr:row>84</xdr:row>
      <xdr:rowOff>80671</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9588500" y="14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157378</xdr:rowOff>
    </xdr:from>
    <xdr:to>
      <xdr:col>46</xdr:col>
      <xdr:colOff>38100</xdr:colOff>
      <xdr:row>84</xdr:row>
      <xdr:rowOff>87528</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8699500" y="14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159665</xdr:rowOff>
    </xdr:from>
    <xdr:to>
      <xdr:col>41</xdr:col>
      <xdr:colOff>101600</xdr:colOff>
      <xdr:row>84</xdr:row>
      <xdr:rowOff>89815</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7810500" y="143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171095</xdr:rowOff>
    </xdr:from>
    <xdr:to>
      <xdr:col>36</xdr:col>
      <xdr:colOff>165100</xdr:colOff>
      <xdr:row>84</xdr:row>
      <xdr:rowOff>101245</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6921500" y="144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109829</xdr:rowOff>
    </xdr:from>
    <xdr:to>
      <xdr:col>55</xdr:col>
      <xdr:colOff>50800</xdr:colOff>
      <xdr:row>84</xdr:row>
      <xdr:rowOff>39979</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10426700" y="143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88256</xdr:rowOff>
    </xdr:from>
    <xdr:ext cx="469744" cy="259045"/>
    <xdr:sp macro="" textlink="">
      <xdr:nvSpPr>
        <xdr:cNvPr id="354" name="【公営住宅】&#10;一人当たり面積該当値テキスト">
          <a:extLst>
            <a:ext uri="{FF2B5EF4-FFF2-40B4-BE49-F238E27FC236}">
              <a16:creationId xmlns:a16="http://schemas.microsoft.com/office/drawing/2014/main" id="{00000000-0008-0000-0100-000062010000}"/>
            </a:ext>
          </a:extLst>
        </xdr:cNvPr>
        <xdr:cNvSpPr txBox="1"/>
      </xdr:nvSpPr>
      <xdr:spPr>
        <a:xfrm>
          <a:off x="10515600" y="1431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88798</xdr:rowOff>
    </xdr:from>
    <xdr:to>
      <xdr:col>50</xdr:col>
      <xdr:colOff>165100</xdr:colOff>
      <xdr:row>84</xdr:row>
      <xdr:rowOff>18948</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9588500" y="1431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139598</xdr:rowOff>
    </xdr:from>
    <xdr:to>
      <xdr:col>55</xdr:col>
      <xdr:colOff>0</xdr:colOff>
      <xdr:row>83</xdr:row>
      <xdr:rowOff>160629</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9639300" y="14369948"/>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96114</xdr:rowOff>
    </xdr:from>
    <xdr:to>
      <xdr:col>46</xdr:col>
      <xdr:colOff>38100</xdr:colOff>
      <xdr:row>84</xdr:row>
      <xdr:rowOff>26264</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8699500" y="143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139598</xdr:rowOff>
    </xdr:from>
    <xdr:to>
      <xdr:col>50</xdr:col>
      <xdr:colOff>114300</xdr:colOff>
      <xdr:row>83</xdr:row>
      <xdr:rowOff>146914</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8750300" y="1436994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93371</xdr:rowOff>
    </xdr:from>
    <xdr:to>
      <xdr:col>41</xdr:col>
      <xdr:colOff>101600</xdr:colOff>
      <xdr:row>84</xdr:row>
      <xdr:rowOff>23521</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7810500" y="1432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144171</xdr:rowOff>
    </xdr:from>
    <xdr:to>
      <xdr:col>45</xdr:col>
      <xdr:colOff>177800</xdr:colOff>
      <xdr:row>83</xdr:row>
      <xdr:rowOff>146914</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7861300" y="1437452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99771</xdr:rowOff>
    </xdr:from>
    <xdr:to>
      <xdr:col>36</xdr:col>
      <xdr:colOff>165100</xdr:colOff>
      <xdr:row>84</xdr:row>
      <xdr:rowOff>29921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6921500" y="143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144171</xdr:rowOff>
    </xdr:from>
    <xdr:to>
      <xdr:col>41</xdr:col>
      <xdr:colOff>50800</xdr:colOff>
      <xdr:row>83</xdr:row>
      <xdr:rowOff>150571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6972300" y="1437452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71798</xdr:rowOff>
    </xdr:from>
    <xdr:ext cx="469744" cy="259045"/>
    <xdr:sp macro="" textlink="">
      <xdr:nvSpPr>
        <xdr:cNvPr id="363" name="n_1aveValue【公営住宅】&#10;一人当たり面積">
          <a:extLst>
            <a:ext uri="{FF2B5EF4-FFF2-40B4-BE49-F238E27FC236}">
              <a16:creationId xmlns:a16="http://schemas.microsoft.com/office/drawing/2014/main" id="{00000000-0008-0000-0100-00006B010000}"/>
            </a:ext>
          </a:extLst>
        </xdr:cNvPr>
        <xdr:cNvSpPr txBox="1"/>
      </xdr:nvSpPr>
      <xdr:spPr>
        <a:xfrm>
          <a:off x="9391727" y="1447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78655</xdr:rowOff>
    </xdr:from>
    <xdr:ext cx="469744" cy="259045"/>
    <xdr:sp macro="" textlink="">
      <xdr:nvSpPr>
        <xdr:cNvPr id="364" name="n_2aveValue【公営住宅】&#10;一人当たり面積">
          <a:extLst>
            <a:ext uri="{FF2B5EF4-FFF2-40B4-BE49-F238E27FC236}">
              <a16:creationId xmlns:a16="http://schemas.microsoft.com/office/drawing/2014/main" id="{00000000-0008-0000-0100-00006C010000}"/>
            </a:ext>
          </a:extLst>
        </xdr:cNvPr>
        <xdr:cNvSpPr txBox="1"/>
      </xdr:nvSpPr>
      <xdr:spPr>
        <a:xfrm>
          <a:off x="8515427" y="1448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80942</xdr:rowOff>
    </xdr:from>
    <xdr:ext cx="469744" cy="259045"/>
    <xdr:sp macro="" textlink="">
      <xdr:nvSpPr>
        <xdr:cNvPr id="365" name="n_3aveValue【公営住宅】&#10;一人当たり面積">
          <a:extLst>
            <a:ext uri="{FF2B5EF4-FFF2-40B4-BE49-F238E27FC236}">
              <a16:creationId xmlns:a16="http://schemas.microsoft.com/office/drawing/2014/main" id="{00000000-0008-0000-0100-00006D010000}"/>
            </a:ext>
          </a:extLst>
        </xdr:cNvPr>
        <xdr:cNvSpPr txBox="1"/>
      </xdr:nvSpPr>
      <xdr:spPr>
        <a:xfrm>
          <a:off x="7626427" y="1448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92372</xdr:rowOff>
    </xdr:from>
    <xdr:ext cx="469744" cy="259045"/>
    <xdr:sp macro="" textlink="">
      <xdr:nvSpPr>
        <xdr:cNvPr id="366" name="n_4aveValue【公営住宅】&#10;一人当たり面積">
          <a:extLst>
            <a:ext uri="{FF2B5EF4-FFF2-40B4-BE49-F238E27FC236}">
              <a16:creationId xmlns:a16="http://schemas.microsoft.com/office/drawing/2014/main" id="{00000000-0008-0000-0100-00006E010000}"/>
            </a:ext>
          </a:extLst>
        </xdr:cNvPr>
        <xdr:cNvSpPr txBox="1"/>
      </xdr:nvSpPr>
      <xdr:spPr>
        <a:xfrm>
          <a:off x="6737427" y="1449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35475</xdr:rowOff>
    </xdr:from>
    <xdr:ext cx="469744" cy="259045"/>
    <xdr:sp macro="" textlink="">
      <xdr:nvSpPr>
        <xdr:cNvPr id="367" name="n_1mainValue【公営住宅】&#10;一人当たり面積">
          <a:extLst>
            <a:ext uri="{FF2B5EF4-FFF2-40B4-BE49-F238E27FC236}">
              <a16:creationId xmlns:a16="http://schemas.microsoft.com/office/drawing/2014/main" id="{00000000-0008-0000-0100-00006F010000}"/>
            </a:ext>
          </a:extLst>
        </xdr:cNvPr>
        <xdr:cNvSpPr txBox="1"/>
      </xdr:nvSpPr>
      <xdr:spPr>
        <a:xfrm>
          <a:off x="9391727" y="1409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42791</xdr:rowOff>
    </xdr:from>
    <xdr:ext cx="469744" cy="259045"/>
    <xdr:sp macro="" textlink="">
      <xdr:nvSpPr>
        <xdr:cNvPr id="368" name="n_2mainValue【公営住宅】&#10;一人当たり面積">
          <a:extLst>
            <a:ext uri="{FF2B5EF4-FFF2-40B4-BE49-F238E27FC236}">
              <a16:creationId xmlns:a16="http://schemas.microsoft.com/office/drawing/2014/main" id="{00000000-0008-0000-0100-000070010000}"/>
            </a:ext>
          </a:extLst>
        </xdr:cNvPr>
        <xdr:cNvSpPr txBox="1"/>
      </xdr:nvSpPr>
      <xdr:spPr>
        <a:xfrm>
          <a:off x="8515427" y="141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40048</xdr:rowOff>
    </xdr:from>
    <xdr:ext cx="469744" cy="259045"/>
    <xdr:sp macro="" textlink="">
      <xdr:nvSpPr>
        <xdr:cNvPr id="369" name="n_3mainValue【公営住宅】&#10;一人当たり面積">
          <a:extLst>
            <a:ext uri="{FF2B5EF4-FFF2-40B4-BE49-F238E27FC236}">
              <a16:creationId xmlns:a16="http://schemas.microsoft.com/office/drawing/2014/main" id="{00000000-0008-0000-0100-000071010000}"/>
            </a:ext>
          </a:extLst>
        </xdr:cNvPr>
        <xdr:cNvSpPr txBox="1"/>
      </xdr:nvSpPr>
      <xdr:spPr>
        <a:xfrm>
          <a:off x="7626427" y="1409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46448</xdr:rowOff>
    </xdr:from>
    <xdr:ext cx="469744" cy="259045"/>
    <xdr:sp macro="" textlink="">
      <xdr:nvSpPr>
        <xdr:cNvPr id="370" name="n_4mainValue【公営住宅】&#10;一人当たり面積">
          <a:extLst>
            <a:ext uri="{FF2B5EF4-FFF2-40B4-BE49-F238E27FC236}">
              <a16:creationId xmlns:a16="http://schemas.microsoft.com/office/drawing/2014/main" id="{00000000-0008-0000-0100-000072010000}"/>
            </a:ext>
          </a:extLst>
        </xdr:cNvPr>
        <xdr:cNvSpPr txBox="1"/>
      </xdr:nvSpPr>
      <xdr:spPr>
        <a:xfrm>
          <a:off x="6737427" y="1410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00000000-0008-0000-01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a:extLst>
            <a:ext uri="{FF2B5EF4-FFF2-40B4-BE49-F238E27FC236}">
              <a16:creationId xmlns:a16="http://schemas.microsoft.com/office/drawing/2014/main" id="{00000000-0008-0000-0100-00009C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00000000-0008-0000-0100-00009E01000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00000000-0008-0000-0100-0000A0010000}"/>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00000000-0008-0000-0100-0000AC010000}"/>
            </a:ext>
          </a:extLst>
        </xdr:cNvPr>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80645</xdr:rowOff>
    </xdr:from>
    <xdr:to>
      <xdr:col>81</xdr:col>
      <xdr:colOff>101600</xdr:colOff>
      <xdr:row>39</xdr:row>
      <xdr:rowOff>10795</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543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131445</xdr:rowOff>
    </xdr:from>
    <xdr:to>
      <xdr:col>85</xdr:col>
      <xdr:colOff>127000</xdr:colOff>
      <xdr:row>39</xdr:row>
      <xdr:rowOff>5715</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5481300" y="66465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131445</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4592300" y="65722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57150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3703300" y="64998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33020</xdr:rowOff>
    </xdr:from>
    <xdr:to>
      <xdr:col>67</xdr:col>
      <xdr:colOff>101600</xdr:colOff>
      <xdr:row>37</xdr:row>
      <xdr:rowOff>134620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2763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83820</xdr:rowOff>
    </xdr:from>
    <xdr:to>
      <xdr:col>71</xdr:col>
      <xdr:colOff>177800</xdr:colOff>
      <xdr:row>37</xdr:row>
      <xdr:rowOff>156210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814300" y="6427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1922</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00000000-0008-0000-0100-0000D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00000000-0008-0000-0100-0000D5010000}"/>
            </a:ext>
          </a:extLst>
        </xdr:cNvPr>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00000000-0008-0000-0100-0000D701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29227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00000000-0008-0000-0100-0000D9010000}"/>
            </a:ext>
          </a:extLst>
        </xdr:cNvPr>
        <xdr:cNvSpPr txBox="1"/>
      </xdr:nvSpPr>
      <xdr:spPr>
        <a:xfrm>
          <a:off x="2219960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113030</xdr:rowOff>
    </xdr:from>
    <xdr:to>
      <xdr:col>112</xdr:col>
      <xdr:colOff>38100</xdr:colOff>
      <xdr:row>38</xdr:row>
      <xdr:rowOff>43180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1272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151130</xdr:rowOff>
    </xdr:from>
    <xdr:to>
      <xdr:col>107</xdr:col>
      <xdr:colOff>101600</xdr:colOff>
      <xdr:row>38</xdr:row>
      <xdr:rowOff>81280</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038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147320</xdr:rowOff>
    </xdr:from>
    <xdr:to>
      <xdr:col>102</xdr:col>
      <xdr:colOff>165100</xdr:colOff>
      <xdr:row>38</xdr:row>
      <xdr:rowOff>77470</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9494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62247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00000000-0008-0000-0100-0000E5010000}"/>
            </a:ext>
          </a:extLst>
        </xdr:cNvPr>
        <xdr:cNvSpPr txBox="1"/>
      </xdr:nvSpPr>
      <xdr:spPr>
        <a:xfrm>
          <a:off x="22199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129540</xdr:rowOff>
    </xdr:from>
    <xdr:to>
      <xdr:col>116</xdr:col>
      <xdr:colOff>63500</xdr:colOff>
      <xdr:row>41</xdr:row>
      <xdr:rowOff>26670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21323300" y="6987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74930</xdr:rowOff>
    </xdr:from>
    <xdr:to>
      <xdr:col>107</xdr:col>
      <xdr:colOff>101600</xdr:colOff>
      <xdr:row>41</xdr:row>
      <xdr:rowOff>5080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0383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125730</xdr:rowOff>
    </xdr:from>
    <xdr:to>
      <xdr:col>111</xdr:col>
      <xdr:colOff>177800</xdr:colOff>
      <xdr:row>40</xdr:row>
      <xdr:rowOff>129540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20434300" y="698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158750</xdr:rowOff>
    </xdr:from>
    <xdr:to>
      <xdr:col>102</xdr:col>
      <xdr:colOff>165100</xdr:colOff>
      <xdr:row>40</xdr:row>
      <xdr:rowOff>88900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9494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38100</xdr:rowOff>
    </xdr:from>
    <xdr:to>
      <xdr:col>107</xdr:col>
      <xdr:colOff>50800</xdr:colOff>
      <xdr:row>40</xdr:row>
      <xdr:rowOff>125730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9545300" y="6896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166370</xdr:rowOff>
    </xdr:from>
    <xdr:to>
      <xdr:col>98</xdr:col>
      <xdr:colOff>38100</xdr:colOff>
      <xdr:row>40</xdr:row>
      <xdr:rowOff>96520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8605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38100</xdr:rowOff>
    </xdr:from>
    <xdr:to>
      <xdr:col>102</xdr:col>
      <xdr:colOff>114300</xdr:colOff>
      <xdr:row>40</xdr:row>
      <xdr:rowOff>45720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8656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59707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210757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97807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0199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93997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9310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167657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80027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87647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10096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14922</xdr:rowOff>
    </xdr:from>
    <xdr:to>
      <xdr:col>81</xdr:col>
      <xdr:colOff>101600</xdr:colOff>
      <xdr:row>60</xdr:row>
      <xdr:rowOff>116522</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30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134938</xdr:rowOff>
    </xdr:from>
    <xdr:to>
      <xdr:col>67</xdr:col>
      <xdr:colOff>101600</xdr:colOff>
      <xdr:row>60</xdr:row>
      <xdr:rowOff>65088</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763500" y="1025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140653</xdr:rowOff>
    </xdr:from>
    <xdr:to>
      <xdr:col>85</xdr:col>
      <xdr:colOff>177800</xdr:colOff>
      <xdr:row>60</xdr:row>
      <xdr:rowOff>70803</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2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119080</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023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60</xdr:row>
      <xdr:rowOff>20003</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5481300" y="10246995"/>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14922</xdr:rowOff>
    </xdr:from>
    <xdr:to>
      <xdr:col>76</xdr:col>
      <xdr:colOff>165100</xdr:colOff>
      <xdr:row>59</xdr:row>
      <xdr:rowOff>116522</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10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65722</xdr:rowOff>
    </xdr:from>
    <xdr:to>
      <xdr:col>81</xdr:col>
      <xdr:colOff>50800</xdr:colOff>
      <xdr:row>59</xdr:row>
      <xdr:rowOff>131445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4592300" y="10181272"/>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65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65722</xdr:rowOff>
    </xdr:from>
    <xdr:to>
      <xdr:col>76</xdr:col>
      <xdr:colOff>114300</xdr:colOff>
      <xdr:row>59</xdr:row>
      <xdr:rowOff>85725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3703300" y="1018127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22860</xdr:rowOff>
    </xdr:from>
    <xdr:to>
      <xdr:col>71</xdr:col>
      <xdr:colOff>177800</xdr:colOff>
      <xdr:row>59</xdr:row>
      <xdr:rowOff>85725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814300" y="101384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107649</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1039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56215</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1034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133049</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990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90187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00000000-0008-0000-0100-00004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a:extLst>
            <a:ext uri="{FF2B5EF4-FFF2-40B4-BE49-F238E27FC236}">
              <a16:creationId xmlns:a16="http://schemas.microsoft.com/office/drawing/2014/main" id="{00000000-0008-0000-0100-00004B020000}"/>
            </a:ext>
          </a:extLst>
        </xdr:cNvPr>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a:extLst>
            <a:ext uri="{FF2B5EF4-FFF2-40B4-BE49-F238E27FC236}">
              <a16:creationId xmlns:a16="http://schemas.microsoft.com/office/drawing/2014/main" id="{00000000-0008-0000-0100-00004D020000}"/>
            </a:ext>
          </a:extLst>
        </xdr:cNvPr>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591" name="【学校施設】&#10;一人当たり面積平均値テキスト">
          <a:extLst>
            <a:ext uri="{FF2B5EF4-FFF2-40B4-BE49-F238E27FC236}">
              <a16:creationId xmlns:a16="http://schemas.microsoft.com/office/drawing/2014/main" id="{00000000-0008-0000-0100-00004F020000}"/>
            </a:ext>
          </a:extLst>
        </xdr:cNvPr>
        <xdr:cNvSpPr txBox="1"/>
      </xdr:nvSpPr>
      <xdr:spPr>
        <a:xfrm>
          <a:off x="22199600" y="1014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31496</xdr:rowOff>
    </xdr:from>
    <xdr:to>
      <xdr:col>112</xdr:col>
      <xdr:colOff>38100</xdr:colOff>
      <xdr:row>61</xdr:row>
      <xdr:rowOff>133096</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1272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43383</xdr:rowOff>
    </xdr:from>
    <xdr:to>
      <xdr:col>107</xdr:col>
      <xdr:colOff>101600</xdr:colOff>
      <xdr:row>61</xdr:row>
      <xdr:rowOff>144983</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0383500" y="105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52527</xdr:rowOff>
    </xdr:from>
    <xdr:to>
      <xdr:col>102</xdr:col>
      <xdr:colOff>165100</xdr:colOff>
      <xdr:row>61</xdr:row>
      <xdr:rowOff>154127</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9494500" y="105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54813</xdr:rowOff>
    </xdr:from>
    <xdr:to>
      <xdr:col>98</xdr:col>
      <xdr:colOff>38100</xdr:colOff>
      <xdr:row>61</xdr:row>
      <xdr:rowOff>156413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8605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100533</xdr:rowOff>
    </xdr:from>
    <xdr:to>
      <xdr:col>116</xdr:col>
      <xdr:colOff>114300</xdr:colOff>
      <xdr:row>62</xdr:row>
      <xdr:rowOff>30683</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2110700" y="105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78960</xdr:rowOff>
    </xdr:from>
    <xdr:ext cx="469744" cy="259045"/>
    <xdr:sp macro="" textlink="">
      <xdr:nvSpPr>
        <xdr:cNvPr id="603" name="【学校施設】&#10;一人当たり面積該当値テキスト">
          <a:extLst>
            <a:ext uri="{FF2B5EF4-FFF2-40B4-BE49-F238E27FC236}">
              <a16:creationId xmlns:a16="http://schemas.microsoft.com/office/drawing/2014/main" id="{00000000-0008-0000-0100-00005B020000}"/>
            </a:ext>
          </a:extLst>
        </xdr:cNvPr>
        <xdr:cNvSpPr txBox="1"/>
      </xdr:nvSpPr>
      <xdr:spPr>
        <a:xfrm>
          <a:off x="22199600" y="1053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78130</xdr:rowOff>
    </xdr:from>
    <xdr:to>
      <xdr:col>112</xdr:col>
      <xdr:colOff>38100</xdr:colOff>
      <xdr:row>62</xdr:row>
      <xdr:rowOff>8280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1272500" y="105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128930</xdr:rowOff>
    </xdr:from>
    <xdr:to>
      <xdr:col>116</xdr:col>
      <xdr:colOff>63500</xdr:colOff>
      <xdr:row>61</xdr:row>
      <xdr:rowOff>151333</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1323300" y="10587380"/>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93218</xdr:rowOff>
    </xdr:from>
    <xdr:to>
      <xdr:col>107</xdr:col>
      <xdr:colOff>101600</xdr:colOff>
      <xdr:row>62</xdr:row>
      <xdr:rowOff>23368</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0383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128930</xdr:rowOff>
    </xdr:from>
    <xdr:to>
      <xdr:col>111</xdr:col>
      <xdr:colOff>177800</xdr:colOff>
      <xdr:row>61</xdr:row>
      <xdr:rowOff>144018</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0434300" y="10587380"/>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107848</xdr:rowOff>
    </xdr:from>
    <xdr:to>
      <xdr:col>102</xdr:col>
      <xdr:colOff>165100</xdr:colOff>
      <xdr:row>62</xdr:row>
      <xdr:rowOff>37998</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9494500" y="105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144018</xdr:rowOff>
    </xdr:from>
    <xdr:to>
      <xdr:col>107</xdr:col>
      <xdr:colOff>50800</xdr:colOff>
      <xdr:row>61</xdr:row>
      <xdr:rowOff>158648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9545300" y="1060246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158648</xdr:rowOff>
    </xdr:from>
    <xdr:to>
      <xdr:col>102</xdr:col>
      <xdr:colOff>114300</xdr:colOff>
      <xdr:row>62</xdr:row>
      <xdr:rowOff>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8656300" y="1061709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149623</xdr:rowOff>
    </xdr:from>
    <xdr:ext cx="469744" cy="259045"/>
    <xdr:sp macro="" textlink="">
      <xdr:nvSpPr>
        <xdr:cNvPr id="612" name="n_1aveValue【学校施設】&#10;一人当たり面積">
          <a:extLst>
            <a:ext uri="{FF2B5EF4-FFF2-40B4-BE49-F238E27FC236}">
              <a16:creationId xmlns:a16="http://schemas.microsoft.com/office/drawing/2014/main" id="{00000000-0008-0000-0100-000064020000}"/>
            </a:ext>
          </a:extLst>
        </xdr:cNvPr>
        <xdr:cNvSpPr txBox="1"/>
      </xdr:nvSpPr>
      <xdr:spPr>
        <a:xfrm>
          <a:off x="210757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161510</xdr:rowOff>
    </xdr:from>
    <xdr:ext cx="469744" cy="259045"/>
    <xdr:sp macro="" textlink="">
      <xdr:nvSpPr>
        <xdr:cNvPr id="613" name="n_2aveValue【学校施設】&#10;一人当たり面積">
          <a:extLst>
            <a:ext uri="{FF2B5EF4-FFF2-40B4-BE49-F238E27FC236}">
              <a16:creationId xmlns:a16="http://schemas.microsoft.com/office/drawing/2014/main" id="{00000000-0008-0000-0100-000065020000}"/>
            </a:ext>
          </a:extLst>
        </xdr:cNvPr>
        <xdr:cNvSpPr txBox="1"/>
      </xdr:nvSpPr>
      <xdr:spPr>
        <a:xfrm>
          <a:off x="20199427" y="102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170654</xdr:rowOff>
    </xdr:from>
    <xdr:ext cx="469744" cy="259045"/>
    <xdr:sp macro="" textlink="">
      <xdr:nvSpPr>
        <xdr:cNvPr id="614" name="n_3aveValue【学校施設】&#10;一人当たり面積">
          <a:extLst>
            <a:ext uri="{FF2B5EF4-FFF2-40B4-BE49-F238E27FC236}">
              <a16:creationId xmlns:a16="http://schemas.microsoft.com/office/drawing/2014/main" id="{00000000-0008-0000-0100-000066020000}"/>
            </a:ext>
          </a:extLst>
        </xdr:cNvPr>
        <xdr:cNvSpPr txBox="1"/>
      </xdr:nvSpPr>
      <xdr:spPr>
        <a:xfrm>
          <a:off x="19310427" y="102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1490</xdr:rowOff>
    </xdr:from>
    <xdr:ext cx="469744" cy="259045"/>
    <xdr:sp macro="" textlink="">
      <xdr:nvSpPr>
        <xdr:cNvPr id="615" name="n_4aveValue【学校施設】&#10;一人当たり面積">
          <a:extLst>
            <a:ext uri="{FF2B5EF4-FFF2-40B4-BE49-F238E27FC236}">
              <a16:creationId xmlns:a16="http://schemas.microsoft.com/office/drawing/2014/main" id="{00000000-0008-0000-0100-000067020000}"/>
            </a:ext>
          </a:extLst>
        </xdr:cNvPr>
        <xdr:cNvSpPr txBox="1"/>
      </xdr:nvSpPr>
      <xdr:spPr>
        <a:xfrm>
          <a:off x="184214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170857</xdr:rowOff>
    </xdr:from>
    <xdr:ext cx="469744" cy="259045"/>
    <xdr:sp macro="" textlink="">
      <xdr:nvSpPr>
        <xdr:cNvPr id="616" name="n_1mainValue【学校施設】&#10;一人当たり面積">
          <a:extLst>
            <a:ext uri="{FF2B5EF4-FFF2-40B4-BE49-F238E27FC236}">
              <a16:creationId xmlns:a16="http://schemas.microsoft.com/office/drawing/2014/main" id="{00000000-0008-0000-0100-000068020000}"/>
            </a:ext>
          </a:extLst>
        </xdr:cNvPr>
        <xdr:cNvSpPr txBox="1"/>
      </xdr:nvSpPr>
      <xdr:spPr>
        <a:xfrm>
          <a:off x="21075727" y="106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617" name="n_2mainValue【学校施設】&#10;一人当たり面積">
          <a:extLst>
            <a:ext uri="{FF2B5EF4-FFF2-40B4-BE49-F238E27FC236}">
              <a16:creationId xmlns:a16="http://schemas.microsoft.com/office/drawing/2014/main" id="{00000000-0008-0000-0100-000069020000}"/>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29125</xdr:rowOff>
    </xdr:from>
    <xdr:ext cx="469744" cy="259045"/>
    <xdr:sp macro="" textlink="">
      <xdr:nvSpPr>
        <xdr:cNvPr id="618" name="n_3mainValue【学校施設】&#10;一人当たり面積">
          <a:extLst>
            <a:ext uri="{FF2B5EF4-FFF2-40B4-BE49-F238E27FC236}">
              <a16:creationId xmlns:a16="http://schemas.microsoft.com/office/drawing/2014/main" id="{00000000-0008-0000-0100-00006A020000}"/>
            </a:ext>
          </a:extLst>
        </xdr:cNvPr>
        <xdr:cNvSpPr txBox="1"/>
      </xdr:nvSpPr>
      <xdr:spPr>
        <a:xfrm>
          <a:off x="19310427" y="1065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9" name="n_4mainValue【学校施設】&#10;一人当たり面積">
          <a:extLst>
            <a:ext uri="{FF2B5EF4-FFF2-40B4-BE49-F238E27FC236}">
              <a16:creationId xmlns:a16="http://schemas.microsoft.com/office/drawing/2014/main" id="{00000000-0008-0000-0100-00006B020000}"/>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00000000-0008-0000-0100-00008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645" name="【児童館】&#10;有形固定資産減価償却率最小値テキスト">
          <a:extLst>
            <a:ext uri="{FF2B5EF4-FFF2-40B4-BE49-F238E27FC236}">
              <a16:creationId xmlns:a16="http://schemas.microsoft.com/office/drawing/2014/main" id="{00000000-0008-0000-0100-000085020000}"/>
            </a:ext>
          </a:extLst>
        </xdr:cNvPr>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647" name="【児童館】&#10;有形固定資産減価償却率最大値テキスト">
          <a:extLst>
            <a:ext uri="{FF2B5EF4-FFF2-40B4-BE49-F238E27FC236}">
              <a16:creationId xmlns:a16="http://schemas.microsoft.com/office/drawing/2014/main" id="{00000000-0008-0000-0100-000087020000}"/>
            </a:ext>
          </a:extLst>
        </xdr:cNvPr>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649" name="【児童館】&#10;有形固定資産減価償却率平均値テキスト">
          <a:extLst>
            <a:ext uri="{FF2B5EF4-FFF2-40B4-BE49-F238E27FC236}">
              <a16:creationId xmlns:a16="http://schemas.microsoft.com/office/drawing/2014/main" id="{00000000-0008-0000-0100-000089020000}"/>
            </a:ext>
          </a:extLst>
        </xdr:cNvPr>
        <xdr:cNvSpPr txBox="1"/>
      </xdr:nvSpPr>
      <xdr:spPr>
        <a:xfrm>
          <a:off x="16357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132080</xdr:rowOff>
    </xdr:from>
    <xdr:to>
      <xdr:col>81</xdr:col>
      <xdr:colOff>101600</xdr:colOff>
      <xdr:row>81</xdr:row>
      <xdr:rowOff>62230</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5430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113030</xdr:rowOff>
    </xdr:from>
    <xdr:to>
      <xdr:col>76</xdr:col>
      <xdr:colOff>165100</xdr:colOff>
      <xdr:row>81</xdr:row>
      <xdr:rowOff>43180</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4541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116839</xdr:rowOff>
    </xdr:from>
    <xdr:to>
      <xdr:col>72</xdr:col>
      <xdr:colOff>38100</xdr:colOff>
      <xdr:row>81</xdr:row>
      <xdr:rowOff>46989</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3652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93980</xdr:rowOff>
    </xdr:from>
    <xdr:to>
      <xdr:col>67</xdr:col>
      <xdr:colOff>101600</xdr:colOff>
      <xdr:row>81</xdr:row>
      <xdr:rowOff>24130</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2763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38736</xdr:rowOff>
    </xdr:from>
    <xdr:to>
      <xdr:col>85</xdr:col>
      <xdr:colOff>177800</xdr:colOff>
      <xdr:row>86</xdr:row>
      <xdr:rowOff>140336</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62687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125113</xdr:rowOff>
    </xdr:from>
    <xdr:ext cx="405111" cy="259045"/>
    <xdr:sp macro="" textlink="">
      <xdr:nvSpPr>
        <xdr:cNvPr id="661" name="【児童館】&#10;有形固定資産減価償却率該当値テキスト">
          <a:extLst>
            <a:ext uri="{FF2B5EF4-FFF2-40B4-BE49-F238E27FC236}">
              <a16:creationId xmlns:a16="http://schemas.microsoft.com/office/drawing/2014/main" id="{00000000-0008-0000-0100-000095020000}"/>
            </a:ext>
          </a:extLst>
        </xdr:cNvPr>
        <xdr:cNvSpPr txBox="1"/>
      </xdr:nvSpPr>
      <xdr:spPr>
        <a:xfrm>
          <a:off x="16357600" y="1469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105411</xdr:rowOff>
    </xdr:from>
    <xdr:to>
      <xdr:col>81</xdr:col>
      <xdr:colOff>101600</xdr:colOff>
      <xdr:row>86</xdr:row>
      <xdr:rowOff>35561</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543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156211</xdr:rowOff>
    </xdr:from>
    <xdr:to>
      <xdr:col>85</xdr:col>
      <xdr:colOff>127000</xdr:colOff>
      <xdr:row>86</xdr:row>
      <xdr:rowOff>89536</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5481300" y="14729461"/>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90170</xdr:rowOff>
    </xdr:from>
    <xdr:to>
      <xdr:col>76</xdr:col>
      <xdr:colOff>165100</xdr:colOff>
      <xdr:row>86</xdr:row>
      <xdr:rowOff>20320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454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140970</xdr:rowOff>
    </xdr:from>
    <xdr:to>
      <xdr:col>81</xdr:col>
      <xdr:colOff>50800</xdr:colOff>
      <xdr:row>85</xdr:row>
      <xdr:rowOff>156211</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4592300" y="14714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65405</xdr:rowOff>
    </xdr:from>
    <xdr:to>
      <xdr:col>72</xdr:col>
      <xdr:colOff>38100</xdr:colOff>
      <xdr:row>85</xdr:row>
      <xdr:rowOff>167005</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3652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116205</xdr:rowOff>
    </xdr:from>
    <xdr:to>
      <xdr:col>76</xdr:col>
      <xdr:colOff>114300</xdr:colOff>
      <xdr:row>85</xdr:row>
      <xdr:rowOff>140970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3703300" y="146894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40639</xdr:rowOff>
    </xdr:from>
    <xdr:to>
      <xdr:col>67</xdr:col>
      <xdr:colOff>101600</xdr:colOff>
      <xdr:row>85</xdr:row>
      <xdr:rowOff>142239</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2763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91439</xdr:rowOff>
    </xdr:from>
    <xdr:to>
      <xdr:col>71</xdr:col>
      <xdr:colOff>177800</xdr:colOff>
      <xdr:row>85</xdr:row>
      <xdr:rowOff>116205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814300" y="146646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78757</xdr:rowOff>
    </xdr:from>
    <xdr:ext cx="405111" cy="259045"/>
    <xdr:sp macro="" textlink="">
      <xdr:nvSpPr>
        <xdr:cNvPr id="670" name="n_1aveValue【児童館】&#10;有形固定資産減価償却率">
          <a:extLst>
            <a:ext uri="{FF2B5EF4-FFF2-40B4-BE49-F238E27FC236}">
              <a16:creationId xmlns:a16="http://schemas.microsoft.com/office/drawing/2014/main" id="{00000000-0008-0000-0100-00009E020000}"/>
            </a:ext>
          </a:extLst>
        </xdr:cNvPr>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671" name="n_2aveValue【児童館】&#10;有形固定資産減価償却率">
          <a:extLst>
            <a:ext uri="{FF2B5EF4-FFF2-40B4-BE49-F238E27FC236}">
              <a16:creationId xmlns:a16="http://schemas.microsoft.com/office/drawing/2014/main" id="{00000000-0008-0000-0100-00009F020000}"/>
            </a:ext>
          </a:extLst>
        </xdr:cNvPr>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63516</xdr:rowOff>
    </xdr:from>
    <xdr:ext cx="405111" cy="259045"/>
    <xdr:sp macro="" textlink="">
      <xdr:nvSpPr>
        <xdr:cNvPr id="672" name="n_3aveValue【児童館】&#10;有形固定資産減価償却率">
          <a:extLst>
            <a:ext uri="{FF2B5EF4-FFF2-40B4-BE49-F238E27FC236}">
              <a16:creationId xmlns:a16="http://schemas.microsoft.com/office/drawing/2014/main" id="{00000000-0008-0000-0100-0000A0020000}"/>
            </a:ext>
          </a:extLst>
        </xdr:cNvPr>
        <xdr:cNvSpPr txBox="1"/>
      </xdr:nvSpPr>
      <xdr:spPr>
        <a:xfrm>
          <a:off x="13500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40657</xdr:rowOff>
    </xdr:from>
    <xdr:ext cx="405111" cy="259045"/>
    <xdr:sp macro="" textlink="">
      <xdr:nvSpPr>
        <xdr:cNvPr id="673" name="n_4aveValue【児童館】&#10;有形固定資産減価償却率">
          <a:extLst>
            <a:ext uri="{FF2B5EF4-FFF2-40B4-BE49-F238E27FC236}">
              <a16:creationId xmlns:a16="http://schemas.microsoft.com/office/drawing/2014/main" id="{00000000-0008-0000-0100-0000A1020000}"/>
            </a:ext>
          </a:extLst>
        </xdr:cNvPr>
        <xdr:cNvSpPr txBox="1"/>
      </xdr:nvSpPr>
      <xdr:spPr>
        <a:xfrm>
          <a:off x="12611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26688</xdr:rowOff>
    </xdr:from>
    <xdr:ext cx="405111" cy="259045"/>
    <xdr:sp macro="" textlink="">
      <xdr:nvSpPr>
        <xdr:cNvPr id="674" name="n_1main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11447</xdr:rowOff>
    </xdr:from>
    <xdr:ext cx="405111" cy="259045"/>
    <xdr:sp macro="" textlink="">
      <xdr:nvSpPr>
        <xdr:cNvPr id="675" name="n_2main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158132</xdr:rowOff>
    </xdr:from>
    <xdr:ext cx="405111" cy="259045"/>
    <xdr:sp macro="" textlink="">
      <xdr:nvSpPr>
        <xdr:cNvPr id="676" name="n_3main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133366</xdr:rowOff>
    </xdr:from>
    <xdr:ext cx="405111" cy="259045"/>
    <xdr:sp macro="" textlink="">
      <xdr:nvSpPr>
        <xdr:cNvPr id="677" name="n_4main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134257</xdr:rowOff>
    </xdr:from>
    <xdr:to>
      <xdr:col>107</xdr:col>
      <xdr:colOff>101600</xdr:colOff>
      <xdr:row>83</xdr:row>
      <xdr:rowOff>64407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134257</xdr:rowOff>
    </xdr:from>
    <xdr:to>
      <xdr:col>98</xdr:col>
      <xdr:colOff>38100</xdr:colOff>
      <xdr:row>83</xdr:row>
      <xdr:rowOff>64407</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109764</xdr:rowOff>
    </xdr:from>
    <xdr:to>
      <xdr:col>116</xdr:col>
      <xdr:colOff>114300</xdr:colOff>
      <xdr:row>86</xdr:row>
      <xdr:rowOff>39914</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24691</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45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3629</xdr:rowOff>
    </xdr:from>
    <xdr:to>
      <xdr:col>112</xdr:col>
      <xdr:colOff>38100</xdr:colOff>
      <xdr:row>78</xdr:row>
      <xdr:rowOff>105229</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54429</xdr:rowOff>
    </xdr:from>
    <xdr:to>
      <xdr:col>116</xdr:col>
      <xdr:colOff>63500</xdr:colOff>
      <xdr:row>85</xdr:row>
      <xdr:rowOff>160564</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1323300" y="13427529"/>
          <a:ext cx="838200" cy="13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19957</xdr:rowOff>
    </xdr:from>
    <xdr:to>
      <xdr:col>107</xdr:col>
      <xdr:colOff>101600</xdr:colOff>
      <xdr:row>78</xdr:row>
      <xdr:rowOff>121557</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54429</xdr:rowOff>
    </xdr:from>
    <xdr:to>
      <xdr:col>111</xdr:col>
      <xdr:colOff>177800</xdr:colOff>
      <xdr:row>78</xdr:row>
      <xdr:rowOff>70757</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0434300" y="134275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52614</xdr:rowOff>
    </xdr:from>
    <xdr:to>
      <xdr:col>102</xdr:col>
      <xdr:colOff>165100</xdr:colOff>
      <xdr:row>78</xdr:row>
      <xdr:rowOff>154214</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70757</xdr:rowOff>
    </xdr:from>
    <xdr:to>
      <xdr:col>107</xdr:col>
      <xdr:colOff>50800</xdr:colOff>
      <xdr:row>78</xdr:row>
      <xdr:rowOff>103414</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9545300" y="1344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68943</xdr:rowOff>
    </xdr:from>
    <xdr:to>
      <xdr:col>98</xdr:col>
      <xdr:colOff>38100</xdr:colOff>
      <xdr:row>78</xdr:row>
      <xdr:rowOff>170543</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103414</xdr:rowOff>
    </xdr:from>
    <xdr:to>
      <xdr:col>102</xdr:col>
      <xdr:colOff>114300</xdr:colOff>
      <xdr:row>78</xdr:row>
      <xdr:rowOff>119743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18656300" y="13476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104520</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55534</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71863</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55534</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121756</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138084</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170741</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15620</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1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100-0000FA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100-0000FC020000}"/>
            </a:ext>
          </a:extLst>
        </xdr:cNvPr>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100-0000FE020000}"/>
            </a:ext>
          </a:extLst>
        </xdr:cNvPr>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154939</xdr:rowOff>
    </xdr:from>
    <xdr:to>
      <xdr:col>81</xdr:col>
      <xdr:colOff>101600</xdr:colOff>
      <xdr:row>105</xdr:row>
      <xdr:rowOff>85089</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454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95886</xdr:rowOff>
    </xdr:from>
    <xdr:to>
      <xdr:col>67</xdr:col>
      <xdr:colOff>101600</xdr:colOff>
      <xdr:row>105</xdr:row>
      <xdr:rowOff>26036</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2763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137795</xdr:rowOff>
    </xdr:from>
    <xdr:to>
      <xdr:col>85</xdr:col>
      <xdr:colOff>177800</xdr:colOff>
      <xdr:row>106</xdr:row>
      <xdr:rowOff>67945</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6268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116222</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100-00000A030000}"/>
            </a:ext>
          </a:extLst>
        </xdr:cNvPr>
        <xdr:cNvSpPr txBox="1"/>
      </xdr:nvSpPr>
      <xdr:spPr>
        <a:xfrm>
          <a:off x="1635760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543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161925</xdr:rowOff>
    </xdr:from>
    <xdr:to>
      <xdr:col>85</xdr:col>
      <xdr:colOff>127000</xdr:colOff>
      <xdr:row>106</xdr:row>
      <xdr:rowOff>17145</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5481300" y="181641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88264</xdr:rowOff>
    </xdr:from>
    <xdr:to>
      <xdr:col>76</xdr:col>
      <xdr:colOff>165100</xdr:colOff>
      <xdr:row>106</xdr:row>
      <xdr:rowOff>18414</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4541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139064</xdr:rowOff>
    </xdr:from>
    <xdr:to>
      <xdr:col>81</xdr:col>
      <xdr:colOff>50800</xdr:colOff>
      <xdr:row>105</xdr:row>
      <xdr:rowOff>161925</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4592300" y="181413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53975</xdr:rowOff>
    </xdr:from>
    <xdr:to>
      <xdr:col>72</xdr:col>
      <xdr:colOff>38100</xdr:colOff>
      <xdr:row>105</xdr:row>
      <xdr:rowOff>155575</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3652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104775</xdr:rowOff>
    </xdr:from>
    <xdr:to>
      <xdr:col>76</xdr:col>
      <xdr:colOff>114300</xdr:colOff>
      <xdr:row>105</xdr:row>
      <xdr:rowOff>139064</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3703300" y="181070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61595</xdr:rowOff>
    </xdr:from>
    <xdr:to>
      <xdr:col>67</xdr:col>
      <xdr:colOff>101600</xdr:colOff>
      <xdr:row>105</xdr:row>
      <xdr:rowOff>163195</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2763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104775</xdr:rowOff>
    </xdr:from>
    <xdr:to>
      <xdr:col>71</xdr:col>
      <xdr:colOff>177800</xdr:colOff>
      <xdr:row>105</xdr:row>
      <xdr:rowOff>112395</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flipV="1">
          <a:off x="12814300" y="181070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101616</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100-000013030000}"/>
            </a:ext>
          </a:extLst>
        </xdr:cNvPr>
        <xdr:cNvSpPr txBox="1"/>
      </xdr:nvSpPr>
      <xdr:spPr>
        <a:xfrm>
          <a:off x="15266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100-000014030000}"/>
            </a:ext>
          </a:extLst>
        </xdr:cNvPr>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100-00001503000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42563</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100-000016030000}"/>
            </a:ext>
          </a:extLst>
        </xdr:cNvPr>
        <xdr:cNvSpPr txBox="1"/>
      </xdr:nvSpPr>
      <xdr:spPr>
        <a:xfrm>
          <a:off x="12611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9541</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146702</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154322</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1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100-000031030000}"/>
            </a:ext>
          </a:extLst>
        </xdr:cNvPr>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100-00003303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100-000035030000}"/>
            </a:ext>
          </a:extLst>
        </xdr:cNvPr>
        <xdr:cNvSpPr txBox="1"/>
      </xdr:nvSpPr>
      <xdr:spPr>
        <a:xfrm>
          <a:off x="22199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10685</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100-000041030000}"/>
            </a:ext>
          </a:extLst>
        </xdr:cNvPr>
        <xdr:cNvSpPr txBox="1"/>
      </xdr:nvSpPr>
      <xdr:spPr>
        <a:xfrm>
          <a:off x="22199600"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105</xdr:row>
      <xdr:rowOff>156211</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flipV="1">
          <a:off x="21323300" y="18085308"/>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0383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165354</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20434300" y="181584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19494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165354</xdr:rowOff>
    </xdr:from>
    <xdr:to>
      <xdr:col>107</xdr:col>
      <xdr:colOff>50800</xdr:colOff>
      <xdr:row>106</xdr:row>
      <xdr:rowOff>763</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19545300" y="181676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763</xdr:rowOff>
    </xdr:from>
    <xdr:to>
      <xdr:col>102</xdr:col>
      <xdr:colOff>114300</xdr:colOff>
      <xdr:row>106</xdr:row>
      <xdr:rowOff>7620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8656300" y="181744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42" name="n_1aveValue【公民館】&#10;一人当たり面積">
          <a:extLst>
            <a:ext uri="{FF2B5EF4-FFF2-40B4-BE49-F238E27FC236}">
              <a16:creationId xmlns:a16="http://schemas.microsoft.com/office/drawing/2014/main" id="{00000000-0008-0000-0100-00004A030000}"/>
            </a:ext>
          </a:extLst>
        </xdr:cNvPr>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3" name="n_2aveValue【公民館】&#10;一人当たり面積">
          <a:extLst>
            <a:ext uri="{FF2B5EF4-FFF2-40B4-BE49-F238E27FC236}">
              <a16:creationId xmlns:a16="http://schemas.microsoft.com/office/drawing/2014/main" id="{00000000-0008-0000-0100-00004B030000}"/>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4" name="n_3aveValue【公民館】&#10;一人当たり面積">
          <a:extLst>
            <a:ext uri="{FF2B5EF4-FFF2-40B4-BE49-F238E27FC236}">
              <a16:creationId xmlns:a16="http://schemas.microsoft.com/office/drawing/2014/main" id="{00000000-0008-0000-0100-00004C030000}"/>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5" name="n_4aveValue【公民館】&#10;一人当たり面積">
          <a:extLst>
            <a:ext uri="{FF2B5EF4-FFF2-40B4-BE49-F238E27FC236}">
              <a16:creationId xmlns:a16="http://schemas.microsoft.com/office/drawing/2014/main" id="{00000000-0008-0000-0100-00004D030000}"/>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52088</xdr:rowOff>
    </xdr:from>
    <xdr:ext cx="469744" cy="259045"/>
    <xdr:sp macro="" textlink="">
      <xdr:nvSpPr>
        <xdr:cNvPr id="846" name="n_1mainValue【公民館】&#10;一人当たり面積">
          <a:extLst>
            <a:ext uri="{FF2B5EF4-FFF2-40B4-BE49-F238E27FC236}">
              <a16:creationId xmlns:a16="http://schemas.microsoft.com/office/drawing/2014/main" id="{00000000-0008-0000-0100-00004E030000}"/>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47" name="n_2mainValue【公民館】&#10;一人当たり面積">
          <a:extLst>
            <a:ext uri="{FF2B5EF4-FFF2-40B4-BE49-F238E27FC236}">
              <a16:creationId xmlns:a16="http://schemas.microsoft.com/office/drawing/2014/main" id="{00000000-0008-0000-0100-00004F03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42690</xdr:rowOff>
    </xdr:from>
    <xdr:ext cx="469744" cy="259045"/>
    <xdr:sp macro="" textlink="">
      <xdr:nvSpPr>
        <xdr:cNvPr id="848" name="n_3mainValue【公民館】&#10;一人当たり面積">
          <a:extLst>
            <a:ext uri="{FF2B5EF4-FFF2-40B4-BE49-F238E27FC236}">
              <a16:creationId xmlns:a16="http://schemas.microsoft.com/office/drawing/2014/main" id="{00000000-0008-0000-0100-000050030000}"/>
            </a:ext>
          </a:extLst>
        </xdr:cNvPr>
        <xdr:cNvSpPr txBox="1"/>
      </xdr:nvSpPr>
      <xdr:spPr>
        <a:xfrm>
          <a:off x="19310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49" name="n_4mainValue【公民館】&#10;一人当たり面積">
          <a:extLst>
            <a:ext uri="{FF2B5EF4-FFF2-40B4-BE49-F238E27FC236}">
              <a16:creationId xmlns:a16="http://schemas.microsoft.com/office/drawing/2014/main" id="{00000000-0008-0000-0100-000051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年度において類似団体と比較して特に有形固定資産減価償却率が高くなっている施設は、前年度と同様の公営住宅、児童館である。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公営住宅についてはすでに耐用年数の全部を経過しているものが多いため、</a:t>
          </a:r>
          <a:r>
            <a:rPr kumimoji="1" lang="en-US" altLang="ja-JP" sz="1100">
              <a:solidFill>
                <a:sysClr val="windowText" lastClr="000000"/>
              </a:solidFill>
              <a:effectLst/>
              <a:latin typeface="+mn-lt"/>
              <a:ea typeface="+mn-ea"/>
              <a:cs typeface="+mn-cs"/>
            </a:rPr>
            <a:t>87.4</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ポイント）という高い比率となっている。今後は、令和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年度に策定した「角田市公営住宅等長寿命化計画」に基づき、公営住宅の更なる適正化を図るとともに老朽化対策に取り組んでいく。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児童館については各地区の人口減少の推移を踏まえ、</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館ある施設のうち</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館を残して令和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年度末で廃止。廃止した施設について、個別施設計画に基づく整備を予定している。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
27,540
147.53
19,083,368
18,354,444
528,775
8,435,076
16,370,210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123026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121739</xdr:rowOff>
    </xdr:from>
    <xdr:to>
      <xdr:col>24</xdr:col>
      <xdr:colOff>114300</xdr:colOff>
      <xdr:row>35</xdr:row>
      <xdr:rowOff>51889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144616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0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80917</xdr:rowOff>
    </xdr:from>
    <xdr:to>
      <xdr:col>20</xdr:col>
      <xdr:colOff>38100</xdr:colOff>
      <xdr:row>35</xdr:row>
      <xdr:rowOff>11067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131717</xdr:rowOff>
    </xdr:from>
    <xdr:to>
      <xdr:col>24</xdr:col>
      <xdr:colOff>63500</xdr:colOff>
      <xdr:row>35</xdr:row>
      <xdr:rowOff>1089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96101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38463</xdr:rowOff>
    </xdr:from>
    <xdr:to>
      <xdr:col>15</xdr:col>
      <xdr:colOff>101600</xdr:colOff>
      <xdr:row>34</xdr:row>
      <xdr:rowOff>140063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89263</xdr:rowOff>
    </xdr:from>
    <xdr:to>
      <xdr:col>19</xdr:col>
      <xdr:colOff>177800</xdr:colOff>
      <xdr:row>34</xdr:row>
      <xdr:rowOff>131717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91856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169092</xdr:rowOff>
    </xdr:from>
    <xdr:to>
      <xdr:col>10</xdr:col>
      <xdr:colOff>165100</xdr:colOff>
      <xdr:row>34</xdr:row>
      <xdr:rowOff>99242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48442</xdr:rowOff>
    </xdr:from>
    <xdr:to>
      <xdr:col>15</xdr:col>
      <xdr:colOff>50800</xdr:colOff>
      <xdr:row>34</xdr:row>
      <xdr:rowOff>89263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8777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128270</xdr:rowOff>
    </xdr:from>
    <xdr:to>
      <xdr:col>6</xdr:col>
      <xdr:colOff>38100</xdr:colOff>
      <xdr:row>34</xdr:row>
      <xdr:rowOff>58420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xdr:rowOff>
    </xdr:from>
    <xdr:to>
      <xdr:col>10</xdr:col>
      <xdr:colOff>114300</xdr:colOff>
      <xdr:row>34</xdr:row>
      <xdr:rowOff>48442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83692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27594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156590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115769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74947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74385</xdr:rowOff>
    </xdr:from>
    <xdr:to>
      <xdr:col>50</xdr:col>
      <xdr:colOff>165100</xdr:colOff>
      <xdr:row>39</xdr:row>
      <xdr:rowOff>4535</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74385</xdr:rowOff>
    </xdr:from>
    <xdr:to>
      <xdr:col>46</xdr:col>
      <xdr:colOff>38100</xdr:colOff>
      <xdr:row>39</xdr:row>
      <xdr:rowOff>4535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96157</xdr:rowOff>
    </xdr:from>
    <xdr:to>
      <xdr:col>41</xdr:col>
      <xdr:colOff>101600</xdr:colOff>
      <xdr:row>39</xdr:row>
      <xdr:rowOff>26307</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117928</xdr:rowOff>
    </xdr:from>
    <xdr:to>
      <xdr:col>36</xdr:col>
      <xdr:colOff>165100</xdr:colOff>
      <xdr:row>39</xdr:row>
      <xdr:rowOff>48078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10885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68580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10885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8750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142422</xdr:rowOff>
    </xdr:from>
    <xdr:to>
      <xdr:col>41</xdr:col>
      <xdr:colOff>101600</xdr:colOff>
      <xdr:row>40</xdr:row>
      <xdr:rowOff>72572</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21772</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861300" y="68688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153307</xdr:rowOff>
    </xdr:from>
    <xdr:to>
      <xdr:col>36</xdr:col>
      <xdr:colOff>165100</xdr:colOff>
      <xdr:row>40</xdr:row>
      <xdr:rowOff>83457</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21772</xdr:rowOff>
    </xdr:from>
    <xdr:to>
      <xdr:col>41</xdr:col>
      <xdr:colOff>50800</xdr:colOff>
      <xdr:row>40</xdr:row>
      <xdr:rowOff>32657</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68797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21063</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21063</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42834</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64605</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52812</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63699</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74584</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101600</xdr:rowOff>
    </xdr:from>
    <xdr:to>
      <xdr:col>24</xdr:col>
      <xdr:colOff>114300</xdr:colOff>
      <xdr:row>61</xdr:row>
      <xdr:rowOff>31750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80027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152400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40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46355</xdr:rowOff>
    </xdr:from>
    <xdr:to>
      <xdr:col>15</xdr:col>
      <xdr:colOff>101600</xdr:colOff>
      <xdr:row>60</xdr:row>
      <xdr:rowOff>147955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60</xdr:row>
      <xdr:rowOff>114300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384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97155</xdr:rowOff>
    </xdr:from>
    <xdr:to>
      <xdr:col>15</xdr:col>
      <xdr:colOff>50800</xdr:colOff>
      <xdr:row>60</xdr:row>
      <xdr:rowOff>116205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019300" y="103841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21590</xdr:rowOff>
    </xdr:from>
    <xdr:to>
      <xdr:col>6</xdr:col>
      <xdr:colOff>38100</xdr:colOff>
      <xdr:row>60</xdr:row>
      <xdr:rowOff>123190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72390</xdr:rowOff>
    </xdr:from>
    <xdr:to>
      <xdr:col>10</xdr:col>
      <xdr:colOff>114300</xdr:colOff>
      <xdr:row>60</xdr:row>
      <xdr:rowOff>116205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3593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114317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73297</xdr:rowOff>
    </xdr:from>
    <xdr:to>
      <xdr:col>55</xdr:col>
      <xdr:colOff>50800</xdr:colOff>
      <xdr:row>62</xdr:row>
      <xdr:rowOff>3447</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51724</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51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81462</xdr:rowOff>
    </xdr:from>
    <xdr:to>
      <xdr:col>50</xdr:col>
      <xdr:colOff>165100</xdr:colOff>
      <xdr:row>62</xdr:row>
      <xdr:rowOff>11612</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124097</xdr:rowOff>
    </xdr:from>
    <xdr:to>
      <xdr:col>55</xdr:col>
      <xdr:colOff>0</xdr:colOff>
      <xdr:row>61</xdr:row>
      <xdr:rowOff>132262</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58254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91259</xdr:rowOff>
    </xdr:from>
    <xdr:to>
      <xdr:col>46</xdr:col>
      <xdr:colOff>38100</xdr:colOff>
      <xdr:row>62</xdr:row>
      <xdr:rowOff>21409</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132262</xdr:rowOff>
    </xdr:from>
    <xdr:to>
      <xdr:col>50</xdr:col>
      <xdr:colOff>114300</xdr:colOff>
      <xdr:row>61</xdr:row>
      <xdr:rowOff>142059</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1059071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99423</xdr:rowOff>
    </xdr:from>
    <xdr:to>
      <xdr:col>41</xdr:col>
      <xdr:colOff>101600</xdr:colOff>
      <xdr:row>62</xdr:row>
      <xdr:rowOff>29573</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142059</xdr:rowOff>
    </xdr:from>
    <xdr:to>
      <xdr:col>45</xdr:col>
      <xdr:colOff>177800</xdr:colOff>
      <xdr:row>61</xdr:row>
      <xdr:rowOff>150223</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6005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107587</xdr:rowOff>
    </xdr:from>
    <xdr:to>
      <xdr:col>36</xdr:col>
      <xdr:colOff>165100</xdr:colOff>
      <xdr:row>62</xdr:row>
      <xdr:rowOff>37737</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150223</xdr:rowOff>
    </xdr:from>
    <xdr:to>
      <xdr:col>41</xdr:col>
      <xdr:colOff>50800</xdr:colOff>
      <xdr:row>61</xdr:row>
      <xdr:rowOff>158387</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6086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28139</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37936</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3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46100</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3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54264</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3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78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30735</xdr:rowOff>
    </xdr:from>
    <xdr:to>
      <xdr:col>20</xdr:col>
      <xdr:colOff>38100</xdr:colOff>
      <xdr:row>80</xdr:row>
      <xdr:rowOff>132335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23876</xdr:rowOff>
    </xdr:from>
    <xdr:to>
      <xdr:col>15</xdr:col>
      <xdr:colOff>101600</xdr:colOff>
      <xdr:row>80</xdr:row>
      <xdr:rowOff>125476</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7874</xdr:rowOff>
    </xdr:from>
    <xdr:to>
      <xdr:col>10</xdr:col>
      <xdr:colOff>165100</xdr:colOff>
      <xdr:row>80</xdr:row>
      <xdr:rowOff>109474</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106172</xdr:rowOff>
    </xdr:from>
    <xdr:to>
      <xdr:col>6</xdr:col>
      <xdr:colOff>38100</xdr:colOff>
      <xdr:row>80</xdr:row>
      <xdr:rowOff>36322</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6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92456</xdr:rowOff>
    </xdr:from>
    <xdr:to>
      <xdr:col>24</xdr:col>
      <xdr:colOff>114300</xdr:colOff>
      <xdr:row>86</xdr:row>
      <xdr:rowOff>22606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7383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58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87885</xdr:rowOff>
    </xdr:from>
    <xdr:to>
      <xdr:col>20</xdr:col>
      <xdr:colOff>38100</xdr:colOff>
      <xdr:row>86</xdr:row>
      <xdr:rowOff>18035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138685</xdr:rowOff>
    </xdr:from>
    <xdr:to>
      <xdr:col>24</xdr:col>
      <xdr:colOff>63500</xdr:colOff>
      <xdr:row>85</xdr:row>
      <xdr:rowOff>143256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71193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78739</xdr:rowOff>
    </xdr:from>
    <xdr:to>
      <xdr:col>15</xdr:col>
      <xdr:colOff>101600</xdr:colOff>
      <xdr:row>86</xdr:row>
      <xdr:rowOff>8889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129539</xdr:rowOff>
    </xdr:from>
    <xdr:to>
      <xdr:col>19</xdr:col>
      <xdr:colOff>177800</xdr:colOff>
      <xdr:row>85</xdr:row>
      <xdr:rowOff>138685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70278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110744</xdr:rowOff>
    </xdr:from>
    <xdr:to>
      <xdr:col>10</xdr:col>
      <xdr:colOff>165100</xdr:colOff>
      <xdr:row>85</xdr:row>
      <xdr:rowOff>40894</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161544</xdr:rowOff>
    </xdr:from>
    <xdr:to>
      <xdr:col>15</xdr:col>
      <xdr:colOff>50800</xdr:colOff>
      <xdr:row>85</xdr:row>
      <xdr:rowOff>129539</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563344"/>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151892</xdr:rowOff>
    </xdr:from>
    <xdr:to>
      <xdr:col>6</xdr:col>
      <xdr:colOff>38100</xdr:colOff>
      <xdr:row>85</xdr:row>
      <xdr:rowOff>82042</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161544</xdr:rowOff>
    </xdr:from>
    <xdr:to>
      <xdr:col>10</xdr:col>
      <xdr:colOff>114300</xdr:colOff>
      <xdr:row>85</xdr:row>
      <xdr:rowOff>31242</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130300" y="14563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148862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142003</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126001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52849</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42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9162</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75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32021</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73169</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94742</xdr:rowOff>
    </xdr:from>
    <xdr:to>
      <xdr:col>55</xdr:col>
      <xdr:colOff>50800</xdr:colOff>
      <xdr:row>86</xdr:row>
      <xdr:rowOff>24892</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9669</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97028</xdr:rowOff>
    </xdr:from>
    <xdr:to>
      <xdr:col>50</xdr:col>
      <xdr:colOff>165100</xdr:colOff>
      <xdr:row>86</xdr:row>
      <xdr:rowOff>27178</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145542</xdr:rowOff>
    </xdr:from>
    <xdr:to>
      <xdr:col>55</xdr:col>
      <xdr:colOff>0</xdr:colOff>
      <xdr:row>85</xdr:row>
      <xdr:rowOff>147828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7187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97028</xdr:rowOff>
    </xdr:from>
    <xdr:to>
      <xdr:col>46</xdr:col>
      <xdr:colOff>38100</xdr:colOff>
      <xdr:row>86</xdr:row>
      <xdr:rowOff>27178</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147828</xdr:rowOff>
    </xdr:from>
    <xdr:to>
      <xdr:col>50</xdr:col>
      <xdr:colOff>114300</xdr:colOff>
      <xdr:row>85</xdr:row>
      <xdr:rowOff>147828</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72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99313</xdr:rowOff>
    </xdr:from>
    <xdr:to>
      <xdr:col>41</xdr:col>
      <xdr:colOff>101600</xdr:colOff>
      <xdr:row>86</xdr:row>
      <xdr:rowOff>29463</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147828</xdr:rowOff>
    </xdr:from>
    <xdr:to>
      <xdr:col>45</xdr:col>
      <xdr:colOff>177800</xdr:colOff>
      <xdr:row>85</xdr:row>
      <xdr:rowOff>150113</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7210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99313</xdr:rowOff>
    </xdr:from>
    <xdr:to>
      <xdr:col>36</xdr:col>
      <xdr:colOff>165100</xdr:colOff>
      <xdr:row>86</xdr:row>
      <xdr:rowOff>29463</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150113</xdr:rowOff>
    </xdr:from>
    <xdr:to>
      <xdr:col>41</xdr:col>
      <xdr:colOff>50800</xdr:colOff>
      <xdr:row>85</xdr:row>
      <xdr:rowOff>150113</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18305</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20590</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20590</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95266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31931</xdr:rowOff>
    </xdr:from>
    <xdr:to>
      <xdr:col>24</xdr:col>
      <xdr:colOff>114300</xdr:colOff>
      <xdr:row>101</xdr:row>
      <xdr:rowOff>133531</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118308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26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162561</xdr:rowOff>
    </xdr:from>
    <xdr:to>
      <xdr:col>20</xdr:col>
      <xdr:colOff>38100</xdr:colOff>
      <xdr:row>101</xdr:row>
      <xdr:rowOff>92711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41911</xdr:rowOff>
    </xdr:from>
    <xdr:to>
      <xdr:col>24</xdr:col>
      <xdr:colOff>63500</xdr:colOff>
      <xdr:row>101</xdr:row>
      <xdr:rowOff>82731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35836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121738</xdr:rowOff>
    </xdr:from>
    <xdr:to>
      <xdr:col>15</xdr:col>
      <xdr:colOff>101600</xdr:colOff>
      <xdr:row>101</xdr:row>
      <xdr:rowOff>51888</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1088</xdr:rowOff>
    </xdr:from>
    <xdr:to>
      <xdr:col>19</xdr:col>
      <xdr:colOff>177800</xdr:colOff>
      <xdr:row>101</xdr:row>
      <xdr:rowOff>41911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31753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80918</xdr:rowOff>
    </xdr:from>
    <xdr:to>
      <xdr:col>10</xdr:col>
      <xdr:colOff>165100</xdr:colOff>
      <xdr:row>101</xdr:row>
      <xdr:rowOff>11068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131718</xdr:rowOff>
    </xdr:from>
    <xdr:to>
      <xdr:col>15</xdr:col>
      <xdr:colOff>50800</xdr:colOff>
      <xdr:row>101</xdr:row>
      <xdr:rowOff>1088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2767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38463</xdr:rowOff>
    </xdr:from>
    <xdr:to>
      <xdr:col>6</xdr:col>
      <xdr:colOff>38100</xdr:colOff>
      <xdr:row>100</xdr:row>
      <xdr:rowOff>140063</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89263</xdr:rowOff>
    </xdr:from>
    <xdr:to>
      <xdr:col>10</xdr:col>
      <xdr:colOff>114300</xdr:colOff>
      <xdr:row>100</xdr:row>
      <xdr:rowOff>131718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2342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109238</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68415</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27595</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156590</xdr:rowOff>
    </xdr:from>
    <xdr:ext cx="340478"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60061" y="1695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67311</xdr:rowOff>
    </xdr:from>
    <xdr:to>
      <xdr:col>50</xdr:col>
      <xdr:colOff>165100</xdr:colOff>
      <xdr:row>104</xdr:row>
      <xdr:rowOff>168911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101600</xdr:rowOff>
    </xdr:from>
    <xdr:to>
      <xdr:col>46</xdr:col>
      <xdr:colOff>38100</xdr:colOff>
      <xdr:row>105</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78739</xdr:rowOff>
    </xdr:from>
    <xdr:to>
      <xdr:col>41</xdr:col>
      <xdr:colOff>101600</xdr:colOff>
      <xdr:row>105</xdr:row>
      <xdr:rowOff>8889</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82550</xdr:rowOff>
    </xdr:from>
    <xdr:to>
      <xdr:col>36</xdr:col>
      <xdr:colOff>165100</xdr:colOff>
      <xdr:row>105</xdr:row>
      <xdr:rowOff>12700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52070</xdr:rowOff>
    </xdr:from>
    <xdr:to>
      <xdr:col>55</xdr:col>
      <xdr:colOff>50800</xdr:colOff>
      <xdr:row>104</xdr:row>
      <xdr:rowOff>153670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74947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63500</xdr:rowOff>
    </xdr:from>
    <xdr:to>
      <xdr:col>50</xdr:col>
      <xdr:colOff>165100</xdr:colOff>
      <xdr:row>104</xdr:row>
      <xdr:rowOff>165100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102870</xdr:rowOff>
    </xdr:from>
    <xdr:to>
      <xdr:col>55</xdr:col>
      <xdr:colOff>0</xdr:colOff>
      <xdr:row>104</xdr:row>
      <xdr:rowOff>114300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7933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74930</xdr:rowOff>
    </xdr:from>
    <xdr:to>
      <xdr:col>46</xdr:col>
      <xdr:colOff>38100</xdr:colOff>
      <xdr:row>105</xdr:row>
      <xdr:rowOff>5080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114300</xdr:rowOff>
    </xdr:from>
    <xdr:to>
      <xdr:col>50</xdr:col>
      <xdr:colOff>114300</xdr:colOff>
      <xdr:row>104</xdr:row>
      <xdr:rowOff>125730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7945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86361</xdr:rowOff>
    </xdr:from>
    <xdr:to>
      <xdr:col>41</xdr:col>
      <xdr:colOff>101600</xdr:colOff>
      <xdr:row>105</xdr:row>
      <xdr:rowOff>16511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125730</xdr:rowOff>
    </xdr:from>
    <xdr:to>
      <xdr:col>45</xdr:col>
      <xdr:colOff>177800</xdr:colOff>
      <xdr:row>104</xdr:row>
      <xdr:rowOff>137161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7956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97789</xdr:rowOff>
    </xdr:from>
    <xdr:to>
      <xdr:col>36</xdr:col>
      <xdr:colOff>165100</xdr:colOff>
      <xdr:row>105</xdr:row>
      <xdr:rowOff>27939</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137161</xdr:rowOff>
    </xdr:from>
    <xdr:to>
      <xdr:col>41</xdr:col>
      <xdr:colOff>50800</xdr:colOff>
      <xdr:row>104</xdr:row>
      <xdr:rowOff>148589</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7967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160038</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22877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25416</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29227</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10177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21607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7638</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19066</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17162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36</xdr:row>
      <xdr:rowOff>116205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20649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34290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1245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123825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78740</xdr:rowOff>
    </xdr:from>
    <xdr:to>
      <xdr:col>67</xdr:col>
      <xdr:colOff>101600</xdr:colOff>
      <xdr:row>35</xdr:row>
      <xdr:rowOff>8890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129540</xdr:rowOff>
    </xdr:from>
    <xdr:to>
      <xdr:col>71</xdr:col>
      <xdr:colOff>177800</xdr:colOff>
      <xdr:row>35</xdr:row>
      <xdr:rowOff>41910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25417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200-00003F020000}"/>
            </a:ext>
          </a:extLst>
        </xdr:cNvPr>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200-000041020000}"/>
            </a:ext>
          </a:extLst>
        </xdr:cNvPr>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75356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200-000043020000}"/>
            </a:ext>
          </a:extLst>
        </xdr:cNvPr>
        <xdr:cNvSpPr txBox="1"/>
      </xdr:nvSpPr>
      <xdr:spPr>
        <a:xfrm>
          <a:off x="22199600" y="6590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145109</xdr:rowOff>
    </xdr:from>
    <xdr:to>
      <xdr:col>112</xdr:col>
      <xdr:colOff>38100</xdr:colOff>
      <xdr:row>39</xdr:row>
      <xdr:rowOff>75259</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666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15488</xdr:rowOff>
    </xdr:from>
    <xdr:to>
      <xdr:col>107</xdr:col>
      <xdr:colOff>101600</xdr:colOff>
      <xdr:row>39</xdr:row>
      <xdr:rowOff>117088</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60540</xdr:rowOff>
    </xdr:from>
    <xdr:to>
      <xdr:col>102</xdr:col>
      <xdr:colOff>165100</xdr:colOff>
      <xdr:row>39</xdr:row>
      <xdr:rowOff>162140</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67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82417</xdr:rowOff>
    </xdr:from>
    <xdr:to>
      <xdr:col>98</xdr:col>
      <xdr:colOff>38100</xdr:colOff>
      <xdr:row>40</xdr:row>
      <xdr:rowOff>12567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676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53884</xdr:rowOff>
    </xdr:from>
    <xdr:to>
      <xdr:col>116</xdr:col>
      <xdr:colOff>114300</xdr:colOff>
      <xdr:row>38</xdr:row>
      <xdr:rowOff>155484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65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76761</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642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54080</xdr:rowOff>
    </xdr:from>
    <xdr:to>
      <xdr:col>112</xdr:col>
      <xdr:colOff>38100</xdr:colOff>
      <xdr:row>38</xdr:row>
      <xdr:rowOff>155680</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6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104684</xdr:rowOff>
    </xdr:from>
    <xdr:to>
      <xdr:col>116</xdr:col>
      <xdr:colOff>63500</xdr:colOff>
      <xdr:row>38</xdr:row>
      <xdr:rowOff>104880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6619784"/>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100116</xdr:rowOff>
    </xdr:from>
    <xdr:to>
      <xdr:col>107</xdr:col>
      <xdr:colOff>101600</xdr:colOff>
      <xdr:row>39</xdr:row>
      <xdr:rowOff>30266</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66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104880</xdr:rowOff>
    </xdr:from>
    <xdr:to>
      <xdr:col>111</xdr:col>
      <xdr:colOff>177800</xdr:colOff>
      <xdr:row>38</xdr:row>
      <xdr:rowOff>150916</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6619980"/>
          <a:ext cx="889000" cy="4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128046</xdr:rowOff>
    </xdr:from>
    <xdr:to>
      <xdr:col>102</xdr:col>
      <xdr:colOff>165100</xdr:colOff>
      <xdr:row>39</xdr:row>
      <xdr:rowOff>58196</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66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150916</xdr:rowOff>
    </xdr:from>
    <xdr:to>
      <xdr:col>107</xdr:col>
      <xdr:colOff>50800</xdr:colOff>
      <xdr:row>39</xdr:row>
      <xdr:rowOff>7396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6666016"/>
          <a:ext cx="889000" cy="2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91452</xdr:rowOff>
    </xdr:from>
    <xdr:to>
      <xdr:col>98</xdr:col>
      <xdr:colOff>38100</xdr:colOff>
      <xdr:row>39</xdr:row>
      <xdr:rowOff>21602</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66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142252</xdr:rowOff>
    </xdr:from>
    <xdr:to>
      <xdr:col>102</xdr:col>
      <xdr:colOff>114300</xdr:colOff>
      <xdr:row>39</xdr:row>
      <xdr:rowOff>7396</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656300" y="6657352"/>
          <a:ext cx="889000" cy="3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66386</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67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108215</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67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153267</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68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3694</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68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757</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11095" y="634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46793</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34795" y="639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74723</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45795" y="641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38129</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56795" y="638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00000000-0008-0000-02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647" name="【消防施設】&#10;有形固定資産減価償却率最小値テキスト">
          <a:extLst>
            <a:ext uri="{FF2B5EF4-FFF2-40B4-BE49-F238E27FC236}">
              <a16:creationId xmlns:a16="http://schemas.microsoft.com/office/drawing/2014/main" id="{00000000-0008-0000-0200-000087020000}"/>
            </a:ext>
          </a:extLst>
        </xdr:cNvPr>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消防施設】&#10;有形固定資産減価償却率最大値テキスト">
          <a:extLst>
            <a:ext uri="{FF2B5EF4-FFF2-40B4-BE49-F238E27FC236}">
              <a16:creationId xmlns:a16="http://schemas.microsoft.com/office/drawing/2014/main" id="{00000000-0008-0000-0200-000089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00000000-0008-0000-0200-00008B020000}"/>
            </a:ext>
          </a:extLst>
        </xdr:cNvPr>
        <xdr:cNvSpPr txBox="1"/>
      </xdr:nvSpPr>
      <xdr:spPr>
        <a:xfrm>
          <a:off x="16357600" y="1375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92456</xdr:rowOff>
    </xdr:from>
    <xdr:to>
      <xdr:col>81</xdr:col>
      <xdr:colOff>101600</xdr:colOff>
      <xdr:row>81</xdr:row>
      <xdr:rowOff>22606</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5430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33020</xdr:rowOff>
    </xdr:from>
    <xdr:to>
      <xdr:col>76</xdr:col>
      <xdr:colOff>165100</xdr:colOff>
      <xdr:row>80</xdr:row>
      <xdr:rowOff>134620</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4541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65024</xdr:rowOff>
    </xdr:from>
    <xdr:to>
      <xdr:col>85</xdr:col>
      <xdr:colOff>177800</xdr:colOff>
      <xdr:row>82</xdr:row>
      <xdr:rowOff>166624</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62687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43451</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200-000097020000}"/>
            </a:ext>
          </a:extLst>
        </xdr:cNvPr>
        <xdr:cNvSpPr txBox="1"/>
      </xdr:nvSpPr>
      <xdr:spPr>
        <a:xfrm>
          <a:off x="16357600"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xdr:rowOff>
    </xdr:from>
    <xdr:to>
      <xdr:col>81</xdr:col>
      <xdr:colOff>101600</xdr:colOff>
      <xdr:row>82</xdr:row>
      <xdr:rowOff>114046</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5430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63246</xdr:rowOff>
    </xdr:from>
    <xdr:to>
      <xdr:col>85</xdr:col>
      <xdr:colOff>127000</xdr:colOff>
      <xdr:row>82</xdr:row>
      <xdr:rowOff>115824</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5481300" y="1412214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129032</xdr:rowOff>
    </xdr:from>
    <xdr:to>
      <xdr:col>76</xdr:col>
      <xdr:colOff>165100</xdr:colOff>
      <xdr:row>82</xdr:row>
      <xdr:rowOff>59182</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4541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xdr:rowOff>
    </xdr:from>
    <xdr:to>
      <xdr:col>81</xdr:col>
      <xdr:colOff>50800</xdr:colOff>
      <xdr:row>82</xdr:row>
      <xdr:rowOff>63246</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4592300" y="140672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76454</xdr:rowOff>
    </xdr:from>
    <xdr:to>
      <xdr:col>72</xdr:col>
      <xdr:colOff>38100</xdr:colOff>
      <xdr:row>82</xdr:row>
      <xdr:rowOff>6604</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3652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127254</xdr:rowOff>
    </xdr:from>
    <xdr:to>
      <xdr:col>76</xdr:col>
      <xdr:colOff>114300</xdr:colOff>
      <xdr:row>82</xdr:row>
      <xdr:rowOff>8382</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3703300" y="140147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145035</xdr:rowOff>
    </xdr:from>
    <xdr:to>
      <xdr:col>67</xdr:col>
      <xdr:colOff>101600</xdr:colOff>
      <xdr:row>81</xdr:row>
      <xdr:rowOff>75185</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2763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24385</xdr:rowOff>
    </xdr:from>
    <xdr:to>
      <xdr:col>71</xdr:col>
      <xdr:colOff>177800</xdr:colOff>
      <xdr:row>81</xdr:row>
      <xdr:rowOff>127254</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814300" y="1391183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39133</xdr:rowOff>
    </xdr:from>
    <xdr:ext cx="405111" cy="259045"/>
    <xdr:sp macro="" textlink="">
      <xdr:nvSpPr>
        <xdr:cNvPr id="672" name="n_1ave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673" name="n_2ave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4" name="n_3ave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75" name="n_4aveValue【消防施設】&#10;有形固定資産減価償却率">
          <a:extLst>
            <a:ext uri="{FF2B5EF4-FFF2-40B4-BE49-F238E27FC236}">
              <a16:creationId xmlns:a16="http://schemas.microsoft.com/office/drawing/2014/main" id="{00000000-0008-0000-0200-0000A3020000}"/>
            </a:ext>
          </a:extLst>
        </xdr:cNvPr>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105173</xdr:rowOff>
    </xdr:from>
    <xdr:ext cx="405111" cy="259045"/>
    <xdr:sp macro="" textlink="">
      <xdr:nvSpPr>
        <xdr:cNvPr id="676" name="n_1mainValue【消防施設】&#10;有形固定資産減価償却率">
          <a:extLst>
            <a:ext uri="{FF2B5EF4-FFF2-40B4-BE49-F238E27FC236}">
              <a16:creationId xmlns:a16="http://schemas.microsoft.com/office/drawing/2014/main" id="{00000000-0008-0000-0200-0000A4020000}"/>
            </a:ext>
          </a:extLst>
        </xdr:cNvPr>
        <xdr:cNvSpPr txBox="1"/>
      </xdr:nvSpPr>
      <xdr:spPr>
        <a:xfrm>
          <a:off x="15266044"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50309</xdr:rowOff>
    </xdr:from>
    <xdr:ext cx="405111" cy="259045"/>
    <xdr:sp macro="" textlink="">
      <xdr:nvSpPr>
        <xdr:cNvPr id="677" name="n_2mainValue【消防施設】&#10;有形固定資産減価償却率">
          <a:extLst>
            <a:ext uri="{FF2B5EF4-FFF2-40B4-BE49-F238E27FC236}">
              <a16:creationId xmlns:a16="http://schemas.microsoft.com/office/drawing/2014/main" id="{00000000-0008-0000-0200-0000A5020000}"/>
            </a:ext>
          </a:extLst>
        </xdr:cNvPr>
        <xdr:cNvSpPr txBox="1"/>
      </xdr:nvSpPr>
      <xdr:spPr>
        <a:xfrm>
          <a:off x="143897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169181</xdr:rowOff>
    </xdr:from>
    <xdr:ext cx="405111" cy="259045"/>
    <xdr:sp macro="" textlink="">
      <xdr:nvSpPr>
        <xdr:cNvPr id="678" name="n_3mainValue【消防施設】&#10;有形固定資産減価償却率">
          <a:extLst>
            <a:ext uri="{FF2B5EF4-FFF2-40B4-BE49-F238E27FC236}">
              <a16:creationId xmlns:a16="http://schemas.microsoft.com/office/drawing/2014/main" id="{00000000-0008-0000-0200-0000A6020000}"/>
            </a:ext>
          </a:extLst>
        </xdr:cNvPr>
        <xdr:cNvSpPr txBox="1"/>
      </xdr:nvSpPr>
      <xdr:spPr>
        <a:xfrm>
          <a:off x="13500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66312</xdr:rowOff>
    </xdr:from>
    <xdr:ext cx="405111" cy="259045"/>
    <xdr:sp macro="" textlink="">
      <xdr:nvSpPr>
        <xdr:cNvPr id="679" name="n_4mainValue【消防施設】&#10;有形固定資産減価償却率">
          <a:extLst>
            <a:ext uri="{FF2B5EF4-FFF2-40B4-BE49-F238E27FC236}">
              <a16:creationId xmlns:a16="http://schemas.microsoft.com/office/drawing/2014/main" id="{00000000-0008-0000-0200-0000A7020000}"/>
            </a:ext>
          </a:extLst>
        </xdr:cNvPr>
        <xdr:cNvSpPr txBox="1"/>
      </xdr:nvSpPr>
      <xdr:spPr>
        <a:xfrm>
          <a:off x="12611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2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200-0000C2020000}"/>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200-0000C4020000}"/>
            </a:ext>
          </a:extLst>
        </xdr:cNvPr>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200-0000C6020000}"/>
            </a:ext>
          </a:extLst>
        </xdr:cNvPr>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78739</xdr:rowOff>
    </xdr:from>
    <xdr:to>
      <xdr:col>107</xdr:col>
      <xdr:colOff>101600</xdr:colOff>
      <xdr:row>85</xdr:row>
      <xdr:rowOff>8889</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0383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82006</xdr:rowOff>
    </xdr:from>
    <xdr:to>
      <xdr:col>102</xdr:col>
      <xdr:colOff>165100</xdr:colOff>
      <xdr:row>85</xdr:row>
      <xdr:rowOff>12156</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9494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221107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129013</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200-0000D2020000}"/>
            </a:ext>
          </a:extLst>
        </xdr:cNvPr>
        <xdr:cNvSpPr txBox="1"/>
      </xdr:nvSpPr>
      <xdr:spPr>
        <a:xfrm>
          <a:off x="22199600"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29936</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1323300" y="14599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163649</xdr:rowOff>
    </xdr:from>
    <xdr:to>
      <xdr:col>107</xdr:col>
      <xdr:colOff>101600</xdr:colOff>
      <xdr:row>85</xdr:row>
      <xdr:rowOff>93799</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0383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42999</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0434300" y="145999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1995</xdr:rowOff>
    </xdr:from>
    <xdr:to>
      <xdr:col>102</xdr:col>
      <xdr:colOff>165100</xdr:colOff>
      <xdr:row>85</xdr:row>
      <xdr:rowOff>103595</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9494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42999</xdr:rowOff>
    </xdr:from>
    <xdr:to>
      <xdr:col>107</xdr:col>
      <xdr:colOff>50800</xdr:colOff>
      <xdr:row>85</xdr:row>
      <xdr:rowOff>52795</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19545300" y="146162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8605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52795</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8656300" y="146195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731" name="n_1aveValue【消防施設】&#10;一人当たり面積">
          <a:extLst>
            <a:ext uri="{FF2B5EF4-FFF2-40B4-BE49-F238E27FC236}">
              <a16:creationId xmlns:a16="http://schemas.microsoft.com/office/drawing/2014/main" id="{00000000-0008-0000-0200-0000DB020000}"/>
            </a:ext>
          </a:extLst>
        </xdr:cNvPr>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25416</xdr:rowOff>
    </xdr:from>
    <xdr:ext cx="469744" cy="259045"/>
    <xdr:sp macro="" textlink="">
      <xdr:nvSpPr>
        <xdr:cNvPr id="732" name="n_2aveValue【消防施設】&#10;一人当たり面積">
          <a:extLst>
            <a:ext uri="{FF2B5EF4-FFF2-40B4-BE49-F238E27FC236}">
              <a16:creationId xmlns:a16="http://schemas.microsoft.com/office/drawing/2014/main" id="{00000000-0008-0000-0200-0000DC020000}"/>
            </a:ext>
          </a:extLst>
        </xdr:cNvPr>
        <xdr:cNvSpPr txBox="1"/>
      </xdr:nvSpPr>
      <xdr:spPr>
        <a:xfrm>
          <a:off x="20199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28683</xdr:rowOff>
    </xdr:from>
    <xdr:ext cx="469744" cy="259045"/>
    <xdr:sp macro="" textlink="">
      <xdr:nvSpPr>
        <xdr:cNvPr id="733" name="n_3aveValue【消防施設】&#10;一人当たり面積">
          <a:extLst>
            <a:ext uri="{FF2B5EF4-FFF2-40B4-BE49-F238E27FC236}">
              <a16:creationId xmlns:a16="http://schemas.microsoft.com/office/drawing/2014/main" id="{00000000-0008-0000-0200-0000DD020000}"/>
            </a:ext>
          </a:extLst>
        </xdr:cNvPr>
        <xdr:cNvSpPr txBox="1"/>
      </xdr:nvSpPr>
      <xdr:spPr>
        <a:xfrm>
          <a:off x="19310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734" name="n_4aveValue【消防施設】&#10;一人当たり面積">
          <a:extLst>
            <a:ext uri="{FF2B5EF4-FFF2-40B4-BE49-F238E27FC236}">
              <a16:creationId xmlns:a16="http://schemas.microsoft.com/office/drawing/2014/main" id="{00000000-0008-0000-0200-0000DE020000}"/>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735" name="n_1mainValue【消防施設】&#10;一人当たり面積">
          <a:extLst>
            <a:ext uri="{FF2B5EF4-FFF2-40B4-BE49-F238E27FC236}">
              <a16:creationId xmlns:a16="http://schemas.microsoft.com/office/drawing/2014/main" id="{00000000-0008-0000-0200-0000DF02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84926</xdr:rowOff>
    </xdr:from>
    <xdr:ext cx="469744" cy="259045"/>
    <xdr:sp macro="" textlink="">
      <xdr:nvSpPr>
        <xdr:cNvPr id="736" name="n_2mainValue【消防施設】&#10;一人当たり面積">
          <a:extLst>
            <a:ext uri="{FF2B5EF4-FFF2-40B4-BE49-F238E27FC236}">
              <a16:creationId xmlns:a16="http://schemas.microsoft.com/office/drawing/2014/main" id="{00000000-0008-0000-0200-0000E0020000}"/>
            </a:ext>
          </a:extLst>
        </xdr:cNvPr>
        <xdr:cNvSpPr txBox="1"/>
      </xdr:nvSpPr>
      <xdr:spPr>
        <a:xfrm>
          <a:off x="20199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94722</xdr:rowOff>
    </xdr:from>
    <xdr:ext cx="469744" cy="259045"/>
    <xdr:sp macro="" textlink="">
      <xdr:nvSpPr>
        <xdr:cNvPr id="737" name="n_3mainValue【消防施設】&#10;一人当たり面積">
          <a:extLst>
            <a:ext uri="{FF2B5EF4-FFF2-40B4-BE49-F238E27FC236}">
              <a16:creationId xmlns:a16="http://schemas.microsoft.com/office/drawing/2014/main" id="{00000000-0008-0000-0200-0000E1020000}"/>
            </a:ext>
          </a:extLst>
        </xdr:cNvPr>
        <xdr:cNvSpPr txBox="1"/>
      </xdr:nvSpPr>
      <xdr:spPr>
        <a:xfrm>
          <a:off x="19310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738" name="n_4mainValue【消防施設】&#10;一人当たり面積">
          <a:extLst>
            <a:ext uri="{FF2B5EF4-FFF2-40B4-BE49-F238E27FC236}">
              <a16:creationId xmlns:a16="http://schemas.microsoft.com/office/drawing/2014/main" id="{00000000-0008-0000-0200-0000E2020000}"/>
            </a:ext>
          </a:extLst>
        </xdr:cNvPr>
        <xdr:cNvSpPr txBox="1"/>
      </xdr:nvSpPr>
      <xdr:spPr>
        <a:xfrm>
          <a:off x="18421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00000000-0008-0000-02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763" name="【庁舎】&#10;有形固定資産減価償却率最小値テキスト">
          <a:extLst>
            <a:ext uri="{FF2B5EF4-FFF2-40B4-BE49-F238E27FC236}">
              <a16:creationId xmlns:a16="http://schemas.microsoft.com/office/drawing/2014/main" id="{00000000-0008-0000-0200-0000FB020000}"/>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765" name="【庁舎】&#10;有形固定資産減価償却率最大値テキスト">
          <a:extLst>
            <a:ext uri="{FF2B5EF4-FFF2-40B4-BE49-F238E27FC236}">
              <a16:creationId xmlns:a16="http://schemas.microsoft.com/office/drawing/2014/main" id="{00000000-0008-0000-0200-0000FD020000}"/>
            </a:ext>
          </a:extLst>
        </xdr:cNvPr>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10177</xdr:rowOff>
    </xdr:from>
    <xdr:ext cx="405111" cy="259045"/>
    <xdr:sp macro="" textlink="">
      <xdr:nvSpPr>
        <xdr:cNvPr id="767" name="【庁舎】&#10;有形固定資産減価償却率平均値テキスト">
          <a:extLst>
            <a:ext uri="{FF2B5EF4-FFF2-40B4-BE49-F238E27FC236}">
              <a16:creationId xmlns:a16="http://schemas.microsoft.com/office/drawing/2014/main" id="{00000000-0008-0000-0200-0000FF020000}"/>
            </a:ext>
          </a:extLst>
        </xdr:cNvPr>
        <xdr:cNvSpPr txBox="1"/>
      </xdr:nvSpPr>
      <xdr:spPr>
        <a:xfrm>
          <a:off x="16357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69214</xdr:rowOff>
    </xdr:from>
    <xdr:to>
      <xdr:col>76</xdr:col>
      <xdr:colOff>165100</xdr:colOff>
      <xdr:row>105</xdr:row>
      <xdr:rowOff>170814</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4541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74930</xdr:rowOff>
    </xdr:from>
    <xdr:to>
      <xdr:col>72</xdr:col>
      <xdr:colOff>38100</xdr:colOff>
      <xdr:row>107</xdr:row>
      <xdr:rowOff>5080</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3652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50164</xdr:rowOff>
    </xdr:from>
    <xdr:to>
      <xdr:col>67</xdr:col>
      <xdr:colOff>101600</xdr:colOff>
      <xdr:row>106</xdr:row>
      <xdr:rowOff>151764</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2763500" y="182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124461</xdr:rowOff>
    </xdr:from>
    <xdr:to>
      <xdr:col>85</xdr:col>
      <xdr:colOff>177800</xdr:colOff>
      <xdr:row>109</xdr:row>
      <xdr:rowOff>54611</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6268700" y="18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39388</xdr:rowOff>
    </xdr:from>
    <xdr:ext cx="405111" cy="259045"/>
    <xdr:sp macro="" textlink="">
      <xdr:nvSpPr>
        <xdr:cNvPr id="779" name="【庁舎】&#10;有形固定資産減価償却率該当値テキスト">
          <a:extLst>
            <a:ext uri="{FF2B5EF4-FFF2-40B4-BE49-F238E27FC236}">
              <a16:creationId xmlns:a16="http://schemas.microsoft.com/office/drawing/2014/main" id="{00000000-0008-0000-0200-00000B030000}"/>
            </a:ext>
          </a:extLst>
        </xdr:cNvPr>
        <xdr:cNvSpPr txBox="1"/>
      </xdr:nvSpPr>
      <xdr:spPr>
        <a:xfrm>
          <a:off x="16357600" y="1855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156845</xdr:rowOff>
    </xdr:from>
    <xdr:to>
      <xdr:col>81</xdr:col>
      <xdr:colOff>101600</xdr:colOff>
      <xdr:row>109</xdr:row>
      <xdr:rowOff>86995</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5430500" y="186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3811</xdr:rowOff>
    </xdr:from>
    <xdr:to>
      <xdr:col>85</xdr:col>
      <xdr:colOff>127000</xdr:colOff>
      <xdr:row>109</xdr:row>
      <xdr:rowOff>36195</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5481300" y="186918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132080</xdr:rowOff>
    </xdr:from>
    <xdr:to>
      <xdr:col>76</xdr:col>
      <xdr:colOff>165100</xdr:colOff>
      <xdr:row>109</xdr:row>
      <xdr:rowOff>62230</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4541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11430</xdr:rowOff>
    </xdr:from>
    <xdr:to>
      <xdr:col>81</xdr:col>
      <xdr:colOff>50800</xdr:colOff>
      <xdr:row>109</xdr:row>
      <xdr:rowOff>36195</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4592300" y="186994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105411</xdr:rowOff>
    </xdr:from>
    <xdr:to>
      <xdr:col>72</xdr:col>
      <xdr:colOff>38100</xdr:colOff>
      <xdr:row>109</xdr:row>
      <xdr:rowOff>35561</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3652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156211</xdr:rowOff>
    </xdr:from>
    <xdr:to>
      <xdr:col>76</xdr:col>
      <xdr:colOff>114300</xdr:colOff>
      <xdr:row>109</xdr:row>
      <xdr:rowOff>11430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3703300" y="18672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84455</xdr:rowOff>
    </xdr:from>
    <xdr:to>
      <xdr:col>67</xdr:col>
      <xdr:colOff>101600</xdr:colOff>
      <xdr:row>109</xdr:row>
      <xdr:rowOff>14605</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2763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135255</xdr:rowOff>
    </xdr:from>
    <xdr:to>
      <xdr:col>71</xdr:col>
      <xdr:colOff>177800</xdr:colOff>
      <xdr:row>108</xdr:row>
      <xdr:rowOff>156211</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2814300" y="186518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788" name="n_1aveValue【庁舎】&#10;有形固定資産減価償却率">
          <a:extLst>
            <a:ext uri="{FF2B5EF4-FFF2-40B4-BE49-F238E27FC236}">
              <a16:creationId xmlns:a16="http://schemas.microsoft.com/office/drawing/2014/main" id="{00000000-0008-0000-0200-000014030000}"/>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15891</xdr:rowOff>
    </xdr:from>
    <xdr:ext cx="405111" cy="259045"/>
    <xdr:sp macro="" textlink="">
      <xdr:nvSpPr>
        <xdr:cNvPr id="789" name="n_2aveValue【庁舎】&#10;有形固定資産減価償却率">
          <a:extLst>
            <a:ext uri="{FF2B5EF4-FFF2-40B4-BE49-F238E27FC236}">
              <a16:creationId xmlns:a16="http://schemas.microsoft.com/office/drawing/2014/main" id="{00000000-0008-0000-0200-000015030000}"/>
            </a:ext>
          </a:extLst>
        </xdr:cNvPr>
        <xdr:cNvSpPr txBox="1"/>
      </xdr:nvSpPr>
      <xdr:spPr>
        <a:xfrm>
          <a:off x="14389744"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21607</xdr:rowOff>
    </xdr:from>
    <xdr:ext cx="405111" cy="259045"/>
    <xdr:sp macro="" textlink="">
      <xdr:nvSpPr>
        <xdr:cNvPr id="790" name="n_3aveValue【庁舎】&#10;有形固定資産減価償却率">
          <a:extLst>
            <a:ext uri="{FF2B5EF4-FFF2-40B4-BE49-F238E27FC236}">
              <a16:creationId xmlns:a16="http://schemas.microsoft.com/office/drawing/2014/main" id="{00000000-0008-0000-0200-000016030000}"/>
            </a:ext>
          </a:extLst>
        </xdr:cNvPr>
        <xdr:cNvSpPr txBox="1"/>
      </xdr:nvSpPr>
      <xdr:spPr>
        <a:xfrm>
          <a:off x="13500744"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168291</xdr:rowOff>
    </xdr:from>
    <xdr:ext cx="405111" cy="259045"/>
    <xdr:sp macro="" textlink="">
      <xdr:nvSpPr>
        <xdr:cNvPr id="791" name="n_4aveValue【庁舎】&#10;有形固定資産減価償却率">
          <a:extLst>
            <a:ext uri="{FF2B5EF4-FFF2-40B4-BE49-F238E27FC236}">
              <a16:creationId xmlns:a16="http://schemas.microsoft.com/office/drawing/2014/main" id="{00000000-0008-0000-0200-000017030000}"/>
            </a:ext>
          </a:extLst>
        </xdr:cNvPr>
        <xdr:cNvSpPr txBox="1"/>
      </xdr:nvSpPr>
      <xdr:spPr>
        <a:xfrm>
          <a:off x="12611744" y="179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78122</xdr:rowOff>
    </xdr:from>
    <xdr:ext cx="405111" cy="259045"/>
    <xdr:sp macro="" textlink="">
      <xdr:nvSpPr>
        <xdr:cNvPr id="792" name="n_1mainValue【庁舎】&#10;有形固定資産減価償却率">
          <a:extLst>
            <a:ext uri="{FF2B5EF4-FFF2-40B4-BE49-F238E27FC236}">
              <a16:creationId xmlns:a16="http://schemas.microsoft.com/office/drawing/2014/main" id="{00000000-0008-0000-0200-000018030000}"/>
            </a:ext>
          </a:extLst>
        </xdr:cNvPr>
        <xdr:cNvSpPr txBox="1"/>
      </xdr:nvSpPr>
      <xdr:spPr>
        <a:xfrm>
          <a:off x="15266044" y="187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53357</xdr:rowOff>
    </xdr:from>
    <xdr:ext cx="405111" cy="259045"/>
    <xdr:sp macro="" textlink="">
      <xdr:nvSpPr>
        <xdr:cNvPr id="793" name="n_2mainValue【庁舎】&#10;有形固定資産減価償却率">
          <a:extLst>
            <a:ext uri="{FF2B5EF4-FFF2-40B4-BE49-F238E27FC236}">
              <a16:creationId xmlns:a16="http://schemas.microsoft.com/office/drawing/2014/main" id="{00000000-0008-0000-0200-000019030000}"/>
            </a:ext>
          </a:extLst>
        </xdr:cNvPr>
        <xdr:cNvSpPr txBox="1"/>
      </xdr:nvSpPr>
      <xdr:spPr>
        <a:xfrm>
          <a:off x="14389744" y="187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26688</xdr:rowOff>
    </xdr:from>
    <xdr:ext cx="405111" cy="259045"/>
    <xdr:sp macro="" textlink="">
      <xdr:nvSpPr>
        <xdr:cNvPr id="794" name="n_3mainValue【庁舎】&#10;有形固定資産減価償却率">
          <a:extLst>
            <a:ext uri="{FF2B5EF4-FFF2-40B4-BE49-F238E27FC236}">
              <a16:creationId xmlns:a16="http://schemas.microsoft.com/office/drawing/2014/main" id="{00000000-0008-0000-0200-00001A030000}"/>
            </a:ext>
          </a:extLst>
        </xdr:cNvPr>
        <xdr:cNvSpPr txBox="1"/>
      </xdr:nvSpPr>
      <xdr:spPr>
        <a:xfrm>
          <a:off x="13500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5732</xdr:rowOff>
    </xdr:from>
    <xdr:ext cx="405111" cy="259045"/>
    <xdr:sp macro="" textlink="">
      <xdr:nvSpPr>
        <xdr:cNvPr id="795" name="n_4mainValue【庁舎】&#10;有形固定資産減価償却率">
          <a:extLst>
            <a:ext uri="{FF2B5EF4-FFF2-40B4-BE49-F238E27FC236}">
              <a16:creationId xmlns:a16="http://schemas.microsoft.com/office/drawing/2014/main" id="{00000000-0008-0000-0200-00001B030000}"/>
            </a:ext>
          </a:extLst>
        </xdr:cNvPr>
        <xdr:cNvSpPr txBox="1"/>
      </xdr:nvSpPr>
      <xdr:spPr>
        <a:xfrm>
          <a:off x="12611744"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2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822" name="【庁舎】&#10;一人当たり面積最小値テキスト">
          <a:extLst>
            <a:ext uri="{FF2B5EF4-FFF2-40B4-BE49-F238E27FC236}">
              <a16:creationId xmlns:a16="http://schemas.microsoft.com/office/drawing/2014/main" id="{00000000-0008-0000-0200-000036030000}"/>
            </a:ext>
          </a:extLst>
        </xdr:cNvPr>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824" name="【庁舎】&#10;一人当たり面積最大値テキスト">
          <a:extLst>
            <a:ext uri="{FF2B5EF4-FFF2-40B4-BE49-F238E27FC236}">
              <a16:creationId xmlns:a16="http://schemas.microsoft.com/office/drawing/2014/main" id="{00000000-0008-0000-0200-000038030000}"/>
            </a:ext>
          </a:extLst>
        </xdr:cNvPr>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826" name="【庁舎】&#10;一人当たり面積平均値テキスト">
          <a:extLst>
            <a:ext uri="{FF2B5EF4-FFF2-40B4-BE49-F238E27FC236}">
              <a16:creationId xmlns:a16="http://schemas.microsoft.com/office/drawing/2014/main" id="{00000000-0008-0000-0200-00003A030000}"/>
            </a:ext>
          </a:extLst>
        </xdr:cNvPr>
        <xdr:cNvSpPr txBox="1"/>
      </xdr:nvSpPr>
      <xdr:spPr>
        <a:xfrm>
          <a:off x="22199600" y="1807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907</xdr:rowOff>
    </xdr:from>
    <xdr:to>
      <xdr:col>112</xdr:col>
      <xdr:colOff>38100</xdr:colOff>
      <xdr:row>107</xdr:row>
      <xdr:rowOff>102507</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21272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37919</xdr:rowOff>
    </xdr:from>
    <xdr:to>
      <xdr:col>107</xdr:col>
      <xdr:colOff>101600</xdr:colOff>
      <xdr:row>107</xdr:row>
      <xdr:rowOff>139519</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0383500" y="1838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61868</xdr:rowOff>
    </xdr:from>
    <xdr:to>
      <xdr:col>98</xdr:col>
      <xdr:colOff>38100</xdr:colOff>
      <xdr:row>107</xdr:row>
      <xdr:rowOff>163468</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8605500" y="1840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171269</xdr:rowOff>
    </xdr:from>
    <xdr:to>
      <xdr:col>116</xdr:col>
      <xdr:colOff>114300</xdr:colOff>
      <xdr:row>107</xdr:row>
      <xdr:rowOff>101419</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221107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149696</xdr:rowOff>
    </xdr:from>
    <xdr:ext cx="469744" cy="259045"/>
    <xdr:sp macro="" textlink="">
      <xdr:nvSpPr>
        <xdr:cNvPr id="838" name="【庁舎】&#10;一人当たり面積該当値テキスト">
          <a:extLst>
            <a:ext uri="{FF2B5EF4-FFF2-40B4-BE49-F238E27FC236}">
              <a16:creationId xmlns:a16="http://schemas.microsoft.com/office/drawing/2014/main" id="{00000000-0008-0000-0200-000046030000}"/>
            </a:ext>
          </a:extLst>
        </xdr:cNvPr>
        <xdr:cNvSpPr txBox="1"/>
      </xdr:nvSpPr>
      <xdr:spPr>
        <a:xfrm>
          <a:off x="22199600" y="183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50619</xdr:rowOff>
    </xdr:from>
    <xdr:to>
      <xdr:col>116</xdr:col>
      <xdr:colOff>63500</xdr:colOff>
      <xdr:row>107</xdr:row>
      <xdr:rowOff>54973</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21323300" y="1839576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038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61505</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20434300" y="184001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16148</xdr:rowOff>
    </xdr:from>
    <xdr:to>
      <xdr:col>102</xdr:col>
      <xdr:colOff>165100</xdr:colOff>
      <xdr:row>107</xdr:row>
      <xdr:rowOff>117748</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9494500" y="183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66948</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19545300" y="1840665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20501</xdr:rowOff>
    </xdr:from>
    <xdr:to>
      <xdr:col>98</xdr:col>
      <xdr:colOff>38100</xdr:colOff>
      <xdr:row>107</xdr:row>
      <xdr:rowOff>122101</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8605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66948</xdr:rowOff>
    </xdr:from>
    <xdr:to>
      <xdr:col>102</xdr:col>
      <xdr:colOff>114300</xdr:colOff>
      <xdr:row>107</xdr:row>
      <xdr:rowOff>71301</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8656300" y="1841209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119034</xdr:rowOff>
    </xdr:from>
    <xdr:ext cx="469744" cy="259045"/>
    <xdr:sp macro="" textlink="">
      <xdr:nvSpPr>
        <xdr:cNvPr id="847" name="n_1aveValue【庁舎】&#10;一人当たり面積">
          <a:extLst>
            <a:ext uri="{FF2B5EF4-FFF2-40B4-BE49-F238E27FC236}">
              <a16:creationId xmlns:a16="http://schemas.microsoft.com/office/drawing/2014/main" id="{00000000-0008-0000-0200-00004F030000}"/>
            </a:ext>
          </a:extLst>
        </xdr:cNvPr>
        <xdr:cNvSpPr txBox="1"/>
      </xdr:nvSpPr>
      <xdr:spPr>
        <a:xfrm>
          <a:off x="210757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130646</xdr:rowOff>
    </xdr:from>
    <xdr:ext cx="469744" cy="259045"/>
    <xdr:sp macro="" textlink="">
      <xdr:nvSpPr>
        <xdr:cNvPr id="848" name="n_2aveValue【庁舎】&#10;一人当たり面積">
          <a:extLst>
            <a:ext uri="{FF2B5EF4-FFF2-40B4-BE49-F238E27FC236}">
              <a16:creationId xmlns:a16="http://schemas.microsoft.com/office/drawing/2014/main" id="{00000000-0008-0000-0200-000050030000}"/>
            </a:ext>
          </a:extLst>
        </xdr:cNvPr>
        <xdr:cNvSpPr txBox="1"/>
      </xdr:nvSpPr>
      <xdr:spPr>
        <a:xfrm>
          <a:off x="20199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151328</xdr:rowOff>
    </xdr:from>
    <xdr:ext cx="469744" cy="259045"/>
    <xdr:sp macro="" textlink="">
      <xdr:nvSpPr>
        <xdr:cNvPr id="849" name="n_3aveValue【庁舎】&#10;一人当たり面積">
          <a:extLst>
            <a:ext uri="{FF2B5EF4-FFF2-40B4-BE49-F238E27FC236}">
              <a16:creationId xmlns:a16="http://schemas.microsoft.com/office/drawing/2014/main" id="{00000000-0008-0000-0200-000051030000}"/>
            </a:ext>
          </a:extLst>
        </xdr:cNvPr>
        <xdr:cNvSpPr txBox="1"/>
      </xdr:nvSpPr>
      <xdr:spPr>
        <a:xfrm>
          <a:off x="19310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154595</xdr:rowOff>
    </xdr:from>
    <xdr:ext cx="469744" cy="259045"/>
    <xdr:sp macro="" textlink="">
      <xdr:nvSpPr>
        <xdr:cNvPr id="850" name="n_4aveValue【庁舎】&#10;一人当たり面積">
          <a:extLst>
            <a:ext uri="{FF2B5EF4-FFF2-40B4-BE49-F238E27FC236}">
              <a16:creationId xmlns:a16="http://schemas.microsoft.com/office/drawing/2014/main" id="{00000000-0008-0000-0200-000052030000}"/>
            </a:ext>
          </a:extLst>
        </xdr:cNvPr>
        <xdr:cNvSpPr txBox="1"/>
      </xdr:nvSpPr>
      <xdr:spPr>
        <a:xfrm>
          <a:off x="18421427" y="1849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851" name="n_1mainValue【庁舎】&#10;一人当たり面積">
          <a:extLst>
            <a:ext uri="{FF2B5EF4-FFF2-40B4-BE49-F238E27FC236}">
              <a16:creationId xmlns:a16="http://schemas.microsoft.com/office/drawing/2014/main" id="{00000000-0008-0000-0200-000053030000}"/>
            </a:ext>
          </a:extLst>
        </xdr:cNvPr>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128832</xdr:rowOff>
    </xdr:from>
    <xdr:ext cx="469744" cy="259045"/>
    <xdr:sp macro="" textlink="">
      <xdr:nvSpPr>
        <xdr:cNvPr id="852" name="n_2mainValue【庁舎】&#10;一人当たり面積">
          <a:extLst>
            <a:ext uri="{FF2B5EF4-FFF2-40B4-BE49-F238E27FC236}">
              <a16:creationId xmlns:a16="http://schemas.microsoft.com/office/drawing/2014/main" id="{00000000-0008-0000-0200-000054030000}"/>
            </a:ext>
          </a:extLst>
        </xdr:cNvPr>
        <xdr:cNvSpPr txBox="1"/>
      </xdr:nvSpPr>
      <xdr:spPr>
        <a:xfrm>
          <a:off x="20199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134275</xdr:rowOff>
    </xdr:from>
    <xdr:ext cx="469744" cy="259045"/>
    <xdr:sp macro="" textlink="">
      <xdr:nvSpPr>
        <xdr:cNvPr id="853" name="n_3mainValue【庁舎】&#10;一人当たり面積">
          <a:extLst>
            <a:ext uri="{FF2B5EF4-FFF2-40B4-BE49-F238E27FC236}">
              <a16:creationId xmlns:a16="http://schemas.microsoft.com/office/drawing/2014/main" id="{00000000-0008-0000-0200-000055030000}"/>
            </a:ext>
          </a:extLst>
        </xdr:cNvPr>
        <xdr:cNvSpPr txBox="1"/>
      </xdr:nvSpPr>
      <xdr:spPr>
        <a:xfrm>
          <a:off x="19310427" y="181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138628</xdr:rowOff>
    </xdr:from>
    <xdr:ext cx="469744" cy="259045"/>
    <xdr:sp macro="" textlink="">
      <xdr:nvSpPr>
        <xdr:cNvPr id="854" name="n_4mainValue【庁舎】&#10;一人当たり面積">
          <a:extLst>
            <a:ext uri="{FF2B5EF4-FFF2-40B4-BE49-F238E27FC236}">
              <a16:creationId xmlns:a16="http://schemas.microsoft.com/office/drawing/2014/main" id="{00000000-0008-0000-0200-000056030000}"/>
            </a:ext>
          </a:extLst>
        </xdr:cNvPr>
        <xdr:cNvSpPr txBox="1"/>
      </xdr:nvSpPr>
      <xdr:spPr>
        <a:xfrm>
          <a:off x="18421427" y="181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年度において類似団体と比較して有形固定資産減価償却率が特に高くなっている施設は、前年度と同様の庁舎、福祉施設であり、特に低くなっている施設についても前年度と同様の図書館、市民会館である。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耐用年数の大半を経過している庁舎等については、将来訪れる建て替え等に備えて令和元年度に設置した公共施設強靭化対策基金の活用を含め、検討していく。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福祉施設については、耐用年数が全部経過する老人福祉センターについて、個別施設計画に基づき、廃止を含め今後の在り方について検討していく。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市民会館については、市民センターの更新が平成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年度に完了したため減価償却率が低くなっている。市民センターはホール棟と研修棟から成っており、ホール等については建て替え、研修等については耐震化を含む改修を実施している。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図書館については、市民会館と同一の施設内にあるため、市民会館同様減価償却率が低くなっている。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
27,540
147.53
19,083,368
18,354,444
528,775
8,435,076
16,370,210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市町村類型が</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変更とな</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：Ｉ</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 </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：Ｉ</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ことにより、類似団体平均と比較して数値が上回った。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年度における市税について、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新型コロナウイルス感染症の影響による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個人市民税</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や固定資産税</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の減等により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前年に続き</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市税と併せて</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などが減少となったこと</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基準財政収入額は前年度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より減</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年度の財政力指数については前年度と比較して単年度は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0.04</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ポイント下降、</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か年の平均値は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0.02</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ポイント下降した</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今後も課税客体の適切な把握や徴収強化等の税収増加に向けた取組を進めるとともに、一層の歳出削減を図ることで、財政基盤の強化に努める。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78740</xdr:rowOff>
    </xdr:from>
    <xdr:to>
      <xdr:col>23</xdr:col>
      <xdr:colOff>133350</xdr:colOff>
      <xdr:row>40</xdr:row>
      <xdr:rowOff>127000</xdr:rowOff>
    </xdr:to>
    <xdr:cxnSp macro="">
      <xdr:nvCxnSpPr>
        <xdr:cNvPr id="67" name="直線コネクタ 66"/>
        <xdr:cNvCxnSpPr/>
      </xdr:nvCxnSpPr>
      <xdr:spPr>
        <a:xfrm>
          <a:off x="4114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78740</xdr:rowOff>
    </xdr:from>
    <xdr:to>
      <xdr:col>19</xdr:col>
      <xdr:colOff>133350</xdr:colOff>
      <xdr:row>40</xdr:row>
      <xdr:rowOff>78740</xdr:rowOff>
    </xdr:to>
    <xdr:cxnSp macro="">
      <xdr:nvCxnSpPr>
        <xdr:cNvPr id="70" name="直線コネクタ 69"/>
        <xdr:cNvCxnSpPr/>
      </xdr:nvCxnSpPr>
      <xdr:spPr>
        <a:xfrm>
          <a:off x="3225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78740</xdr:rowOff>
    </xdr:from>
    <xdr:to>
      <xdr:col>19</xdr:col>
      <xdr:colOff>184150</xdr:colOff>
      <xdr:row>40</xdr:row>
      <xdr:rowOff>8890</xdr:rowOff>
    </xdr:to>
    <xdr:sp macro="" textlink="">
      <xdr:nvSpPr>
        <xdr:cNvPr id="71" name="フローチャート: 判断 70"/>
        <xdr:cNvSpPr/>
      </xdr:nvSpPr>
      <xdr:spPr>
        <a:xfrm>
          <a:off x="4064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72" name="テキスト ボックス 71"/>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102870</xdr:rowOff>
    </xdr:to>
    <xdr:cxnSp macro="">
      <xdr:nvCxnSpPr>
        <xdr:cNvPr id="73" name="直線コネクタ 72"/>
        <xdr:cNvCxnSpPr/>
      </xdr:nvCxnSpPr>
      <xdr:spPr>
        <a:xfrm flipV="1">
          <a:off x="2336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78740</xdr:rowOff>
    </xdr:from>
    <xdr:to>
      <xdr:col>15</xdr:col>
      <xdr:colOff>133350</xdr:colOff>
      <xdr:row>40</xdr:row>
      <xdr:rowOff>8890</xdr:rowOff>
    </xdr:to>
    <xdr:sp macro="" textlink="">
      <xdr:nvSpPr>
        <xdr:cNvPr id="74" name="フローチャート: 判断 73"/>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75" name="テキスト ボックス 74"/>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102870</xdr:rowOff>
    </xdr:from>
    <xdr:to>
      <xdr:col>11</xdr:col>
      <xdr:colOff>31750</xdr:colOff>
      <xdr:row>40</xdr:row>
      <xdr:rowOff>127000</xdr:rowOff>
    </xdr:to>
    <xdr:cxnSp macro="">
      <xdr:nvCxnSpPr>
        <xdr:cNvPr id="76" name="直線コネクタ 75"/>
        <xdr:cNvCxnSpPr/>
      </xdr:nvCxnSpPr>
      <xdr:spPr>
        <a:xfrm flipV="1">
          <a:off x="1447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54610</xdr:rowOff>
    </xdr:from>
    <xdr:to>
      <xdr:col>11</xdr:col>
      <xdr:colOff>82550</xdr:colOff>
      <xdr:row>39</xdr:row>
      <xdr:rowOff>156210</xdr:rowOff>
    </xdr:to>
    <xdr:sp macro="" textlink="">
      <xdr:nvSpPr>
        <xdr:cNvPr id="77" name="フローチャート: 判断 76"/>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78" name="テキスト ボックス 77"/>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79" name="フローチャート: 判断 78"/>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80" name="テキスト ボックス 79"/>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8" name="楕円 87"/>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89" name="テキスト ボックス 88"/>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91" name="テキスト ボックス 90"/>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52070</xdr:rowOff>
    </xdr:from>
    <xdr:to>
      <xdr:col>11</xdr:col>
      <xdr:colOff>82550</xdr:colOff>
      <xdr:row>40</xdr:row>
      <xdr:rowOff>153670</xdr:rowOff>
    </xdr:to>
    <xdr:sp macro="" textlink="">
      <xdr:nvSpPr>
        <xdr:cNvPr id="92" name="楕円 91"/>
        <xdr:cNvSpPr/>
      </xdr:nvSpPr>
      <xdr:spPr>
        <a:xfrm>
          <a:off x="2286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138447</xdr:rowOff>
    </xdr:from>
    <xdr:ext cx="762000" cy="259045"/>
    <xdr:sp macro="" textlink="">
      <xdr:nvSpPr>
        <xdr:cNvPr id="93" name="テキスト ボックス 92"/>
        <xdr:cNvSpPr txBox="1"/>
      </xdr:nvSpPr>
      <xdr:spPr>
        <a:xfrm>
          <a:off x="1955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5" name="テキスト ボックス 94"/>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70C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令和元年度まで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は比率の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上昇が続いていた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年度に下水道事業が公営企業法適用となったことで経常的経費が大幅に下がり、比率の下降につながった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ポイントの減となった。主な要因としては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分母である歳入について、普通交付税が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9,194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万円の増、臨時財政対策債が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2,721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万円の増と昨年より経常一般財源が約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％増加したことによる影響が大きい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また、分子である歳出については、昨年に引き続き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新型コロナウイルス感染症拡大防止</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対策により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、経常的に実施していた各種事業が中止となったことなど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が影響している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。今後も財政健全化等の取組を通じて、より一層の経常経費の抑制に努める。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59436</xdr:rowOff>
    </xdr:from>
    <xdr:to>
      <xdr:col>23</xdr:col>
      <xdr:colOff>133350</xdr:colOff>
      <xdr:row>63</xdr:row>
      <xdr:rowOff>99822</xdr:rowOff>
    </xdr:to>
    <xdr:cxnSp macro="">
      <xdr:nvCxnSpPr>
        <xdr:cNvPr id="123" name="直線コネクタ 122"/>
        <xdr:cNvCxnSpPr/>
      </xdr:nvCxnSpPr>
      <xdr:spPr>
        <a:xfrm flipV="1">
          <a:off x="4953000" y="10003536"/>
          <a:ext cx="0" cy="89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71899</xdr:rowOff>
    </xdr:from>
    <xdr:ext cx="762000" cy="259045"/>
    <xdr:sp macro="" textlink="">
      <xdr:nvSpPr>
        <xdr:cNvPr id="124" name="財政構造の弾力性最小値テキスト"/>
        <xdr:cNvSpPr txBox="1"/>
      </xdr:nvSpPr>
      <xdr:spPr>
        <a:xfrm>
          <a:off x="5041900" y="1087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99822</xdr:rowOff>
    </xdr:from>
    <xdr:to>
      <xdr:col>24</xdr:col>
      <xdr:colOff>12700</xdr:colOff>
      <xdr:row>63</xdr:row>
      <xdr:rowOff>99822</xdr:rowOff>
    </xdr:to>
    <xdr:cxnSp macro="">
      <xdr:nvCxnSpPr>
        <xdr:cNvPr id="125" name="直線コネクタ 124"/>
        <xdr:cNvCxnSpPr/>
      </xdr:nvCxnSpPr>
      <xdr:spPr>
        <a:xfrm>
          <a:off x="48641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145813</xdr:rowOff>
    </xdr:from>
    <xdr:ext cx="762000" cy="259045"/>
    <xdr:sp macro="" textlink="">
      <xdr:nvSpPr>
        <xdr:cNvPr id="126" name="財政構造の弾力性最大値テキスト"/>
        <xdr:cNvSpPr txBox="1"/>
      </xdr:nvSpPr>
      <xdr:spPr>
        <a:xfrm>
          <a:off x="5041900" y="974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59436</xdr:rowOff>
    </xdr:from>
    <xdr:to>
      <xdr:col>24</xdr:col>
      <xdr:colOff>12700</xdr:colOff>
      <xdr:row>58</xdr:row>
      <xdr:rowOff>59436</xdr:rowOff>
    </xdr:to>
    <xdr:cxnSp macro="">
      <xdr:nvCxnSpPr>
        <xdr:cNvPr id="127" name="直線コネクタ 126"/>
        <xdr:cNvCxnSpPr/>
      </xdr:nvCxnSpPr>
      <xdr:spPr>
        <a:xfrm>
          <a:off x="4864100" y="1000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64</xdr:row>
      <xdr:rowOff>5588</xdr:rowOff>
    </xdr:to>
    <xdr:cxnSp macro="">
      <xdr:nvCxnSpPr>
        <xdr:cNvPr id="128" name="直線コネクタ 127"/>
        <xdr:cNvCxnSpPr/>
      </xdr:nvCxnSpPr>
      <xdr:spPr>
        <a:xfrm flipV="1">
          <a:off x="4114800" y="10587482"/>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87647</xdr:rowOff>
    </xdr:from>
    <xdr:ext cx="762000" cy="259045"/>
    <xdr:sp macro="" textlink="">
      <xdr:nvSpPr>
        <xdr:cNvPr id="129" name="財政構造の弾力性平均値テキスト"/>
        <xdr:cNvSpPr txBox="1"/>
      </xdr:nvSpPr>
      <xdr:spPr>
        <a:xfrm>
          <a:off x="5041900" y="1020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30" name="フローチャート: 判断 129"/>
        <xdr:cNvSpPr/>
      </xdr:nvSpPr>
      <xdr:spPr>
        <a:xfrm>
          <a:off x="49022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65</xdr:row>
      <xdr:rowOff>143002</xdr:rowOff>
    </xdr:to>
    <xdr:cxnSp macro="">
      <xdr:nvCxnSpPr>
        <xdr:cNvPr id="131" name="直線コネクタ 130"/>
        <xdr:cNvCxnSpPr/>
      </xdr:nvCxnSpPr>
      <xdr:spPr>
        <a:xfrm flipV="1">
          <a:off x="3225800" y="10978388"/>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32" name="フローチャート: 判断 131"/>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3" name="テキスト ボックス 132"/>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143002</xdr:rowOff>
    </xdr:to>
    <xdr:cxnSp macro="">
      <xdr:nvCxnSpPr>
        <xdr:cNvPr id="134" name="直線コネクタ 133"/>
        <xdr:cNvCxnSpPr/>
      </xdr:nvCxnSpPr>
      <xdr:spPr>
        <a:xfrm>
          <a:off x="2336800" y="111810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160274</xdr:rowOff>
    </xdr:from>
    <xdr:to>
      <xdr:col>15</xdr:col>
      <xdr:colOff>133350</xdr:colOff>
      <xdr:row>62</xdr:row>
      <xdr:rowOff>90424</xdr:rowOff>
    </xdr:to>
    <xdr:sp macro="" textlink="">
      <xdr:nvSpPr>
        <xdr:cNvPr id="135" name="フローチャート: 判断 134"/>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36" name="テキスト ボックス 135"/>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65</xdr:row>
      <xdr:rowOff>36830</xdr:rowOff>
    </xdr:to>
    <xdr:cxnSp macro="">
      <xdr:nvCxnSpPr>
        <xdr:cNvPr id="137" name="直線コネクタ 136"/>
        <xdr:cNvCxnSpPr/>
      </xdr:nvCxnSpPr>
      <xdr:spPr>
        <a:xfrm>
          <a:off x="1447800" y="1099769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38" name="フローチャート: 判断 137"/>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39" name="テキスト ボックス 138"/>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40" name="フローチャート: 判断 139"/>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41" name="テキスト ボックス 140"/>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47" name="楕円 146"/>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50309</xdr:rowOff>
    </xdr:from>
    <xdr:ext cx="762000" cy="259045"/>
    <xdr:sp macro="" textlink="">
      <xdr:nvSpPr>
        <xdr:cNvPr id="148" name="財政構造の弾力性該当値テキスト"/>
        <xdr:cNvSpPr txBox="1"/>
      </xdr:nvSpPr>
      <xdr:spPr>
        <a:xfrm>
          <a:off x="5041900" y="105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49" name="楕円 148"/>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0" name="テキスト ボックス 149"/>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1" name="楕円 150"/>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2" name="テキスト ボックス 151"/>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3" name="楕円 152"/>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4" name="テキスト ボックス 153"/>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5" name="楕円 154"/>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56" name="テキスト ボックス 155"/>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市町村類型が変更となったこともあり、類似団体と比較してやや低い水準となった。</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rgbClr val="0070C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令和元年東日本台風による災害廃棄物処理</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事業や小・中学校への</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ICT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タブレット整備事業の完了により、物件費が前年より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4,511</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万円減となったことで前年と比べ約</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万円の減となった。</a:t>
          </a:r>
          <a:endParaRPr lang="ja-JP" altLang="ja-JP" sz="1100">
            <a:solidFill>
              <a:srgbClr val="0070C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しかしながら、ふるさと納税事業に係る事務費の増等により平成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年度以前に比べると依然高い水準となっているため、</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今後も既存事業の見直し等を図りながら、物件費等の削減に努める。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6" name="直線コネクタ 185"/>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7" name="人件費・物件費等の状況最小値テキスト"/>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88" name="直線コネクタ 187"/>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89" name="人件費・物件費等の状況最大値テキスト"/>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0" name="直線コネクタ 189"/>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67187</xdr:rowOff>
    </xdr:from>
    <xdr:to>
      <xdr:col>23</xdr:col>
      <xdr:colOff>133350</xdr:colOff>
      <xdr:row>86</xdr:row>
      <xdr:rowOff>51916</xdr:rowOff>
    </xdr:to>
    <xdr:cxnSp macro="">
      <xdr:nvCxnSpPr>
        <xdr:cNvPr id="191" name="直線コネクタ 190"/>
        <xdr:cNvCxnSpPr/>
      </xdr:nvCxnSpPr>
      <xdr:spPr>
        <a:xfrm flipV="1">
          <a:off x="4114800" y="14468987"/>
          <a:ext cx="838200" cy="32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73217</xdr:rowOff>
    </xdr:from>
    <xdr:ext cx="762000" cy="259045"/>
    <xdr:sp macro="" textlink="">
      <xdr:nvSpPr>
        <xdr:cNvPr id="192" name="人件費・物件費等の状況平均値テキスト"/>
        <xdr:cNvSpPr txBox="1"/>
      </xdr:nvSpPr>
      <xdr:spPr>
        <a:xfrm>
          <a:off x="5041900" y="1447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3" name="フローチャート: 判断 192"/>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70090</xdr:rowOff>
    </xdr:from>
    <xdr:to>
      <xdr:col>19</xdr:col>
      <xdr:colOff>133350</xdr:colOff>
      <xdr:row>86</xdr:row>
      <xdr:rowOff>51916</xdr:rowOff>
    </xdr:to>
    <xdr:cxnSp macro="">
      <xdr:nvCxnSpPr>
        <xdr:cNvPr id="194" name="直線コネクタ 193"/>
        <xdr:cNvCxnSpPr/>
      </xdr:nvCxnSpPr>
      <xdr:spPr>
        <a:xfrm>
          <a:off x="3225800" y="14471890"/>
          <a:ext cx="889000" cy="3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5" name="フローチャート: 判断 194"/>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196" name="テキスト ボックス 195"/>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92608</xdr:rowOff>
    </xdr:from>
    <xdr:to>
      <xdr:col>15</xdr:col>
      <xdr:colOff>82550</xdr:colOff>
      <xdr:row>84</xdr:row>
      <xdr:rowOff>70090</xdr:rowOff>
    </xdr:to>
    <xdr:cxnSp macro="">
      <xdr:nvCxnSpPr>
        <xdr:cNvPr id="197" name="直線コネクタ 196"/>
        <xdr:cNvCxnSpPr/>
      </xdr:nvCxnSpPr>
      <xdr:spPr>
        <a:xfrm>
          <a:off x="2336800" y="14151508"/>
          <a:ext cx="889000" cy="3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198" name="フローチャート: 判断 197"/>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199" name="テキスト ボックス 198"/>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44172</xdr:rowOff>
    </xdr:from>
    <xdr:to>
      <xdr:col>11</xdr:col>
      <xdr:colOff>31750</xdr:colOff>
      <xdr:row>82</xdr:row>
      <xdr:rowOff>92608</xdr:rowOff>
    </xdr:to>
    <xdr:cxnSp macro="">
      <xdr:nvCxnSpPr>
        <xdr:cNvPr id="200" name="直線コネクタ 199"/>
        <xdr:cNvCxnSpPr/>
      </xdr:nvCxnSpPr>
      <xdr:spPr>
        <a:xfrm>
          <a:off x="1447800" y="14103072"/>
          <a:ext cx="889000" cy="4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1" name="フローチャート: 判断 200"/>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2" name="テキスト ボックス 201"/>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3" name="フローチャート: 判断 202"/>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4" name="テキスト ボックス 203"/>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16387</xdr:rowOff>
    </xdr:from>
    <xdr:to>
      <xdr:col>23</xdr:col>
      <xdr:colOff>184150</xdr:colOff>
      <xdr:row>84</xdr:row>
      <xdr:rowOff>117987</xdr:rowOff>
    </xdr:to>
    <xdr:sp macro="" textlink="">
      <xdr:nvSpPr>
        <xdr:cNvPr id="210" name="楕円 209"/>
        <xdr:cNvSpPr/>
      </xdr:nvSpPr>
      <xdr:spPr>
        <a:xfrm>
          <a:off x="4902200" y="144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32914</xdr:rowOff>
    </xdr:from>
    <xdr:ext cx="762000" cy="259045"/>
    <xdr:sp macro="" textlink="">
      <xdr:nvSpPr>
        <xdr:cNvPr id="211" name="人件費・物件費等の状況該当値テキスト"/>
        <xdr:cNvSpPr txBox="1"/>
      </xdr:nvSpPr>
      <xdr:spPr>
        <a:xfrm>
          <a:off x="5041900" y="1426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1116</xdr:rowOff>
    </xdr:from>
    <xdr:to>
      <xdr:col>19</xdr:col>
      <xdr:colOff>184150</xdr:colOff>
      <xdr:row>86</xdr:row>
      <xdr:rowOff>102716</xdr:rowOff>
    </xdr:to>
    <xdr:sp macro="" textlink="">
      <xdr:nvSpPr>
        <xdr:cNvPr id="212" name="楕円 211"/>
        <xdr:cNvSpPr/>
      </xdr:nvSpPr>
      <xdr:spPr>
        <a:xfrm>
          <a:off x="4064000" y="147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87493</xdr:rowOff>
    </xdr:from>
    <xdr:ext cx="736600" cy="259045"/>
    <xdr:sp macro="" textlink="">
      <xdr:nvSpPr>
        <xdr:cNvPr id="213" name="テキスト ボックス 212"/>
        <xdr:cNvSpPr txBox="1"/>
      </xdr:nvSpPr>
      <xdr:spPr>
        <a:xfrm>
          <a:off x="3733800" y="1483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19290</xdr:rowOff>
    </xdr:from>
    <xdr:to>
      <xdr:col>15</xdr:col>
      <xdr:colOff>133350</xdr:colOff>
      <xdr:row>84</xdr:row>
      <xdr:rowOff>120890</xdr:rowOff>
    </xdr:to>
    <xdr:sp macro="" textlink="">
      <xdr:nvSpPr>
        <xdr:cNvPr id="214" name="楕円 213"/>
        <xdr:cNvSpPr/>
      </xdr:nvSpPr>
      <xdr:spPr>
        <a:xfrm>
          <a:off x="3175000" y="144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105667</xdr:rowOff>
    </xdr:from>
    <xdr:ext cx="762000" cy="259045"/>
    <xdr:sp macro="" textlink="">
      <xdr:nvSpPr>
        <xdr:cNvPr id="215" name="テキスト ボックス 214"/>
        <xdr:cNvSpPr txBox="1"/>
      </xdr:nvSpPr>
      <xdr:spPr>
        <a:xfrm>
          <a:off x="2844800" y="1450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41808</xdr:rowOff>
    </xdr:from>
    <xdr:to>
      <xdr:col>11</xdr:col>
      <xdr:colOff>82550</xdr:colOff>
      <xdr:row>82</xdr:row>
      <xdr:rowOff>143408</xdr:rowOff>
    </xdr:to>
    <xdr:sp macro="" textlink="">
      <xdr:nvSpPr>
        <xdr:cNvPr id="216" name="楕円 215"/>
        <xdr:cNvSpPr/>
      </xdr:nvSpPr>
      <xdr:spPr>
        <a:xfrm>
          <a:off x="2286000" y="141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128185</xdr:rowOff>
    </xdr:from>
    <xdr:ext cx="762000" cy="259045"/>
    <xdr:sp macro="" textlink="">
      <xdr:nvSpPr>
        <xdr:cNvPr id="217" name="テキスト ボックス 216"/>
        <xdr:cNvSpPr txBox="1"/>
      </xdr:nvSpPr>
      <xdr:spPr>
        <a:xfrm>
          <a:off x="1955800" y="1418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164822</xdr:rowOff>
    </xdr:from>
    <xdr:to>
      <xdr:col>7</xdr:col>
      <xdr:colOff>31750</xdr:colOff>
      <xdr:row>82</xdr:row>
      <xdr:rowOff>94972</xdr:rowOff>
    </xdr:to>
    <xdr:sp macro="" textlink="">
      <xdr:nvSpPr>
        <xdr:cNvPr id="218" name="楕円 217"/>
        <xdr:cNvSpPr/>
      </xdr:nvSpPr>
      <xdr:spPr>
        <a:xfrm>
          <a:off x="1397000" y="140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105149</xdr:rowOff>
    </xdr:from>
    <xdr:ext cx="762000" cy="259045"/>
    <xdr:sp macro="" textlink="">
      <xdr:nvSpPr>
        <xdr:cNvPr id="219" name="テキスト ボックス 218"/>
        <xdr:cNvSpPr txBox="1"/>
      </xdr:nvSpPr>
      <xdr:spPr>
        <a:xfrm>
          <a:off x="1066800" y="138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類似団体平均と比較して低い水準で推移している。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震災後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年間の国家公務員の時限的な給与削減が終了し、平成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年度以降の当市のラスパイレス指数は再び</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を割り込んで</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から同年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日現在の数値を使う取扱いとなったため、</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同一の数値となる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今後も、角田市職員人材育成基本方針に基づき、人事評価の適切な実施・活用を目指した人事管理を推進し、より一層の給与の適正化に努める。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0" name="直線コネクタ 249"/>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1"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2" name="直線コネクタ 251"/>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3"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4" name="直線コネクタ 253"/>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55" name="直線コネクタ 254"/>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6"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7" name="フローチャート: 判断 256"/>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151493</xdr:rowOff>
    </xdr:to>
    <xdr:cxnSp macro="">
      <xdr:nvCxnSpPr>
        <xdr:cNvPr id="258" name="直線コネクタ 257"/>
        <xdr:cNvCxnSpPr/>
      </xdr:nvCxnSpPr>
      <xdr:spPr>
        <a:xfrm>
          <a:off x="15290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84</xdr:row>
      <xdr:rowOff>168729</xdr:rowOff>
    </xdr:to>
    <xdr:cxnSp macro="">
      <xdr:nvCxnSpPr>
        <xdr:cNvPr id="261" name="直線コネクタ 260"/>
        <xdr:cNvCxnSpPr/>
      </xdr:nvCxnSpPr>
      <xdr:spPr>
        <a:xfrm flipV="1">
          <a:off x="14401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168729</xdr:rowOff>
    </xdr:to>
    <xdr:cxnSp macro="">
      <xdr:nvCxnSpPr>
        <xdr:cNvPr id="264" name="直線コネクタ 263"/>
        <xdr:cNvCxnSpPr/>
      </xdr:nvCxnSpPr>
      <xdr:spPr>
        <a:xfrm>
          <a:off x="13512800" y="144671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6" name="テキスト ボックス 26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4" name="楕円 273"/>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5" name="給与水準   （国との比較）該当値テキスト"/>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7" name="テキスト ボックス 276"/>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78" name="楕円 277"/>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79" name="テキスト ボックス 278"/>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0" name="楕円 279"/>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1" name="テキスト ボックス 280"/>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2" name="楕円 281"/>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3" name="テキスト ボックス 282"/>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これまで類似団体平均と同程度の水準で推移していたが、令和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年度は市町村類型が変更となったことで、類似団体と比較して低い水準となった。</a:t>
          </a: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年度においては、前年度と比較して</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0.14</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人と僅かに増加しているものの、人口の減少は今後も続くことが見込まれるため、引き続き窓口業務等の民間委託など既存事務事業の見直しを行い、職員数の適正化を図る。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5" name="直線コネクタ 314"/>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6" name="定員管理の状況最小値テキスト"/>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7" name="直線コネクタ 316"/>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18" name="定員管理の状況最大値テキスト"/>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19" name="直線コネクタ 318"/>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102960</xdr:rowOff>
    </xdr:from>
    <xdr:to>
      <xdr:col>81</xdr:col>
      <xdr:colOff>44450</xdr:colOff>
      <xdr:row>60</xdr:row>
      <xdr:rowOff>127091</xdr:rowOff>
    </xdr:to>
    <xdr:cxnSp macro="">
      <xdr:nvCxnSpPr>
        <xdr:cNvPr id="320" name="直線コネクタ 319"/>
        <xdr:cNvCxnSpPr/>
      </xdr:nvCxnSpPr>
      <xdr:spPr>
        <a:xfrm>
          <a:off x="16179800" y="1038996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82023</xdr:rowOff>
    </xdr:from>
    <xdr:ext cx="762000" cy="259045"/>
    <xdr:sp macro="" textlink="">
      <xdr:nvSpPr>
        <xdr:cNvPr id="321" name="定員管理の状況平均値テキスト"/>
        <xdr:cNvSpPr txBox="1"/>
      </xdr:nvSpPr>
      <xdr:spPr>
        <a:xfrm>
          <a:off x="17106900" y="1054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2" name="フローチャート: 判断 321"/>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75384</xdr:rowOff>
    </xdr:from>
    <xdr:to>
      <xdr:col>77</xdr:col>
      <xdr:colOff>44450</xdr:colOff>
      <xdr:row>60</xdr:row>
      <xdr:rowOff>102960</xdr:rowOff>
    </xdr:to>
    <xdr:cxnSp macro="">
      <xdr:nvCxnSpPr>
        <xdr:cNvPr id="323" name="直線コネクタ 322"/>
        <xdr:cNvCxnSpPr/>
      </xdr:nvCxnSpPr>
      <xdr:spPr>
        <a:xfrm>
          <a:off x="15290800" y="10362384"/>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29754</xdr:rowOff>
    </xdr:from>
    <xdr:to>
      <xdr:col>77</xdr:col>
      <xdr:colOff>95250</xdr:colOff>
      <xdr:row>60</xdr:row>
      <xdr:rowOff>131354</xdr:rowOff>
    </xdr:to>
    <xdr:sp macro="" textlink="">
      <xdr:nvSpPr>
        <xdr:cNvPr id="324" name="フローチャート: 判断 323"/>
        <xdr:cNvSpPr/>
      </xdr:nvSpPr>
      <xdr:spPr>
        <a:xfrm>
          <a:off x="16129000" y="103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141531</xdr:rowOff>
    </xdr:from>
    <xdr:ext cx="736600" cy="259045"/>
    <xdr:sp macro="" textlink="">
      <xdr:nvSpPr>
        <xdr:cNvPr id="325" name="テキスト ボックス 324"/>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2994</xdr:rowOff>
    </xdr:from>
    <xdr:to>
      <xdr:col>72</xdr:col>
      <xdr:colOff>203200</xdr:colOff>
      <xdr:row>60</xdr:row>
      <xdr:rowOff>75384</xdr:rowOff>
    </xdr:to>
    <xdr:cxnSp macro="">
      <xdr:nvCxnSpPr>
        <xdr:cNvPr id="326" name="直線コネクタ 325"/>
        <xdr:cNvCxnSpPr/>
      </xdr:nvCxnSpPr>
      <xdr:spPr>
        <a:xfrm>
          <a:off x="14401800" y="102899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163285</xdr:rowOff>
    </xdr:from>
    <xdr:to>
      <xdr:col>73</xdr:col>
      <xdr:colOff>44450</xdr:colOff>
      <xdr:row>60</xdr:row>
      <xdr:rowOff>93435</xdr:rowOff>
    </xdr:to>
    <xdr:sp macro="" textlink="">
      <xdr:nvSpPr>
        <xdr:cNvPr id="327" name="フローチャート: 判断 326"/>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103612</xdr:rowOff>
    </xdr:from>
    <xdr:ext cx="762000" cy="259045"/>
    <xdr:sp macro="" textlink="">
      <xdr:nvSpPr>
        <xdr:cNvPr id="328" name="テキスト ボックス 327"/>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2994</xdr:rowOff>
    </xdr:from>
    <xdr:to>
      <xdr:col>68</xdr:col>
      <xdr:colOff>152400</xdr:colOff>
      <xdr:row>60</xdr:row>
      <xdr:rowOff>39188</xdr:rowOff>
    </xdr:to>
    <xdr:cxnSp macro="">
      <xdr:nvCxnSpPr>
        <xdr:cNvPr id="329" name="直線コネクタ 328"/>
        <xdr:cNvCxnSpPr/>
      </xdr:nvCxnSpPr>
      <xdr:spPr>
        <a:xfrm flipV="1">
          <a:off x="13512800" y="1028999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125367</xdr:rowOff>
    </xdr:from>
    <xdr:to>
      <xdr:col>68</xdr:col>
      <xdr:colOff>203200</xdr:colOff>
      <xdr:row>60</xdr:row>
      <xdr:rowOff>55517</xdr:rowOff>
    </xdr:to>
    <xdr:sp macro="" textlink="">
      <xdr:nvSpPr>
        <xdr:cNvPr id="330" name="フローチャート: 判断 329"/>
        <xdr:cNvSpPr/>
      </xdr:nvSpPr>
      <xdr:spPr>
        <a:xfrm>
          <a:off x="14351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40294</xdr:rowOff>
    </xdr:from>
    <xdr:ext cx="762000" cy="259045"/>
    <xdr:sp macro="" textlink="">
      <xdr:nvSpPr>
        <xdr:cNvPr id="331" name="テキスト ボックス 330"/>
        <xdr:cNvSpPr txBox="1"/>
      </xdr:nvSpPr>
      <xdr:spPr>
        <a:xfrm>
          <a:off x="14020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116749</xdr:rowOff>
    </xdr:from>
    <xdr:to>
      <xdr:col>64</xdr:col>
      <xdr:colOff>152400</xdr:colOff>
      <xdr:row>60</xdr:row>
      <xdr:rowOff>46899</xdr:rowOff>
    </xdr:to>
    <xdr:sp macro="" textlink="">
      <xdr:nvSpPr>
        <xdr:cNvPr id="332" name="フローチャート: 判断 331"/>
        <xdr:cNvSpPr/>
      </xdr:nvSpPr>
      <xdr:spPr>
        <a:xfrm>
          <a:off x="13462000" y="1023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57076</xdr:rowOff>
    </xdr:from>
    <xdr:ext cx="762000" cy="259045"/>
    <xdr:sp macro="" textlink="">
      <xdr:nvSpPr>
        <xdr:cNvPr id="333" name="テキスト ボックス 332"/>
        <xdr:cNvSpPr txBox="1"/>
      </xdr:nvSpPr>
      <xdr:spPr>
        <a:xfrm>
          <a:off x="13131800" y="1000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76291</xdr:rowOff>
    </xdr:from>
    <xdr:to>
      <xdr:col>81</xdr:col>
      <xdr:colOff>95250</xdr:colOff>
      <xdr:row>61</xdr:row>
      <xdr:rowOff>6441</xdr:rowOff>
    </xdr:to>
    <xdr:sp macro="" textlink="">
      <xdr:nvSpPr>
        <xdr:cNvPr id="339" name="楕円 338"/>
        <xdr:cNvSpPr/>
      </xdr:nvSpPr>
      <xdr:spPr>
        <a:xfrm>
          <a:off x="169672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92818</xdr:rowOff>
    </xdr:from>
    <xdr:ext cx="762000" cy="259045"/>
    <xdr:sp macro="" textlink="">
      <xdr:nvSpPr>
        <xdr:cNvPr id="340" name="定員管理の状況該当値テキスト"/>
        <xdr:cNvSpPr txBox="1"/>
      </xdr:nvSpPr>
      <xdr:spPr>
        <a:xfrm>
          <a:off x="17106900" y="102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52160</xdr:rowOff>
    </xdr:from>
    <xdr:to>
      <xdr:col>77</xdr:col>
      <xdr:colOff>95250</xdr:colOff>
      <xdr:row>60</xdr:row>
      <xdr:rowOff>153760</xdr:rowOff>
    </xdr:to>
    <xdr:sp macro="" textlink="">
      <xdr:nvSpPr>
        <xdr:cNvPr id="341" name="楕円 340"/>
        <xdr:cNvSpPr/>
      </xdr:nvSpPr>
      <xdr:spPr>
        <a:xfrm>
          <a:off x="16129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138537</xdr:rowOff>
    </xdr:from>
    <xdr:ext cx="736600" cy="259045"/>
    <xdr:sp macro="" textlink="">
      <xdr:nvSpPr>
        <xdr:cNvPr id="342" name="テキスト ボックス 341"/>
        <xdr:cNvSpPr txBox="1"/>
      </xdr:nvSpPr>
      <xdr:spPr>
        <a:xfrm>
          <a:off x="15798800" y="10425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24584</xdr:rowOff>
    </xdr:from>
    <xdr:to>
      <xdr:col>73</xdr:col>
      <xdr:colOff>44450</xdr:colOff>
      <xdr:row>60</xdr:row>
      <xdr:rowOff>126184</xdr:rowOff>
    </xdr:to>
    <xdr:sp macro="" textlink="">
      <xdr:nvSpPr>
        <xdr:cNvPr id="343" name="楕円 342"/>
        <xdr:cNvSpPr/>
      </xdr:nvSpPr>
      <xdr:spPr>
        <a:xfrm>
          <a:off x="15240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44" name="テキスト ボックス 343"/>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123644</xdr:rowOff>
    </xdr:from>
    <xdr:to>
      <xdr:col>68</xdr:col>
      <xdr:colOff>203200</xdr:colOff>
      <xdr:row>60</xdr:row>
      <xdr:rowOff>53794</xdr:rowOff>
    </xdr:to>
    <xdr:sp macro="" textlink="">
      <xdr:nvSpPr>
        <xdr:cNvPr id="345" name="楕円 344"/>
        <xdr:cNvSpPr/>
      </xdr:nvSpPr>
      <xdr:spPr>
        <a:xfrm>
          <a:off x="14351000" y="102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63971</xdr:rowOff>
    </xdr:from>
    <xdr:ext cx="762000" cy="259045"/>
    <xdr:sp macro="" textlink="">
      <xdr:nvSpPr>
        <xdr:cNvPr id="346" name="テキスト ボックス 345"/>
        <xdr:cNvSpPr txBox="1"/>
      </xdr:nvSpPr>
      <xdr:spPr>
        <a:xfrm>
          <a:off x="14020800" y="1000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159838</xdr:rowOff>
    </xdr:from>
    <xdr:to>
      <xdr:col>64</xdr:col>
      <xdr:colOff>152400</xdr:colOff>
      <xdr:row>60</xdr:row>
      <xdr:rowOff>89988</xdr:rowOff>
    </xdr:to>
    <xdr:sp macro="" textlink="">
      <xdr:nvSpPr>
        <xdr:cNvPr id="347" name="楕円 346"/>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74765</xdr:rowOff>
    </xdr:from>
    <xdr:ext cx="762000" cy="259045"/>
    <xdr:sp macro="" textlink="">
      <xdr:nvSpPr>
        <xdr:cNvPr id="348" name="テキスト ボックス 347"/>
        <xdr:cNvSpPr txBox="1"/>
      </xdr:nvSpPr>
      <xdr:spPr>
        <a:xfrm>
          <a:off x="13131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年度に続き、類似団体平均と比較して高い水準となった。</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年度に借り入れた小・中学校空調設備設置事業の元金償還が始まったことにより、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年度以降も賑わいの交流拠点施設整備事業や小・中学校空調設備設置事業（令和元年度借入分）、令和元年東日本台風災害復旧</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かか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る市債の償還開始により更なる比率の上昇が見込まれることから、財政健全化を図るため計画的かつ効率的な財政運営に努める。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78" name="直線コネクタ 377"/>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79"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0" name="直線コネクタ 379"/>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1"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2" name="直線コネクタ 381"/>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72753</xdr:rowOff>
    </xdr:from>
    <xdr:to>
      <xdr:col>81</xdr:col>
      <xdr:colOff>44450</xdr:colOff>
      <xdr:row>41</xdr:row>
      <xdr:rowOff>107224</xdr:rowOff>
    </xdr:to>
    <xdr:cxnSp macro="">
      <xdr:nvCxnSpPr>
        <xdr:cNvPr id="383" name="直線コネクタ 382"/>
        <xdr:cNvCxnSpPr/>
      </xdr:nvCxnSpPr>
      <xdr:spPr>
        <a:xfrm>
          <a:off x="16179800" y="710220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154776</xdr:rowOff>
    </xdr:from>
    <xdr:ext cx="762000" cy="259045"/>
    <xdr:sp macro="" textlink="">
      <xdr:nvSpPr>
        <xdr:cNvPr id="384" name="公債費負担の状況平均値テキスト"/>
        <xdr:cNvSpPr txBox="1"/>
      </xdr:nvSpPr>
      <xdr:spPr>
        <a:xfrm>
          <a:off x="17106900" y="6841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5" name="フローチャート: 判断 384"/>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72753</xdr:rowOff>
    </xdr:to>
    <xdr:cxnSp macro="">
      <xdr:nvCxnSpPr>
        <xdr:cNvPr id="386" name="直線コネクタ 385"/>
        <xdr:cNvCxnSpPr/>
      </xdr:nvCxnSpPr>
      <xdr:spPr>
        <a:xfrm>
          <a:off x="15290800" y="70332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152037</xdr:rowOff>
    </xdr:from>
    <xdr:to>
      <xdr:col>77</xdr:col>
      <xdr:colOff>95250</xdr:colOff>
      <xdr:row>41</xdr:row>
      <xdr:rowOff>82187</xdr:rowOff>
    </xdr:to>
    <xdr:sp macro="" textlink="">
      <xdr:nvSpPr>
        <xdr:cNvPr id="387" name="フローチャート: 判断 386"/>
        <xdr:cNvSpPr/>
      </xdr:nvSpPr>
      <xdr:spPr>
        <a:xfrm>
          <a:off x="16129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92364</xdr:rowOff>
    </xdr:from>
    <xdr:ext cx="736600" cy="259045"/>
    <xdr:sp macro="" textlink="">
      <xdr:nvSpPr>
        <xdr:cNvPr id="388" name="テキスト ボックス 387"/>
        <xdr:cNvSpPr txBox="1"/>
      </xdr:nvSpPr>
      <xdr:spPr>
        <a:xfrm>
          <a:off x="15798800" y="677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99423</xdr:rowOff>
    </xdr:from>
    <xdr:to>
      <xdr:col>72</xdr:col>
      <xdr:colOff>203200</xdr:colOff>
      <xdr:row>41</xdr:row>
      <xdr:rowOff>3810</xdr:rowOff>
    </xdr:to>
    <xdr:cxnSp macro="">
      <xdr:nvCxnSpPr>
        <xdr:cNvPr id="389" name="直線コネクタ 388"/>
        <xdr:cNvCxnSpPr/>
      </xdr:nvCxnSpPr>
      <xdr:spPr>
        <a:xfrm>
          <a:off x="14401800" y="69574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21953</xdr:rowOff>
    </xdr:from>
    <xdr:to>
      <xdr:col>73</xdr:col>
      <xdr:colOff>44450</xdr:colOff>
      <xdr:row>41</xdr:row>
      <xdr:rowOff>123553</xdr:rowOff>
    </xdr:to>
    <xdr:sp macro="" textlink="">
      <xdr:nvSpPr>
        <xdr:cNvPr id="390" name="フローチャート: 判断 389"/>
        <xdr:cNvSpPr/>
      </xdr:nvSpPr>
      <xdr:spPr>
        <a:xfrm>
          <a:off x="15240000" y="70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108330</xdr:rowOff>
    </xdr:from>
    <xdr:ext cx="762000" cy="259045"/>
    <xdr:sp macro="" textlink="">
      <xdr:nvSpPr>
        <xdr:cNvPr id="391" name="テキスト ボックス 390"/>
        <xdr:cNvSpPr txBox="1"/>
      </xdr:nvSpPr>
      <xdr:spPr>
        <a:xfrm>
          <a:off x="14909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64951</xdr:rowOff>
    </xdr:from>
    <xdr:to>
      <xdr:col>68</xdr:col>
      <xdr:colOff>152400</xdr:colOff>
      <xdr:row>40</xdr:row>
      <xdr:rowOff>99423</xdr:rowOff>
    </xdr:to>
    <xdr:cxnSp macro="">
      <xdr:nvCxnSpPr>
        <xdr:cNvPr id="392" name="直線コネクタ 391"/>
        <xdr:cNvCxnSpPr/>
      </xdr:nvCxnSpPr>
      <xdr:spPr>
        <a:xfrm>
          <a:off x="13512800" y="69229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3" name="フローチャート: 判断 392"/>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4" name="テキスト ボックス 393"/>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56424</xdr:rowOff>
    </xdr:from>
    <xdr:to>
      <xdr:col>64</xdr:col>
      <xdr:colOff>152400</xdr:colOff>
      <xdr:row>41</xdr:row>
      <xdr:rowOff>158024</xdr:rowOff>
    </xdr:to>
    <xdr:sp macro="" textlink="">
      <xdr:nvSpPr>
        <xdr:cNvPr id="395" name="フローチャート: 判断 394"/>
        <xdr:cNvSpPr/>
      </xdr:nvSpPr>
      <xdr:spPr>
        <a:xfrm>
          <a:off x="13462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142801</xdr:rowOff>
    </xdr:from>
    <xdr:ext cx="762000" cy="259045"/>
    <xdr:sp macro="" textlink="">
      <xdr:nvSpPr>
        <xdr:cNvPr id="396" name="テキスト ボックス 395"/>
        <xdr:cNvSpPr txBox="1"/>
      </xdr:nvSpPr>
      <xdr:spPr>
        <a:xfrm>
          <a:off x="13131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56424</xdr:rowOff>
    </xdr:from>
    <xdr:to>
      <xdr:col>81</xdr:col>
      <xdr:colOff>95250</xdr:colOff>
      <xdr:row>41</xdr:row>
      <xdr:rowOff>158024</xdr:rowOff>
    </xdr:to>
    <xdr:sp macro="" textlink="">
      <xdr:nvSpPr>
        <xdr:cNvPr id="402" name="楕円 401"/>
        <xdr:cNvSpPr/>
      </xdr:nvSpPr>
      <xdr:spPr>
        <a:xfrm>
          <a:off x="169672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28501</xdr:rowOff>
    </xdr:from>
    <xdr:ext cx="762000" cy="259045"/>
    <xdr:sp macro="" textlink="">
      <xdr:nvSpPr>
        <xdr:cNvPr id="403" name="公債費負担の状況該当値テキスト"/>
        <xdr:cNvSpPr txBox="1"/>
      </xdr:nvSpPr>
      <xdr:spPr>
        <a:xfrm>
          <a:off x="17106900" y="70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21953</xdr:rowOff>
    </xdr:from>
    <xdr:to>
      <xdr:col>77</xdr:col>
      <xdr:colOff>95250</xdr:colOff>
      <xdr:row>41</xdr:row>
      <xdr:rowOff>123553</xdr:rowOff>
    </xdr:to>
    <xdr:sp macro="" textlink="">
      <xdr:nvSpPr>
        <xdr:cNvPr id="404" name="楕円 403"/>
        <xdr:cNvSpPr/>
      </xdr:nvSpPr>
      <xdr:spPr>
        <a:xfrm>
          <a:off x="16129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108330</xdr:rowOff>
    </xdr:from>
    <xdr:ext cx="736600" cy="259045"/>
    <xdr:sp macro="" textlink="">
      <xdr:nvSpPr>
        <xdr:cNvPr id="405" name="テキスト ボックス 404"/>
        <xdr:cNvSpPr txBox="1"/>
      </xdr:nvSpPr>
      <xdr:spPr>
        <a:xfrm>
          <a:off x="15798800" y="713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7" name="テキスト ボックス 406"/>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48623</xdr:rowOff>
    </xdr:from>
    <xdr:to>
      <xdr:col>68</xdr:col>
      <xdr:colOff>203200</xdr:colOff>
      <xdr:row>40</xdr:row>
      <xdr:rowOff>150223</xdr:rowOff>
    </xdr:to>
    <xdr:sp macro="" textlink="">
      <xdr:nvSpPr>
        <xdr:cNvPr id="408" name="楕円 407"/>
        <xdr:cNvSpPr/>
      </xdr:nvSpPr>
      <xdr:spPr>
        <a:xfrm>
          <a:off x="14351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409" name="テキスト ボックス 408"/>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410" name="楕円 409"/>
        <xdr:cNvSpPr/>
      </xdr:nvSpPr>
      <xdr:spPr>
        <a:xfrm>
          <a:off x="13462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411" name="テキスト ボックス 410"/>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過去の投資的事業に係る市債借入により令和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年度までは高い水準となっていたが、令和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年度は公営企業債等繰入見込額の減などにより将来負担額が約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億円減少し、将来の市債償還に備えた減債基金の積み増しや公共施設の老朽化化対策等のため公共施設強靭化対策基金の積み増しを行ったことなどにより充当可能額が約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億円増加したことで、対前年度比で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42.2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ポイントの減となったが、市町村類型が変更となったことで類似団体と比較すると依然高い水準となっている。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も、公共施設の長寿命化・脱炭素化に係る改修や防災・減災構想に係る工事の実施等により多額の市債発行を予定しており、再度比率が上昇することが見込まれるため、更な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2" name="直線コネクタ 441"/>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3" name="将来負担の状況最小値テキスト"/>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4" name="直線コネクタ 443"/>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170059</xdr:rowOff>
    </xdr:from>
    <xdr:to>
      <xdr:col>81</xdr:col>
      <xdr:colOff>44450</xdr:colOff>
      <xdr:row>18</xdr:row>
      <xdr:rowOff>140607</xdr:rowOff>
    </xdr:to>
    <xdr:cxnSp macro="">
      <xdr:nvCxnSpPr>
        <xdr:cNvPr id="447" name="直線コネクタ 446"/>
        <xdr:cNvCxnSpPr/>
      </xdr:nvCxnSpPr>
      <xdr:spPr>
        <a:xfrm flipV="1">
          <a:off x="16179800" y="2741809"/>
          <a:ext cx="838200" cy="48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31465</xdr:rowOff>
    </xdr:from>
    <xdr:ext cx="762000" cy="259045"/>
    <xdr:sp macro="" textlink="">
      <xdr:nvSpPr>
        <xdr:cNvPr id="448" name="将来負担の状況平均値テキスト"/>
        <xdr:cNvSpPr txBox="1"/>
      </xdr:nvSpPr>
      <xdr:spPr>
        <a:xfrm>
          <a:off x="17106900" y="22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49" name="フローチャート: 判断 448"/>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140607</xdr:rowOff>
    </xdr:from>
    <xdr:to>
      <xdr:col>77</xdr:col>
      <xdr:colOff>44450</xdr:colOff>
      <xdr:row>20</xdr:row>
      <xdr:rowOff>5685</xdr:rowOff>
    </xdr:to>
    <xdr:cxnSp macro="">
      <xdr:nvCxnSpPr>
        <xdr:cNvPr id="450" name="直線コネクタ 449"/>
        <xdr:cNvCxnSpPr/>
      </xdr:nvCxnSpPr>
      <xdr:spPr>
        <a:xfrm flipV="1">
          <a:off x="15290800" y="3226707"/>
          <a:ext cx="889000" cy="20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119259</xdr:rowOff>
    </xdr:from>
    <xdr:to>
      <xdr:col>77</xdr:col>
      <xdr:colOff>95250</xdr:colOff>
      <xdr:row>16</xdr:row>
      <xdr:rowOff>49409</xdr:rowOff>
    </xdr:to>
    <xdr:sp macro="" textlink="">
      <xdr:nvSpPr>
        <xdr:cNvPr id="451" name="フローチャート: 判断 450"/>
        <xdr:cNvSpPr/>
      </xdr:nvSpPr>
      <xdr:spPr>
        <a:xfrm>
          <a:off x="16129000" y="269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59586</xdr:rowOff>
    </xdr:from>
    <xdr:ext cx="736600" cy="259045"/>
    <xdr:sp macro="" textlink="">
      <xdr:nvSpPr>
        <xdr:cNvPr id="452" name="テキスト ボックス 451"/>
        <xdr:cNvSpPr txBox="1"/>
      </xdr:nvSpPr>
      <xdr:spPr>
        <a:xfrm>
          <a:off x="15798800" y="245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5685</xdr:rowOff>
    </xdr:from>
    <xdr:to>
      <xdr:col>72</xdr:col>
      <xdr:colOff>203200</xdr:colOff>
      <xdr:row>20</xdr:row>
      <xdr:rowOff>93013</xdr:rowOff>
    </xdr:to>
    <xdr:cxnSp macro="">
      <xdr:nvCxnSpPr>
        <xdr:cNvPr id="453" name="直線コネクタ 452"/>
        <xdr:cNvCxnSpPr/>
      </xdr:nvCxnSpPr>
      <xdr:spPr>
        <a:xfrm flipV="1">
          <a:off x="14401800" y="3434685"/>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90291</xdr:rowOff>
    </xdr:from>
    <xdr:to>
      <xdr:col>73</xdr:col>
      <xdr:colOff>44450</xdr:colOff>
      <xdr:row>17</xdr:row>
      <xdr:rowOff>20441</xdr:rowOff>
    </xdr:to>
    <xdr:sp macro="" textlink="">
      <xdr:nvSpPr>
        <xdr:cNvPr id="454" name="フローチャート: 判断 453"/>
        <xdr:cNvSpPr/>
      </xdr:nvSpPr>
      <xdr:spPr>
        <a:xfrm>
          <a:off x="15240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30618</xdr:rowOff>
    </xdr:from>
    <xdr:ext cx="762000" cy="259045"/>
    <xdr:sp macro="" textlink="">
      <xdr:nvSpPr>
        <xdr:cNvPr id="455" name="テキスト ボックス 454"/>
        <xdr:cNvSpPr txBox="1"/>
      </xdr:nvSpPr>
      <xdr:spPr>
        <a:xfrm>
          <a:off x="14909800" y="26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100149</xdr:rowOff>
    </xdr:from>
    <xdr:to>
      <xdr:col>68</xdr:col>
      <xdr:colOff>152400</xdr:colOff>
      <xdr:row>20</xdr:row>
      <xdr:rowOff>93013</xdr:rowOff>
    </xdr:to>
    <xdr:cxnSp macro="">
      <xdr:nvCxnSpPr>
        <xdr:cNvPr id="456" name="直線コネクタ 455"/>
        <xdr:cNvCxnSpPr/>
      </xdr:nvCxnSpPr>
      <xdr:spPr>
        <a:xfrm>
          <a:off x="13512800" y="3357699"/>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124762</xdr:rowOff>
    </xdr:from>
    <xdr:to>
      <xdr:col>68</xdr:col>
      <xdr:colOff>203200</xdr:colOff>
      <xdr:row>17</xdr:row>
      <xdr:rowOff>54912</xdr:rowOff>
    </xdr:to>
    <xdr:sp macro="" textlink="">
      <xdr:nvSpPr>
        <xdr:cNvPr id="457" name="フローチャート: 判断 456"/>
        <xdr:cNvSpPr/>
      </xdr:nvSpPr>
      <xdr:spPr>
        <a:xfrm>
          <a:off x="14351000" y="286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65089</xdr:rowOff>
    </xdr:from>
    <xdr:ext cx="762000" cy="259045"/>
    <xdr:sp macro="" textlink="">
      <xdr:nvSpPr>
        <xdr:cNvPr id="458" name="テキスト ボックス 457"/>
        <xdr:cNvSpPr txBox="1"/>
      </xdr:nvSpPr>
      <xdr:spPr>
        <a:xfrm>
          <a:off x="14020800" y="263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155787</xdr:rowOff>
    </xdr:from>
    <xdr:to>
      <xdr:col>64</xdr:col>
      <xdr:colOff>152400</xdr:colOff>
      <xdr:row>17</xdr:row>
      <xdr:rowOff>85937</xdr:rowOff>
    </xdr:to>
    <xdr:sp macro="" textlink="">
      <xdr:nvSpPr>
        <xdr:cNvPr id="459" name="フローチャート: 判断 458"/>
        <xdr:cNvSpPr/>
      </xdr:nvSpPr>
      <xdr:spPr>
        <a:xfrm>
          <a:off x="13462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96114</xdr:rowOff>
    </xdr:from>
    <xdr:ext cx="762000" cy="259045"/>
    <xdr:sp macro="" textlink="">
      <xdr:nvSpPr>
        <xdr:cNvPr id="460" name="テキスト ボックス 459"/>
        <xdr:cNvSpPr txBox="1"/>
      </xdr:nvSpPr>
      <xdr:spPr>
        <a:xfrm>
          <a:off x="13131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119259</xdr:rowOff>
    </xdr:from>
    <xdr:to>
      <xdr:col>81</xdr:col>
      <xdr:colOff>95250</xdr:colOff>
      <xdr:row>16</xdr:row>
      <xdr:rowOff>49409</xdr:rowOff>
    </xdr:to>
    <xdr:sp macro="" textlink="">
      <xdr:nvSpPr>
        <xdr:cNvPr id="466" name="楕円 465"/>
        <xdr:cNvSpPr/>
      </xdr:nvSpPr>
      <xdr:spPr>
        <a:xfrm>
          <a:off x="16967200" y="2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91336</xdr:rowOff>
    </xdr:from>
    <xdr:ext cx="762000" cy="259045"/>
    <xdr:sp macro="" textlink="">
      <xdr:nvSpPr>
        <xdr:cNvPr id="467" name="将来負担の状況該当値テキスト"/>
        <xdr:cNvSpPr txBox="1"/>
      </xdr:nvSpPr>
      <xdr:spPr>
        <a:xfrm>
          <a:off x="17106900" y="266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89807</xdr:rowOff>
    </xdr:from>
    <xdr:to>
      <xdr:col>77</xdr:col>
      <xdr:colOff>95250</xdr:colOff>
      <xdr:row>19</xdr:row>
      <xdr:rowOff>19957</xdr:rowOff>
    </xdr:to>
    <xdr:sp macro="" textlink="">
      <xdr:nvSpPr>
        <xdr:cNvPr id="468" name="楕円 467"/>
        <xdr:cNvSpPr/>
      </xdr:nvSpPr>
      <xdr:spPr>
        <a:xfrm>
          <a:off x="16129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4734</xdr:rowOff>
    </xdr:from>
    <xdr:ext cx="736600" cy="259045"/>
    <xdr:sp macro="" textlink="">
      <xdr:nvSpPr>
        <xdr:cNvPr id="469" name="テキスト ボックス 468"/>
        <xdr:cNvSpPr txBox="1"/>
      </xdr:nvSpPr>
      <xdr:spPr>
        <a:xfrm>
          <a:off x="15798800" y="326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126335</xdr:rowOff>
    </xdr:from>
    <xdr:to>
      <xdr:col>73</xdr:col>
      <xdr:colOff>44450</xdr:colOff>
      <xdr:row>20</xdr:row>
      <xdr:rowOff>56485</xdr:rowOff>
    </xdr:to>
    <xdr:sp macro="" textlink="">
      <xdr:nvSpPr>
        <xdr:cNvPr id="470" name="楕円 469"/>
        <xdr:cNvSpPr/>
      </xdr:nvSpPr>
      <xdr:spPr>
        <a:xfrm>
          <a:off x="15240000" y="33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41262</xdr:rowOff>
    </xdr:from>
    <xdr:ext cx="762000" cy="259045"/>
    <xdr:sp macro="" textlink="">
      <xdr:nvSpPr>
        <xdr:cNvPr id="471" name="テキスト ボックス 470"/>
        <xdr:cNvSpPr txBox="1"/>
      </xdr:nvSpPr>
      <xdr:spPr>
        <a:xfrm>
          <a:off x="14909800" y="347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42213</xdr:rowOff>
    </xdr:from>
    <xdr:to>
      <xdr:col>68</xdr:col>
      <xdr:colOff>203200</xdr:colOff>
      <xdr:row>20</xdr:row>
      <xdr:rowOff>143813</xdr:rowOff>
    </xdr:to>
    <xdr:sp macro="" textlink="">
      <xdr:nvSpPr>
        <xdr:cNvPr id="472" name="楕円 471"/>
        <xdr:cNvSpPr/>
      </xdr:nvSpPr>
      <xdr:spPr>
        <a:xfrm>
          <a:off x="14351000" y="34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128590</xdr:rowOff>
    </xdr:from>
    <xdr:ext cx="762000" cy="259045"/>
    <xdr:sp macro="" textlink="">
      <xdr:nvSpPr>
        <xdr:cNvPr id="473" name="テキスト ボックス 472"/>
        <xdr:cNvSpPr txBox="1"/>
      </xdr:nvSpPr>
      <xdr:spPr>
        <a:xfrm>
          <a:off x="14020800" y="355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49349</xdr:rowOff>
    </xdr:from>
    <xdr:to>
      <xdr:col>64</xdr:col>
      <xdr:colOff>152400</xdr:colOff>
      <xdr:row>19</xdr:row>
      <xdr:rowOff>150949</xdr:rowOff>
    </xdr:to>
    <xdr:sp macro="" textlink="">
      <xdr:nvSpPr>
        <xdr:cNvPr id="474" name="楕円 473"/>
        <xdr:cNvSpPr/>
      </xdr:nvSpPr>
      <xdr:spPr>
        <a:xfrm>
          <a:off x="13462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135726</xdr:rowOff>
    </xdr:from>
    <xdr:ext cx="762000" cy="259045"/>
    <xdr:sp macro="" textlink="">
      <xdr:nvSpPr>
        <xdr:cNvPr id="475" name="テキスト ボックス 474"/>
        <xdr:cNvSpPr txBox="1"/>
      </xdr:nvSpPr>
      <xdr:spPr>
        <a:xfrm>
          <a:off x="13131800" y="339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
27,540
147.53
19,083,368
18,354,444
528,775
8,435,076
16,370,210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70C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類似団体平均と比較して給与水準は低い（（</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）参照）</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が、人件費における経常経費は平均を超える水準で推移している。これは、</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人件費において類似団体と比較して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会計年度職</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員数が多いことが要因となっている。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年度は、職員人件費</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（退職手当）の減や</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普通交付税など歳入（経常一般財源）の増加により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と大きく</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低下した。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今後も市税の徴収強化等により経常一般財源の確保に努めるとともに、事務事業の見直し等により、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職員数の抑制を図る。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133350</xdr:rowOff>
    </xdr:from>
    <xdr:to>
      <xdr:col>24</xdr:col>
      <xdr:colOff>25400</xdr:colOff>
      <xdr:row>39</xdr:row>
      <xdr:rowOff>82550</xdr:rowOff>
    </xdr:to>
    <xdr:cxnSp macro="">
      <xdr:nvCxnSpPr>
        <xdr:cNvPr id="66" name="直線コネクタ 65"/>
        <xdr:cNvCxnSpPr/>
      </xdr:nvCxnSpPr>
      <xdr:spPr>
        <a:xfrm flipV="1">
          <a:off x="3987800" y="64770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82550</xdr:rowOff>
    </xdr:from>
    <xdr:to>
      <xdr:col>19</xdr:col>
      <xdr:colOff>187325</xdr:colOff>
      <xdr:row>40</xdr:row>
      <xdr:rowOff>25400</xdr:rowOff>
    </xdr:to>
    <xdr:cxnSp macro="">
      <xdr:nvCxnSpPr>
        <xdr:cNvPr id="69" name="直線コネクタ 68"/>
        <xdr:cNvCxnSpPr/>
      </xdr:nvCxnSpPr>
      <xdr:spPr>
        <a:xfrm flipV="1">
          <a:off x="3098800" y="676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82550</xdr:rowOff>
    </xdr:from>
    <xdr:to>
      <xdr:col>20</xdr:col>
      <xdr:colOff>38100</xdr:colOff>
      <xdr:row>38</xdr:row>
      <xdr:rowOff>12700</xdr:rowOff>
    </xdr:to>
    <xdr:sp macro="" textlink="">
      <xdr:nvSpPr>
        <xdr:cNvPr id="70" name="フローチャート: 判断 69"/>
        <xdr:cNvSpPr/>
      </xdr:nvSpPr>
      <xdr:spPr>
        <a:xfrm>
          <a:off x="3937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25400</xdr:rowOff>
    </xdr:from>
    <xdr:to>
      <xdr:col>15</xdr:col>
      <xdr:colOff>98425</xdr:colOff>
      <xdr:row>40</xdr:row>
      <xdr:rowOff>63500</xdr:rowOff>
    </xdr:to>
    <xdr:cxnSp macro="">
      <xdr:nvCxnSpPr>
        <xdr:cNvPr id="72" name="直線コネクタ 71"/>
        <xdr:cNvCxnSpPr/>
      </xdr:nvCxnSpPr>
      <xdr:spPr>
        <a:xfrm flipV="1">
          <a:off x="2209800" y="688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63500</xdr:rowOff>
    </xdr:to>
    <xdr:cxnSp macro="">
      <xdr:nvCxnSpPr>
        <xdr:cNvPr id="75" name="直線コネクタ 74"/>
        <xdr:cNvCxnSpPr/>
      </xdr:nvCxnSpPr>
      <xdr:spPr>
        <a:xfrm>
          <a:off x="1320800" y="687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82550</xdr:rowOff>
    </xdr:from>
    <xdr:to>
      <xdr:col>24</xdr:col>
      <xdr:colOff>76200</xdr:colOff>
      <xdr:row>38</xdr:row>
      <xdr:rowOff>12700</xdr:rowOff>
    </xdr:to>
    <xdr:sp macro="" textlink="">
      <xdr:nvSpPr>
        <xdr:cNvPr id="85" name="楕円 84"/>
        <xdr:cNvSpPr/>
      </xdr:nvSpPr>
      <xdr:spPr>
        <a:xfrm>
          <a:off x="47752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54627</xdr:rowOff>
    </xdr:from>
    <xdr:ext cx="762000" cy="259045"/>
    <xdr:sp macro="" textlink="">
      <xdr:nvSpPr>
        <xdr:cNvPr id="86" name="人件費該当値テキスト"/>
        <xdr:cNvSpPr txBox="1"/>
      </xdr:nvSpPr>
      <xdr:spPr>
        <a:xfrm>
          <a:off x="49149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31750</xdr:rowOff>
    </xdr:from>
    <xdr:to>
      <xdr:col>20</xdr:col>
      <xdr:colOff>38100</xdr:colOff>
      <xdr:row>39</xdr:row>
      <xdr:rowOff>133350</xdr:rowOff>
    </xdr:to>
    <xdr:sp macro="" textlink="">
      <xdr:nvSpPr>
        <xdr:cNvPr id="87" name="楕円 86"/>
        <xdr:cNvSpPr/>
      </xdr:nvSpPr>
      <xdr:spPr>
        <a:xfrm>
          <a:off x="3937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118127</xdr:rowOff>
    </xdr:from>
    <xdr:ext cx="736600" cy="259045"/>
    <xdr:sp macro="" textlink="">
      <xdr:nvSpPr>
        <xdr:cNvPr id="88" name="テキスト ボックス 87"/>
        <xdr:cNvSpPr txBox="1"/>
      </xdr:nvSpPr>
      <xdr:spPr>
        <a:xfrm>
          <a:off x="3606800" y="680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146050</xdr:rowOff>
    </xdr:from>
    <xdr:to>
      <xdr:col>15</xdr:col>
      <xdr:colOff>149225</xdr:colOff>
      <xdr:row>40</xdr:row>
      <xdr:rowOff>76200</xdr:rowOff>
    </xdr:to>
    <xdr:sp macro="" textlink="">
      <xdr:nvSpPr>
        <xdr:cNvPr id="89" name="楕円 88"/>
        <xdr:cNvSpPr/>
      </xdr:nvSpPr>
      <xdr:spPr>
        <a:xfrm>
          <a:off x="3048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60977</xdr:rowOff>
    </xdr:from>
    <xdr:ext cx="762000" cy="259045"/>
    <xdr:sp macro="" textlink="">
      <xdr:nvSpPr>
        <xdr:cNvPr id="90" name="テキスト ボックス 89"/>
        <xdr:cNvSpPr txBox="1"/>
      </xdr:nvSpPr>
      <xdr:spPr>
        <a:xfrm>
          <a:off x="2717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12700</xdr:rowOff>
    </xdr:from>
    <xdr:to>
      <xdr:col>11</xdr:col>
      <xdr:colOff>60325</xdr:colOff>
      <xdr:row>40</xdr:row>
      <xdr:rowOff>114300</xdr:rowOff>
    </xdr:to>
    <xdr:sp macro="" textlink="">
      <xdr:nvSpPr>
        <xdr:cNvPr id="91" name="楕円 90"/>
        <xdr:cNvSpPr/>
      </xdr:nvSpPr>
      <xdr:spPr>
        <a:xfrm>
          <a:off x="2159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99077</xdr:rowOff>
    </xdr:from>
    <xdr:ext cx="762000" cy="259045"/>
    <xdr:sp macro="" textlink="">
      <xdr:nvSpPr>
        <xdr:cNvPr id="92" name="テキスト ボックス 91"/>
        <xdr:cNvSpPr txBox="1"/>
      </xdr:nvSpPr>
      <xdr:spPr>
        <a:xfrm>
          <a:off x="1828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70C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年度以降は高い水準となっている。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新築した学校給食センターの管理運営費が増加している。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70C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年度は、個別予防接種委託料や</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システム関連経費</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の減により物件費の歳出減となっており、また普通交付税など歳入（</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経常一般財源）の増加により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例年に比べると大きく数値は低下したが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依然として類似団体平均より高い水準であるため、より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一層のコスト削減に努める。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18</xdr:row>
      <xdr:rowOff>12700</xdr:rowOff>
    </xdr:to>
    <xdr:cxnSp macro="">
      <xdr:nvCxnSpPr>
        <xdr:cNvPr id="127" name="直線コネクタ 126"/>
        <xdr:cNvCxnSpPr/>
      </xdr:nvCxnSpPr>
      <xdr:spPr>
        <a:xfrm flipV="1">
          <a:off x="15671800" y="2908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38100</xdr:rowOff>
    </xdr:to>
    <xdr:cxnSp macro="">
      <xdr:nvCxnSpPr>
        <xdr:cNvPr id="130" name="直線コネクタ 129"/>
        <xdr:cNvCxnSpPr/>
      </xdr:nvCxnSpPr>
      <xdr:spPr>
        <a:xfrm flipV="1">
          <a:off x="14782800" y="309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25400</xdr:rowOff>
    </xdr:from>
    <xdr:to>
      <xdr:col>73</xdr:col>
      <xdr:colOff>180975</xdr:colOff>
      <xdr:row>18</xdr:row>
      <xdr:rowOff>38100</xdr:rowOff>
    </xdr:to>
    <xdr:cxnSp macro="">
      <xdr:nvCxnSpPr>
        <xdr:cNvPr id="133" name="直線コネクタ 132"/>
        <xdr:cNvCxnSpPr/>
      </xdr:nvCxnSpPr>
      <xdr:spPr>
        <a:xfrm>
          <a:off x="13893800" y="311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25400</xdr:rowOff>
    </xdr:to>
    <xdr:cxnSp macro="">
      <xdr:nvCxnSpPr>
        <xdr:cNvPr id="136" name="直線コネクタ 135"/>
        <xdr:cNvCxnSpPr/>
      </xdr:nvCxnSpPr>
      <xdr:spPr>
        <a:xfrm>
          <a:off x="13004800" y="3022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xdr:rowOff>
    </xdr:from>
    <xdr:to>
      <xdr:col>69</xdr:col>
      <xdr:colOff>142875</xdr:colOff>
      <xdr:row>17</xdr:row>
      <xdr:rowOff>107950</xdr:rowOff>
    </xdr:to>
    <xdr:sp macro="" textlink="">
      <xdr:nvSpPr>
        <xdr:cNvPr id="137" name="フローチャート: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39" name="フローチャート: 判断 138"/>
        <xdr:cNvSpPr/>
      </xdr:nvSpPr>
      <xdr:spPr>
        <a:xfrm>
          <a:off x="12954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7"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0" name="楕円 149"/>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51" name="テキスト ボックス 150"/>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60977</xdr:rowOff>
    </xdr:from>
    <xdr:ext cx="762000" cy="259045"/>
    <xdr:sp macro="" textlink="">
      <xdr:nvSpPr>
        <xdr:cNvPr id="153" name="テキスト ボックス 152"/>
        <xdr:cNvSpPr txBox="1"/>
      </xdr:nvSpPr>
      <xdr:spPr>
        <a:xfrm>
          <a:off x="13512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5" name="テキスト ボックス 154"/>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類似団体平均と同程度で推移し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きた。</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年度は障害福祉サービス費等の減や</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普通交付税など歳入（経常一般財源）の増加により前年度と比較して</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、市町村類型が変更となったこともあり類似団体平均より低い水準となった</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経済状況や高齢化等による今後の扶助費の増加に備え、その動向を注視していくとともに、</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経常一般財源の確保に努める。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146050</xdr:rowOff>
    </xdr:to>
    <xdr:cxnSp macro="">
      <xdr:nvCxnSpPr>
        <xdr:cNvPr id="188" name="直線コネクタ 187"/>
        <xdr:cNvCxnSpPr/>
      </xdr:nvCxnSpPr>
      <xdr:spPr>
        <a:xfrm flipV="1">
          <a:off x="3987800" y="9690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107950</xdr:rowOff>
    </xdr:to>
    <xdr:cxnSp macro="">
      <xdr:nvCxnSpPr>
        <xdr:cNvPr id="191" name="直線コネクタ 190"/>
        <xdr:cNvCxnSpPr/>
      </xdr:nvCxnSpPr>
      <xdr:spPr>
        <a:xfrm flipV="1">
          <a:off x="3098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107950</xdr:rowOff>
    </xdr:to>
    <xdr:cxnSp macro="">
      <xdr:nvCxnSpPr>
        <xdr:cNvPr id="194" name="直線コネクタ 193"/>
        <xdr:cNvCxnSpPr/>
      </xdr:nvCxnSpPr>
      <xdr:spPr>
        <a:xfrm>
          <a:off x="2209800" y="97663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95250</xdr:rowOff>
    </xdr:from>
    <xdr:to>
      <xdr:col>15</xdr:col>
      <xdr:colOff>149225</xdr:colOff>
      <xdr:row>59</xdr:row>
      <xdr:rowOff>25400</xdr:rowOff>
    </xdr:to>
    <xdr:sp macro="" textlink="">
      <xdr:nvSpPr>
        <xdr:cNvPr id="195" name="フローチャート: 判断 194"/>
        <xdr:cNvSpPr/>
      </xdr:nvSpPr>
      <xdr:spPr>
        <a:xfrm>
          <a:off x="3048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196" name="テキスト ボックス 195"/>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69850</xdr:rowOff>
    </xdr:to>
    <xdr:cxnSp macro="">
      <xdr:nvCxnSpPr>
        <xdr:cNvPr id="197" name="直線コネクタ 196"/>
        <xdr:cNvCxnSpPr/>
      </xdr:nvCxnSpPr>
      <xdr:spPr>
        <a:xfrm flipV="1">
          <a:off x="1320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8" name="フローチャート: 判断 197"/>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199" name="テキスト ボックス 198"/>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1" name="テキスト ボックス 200"/>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1" name="楕円 210"/>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168927</xdr:rowOff>
    </xdr:from>
    <xdr:ext cx="762000" cy="259045"/>
    <xdr:sp macro="" textlink="">
      <xdr:nvSpPr>
        <xdr:cNvPr id="212" name="テキスト ボックス 211"/>
        <xdr:cNvSpPr txBox="1"/>
      </xdr:nvSpPr>
      <xdr:spPr>
        <a:xfrm>
          <a:off x="2717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6" name="テキスト ボックス 215"/>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令和元年度までは</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他会計への繰出金が多額のため類似団体平均と比較して高い水準で推移していたが、</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下水道事業が公営企業法適用となった</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からは</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値に近い水準で推移している。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は特別会計に対する繰出金は減となったが、施設管理に要する維持補修費等の経費が増となったため、前年と比較して歳出は変わらない。</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普通交付税など歳入（経常一般財源）の増加により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ポイント低下した</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ものの、依然として</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類似団体平均よりも高い水準である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、事業見直しや経費削減等に努める。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59</xdr:row>
      <xdr:rowOff>115570</xdr:rowOff>
    </xdr:to>
    <xdr:cxnSp macro="">
      <xdr:nvCxnSpPr>
        <xdr:cNvPr id="244" name="直線コネクタ 243"/>
        <xdr:cNvCxnSpPr/>
      </xdr:nvCxnSpPr>
      <xdr:spPr>
        <a:xfrm flipV="1">
          <a:off x="16510000" y="921766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87647</xdr:rowOff>
    </xdr:from>
    <xdr:ext cx="762000" cy="259045"/>
    <xdr:sp macro="" textlink="">
      <xdr:nvSpPr>
        <xdr:cNvPr id="245" name="その他最小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115570</xdr:rowOff>
    </xdr:from>
    <xdr:to>
      <xdr:col>82</xdr:col>
      <xdr:colOff>196850</xdr:colOff>
      <xdr:row>59</xdr:row>
      <xdr:rowOff>115570</xdr:rowOff>
    </xdr:to>
    <xdr:cxnSp macro="">
      <xdr:nvCxnSpPr>
        <xdr:cNvPr id="246" name="直線コネクタ 245"/>
        <xdr:cNvCxnSpPr/>
      </xdr:nvCxnSpPr>
      <xdr:spPr>
        <a:xfrm>
          <a:off x="16421100" y="1023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69850</xdr:rowOff>
    </xdr:to>
    <xdr:cxnSp macro="">
      <xdr:nvCxnSpPr>
        <xdr:cNvPr id="249" name="直線コネクタ 248"/>
        <xdr:cNvCxnSpPr/>
      </xdr:nvCxnSpPr>
      <xdr:spPr>
        <a:xfrm flipV="1">
          <a:off x="15671800" y="97358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134637</xdr:rowOff>
    </xdr:from>
    <xdr:ext cx="762000" cy="259045"/>
    <xdr:sp macro="" textlink="">
      <xdr:nvSpPr>
        <xdr:cNvPr id="250" name="その他平均値テキスト"/>
        <xdr:cNvSpPr txBox="1"/>
      </xdr:nvSpPr>
      <xdr:spPr>
        <a:xfrm>
          <a:off x="16598900" y="939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51" name="フローチャート: 判断 250"/>
        <xdr:cNvSpPr/>
      </xdr:nvSpPr>
      <xdr:spPr>
        <a:xfrm>
          <a:off x="164592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60</xdr:row>
      <xdr:rowOff>127000</xdr:rowOff>
    </xdr:to>
    <xdr:cxnSp macro="">
      <xdr:nvCxnSpPr>
        <xdr:cNvPr id="252" name="直線コネクタ 251"/>
        <xdr:cNvCxnSpPr/>
      </xdr:nvCxnSpPr>
      <xdr:spPr>
        <a:xfrm flipV="1">
          <a:off x="14782800" y="98425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3" name="フローチャート: 判断 252"/>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4" name="テキスト ボックス 253"/>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61</xdr:row>
      <xdr:rowOff>1270</xdr:rowOff>
    </xdr:to>
    <xdr:cxnSp macro="">
      <xdr:nvCxnSpPr>
        <xdr:cNvPr id="255" name="直線コネクタ 254"/>
        <xdr:cNvCxnSpPr/>
      </xdr:nvCxnSpPr>
      <xdr:spPr>
        <a:xfrm flipV="1">
          <a:off x="13893800" y="1041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6" name="フローチャート: 判断 255"/>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7" name="テキスト ボックス 256"/>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104140</xdr:rowOff>
    </xdr:from>
    <xdr:to>
      <xdr:col>69</xdr:col>
      <xdr:colOff>92075</xdr:colOff>
      <xdr:row>61</xdr:row>
      <xdr:rowOff>1270</xdr:rowOff>
    </xdr:to>
    <xdr:cxnSp macro="">
      <xdr:nvCxnSpPr>
        <xdr:cNvPr id="258" name="直線コネクタ 257"/>
        <xdr:cNvCxnSpPr/>
      </xdr:nvCxnSpPr>
      <xdr:spPr>
        <a:xfrm>
          <a:off x="13004800" y="1039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9" name="フローチャート: 判断 258"/>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0" name="テキスト ボックス 259"/>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1" name="フローチャート: 判断 260"/>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2" name="テキスト ボックス 261"/>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9"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2" name="楕円 271"/>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3" name="テキスト ボックス 272"/>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74" name="楕円 273"/>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75" name="テキスト ボックス 274"/>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76" name="楕円 275"/>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77" name="テキスト ボックス 276"/>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高い水準で推移している。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に下水道事業が公営企業法適用となったことで、</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下水道事業への繰出</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を負担金及び補助金</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として支出</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することとなったことが要因であるが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は普通交付税など歳入（経常一般財源）の増加により前年に比べて</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依然として類似団体平均より高い水準であるため、</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各種補助金の見直し、特に繰越金の多い団体への運営費補助については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％以上の削減を行うなど、経費の適正化に努める。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3" name="直線コネクタ 302"/>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4"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5" name="直線コネクタ 304"/>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6"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7" name="直線コネクタ 306"/>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120142</xdr:rowOff>
    </xdr:from>
    <xdr:to>
      <xdr:col>82</xdr:col>
      <xdr:colOff>107950</xdr:colOff>
      <xdr:row>40</xdr:row>
      <xdr:rowOff>67564</xdr:rowOff>
    </xdr:to>
    <xdr:cxnSp macro="">
      <xdr:nvCxnSpPr>
        <xdr:cNvPr id="308" name="直線コネクタ 307"/>
        <xdr:cNvCxnSpPr/>
      </xdr:nvCxnSpPr>
      <xdr:spPr>
        <a:xfrm flipV="1">
          <a:off x="15671800" y="68066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117873</xdr:rowOff>
    </xdr:from>
    <xdr:ext cx="762000" cy="259045"/>
    <xdr:sp macro="" textlink="">
      <xdr:nvSpPr>
        <xdr:cNvPr id="309" name="補助費等平均値テキスト"/>
        <xdr:cNvSpPr txBox="1"/>
      </xdr:nvSpPr>
      <xdr:spPr>
        <a:xfrm>
          <a:off x="16598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0" name="フローチャート: 判断 309"/>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40</xdr:row>
      <xdr:rowOff>67564</xdr:rowOff>
    </xdr:to>
    <xdr:cxnSp macro="">
      <xdr:nvCxnSpPr>
        <xdr:cNvPr id="311" name="直線コネクタ 310"/>
        <xdr:cNvCxnSpPr/>
      </xdr:nvCxnSpPr>
      <xdr:spPr>
        <a:xfrm>
          <a:off x="14782800" y="664210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67056</xdr:rowOff>
    </xdr:from>
    <xdr:to>
      <xdr:col>78</xdr:col>
      <xdr:colOff>120650</xdr:colOff>
      <xdr:row>38</xdr:row>
      <xdr:rowOff>168656</xdr:rowOff>
    </xdr:to>
    <xdr:sp macro="" textlink="">
      <xdr:nvSpPr>
        <xdr:cNvPr id="312" name="フローチャート: 判断 311"/>
        <xdr:cNvSpPr/>
      </xdr:nvSpPr>
      <xdr:spPr>
        <a:xfrm>
          <a:off x="15621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7383</xdr:rowOff>
    </xdr:from>
    <xdr:ext cx="736600" cy="259045"/>
    <xdr:sp macro="" textlink="">
      <xdr:nvSpPr>
        <xdr:cNvPr id="313" name="テキスト ボックス 312"/>
        <xdr:cNvSpPr txBox="1"/>
      </xdr:nvSpPr>
      <xdr:spPr>
        <a:xfrm>
          <a:off x="15290800" y="635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127000</xdr:rowOff>
    </xdr:to>
    <xdr:cxnSp macro="">
      <xdr:nvCxnSpPr>
        <xdr:cNvPr id="314" name="直線コネクタ 313"/>
        <xdr:cNvCxnSpPr/>
      </xdr:nvCxnSpPr>
      <xdr:spPr>
        <a:xfrm>
          <a:off x="13893800" y="65872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128778</xdr:rowOff>
    </xdr:from>
    <xdr:to>
      <xdr:col>74</xdr:col>
      <xdr:colOff>31750</xdr:colOff>
      <xdr:row>38</xdr:row>
      <xdr:rowOff>58928</xdr:rowOff>
    </xdr:to>
    <xdr:sp macro="" textlink="">
      <xdr:nvSpPr>
        <xdr:cNvPr id="315" name="フローチャート: 判断 314"/>
        <xdr:cNvSpPr/>
      </xdr:nvSpPr>
      <xdr:spPr>
        <a:xfrm>
          <a:off x="147320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69105</xdr:rowOff>
    </xdr:from>
    <xdr:ext cx="762000" cy="259045"/>
    <xdr:sp macro="" textlink="">
      <xdr:nvSpPr>
        <xdr:cNvPr id="316" name="テキスト ボックス 315"/>
        <xdr:cNvSpPr txBox="1"/>
      </xdr:nvSpPr>
      <xdr:spPr>
        <a:xfrm>
          <a:off x="14401800" y="62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72136</xdr:rowOff>
    </xdr:to>
    <xdr:cxnSp macro="">
      <xdr:nvCxnSpPr>
        <xdr:cNvPr id="317" name="直線コネクタ 316"/>
        <xdr:cNvCxnSpPr/>
      </xdr:nvCxnSpPr>
      <xdr:spPr>
        <a:xfrm>
          <a:off x="13004800" y="6541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73914</xdr:rowOff>
    </xdr:from>
    <xdr:to>
      <xdr:col>69</xdr:col>
      <xdr:colOff>142875</xdr:colOff>
      <xdr:row>38</xdr:row>
      <xdr:rowOff>4064</xdr:rowOff>
    </xdr:to>
    <xdr:sp macro="" textlink="">
      <xdr:nvSpPr>
        <xdr:cNvPr id="318" name="フローチャート: 判断 317"/>
        <xdr:cNvSpPr/>
      </xdr:nvSpPr>
      <xdr:spPr>
        <a:xfrm>
          <a:off x="13843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14241</xdr:rowOff>
    </xdr:from>
    <xdr:ext cx="762000" cy="259045"/>
    <xdr:sp macro="" textlink="">
      <xdr:nvSpPr>
        <xdr:cNvPr id="319" name="テキスト ボックス 318"/>
        <xdr:cNvSpPr txBox="1"/>
      </xdr:nvSpPr>
      <xdr:spPr>
        <a:xfrm>
          <a:off x="13512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20" name="フローチャート: 判断 319"/>
        <xdr:cNvSpPr/>
      </xdr:nvSpPr>
      <xdr:spPr>
        <a:xfrm>
          <a:off x="12954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167403</xdr:rowOff>
    </xdr:from>
    <xdr:ext cx="762000" cy="259045"/>
    <xdr:sp macro="" textlink="">
      <xdr:nvSpPr>
        <xdr:cNvPr id="321" name="テキスト ボックス 320"/>
        <xdr:cNvSpPr txBox="1"/>
      </xdr:nvSpPr>
      <xdr:spPr>
        <a:xfrm>
          <a:off x="12623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27" name="楕円 326"/>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41419</xdr:rowOff>
    </xdr:from>
    <xdr:ext cx="762000" cy="259045"/>
    <xdr:sp macro="" textlink="">
      <xdr:nvSpPr>
        <xdr:cNvPr id="328" name="補助費等該当値テキスト"/>
        <xdr:cNvSpPr txBox="1"/>
      </xdr:nvSpPr>
      <xdr:spPr>
        <a:xfrm>
          <a:off x="16598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16764</xdr:rowOff>
    </xdr:from>
    <xdr:to>
      <xdr:col>78</xdr:col>
      <xdr:colOff>120650</xdr:colOff>
      <xdr:row>40</xdr:row>
      <xdr:rowOff>118364</xdr:rowOff>
    </xdr:to>
    <xdr:sp macro="" textlink="">
      <xdr:nvSpPr>
        <xdr:cNvPr id="329" name="楕円 328"/>
        <xdr:cNvSpPr/>
      </xdr:nvSpPr>
      <xdr:spPr>
        <a:xfrm>
          <a:off x="15621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103141</xdr:rowOff>
    </xdr:from>
    <xdr:ext cx="736600" cy="259045"/>
    <xdr:sp macro="" textlink="">
      <xdr:nvSpPr>
        <xdr:cNvPr id="330" name="テキスト ボックス 329"/>
        <xdr:cNvSpPr txBox="1"/>
      </xdr:nvSpPr>
      <xdr:spPr>
        <a:xfrm>
          <a:off x="15290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1" name="楕円 330"/>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2" name="テキスト ボックス 331"/>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3" name="楕円 332"/>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4" name="テキスト ボックス 333"/>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5" name="楕円 334"/>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6" name="テキスト ボックス 335"/>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70C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類似団体平均と比較して低い水準で推移している。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臨時財政対策債や</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年度に借り入れた</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小・中学校空調設備設置事業充当</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債等の元金償還開始により公債費は増となるも、普通交付税など歳入（経常一般財源）の増加により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今後も、賑わいの交流拠点施設整備事業や小・中学校空調設備設置事業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（令和元年度借入分）</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、令和元年東日本台風災害復旧</a:t>
          </a:r>
          <a:r>
            <a:rPr kumimoji="1" lang="ja-JP" altLang="en-US" sz="1100" b="0" i="0" baseline="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る市債の本格的な償還</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開始が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予定</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され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ており、更なる比率上昇の要因が続くことから、引き続き適正な公債費の管理に努める。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2" name="直線コネクタ 361"/>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3"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4" name="直線コネクタ 363"/>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5" name="公債費最大値テキスト"/>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6" name="直線コネクタ 365"/>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110998</xdr:rowOff>
    </xdr:from>
    <xdr:to>
      <xdr:col>24</xdr:col>
      <xdr:colOff>25400</xdr:colOff>
      <xdr:row>75</xdr:row>
      <xdr:rowOff>147574</xdr:rowOff>
    </xdr:to>
    <xdr:cxnSp macro="">
      <xdr:nvCxnSpPr>
        <xdr:cNvPr id="367" name="直線コネクタ 366"/>
        <xdr:cNvCxnSpPr/>
      </xdr:nvCxnSpPr>
      <xdr:spPr>
        <a:xfrm flipV="1">
          <a:off x="3987800" y="129697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69" name="フローチャート: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75</xdr:row>
      <xdr:rowOff>165863</xdr:rowOff>
    </xdr:to>
    <xdr:cxnSp macro="">
      <xdr:nvCxnSpPr>
        <xdr:cNvPr id="370" name="直線コネクタ 369"/>
        <xdr:cNvCxnSpPr/>
      </xdr:nvCxnSpPr>
      <xdr:spPr>
        <a:xfrm flipV="1">
          <a:off x="3098800" y="130063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71" name="フローチャート: 判断 370"/>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77995</xdr:rowOff>
    </xdr:from>
    <xdr:ext cx="736600" cy="259045"/>
    <xdr:sp macro="" textlink="">
      <xdr:nvSpPr>
        <xdr:cNvPr id="372" name="テキスト ボックス 371"/>
        <xdr:cNvSpPr txBox="1"/>
      </xdr:nvSpPr>
      <xdr:spPr>
        <a:xfrm>
          <a:off x="3606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83566</xdr:rowOff>
    </xdr:from>
    <xdr:to>
      <xdr:col>15</xdr:col>
      <xdr:colOff>98425</xdr:colOff>
      <xdr:row>75</xdr:row>
      <xdr:rowOff>165863</xdr:rowOff>
    </xdr:to>
    <xdr:cxnSp macro="">
      <xdr:nvCxnSpPr>
        <xdr:cNvPr id="373" name="直線コネクタ 372"/>
        <xdr:cNvCxnSpPr/>
      </xdr:nvCxnSpPr>
      <xdr:spPr>
        <a:xfrm>
          <a:off x="2209800" y="12942316"/>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4" name="フローチャート: 判断 373"/>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75" name="テキスト ボックス 374"/>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99568</xdr:rowOff>
    </xdr:from>
    <xdr:to>
      <xdr:col>11</xdr:col>
      <xdr:colOff>9525</xdr:colOff>
      <xdr:row>75</xdr:row>
      <xdr:rowOff>83566</xdr:rowOff>
    </xdr:to>
    <xdr:cxnSp macro="">
      <xdr:nvCxnSpPr>
        <xdr:cNvPr id="376" name="直線コネクタ 375"/>
        <xdr:cNvCxnSpPr/>
      </xdr:nvCxnSpPr>
      <xdr:spPr>
        <a:xfrm>
          <a:off x="1320800" y="1278686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7" name="フローチャート: 判断 376"/>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8" name="テキスト ボックス 377"/>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79" name="フローチャート: 判断 378"/>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87140</xdr:rowOff>
    </xdr:from>
    <xdr:ext cx="762000" cy="259045"/>
    <xdr:sp macro="" textlink="">
      <xdr:nvSpPr>
        <xdr:cNvPr id="380" name="テキスト ボックス 379"/>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60198</xdr:rowOff>
    </xdr:from>
    <xdr:to>
      <xdr:col>24</xdr:col>
      <xdr:colOff>76200</xdr:colOff>
      <xdr:row>75</xdr:row>
      <xdr:rowOff>161798</xdr:rowOff>
    </xdr:to>
    <xdr:sp macro="" textlink="">
      <xdr:nvSpPr>
        <xdr:cNvPr id="386" name="楕円 385"/>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76725</xdr:rowOff>
    </xdr:from>
    <xdr:ext cx="762000" cy="259045"/>
    <xdr:sp macro="" textlink="">
      <xdr:nvSpPr>
        <xdr:cNvPr id="387" name="公債費該当値テキスト"/>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8" name="楕円 387"/>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9" name="テキスト ボックス 388"/>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90" name="楕円 389"/>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91" name="テキスト ボックス 390"/>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32766</xdr:rowOff>
    </xdr:from>
    <xdr:to>
      <xdr:col>11</xdr:col>
      <xdr:colOff>60325</xdr:colOff>
      <xdr:row>75</xdr:row>
      <xdr:rowOff>134366</xdr:rowOff>
    </xdr:to>
    <xdr:sp macro="" textlink="">
      <xdr:nvSpPr>
        <xdr:cNvPr id="392" name="楕円 391"/>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144543</xdr:rowOff>
    </xdr:from>
    <xdr:ext cx="762000" cy="259045"/>
    <xdr:sp macro="" textlink="">
      <xdr:nvSpPr>
        <xdr:cNvPr id="393" name="テキスト ボックス 392"/>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48768</xdr:rowOff>
    </xdr:from>
    <xdr:to>
      <xdr:col>6</xdr:col>
      <xdr:colOff>171450</xdr:colOff>
      <xdr:row>74</xdr:row>
      <xdr:rowOff>150368</xdr:rowOff>
    </xdr:to>
    <xdr:sp macro="" textlink="">
      <xdr:nvSpPr>
        <xdr:cNvPr id="394" name="楕円 393"/>
        <xdr:cNvSpPr/>
      </xdr:nvSpPr>
      <xdr:spPr>
        <a:xfrm>
          <a:off x="1270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160545</xdr:rowOff>
    </xdr:from>
    <xdr:ext cx="762000" cy="259045"/>
    <xdr:sp macro="" textlink="">
      <xdr:nvSpPr>
        <xdr:cNvPr id="395" name="テキスト ボックス 394"/>
        <xdr:cNvSpPr txBox="1"/>
      </xdr:nvSpPr>
      <xdr:spPr>
        <a:xfrm>
          <a:off x="939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類似団体平均と比較して高い水準で推移している。これは、上記「人件費」及び「</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」の比率が高いことが要因である。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費及び</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及び普通交付税など歳入（経常一般財源）の増加にしたことで</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今後の財政運営の硬直化を防ぐため行財政改革を推進し、経常収支比率上昇の抑制に努める。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161290</xdr:rowOff>
    </xdr:from>
    <xdr:to>
      <xdr:col>82</xdr:col>
      <xdr:colOff>107950</xdr:colOff>
      <xdr:row>78</xdr:row>
      <xdr:rowOff>145287</xdr:rowOff>
    </xdr:to>
    <xdr:cxnSp macro="">
      <xdr:nvCxnSpPr>
        <xdr:cNvPr id="421" name="直線コネクタ 420"/>
        <xdr:cNvCxnSpPr/>
      </xdr:nvCxnSpPr>
      <xdr:spPr>
        <a:xfrm flipV="1">
          <a:off x="16510000" y="12677140"/>
          <a:ext cx="0" cy="84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117364</xdr:rowOff>
    </xdr:from>
    <xdr:ext cx="762000" cy="259045"/>
    <xdr:sp macro="" textlink="">
      <xdr:nvSpPr>
        <xdr:cNvPr id="422" name="公債費以外最小値テキスト"/>
        <xdr:cNvSpPr txBox="1"/>
      </xdr:nvSpPr>
      <xdr:spPr>
        <a:xfrm>
          <a:off x="16598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145287</xdr:rowOff>
    </xdr:from>
    <xdr:to>
      <xdr:col>82</xdr:col>
      <xdr:colOff>196850</xdr:colOff>
      <xdr:row>78</xdr:row>
      <xdr:rowOff>145287</xdr:rowOff>
    </xdr:to>
    <xdr:cxnSp macro="">
      <xdr:nvCxnSpPr>
        <xdr:cNvPr id="423" name="直線コネクタ 422"/>
        <xdr:cNvCxnSpPr/>
      </xdr:nvCxnSpPr>
      <xdr:spPr>
        <a:xfrm>
          <a:off x="164211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76217</xdr:rowOff>
    </xdr:from>
    <xdr:ext cx="762000" cy="259045"/>
    <xdr:sp macro="" textlink="">
      <xdr:nvSpPr>
        <xdr:cNvPr id="424"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161290</xdr:rowOff>
    </xdr:from>
    <xdr:to>
      <xdr:col>82</xdr:col>
      <xdr:colOff>196850</xdr:colOff>
      <xdr:row>73</xdr:row>
      <xdr:rowOff>161290</xdr:rowOff>
    </xdr:to>
    <xdr:cxnSp macro="">
      <xdr:nvCxnSpPr>
        <xdr:cNvPr id="425" name="直線コネクタ 424"/>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79</xdr:row>
      <xdr:rowOff>147574</xdr:rowOff>
    </xdr:to>
    <xdr:cxnSp macro="">
      <xdr:nvCxnSpPr>
        <xdr:cNvPr id="426" name="直線コネクタ 425"/>
        <xdr:cNvCxnSpPr/>
      </xdr:nvCxnSpPr>
      <xdr:spPr>
        <a:xfrm flipV="1">
          <a:off x="15671800" y="13340080"/>
          <a:ext cx="8382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7"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8" name="フローチャート: 判断 427"/>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147574</xdr:rowOff>
    </xdr:from>
    <xdr:to>
      <xdr:col>78</xdr:col>
      <xdr:colOff>69850</xdr:colOff>
      <xdr:row>81</xdr:row>
      <xdr:rowOff>88137</xdr:rowOff>
    </xdr:to>
    <xdr:cxnSp macro="">
      <xdr:nvCxnSpPr>
        <xdr:cNvPr id="429" name="直線コネクタ 428"/>
        <xdr:cNvCxnSpPr/>
      </xdr:nvCxnSpPr>
      <xdr:spPr>
        <a:xfrm flipV="1">
          <a:off x="14782800" y="13692124"/>
          <a:ext cx="8890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0" name="フローチャート: 判断 429"/>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1" name="テキスト ボックス 430"/>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28702</xdr:rowOff>
    </xdr:from>
    <xdr:to>
      <xdr:col>73</xdr:col>
      <xdr:colOff>180975</xdr:colOff>
      <xdr:row>81</xdr:row>
      <xdr:rowOff>88137</xdr:rowOff>
    </xdr:to>
    <xdr:cxnSp macro="">
      <xdr:nvCxnSpPr>
        <xdr:cNvPr id="432" name="直線コネクタ 431"/>
        <xdr:cNvCxnSpPr/>
      </xdr:nvCxnSpPr>
      <xdr:spPr>
        <a:xfrm>
          <a:off x="13893800" y="139161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3" name="フローチャート: 判断 432"/>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4" name="テキスト ボックス 433"/>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104139</xdr:rowOff>
    </xdr:from>
    <xdr:to>
      <xdr:col>69</xdr:col>
      <xdr:colOff>92075</xdr:colOff>
      <xdr:row>81</xdr:row>
      <xdr:rowOff>28702</xdr:rowOff>
    </xdr:to>
    <xdr:cxnSp macro="">
      <xdr:nvCxnSpPr>
        <xdr:cNvPr id="435" name="直線コネクタ 434"/>
        <xdr:cNvCxnSpPr/>
      </xdr:nvCxnSpPr>
      <xdr:spPr>
        <a:xfrm>
          <a:off x="13004800" y="138201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7" name="テキスト ボックス 436"/>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8" name="フローチャート: 判断 43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39" name="テキスト ボックス 438"/>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5" name="楕円 444"/>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6"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96774</xdr:rowOff>
    </xdr:from>
    <xdr:to>
      <xdr:col>78</xdr:col>
      <xdr:colOff>120650</xdr:colOff>
      <xdr:row>80</xdr:row>
      <xdr:rowOff>26924</xdr:rowOff>
    </xdr:to>
    <xdr:sp macro="" textlink="">
      <xdr:nvSpPr>
        <xdr:cNvPr id="447" name="楕円 446"/>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11701</xdr:rowOff>
    </xdr:from>
    <xdr:ext cx="736600" cy="259045"/>
    <xdr:sp macro="" textlink="">
      <xdr:nvSpPr>
        <xdr:cNvPr id="448" name="テキスト ボックス 447"/>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37337</xdr:rowOff>
    </xdr:from>
    <xdr:to>
      <xdr:col>74</xdr:col>
      <xdr:colOff>31750</xdr:colOff>
      <xdr:row>81</xdr:row>
      <xdr:rowOff>138937</xdr:rowOff>
    </xdr:to>
    <xdr:sp macro="" textlink="">
      <xdr:nvSpPr>
        <xdr:cNvPr id="449" name="楕円 448"/>
        <xdr:cNvSpPr/>
      </xdr:nvSpPr>
      <xdr:spPr>
        <a:xfrm>
          <a:off x="14732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123714</xdr:rowOff>
    </xdr:from>
    <xdr:ext cx="762000" cy="259045"/>
    <xdr:sp macro="" textlink="">
      <xdr:nvSpPr>
        <xdr:cNvPr id="450" name="テキスト ボックス 449"/>
        <xdr:cNvSpPr txBox="1"/>
      </xdr:nvSpPr>
      <xdr:spPr>
        <a:xfrm>
          <a:off x="14401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149352</xdr:rowOff>
    </xdr:from>
    <xdr:to>
      <xdr:col>69</xdr:col>
      <xdr:colOff>142875</xdr:colOff>
      <xdr:row>81</xdr:row>
      <xdr:rowOff>79502</xdr:rowOff>
    </xdr:to>
    <xdr:sp macro="" textlink="">
      <xdr:nvSpPr>
        <xdr:cNvPr id="451" name="楕円 450"/>
        <xdr:cNvSpPr/>
      </xdr:nvSpPr>
      <xdr:spPr>
        <a:xfrm>
          <a:off x="13843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64279</xdr:rowOff>
    </xdr:from>
    <xdr:ext cx="762000" cy="259045"/>
    <xdr:sp macro="" textlink="">
      <xdr:nvSpPr>
        <xdr:cNvPr id="452" name="テキスト ボックス 451"/>
        <xdr:cNvSpPr txBox="1"/>
      </xdr:nvSpPr>
      <xdr:spPr>
        <a:xfrm>
          <a:off x="13512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53339</xdr:rowOff>
    </xdr:from>
    <xdr:to>
      <xdr:col>65</xdr:col>
      <xdr:colOff>53975</xdr:colOff>
      <xdr:row>80</xdr:row>
      <xdr:rowOff>154939</xdr:rowOff>
    </xdr:to>
    <xdr:sp macro="" textlink="">
      <xdr:nvSpPr>
        <xdr:cNvPr id="453" name="楕円 452"/>
        <xdr:cNvSpPr/>
      </xdr:nvSpPr>
      <xdr:spPr>
        <a:xfrm>
          <a:off x="12954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139716</xdr:rowOff>
    </xdr:from>
    <xdr:ext cx="762000" cy="259045"/>
    <xdr:sp macro="" textlink="">
      <xdr:nvSpPr>
        <xdr:cNvPr id="454" name="テキスト ボックス 453"/>
        <xdr:cNvSpPr txBox="1"/>
      </xdr:nvSpPr>
      <xdr:spPr>
        <a:xfrm>
          <a:off x="12623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29089</xdr:rowOff>
    </xdr:from>
    <xdr:to>
      <xdr:col>29</xdr:col>
      <xdr:colOff>127000</xdr:colOff>
      <xdr:row>17</xdr:row>
      <xdr:rowOff>38330</xdr:rowOff>
    </xdr:to>
    <xdr:cxnSp macro="">
      <xdr:nvCxnSpPr>
        <xdr:cNvPr id="52" name="直線コネクタ 51"/>
        <xdr:cNvCxnSpPr/>
      </xdr:nvCxnSpPr>
      <xdr:spPr bwMode="auto">
        <a:xfrm>
          <a:off x="5003800" y="2991364"/>
          <a:ext cx="647700" cy="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47606</xdr:rowOff>
    </xdr:from>
    <xdr:ext cx="762000" cy="259045"/>
    <xdr:sp macro="" textlink="">
      <xdr:nvSpPr>
        <xdr:cNvPr id="53" name="人口1人当たり決算額の推移平均値テキスト130"/>
        <xdr:cNvSpPr txBox="1"/>
      </xdr:nvSpPr>
      <xdr:spPr>
        <a:xfrm>
          <a:off x="5740400" y="266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29089</xdr:rowOff>
    </xdr:from>
    <xdr:to>
      <xdr:col>26</xdr:col>
      <xdr:colOff>50800</xdr:colOff>
      <xdr:row>17</xdr:row>
      <xdr:rowOff>49499</xdr:rowOff>
    </xdr:to>
    <xdr:cxnSp macro="">
      <xdr:nvCxnSpPr>
        <xdr:cNvPr id="55" name="直線コネクタ 54"/>
        <xdr:cNvCxnSpPr/>
      </xdr:nvCxnSpPr>
      <xdr:spPr bwMode="auto">
        <a:xfrm flipV="1">
          <a:off x="4305300" y="2991364"/>
          <a:ext cx="698500" cy="2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76146</xdr:rowOff>
    </xdr:from>
    <xdr:to>
      <xdr:col>26</xdr:col>
      <xdr:colOff>101600</xdr:colOff>
      <xdr:row>18</xdr:row>
      <xdr:rowOff>6296</xdr:rowOff>
    </xdr:to>
    <xdr:sp macro="" textlink="">
      <xdr:nvSpPr>
        <xdr:cNvPr id="56" name="フローチャート: 判断 55"/>
        <xdr:cNvSpPr/>
      </xdr:nvSpPr>
      <xdr:spPr bwMode="auto">
        <a:xfrm>
          <a:off x="4953000" y="303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162523</xdr:rowOff>
    </xdr:from>
    <xdr:ext cx="736600" cy="259045"/>
    <xdr:sp macro="" textlink="">
      <xdr:nvSpPr>
        <xdr:cNvPr id="57" name="テキスト ボックス 56"/>
        <xdr:cNvSpPr txBox="1"/>
      </xdr:nvSpPr>
      <xdr:spPr>
        <a:xfrm>
          <a:off x="4622800" y="3124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49499</xdr:rowOff>
    </xdr:from>
    <xdr:to>
      <xdr:col>22</xdr:col>
      <xdr:colOff>114300</xdr:colOff>
      <xdr:row>17</xdr:row>
      <xdr:rowOff>82450</xdr:rowOff>
    </xdr:to>
    <xdr:cxnSp macro="">
      <xdr:nvCxnSpPr>
        <xdr:cNvPr id="58" name="直線コネクタ 57"/>
        <xdr:cNvCxnSpPr/>
      </xdr:nvCxnSpPr>
      <xdr:spPr bwMode="auto">
        <a:xfrm flipV="1">
          <a:off x="3606800" y="3011774"/>
          <a:ext cx="698500" cy="3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155976</xdr:rowOff>
    </xdr:from>
    <xdr:to>
      <xdr:col>22</xdr:col>
      <xdr:colOff>165100</xdr:colOff>
      <xdr:row>18</xdr:row>
      <xdr:rowOff>86126</xdr:rowOff>
    </xdr:to>
    <xdr:sp macro="" textlink="">
      <xdr:nvSpPr>
        <xdr:cNvPr id="59" name="フローチャート: 判断 58"/>
        <xdr:cNvSpPr/>
      </xdr:nvSpPr>
      <xdr:spPr bwMode="auto">
        <a:xfrm>
          <a:off x="4254500" y="3118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70903</xdr:rowOff>
    </xdr:from>
    <xdr:ext cx="762000" cy="259045"/>
    <xdr:sp macro="" textlink="">
      <xdr:nvSpPr>
        <xdr:cNvPr id="60" name="テキスト ボックス 59"/>
        <xdr:cNvSpPr txBox="1"/>
      </xdr:nvSpPr>
      <xdr:spPr>
        <a:xfrm>
          <a:off x="3924300" y="320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82450</xdr:rowOff>
    </xdr:from>
    <xdr:to>
      <xdr:col>18</xdr:col>
      <xdr:colOff>177800</xdr:colOff>
      <xdr:row>17</xdr:row>
      <xdr:rowOff>114095</xdr:rowOff>
    </xdr:to>
    <xdr:cxnSp macro="">
      <xdr:nvCxnSpPr>
        <xdr:cNvPr id="61" name="直線コネクタ 60"/>
        <xdr:cNvCxnSpPr/>
      </xdr:nvCxnSpPr>
      <xdr:spPr bwMode="auto">
        <a:xfrm flipV="1">
          <a:off x="2908300" y="3044725"/>
          <a:ext cx="6985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9084</xdr:rowOff>
    </xdr:from>
    <xdr:to>
      <xdr:col>19</xdr:col>
      <xdr:colOff>38100</xdr:colOff>
      <xdr:row>18</xdr:row>
      <xdr:rowOff>110684</xdr:rowOff>
    </xdr:to>
    <xdr:sp macro="" textlink="">
      <xdr:nvSpPr>
        <xdr:cNvPr id="62" name="フローチャート: 判断 61"/>
        <xdr:cNvSpPr/>
      </xdr:nvSpPr>
      <xdr:spPr bwMode="auto">
        <a:xfrm>
          <a:off x="3556000" y="3142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95461</xdr:rowOff>
    </xdr:from>
    <xdr:ext cx="762000" cy="259045"/>
    <xdr:sp macro="" textlink="">
      <xdr:nvSpPr>
        <xdr:cNvPr id="63" name="テキスト ボックス 62"/>
        <xdr:cNvSpPr txBox="1"/>
      </xdr:nvSpPr>
      <xdr:spPr>
        <a:xfrm>
          <a:off x="3225800" y="322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23878</xdr:rowOff>
    </xdr:from>
    <xdr:to>
      <xdr:col>15</xdr:col>
      <xdr:colOff>101600</xdr:colOff>
      <xdr:row>18</xdr:row>
      <xdr:rowOff>125478</xdr:rowOff>
    </xdr:to>
    <xdr:sp macro="" textlink="">
      <xdr:nvSpPr>
        <xdr:cNvPr id="64" name="フローチャート: 判断 63"/>
        <xdr:cNvSpPr/>
      </xdr:nvSpPr>
      <xdr:spPr bwMode="auto">
        <a:xfrm>
          <a:off x="2857500" y="3157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110255</xdr:rowOff>
    </xdr:from>
    <xdr:ext cx="762000" cy="259045"/>
    <xdr:sp macro="" textlink="">
      <xdr:nvSpPr>
        <xdr:cNvPr id="65" name="テキスト ボックス 64"/>
        <xdr:cNvSpPr txBox="1"/>
      </xdr:nvSpPr>
      <xdr:spPr>
        <a:xfrm>
          <a:off x="2527300" y="324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158980</xdr:rowOff>
    </xdr:from>
    <xdr:to>
      <xdr:col>29</xdr:col>
      <xdr:colOff>177800</xdr:colOff>
      <xdr:row>17</xdr:row>
      <xdr:rowOff>89130</xdr:rowOff>
    </xdr:to>
    <xdr:sp macro="" textlink="">
      <xdr:nvSpPr>
        <xdr:cNvPr id="71" name="楕円 70"/>
        <xdr:cNvSpPr/>
      </xdr:nvSpPr>
      <xdr:spPr bwMode="auto">
        <a:xfrm>
          <a:off x="5600700" y="2949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131057</xdr:rowOff>
    </xdr:from>
    <xdr:ext cx="762000" cy="259045"/>
    <xdr:sp macro="" textlink="">
      <xdr:nvSpPr>
        <xdr:cNvPr id="72" name="人口1人当たり決算額の推移該当値テキスト130"/>
        <xdr:cNvSpPr txBox="1"/>
      </xdr:nvSpPr>
      <xdr:spPr>
        <a:xfrm>
          <a:off x="5740400" y="292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149739</xdr:rowOff>
    </xdr:from>
    <xdr:to>
      <xdr:col>26</xdr:col>
      <xdr:colOff>101600</xdr:colOff>
      <xdr:row>17</xdr:row>
      <xdr:rowOff>79889</xdr:rowOff>
    </xdr:to>
    <xdr:sp macro="" textlink="">
      <xdr:nvSpPr>
        <xdr:cNvPr id="73" name="楕円 72"/>
        <xdr:cNvSpPr/>
      </xdr:nvSpPr>
      <xdr:spPr bwMode="auto">
        <a:xfrm>
          <a:off x="4953000" y="294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90066</xdr:rowOff>
    </xdr:from>
    <xdr:ext cx="736600" cy="259045"/>
    <xdr:sp macro="" textlink="">
      <xdr:nvSpPr>
        <xdr:cNvPr id="74" name="テキスト ボックス 73"/>
        <xdr:cNvSpPr txBox="1"/>
      </xdr:nvSpPr>
      <xdr:spPr>
        <a:xfrm>
          <a:off x="4622800" y="270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170149</xdr:rowOff>
    </xdr:from>
    <xdr:to>
      <xdr:col>22</xdr:col>
      <xdr:colOff>165100</xdr:colOff>
      <xdr:row>17</xdr:row>
      <xdr:rowOff>100299</xdr:rowOff>
    </xdr:to>
    <xdr:sp macro="" textlink="">
      <xdr:nvSpPr>
        <xdr:cNvPr id="75" name="楕円 74"/>
        <xdr:cNvSpPr/>
      </xdr:nvSpPr>
      <xdr:spPr bwMode="auto">
        <a:xfrm>
          <a:off x="4254500" y="296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110476</xdr:rowOff>
    </xdr:from>
    <xdr:ext cx="762000" cy="259045"/>
    <xdr:sp macro="" textlink="">
      <xdr:nvSpPr>
        <xdr:cNvPr id="76" name="テキスト ボックス 75"/>
        <xdr:cNvSpPr txBox="1"/>
      </xdr:nvSpPr>
      <xdr:spPr>
        <a:xfrm>
          <a:off x="3924300" y="272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31650</xdr:rowOff>
    </xdr:from>
    <xdr:to>
      <xdr:col>19</xdr:col>
      <xdr:colOff>38100</xdr:colOff>
      <xdr:row>17</xdr:row>
      <xdr:rowOff>133250</xdr:rowOff>
    </xdr:to>
    <xdr:sp macro="" textlink="">
      <xdr:nvSpPr>
        <xdr:cNvPr id="77" name="楕円 76"/>
        <xdr:cNvSpPr/>
      </xdr:nvSpPr>
      <xdr:spPr bwMode="auto">
        <a:xfrm>
          <a:off x="3556000" y="299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143427</xdr:rowOff>
    </xdr:from>
    <xdr:ext cx="762000" cy="259045"/>
    <xdr:sp macro="" textlink="">
      <xdr:nvSpPr>
        <xdr:cNvPr id="78" name="テキスト ボックス 77"/>
        <xdr:cNvSpPr txBox="1"/>
      </xdr:nvSpPr>
      <xdr:spPr>
        <a:xfrm>
          <a:off x="3225800" y="27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63295</xdr:rowOff>
    </xdr:from>
    <xdr:to>
      <xdr:col>15</xdr:col>
      <xdr:colOff>101600</xdr:colOff>
      <xdr:row>17</xdr:row>
      <xdr:rowOff>164895</xdr:rowOff>
    </xdr:to>
    <xdr:sp macro="" textlink="">
      <xdr:nvSpPr>
        <xdr:cNvPr id="79" name="楕円 78"/>
        <xdr:cNvSpPr/>
      </xdr:nvSpPr>
      <xdr:spPr bwMode="auto">
        <a:xfrm>
          <a:off x="2857500" y="302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3622</xdr:rowOff>
    </xdr:from>
    <xdr:ext cx="762000" cy="259045"/>
    <xdr:sp macro="" textlink="">
      <xdr:nvSpPr>
        <xdr:cNvPr id="80" name="テキスト ボックス 79"/>
        <xdr:cNvSpPr txBox="1"/>
      </xdr:nvSpPr>
      <xdr:spPr>
        <a:xfrm>
          <a:off x="2527300" y="279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103168</xdr:rowOff>
    </xdr:from>
    <xdr:to>
      <xdr:col>29</xdr:col>
      <xdr:colOff>127000</xdr:colOff>
      <xdr:row>36</xdr:row>
      <xdr:rowOff>170511</xdr:rowOff>
    </xdr:to>
    <xdr:cxnSp macro="">
      <xdr:nvCxnSpPr>
        <xdr:cNvPr id="114" name="直線コネクタ 113"/>
        <xdr:cNvCxnSpPr/>
      </xdr:nvCxnSpPr>
      <xdr:spPr bwMode="auto">
        <a:xfrm flipV="1">
          <a:off x="5003800" y="7056418"/>
          <a:ext cx="647700" cy="67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87945</xdr:rowOff>
    </xdr:from>
    <xdr:ext cx="762000" cy="259045"/>
    <xdr:sp macro="" textlink="">
      <xdr:nvSpPr>
        <xdr:cNvPr id="115" name="人口1人当たり決算額の推移平均値テキスト445"/>
        <xdr:cNvSpPr txBox="1"/>
      </xdr:nvSpPr>
      <xdr:spPr>
        <a:xfrm>
          <a:off x="5740400" y="704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169158</xdr:rowOff>
    </xdr:from>
    <xdr:to>
      <xdr:col>26</xdr:col>
      <xdr:colOff>50800</xdr:colOff>
      <xdr:row>36</xdr:row>
      <xdr:rowOff>170511</xdr:rowOff>
    </xdr:to>
    <xdr:cxnSp macro="">
      <xdr:nvCxnSpPr>
        <xdr:cNvPr id="117" name="直線コネクタ 116"/>
        <xdr:cNvCxnSpPr/>
      </xdr:nvCxnSpPr>
      <xdr:spPr bwMode="auto">
        <a:xfrm>
          <a:off x="4305300" y="7122408"/>
          <a:ext cx="698500" cy="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158058</xdr:rowOff>
    </xdr:from>
    <xdr:to>
      <xdr:col>26</xdr:col>
      <xdr:colOff>101600</xdr:colOff>
      <xdr:row>37</xdr:row>
      <xdr:rowOff>88208</xdr:rowOff>
    </xdr:to>
    <xdr:sp macro="" textlink="">
      <xdr:nvSpPr>
        <xdr:cNvPr id="118" name="フローチャート: 判断 117"/>
        <xdr:cNvSpPr/>
      </xdr:nvSpPr>
      <xdr:spPr bwMode="auto">
        <a:xfrm>
          <a:off x="4953000" y="7111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72985</xdr:rowOff>
    </xdr:from>
    <xdr:ext cx="736600" cy="259045"/>
    <xdr:sp macro="" textlink="">
      <xdr:nvSpPr>
        <xdr:cNvPr id="119" name="テキスト ボックス 118"/>
        <xdr:cNvSpPr txBox="1"/>
      </xdr:nvSpPr>
      <xdr:spPr>
        <a:xfrm>
          <a:off x="4622800" y="719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169158</xdr:rowOff>
    </xdr:from>
    <xdr:to>
      <xdr:col>22</xdr:col>
      <xdr:colOff>114300</xdr:colOff>
      <xdr:row>37</xdr:row>
      <xdr:rowOff>54477</xdr:rowOff>
    </xdr:to>
    <xdr:cxnSp macro="">
      <xdr:nvCxnSpPr>
        <xdr:cNvPr id="120" name="直線コネクタ 119"/>
        <xdr:cNvCxnSpPr/>
      </xdr:nvCxnSpPr>
      <xdr:spPr bwMode="auto">
        <a:xfrm flipV="1">
          <a:off x="3606800" y="7122408"/>
          <a:ext cx="698500" cy="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147485</xdr:rowOff>
    </xdr:from>
    <xdr:to>
      <xdr:col>22</xdr:col>
      <xdr:colOff>165100</xdr:colOff>
      <xdr:row>37</xdr:row>
      <xdr:rowOff>77635</xdr:rowOff>
    </xdr:to>
    <xdr:sp macro="" textlink="">
      <xdr:nvSpPr>
        <xdr:cNvPr id="121" name="フローチャート: 判断 120"/>
        <xdr:cNvSpPr/>
      </xdr:nvSpPr>
      <xdr:spPr bwMode="auto">
        <a:xfrm>
          <a:off x="42545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62412</xdr:rowOff>
    </xdr:from>
    <xdr:ext cx="762000" cy="259045"/>
    <xdr:sp macro="" textlink="">
      <xdr:nvSpPr>
        <xdr:cNvPr id="122" name="テキスト ボックス 121"/>
        <xdr:cNvSpPr txBox="1"/>
      </xdr:nvSpPr>
      <xdr:spPr>
        <a:xfrm>
          <a:off x="3924300" y="718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54477</xdr:rowOff>
    </xdr:from>
    <xdr:to>
      <xdr:col>18</xdr:col>
      <xdr:colOff>177800</xdr:colOff>
      <xdr:row>37</xdr:row>
      <xdr:rowOff>164986</xdr:rowOff>
    </xdr:to>
    <xdr:cxnSp macro="">
      <xdr:nvCxnSpPr>
        <xdr:cNvPr id="123" name="直線コネクタ 122"/>
        <xdr:cNvCxnSpPr/>
      </xdr:nvCxnSpPr>
      <xdr:spPr bwMode="auto">
        <a:xfrm flipV="1">
          <a:off x="2908300" y="7179177"/>
          <a:ext cx="698500" cy="11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150895</xdr:rowOff>
    </xdr:from>
    <xdr:to>
      <xdr:col>19</xdr:col>
      <xdr:colOff>38100</xdr:colOff>
      <xdr:row>37</xdr:row>
      <xdr:rowOff>81045</xdr:rowOff>
    </xdr:to>
    <xdr:sp macro="" textlink="">
      <xdr:nvSpPr>
        <xdr:cNvPr id="124" name="フローチャート: 判断 123"/>
        <xdr:cNvSpPr/>
      </xdr:nvSpPr>
      <xdr:spPr bwMode="auto">
        <a:xfrm>
          <a:off x="35560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262672</xdr:rowOff>
    </xdr:from>
    <xdr:ext cx="762000" cy="259045"/>
    <xdr:sp macro="" textlink="">
      <xdr:nvSpPr>
        <xdr:cNvPr id="125" name="テキスト ボックス 124"/>
        <xdr:cNvSpPr txBox="1"/>
      </xdr:nvSpPr>
      <xdr:spPr>
        <a:xfrm>
          <a:off x="32258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136836</xdr:rowOff>
    </xdr:from>
    <xdr:to>
      <xdr:col>15</xdr:col>
      <xdr:colOff>101600</xdr:colOff>
      <xdr:row>37</xdr:row>
      <xdr:rowOff>66986</xdr:rowOff>
    </xdr:to>
    <xdr:sp macro="" textlink="">
      <xdr:nvSpPr>
        <xdr:cNvPr id="126" name="フローチャート: 判断 125"/>
        <xdr:cNvSpPr/>
      </xdr:nvSpPr>
      <xdr:spPr bwMode="auto">
        <a:xfrm>
          <a:off x="2857500" y="7090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248613</xdr:rowOff>
    </xdr:from>
    <xdr:ext cx="762000" cy="259045"/>
    <xdr:sp macro="" textlink="">
      <xdr:nvSpPr>
        <xdr:cNvPr id="127" name="テキスト ボックス 126"/>
        <xdr:cNvSpPr txBox="1"/>
      </xdr:nvSpPr>
      <xdr:spPr>
        <a:xfrm>
          <a:off x="2527300" y="685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52368</xdr:rowOff>
    </xdr:from>
    <xdr:to>
      <xdr:col>29</xdr:col>
      <xdr:colOff>177800</xdr:colOff>
      <xdr:row>36</xdr:row>
      <xdr:rowOff>153968</xdr:rowOff>
    </xdr:to>
    <xdr:sp macro="" textlink="">
      <xdr:nvSpPr>
        <xdr:cNvPr id="133" name="楕円 132"/>
        <xdr:cNvSpPr/>
      </xdr:nvSpPr>
      <xdr:spPr bwMode="auto">
        <a:xfrm>
          <a:off x="5600700" y="700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240345</xdr:rowOff>
    </xdr:from>
    <xdr:ext cx="762000" cy="259045"/>
    <xdr:sp macro="" textlink="">
      <xdr:nvSpPr>
        <xdr:cNvPr id="134" name="人口1人当たり決算額の推移該当値テキスト445"/>
        <xdr:cNvSpPr txBox="1"/>
      </xdr:nvSpPr>
      <xdr:spPr>
        <a:xfrm>
          <a:off x="5740400" y="685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119711</xdr:rowOff>
    </xdr:from>
    <xdr:to>
      <xdr:col>26</xdr:col>
      <xdr:colOff>101600</xdr:colOff>
      <xdr:row>37</xdr:row>
      <xdr:rowOff>49861</xdr:rowOff>
    </xdr:to>
    <xdr:sp macro="" textlink="">
      <xdr:nvSpPr>
        <xdr:cNvPr id="135" name="楕円 134"/>
        <xdr:cNvSpPr/>
      </xdr:nvSpPr>
      <xdr:spPr bwMode="auto">
        <a:xfrm>
          <a:off x="4953000" y="707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231488</xdr:rowOff>
    </xdr:from>
    <xdr:ext cx="736600" cy="259045"/>
    <xdr:sp macro="" textlink="">
      <xdr:nvSpPr>
        <xdr:cNvPr id="136" name="テキスト ボックス 135"/>
        <xdr:cNvSpPr txBox="1"/>
      </xdr:nvSpPr>
      <xdr:spPr>
        <a:xfrm>
          <a:off x="4622800" y="684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118358</xdr:rowOff>
    </xdr:from>
    <xdr:to>
      <xdr:col>22</xdr:col>
      <xdr:colOff>165100</xdr:colOff>
      <xdr:row>37</xdr:row>
      <xdr:rowOff>48508</xdr:rowOff>
    </xdr:to>
    <xdr:sp macro="" textlink="">
      <xdr:nvSpPr>
        <xdr:cNvPr id="137" name="楕円 136"/>
        <xdr:cNvSpPr/>
      </xdr:nvSpPr>
      <xdr:spPr bwMode="auto">
        <a:xfrm>
          <a:off x="4254500" y="707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230135</xdr:rowOff>
    </xdr:from>
    <xdr:ext cx="762000" cy="259045"/>
    <xdr:sp macro="" textlink="">
      <xdr:nvSpPr>
        <xdr:cNvPr id="138" name="テキスト ボックス 137"/>
        <xdr:cNvSpPr txBox="1"/>
      </xdr:nvSpPr>
      <xdr:spPr>
        <a:xfrm>
          <a:off x="3924300" y="684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3677</xdr:rowOff>
    </xdr:from>
    <xdr:to>
      <xdr:col>19</xdr:col>
      <xdr:colOff>38100</xdr:colOff>
      <xdr:row>37</xdr:row>
      <xdr:rowOff>105277</xdr:rowOff>
    </xdr:to>
    <xdr:sp macro="" textlink="">
      <xdr:nvSpPr>
        <xdr:cNvPr id="139" name="楕円 138"/>
        <xdr:cNvSpPr/>
      </xdr:nvSpPr>
      <xdr:spPr bwMode="auto">
        <a:xfrm>
          <a:off x="3556000" y="712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90054</xdr:rowOff>
    </xdr:from>
    <xdr:ext cx="762000" cy="259045"/>
    <xdr:sp macro="" textlink="">
      <xdr:nvSpPr>
        <xdr:cNvPr id="140" name="テキスト ボックス 139"/>
        <xdr:cNvSpPr txBox="1"/>
      </xdr:nvSpPr>
      <xdr:spPr>
        <a:xfrm>
          <a:off x="3225800" y="72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114186</xdr:rowOff>
    </xdr:from>
    <xdr:to>
      <xdr:col>15</xdr:col>
      <xdr:colOff>101600</xdr:colOff>
      <xdr:row>37</xdr:row>
      <xdr:rowOff>215786</xdr:rowOff>
    </xdr:to>
    <xdr:sp macro="" textlink="">
      <xdr:nvSpPr>
        <xdr:cNvPr id="141" name="楕円 140"/>
        <xdr:cNvSpPr/>
      </xdr:nvSpPr>
      <xdr:spPr bwMode="auto">
        <a:xfrm>
          <a:off x="2857500" y="7238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200563</xdr:rowOff>
    </xdr:from>
    <xdr:ext cx="762000" cy="259045"/>
    <xdr:sp macro="" textlink="">
      <xdr:nvSpPr>
        <xdr:cNvPr id="142" name="テキスト ボックス 141"/>
        <xdr:cNvSpPr txBox="1"/>
      </xdr:nvSpPr>
      <xdr:spPr>
        <a:xfrm>
          <a:off x="2527300" y="732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
27,540
147.53
19,083,368
18,354,444
528,775
8,435,076
16,370,210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10737</xdr:rowOff>
    </xdr:from>
    <xdr:to>
      <xdr:col>24</xdr:col>
      <xdr:colOff>63500</xdr:colOff>
      <xdr:row>37</xdr:row>
      <xdr:rowOff>19620</xdr:rowOff>
    </xdr:to>
    <xdr:cxnSp macro="">
      <xdr:nvCxnSpPr>
        <xdr:cNvPr id="63" name="直線コネクタ 62"/>
        <xdr:cNvCxnSpPr/>
      </xdr:nvCxnSpPr>
      <xdr:spPr>
        <a:xfrm flipV="1">
          <a:off x="3797300" y="6354387"/>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10654</xdr:rowOff>
    </xdr:from>
    <xdr:ext cx="534377" cy="259045"/>
    <xdr:sp macro="" textlink="">
      <xdr:nvSpPr>
        <xdr:cNvPr id="64" name="人件費平均値テキスト"/>
        <xdr:cNvSpPr txBox="1"/>
      </xdr:nvSpPr>
      <xdr:spPr>
        <a:xfrm>
          <a:off x="4686300" y="601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19620</xdr:rowOff>
    </xdr:from>
    <xdr:to>
      <xdr:col>19</xdr:col>
      <xdr:colOff>177800</xdr:colOff>
      <xdr:row>37</xdr:row>
      <xdr:rowOff>87285</xdr:rowOff>
    </xdr:to>
    <xdr:cxnSp macro="">
      <xdr:nvCxnSpPr>
        <xdr:cNvPr id="66" name="直線コネクタ 65"/>
        <xdr:cNvCxnSpPr/>
      </xdr:nvCxnSpPr>
      <xdr:spPr>
        <a:xfrm flipV="1">
          <a:off x="2908300" y="6363270"/>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7682</xdr:rowOff>
    </xdr:from>
    <xdr:to>
      <xdr:col>20</xdr:col>
      <xdr:colOff>38100</xdr:colOff>
      <xdr:row>37</xdr:row>
      <xdr:rowOff>109282</xdr:rowOff>
    </xdr:to>
    <xdr:sp macro="" textlink="">
      <xdr:nvSpPr>
        <xdr:cNvPr id="67" name="フローチャート: 判断 66"/>
        <xdr:cNvSpPr/>
      </xdr:nvSpPr>
      <xdr:spPr>
        <a:xfrm>
          <a:off x="3746500" y="635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100409</xdr:rowOff>
    </xdr:from>
    <xdr:ext cx="534377" cy="259045"/>
    <xdr:sp macro="" textlink="">
      <xdr:nvSpPr>
        <xdr:cNvPr id="68" name="テキスト ボックス 67"/>
        <xdr:cNvSpPr txBox="1"/>
      </xdr:nvSpPr>
      <xdr:spPr>
        <a:xfrm>
          <a:off x="3530111" y="64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87285</xdr:rowOff>
    </xdr:from>
    <xdr:to>
      <xdr:col>15</xdr:col>
      <xdr:colOff>50800</xdr:colOff>
      <xdr:row>37</xdr:row>
      <xdr:rowOff>100740</xdr:rowOff>
    </xdr:to>
    <xdr:cxnSp macro="">
      <xdr:nvCxnSpPr>
        <xdr:cNvPr id="69" name="直線コネクタ 68"/>
        <xdr:cNvCxnSpPr/>
      </xdr:nvCxnSpPr>
      <xdr:spPr>
        <a:xfrm flipV="1">
          <a:off x="2019300" y="6430935"/>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45956</xdr:rowOff>
    </xdr:from>
    <xdr:to>
      <xdr:col>15</xdr:col>
      <xdr:colOff>101600</xdr:colOff>
      <xdr:row>38</xdr:row>
      <xdr:rowOff>147556</xdr:rowOff>
    </xdr:to>
    <xdr:sp macro="" textlink="">
      <xdr:nvSpPr>
        <xdr:cNvPr id="70" name="フローチャート: 判断 69"/>
        <xdr:cNvSpPr/>
      </xdr:nvSpPr>
      <xdr:spPr>
        <a:xfrm>
          <a:off x="2857500" y="656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138683</xdr:rowOff>
    </xdr:from>
    <xdr:ext cx="534377" cy="259045"/>
    <xdr:sp macro="" textlink="">
      <xdr:nvSpPr>
        <xdr:cNvPr id="71" name="テキスト ボックス 70"/>
        <xdr:cNvSpPr txBox="1"/>
      </xdr:nvSpPr>
      <xdr:spPr>
        <a:xfrm>
          <a:off x="2641111" y="66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100740</xdr:rowOff>
    </xdr:from>
    <xdr:to>
      <xdr:col>10</xdr:col>
      <xdr:colOff>114300</xdr:colOff>
      <xdr:row>37</xdr:row>
      <xdr:rowOff>143586</xdr:rowOff>
    </xdr:to>
    <xdr:cxnSp macro="">
      <xdr:nvCxnSpPr>
        <xdr:cNvPr id="72" name="直線コネクタ 71"/>
        <xdr:cNvCxnSpPr/>
      </xdr:nvCxnSpPr>
      <xdr:spPr>
        <a:xfrm flipV="1">
          <a:off x="1130300" y="6444390"/>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63623</xdr:rowOff>
    </xdr:from>
    <xdr:to>
      <xdr:col>10</xdr:col>
      <xdr:colOff>165100</xdr:colOff>
      <xdr:row>38</xdr:row>
      <xdr:rowOff>165223</xdr:rowOff>
    </xdr:to>
    <xdr:sp macro="" textlink="">
      <xdr:nvSpPr>
        <xdr:cNvPr id="73" name="フローチャート: 判断 72"/>
        <xdr:cNvSpPr/>
      </xdr:nvSpPr>
      <xdr:spPr>
        <a:xfrm>
          <a:off x="1968500" y="657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156350</xdr:rowOff>
    </xdr:from>
    <xdr:ext cx="534377" cy="259045"/>
    <xdr:sp macro="" textlink="">
      <xdr:nvSpPr>
        <xdr:cNvPr id="74" name="テキスト ボックス 73"/>
        <xdr:cNvSpPr txBox="1"/>
      </xdr:nvSpPr>
      <xdr:spPr>
        <a:xfrm>
          <a:off x="1752111" y="667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72572</xdr:rowOff>
    </xdr:from>
    <xdr:to>
      <xdr:col>6</xdr:col>
      <xdr:colOff>38100</xdr:colOff>
      <xdr:row>39</xdr:row>
      <xdr:rowOff>2722</xdr:rowOff>
    </xdr:to>
    <xdr:sp macro="" textlink="">
      <xdr:nvSpPr>
        <xdr:cNvPr id="75" name="フローチャート: 判断 74"/>
        <xdr:cNvSpPr/>
      </xdr:nvSpPr>
      <xdr:spPr>
        <a:xfrm>
          <a:off x="1079500" y="6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165299</xdr:rowOff>
    </xdr:from>
    <xdr:ext cx="534377" cy="259045"/>
    <xdr:sp macro="" textlink="">
      <xdr:nvSpPr>
        <xdr:cNvPr id="76" name="テキスト ボックス 75"/>
        <xdr:cNvSpPr txBox="1"/>
      </xdr:nvSpPr>
      <xdr:spPr>
        <a:xfrm>
          <a:off x="863111" y="66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131387</xdr:rowOff>
    </xdr:from>
    <xdr:to>
      <xdr:col>24</xdr:col>
      <xdr:colOff>114300</xdr:colOff>
      <xdr:row>37</xdr:row>
      <xdr:rowOff>61537</xdr:rowOff>
    </xdr:to>
    <xdr:sp macro="" textlink="">
      <xdr:nvSpPr>
        <xdr:cNvPr id="82" name="楕円 81"/>
        <xdr:cNvSpPr/>
      </xdr:nvSpPr>
      <xdr:spPr>
        <a:xfrm>
          <a:off x="4584700" y="63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109814</xdr:rowOff>
    </xdr:from>
    <xdr:ext cx="534377" cy="259045"/>
    <xdr:sp macro="" textlink="">
      <xdr:nvSpPr>
        <xdr:cNvPr id="83" name="人件費該当値テキスト"/>
        <xdr:cNvSpPr txBox="1"/>
      </xdr:nvSpPr>
      <xdr:spPr>
        <a:xfrm>
          <a:off x="4686300" y="628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140270</xdr:rowOff>
    </xdr:from>
    <xdr:to>
      <xdr:col>20</xdr:col>
      <xdr:colOff>38100</xdr:colOff>
      <xdr:row>37</xdr:row>
      <xdr:rowOff>70420</xdr:rowOff>
    </xdr:to>
    <xdr:sp macro="" textlink="">
      <xdr:nvSpPr>
        <xdr:cNvPr id="84" name="楕円 83"/>
        <xdr:cNvSpPr/>
      </xdr:nvSpPr>
      <xdr:spPr>
        <a:xfrm>
          <a:off x="3746500" y="63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86947</xdr:rowOff>
    </xdr:from>
    <xdr:ext cx="534377" cy="259045"/>
    <xdr:sp macro="" textlink="">
      <xdr:nvSpPr>
        <xdr:cNvPr id="85" name="テキスト ボックス 84"/>
        <xdr:cNvSpPr txBox="1"/>
      </xdr:nvSpPr>
      <xdr:spPr>
        <a:xfrm>
          <a:off x="3530111" y="608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36485</xdr:rowOff>
    </xdr:from>
    <xdr:to>
      <xdr:col>15</xdr:col>
      <xdr:colOff>101600</xdr:colOff>
      <xdr:row>37</xdr:row>
      <xdr:rowOff>138085</xdr:rowOff>
    </xdr:to>
    <xdr:sp macro="" textlink="">
      <xdr:nvSpPr>
        <xdr:cNvPr id="86" name="楕円 85"/>
        <xdr:cNvSpPr/>
      </xdr:nvSpPr>
      <xdr:spPr>
        <a:xfrm>
          <a:off x="2857500" y="63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154612</xdr:rowOff>
    </xdr:from>
    <xdr:ext cx="534377" cy="259045"/>
    <xdr:sp macro="" textlink="">
      <xdr:nvSpPr>
        <xdr:cNvPr id="87" name="テキスト ボックス 86"/>
        <xdr:cNvSpPr txBox="1"/>
      </xdr:nvSpPr>
      <xdr:spPr>
        <a:xfrm>
          <a:off x="2641111" y="615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49940</xdr:rowOff>
    </xdr:from>
    <xdr:to>
      <xdr:col>10</xdr:col>
      <xdr:colOff>165100</xdr:colOff>
      <xdr:row>37</xdr:row>
      <xdr:rowOff>151540</xdr:rowOff>
    </xdr:to>
    <xdr:sp macro="" textlink="">
      <xdr:nvSpPr>
        <xdr:cNvPr id="88" name="楕円 87"/>
        <xdr:cNvSpPr/>
      </xdr:nvSpPr>
      <xdr:spPr>
        <a:xfrm>
          <a:off x="1968500" y="63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168067</xdr:rowOff>
    </xdr:from>
    <xdr:ext cx="534377" cy="259045"/>
    <xdr:sp macro="" textlink="">
      <xdr:nvSpPr>
        <xdr:cNvPr id="89" name="テキスト ボックス 88"/>
        <xdr:cNvSpPr txBox="1"/>
      </xdr:nvSpPr>
      <xdr:spPr>
        <a:xfrm>
          <a:off x="1752111" y="61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92786</xdr:rowOff>
    </xdr:from>
    <xdr:to>
      <xdr:col>6</xdr:col>
      <xdr:colOff>38100</xdr:colOff>
      <xdr:row>38</xdr:row>
      <xdr:rowOff>22937</xdr:rowOff>
    </xdr:to>
    <xdr:sp macro="" textlink="">
      <xdr:nvSpPr>
        <xdr:cNvPr id="90" name="楕円 89"/>
        <xdr:cNvSpPr/>
      </xdr:nvSpPr>
      <xdr:spPr>
        <a:xfrm>
          <a:off x="1079500" y="643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39463</xdr:rowOff>
    </xdr:from>
    <xdr:ext cx="534377" cy="259045"/>
    <xdr:sp macro="" textlink="">
      <xdr:nvSpPr>
        <xdr:cNvPr id="91" name="テキスト ボックス 90"/>
        <xdr:cNvSpPr txBox="1"/>
      </xdr:nvSpPr>
      <xdr:spPr>
        <a:xfrm>
          <a:off x="863111" y="62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110261</xdr:rowOff>
    </xdr:from>
    <xdr:to>
      <xdr:col>24</xdr:col>
      <xdr:colOff>63500</xdr:colOff>
      <xdr:row>56</xdr:row>
      <xdr:rowOff>138138</xdr:rowOff>
    </xdr:to>
    <xdr:cxnSp macro="">
      <xdr:nvCxnSpPr>
        <xdr:cNvPr id="121" name="直線コネクタ 120"/>
        <xdr:cNvCxnSpPr/>
      </xdr:nvCxnSpPr>
      <xdr:spPr>
        <a:xfrm>
          <a:off x="3797300" y="9197111"/>
          <a:ext cx="838200" cy="5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110261</xdr:rowOff>
    </xdr:from>
    <xdr:to>
      <xdr:col>19</xdr:col>
      <xdr:colOff>177800</xdr:colOff>
      <xdr:row>56</xdr:row>
      <xdr:rowOff>35992</xdr:rowOff>
    </xdr:to>
    <xdr:cxnSp macro="">
      <xdr:nvCxnSpPr>
        <xdr:cNvPr id="124" name="直線コネクタ 123"/>
        <xdr:cNvCxnSpPr/>
      </xdr:nvCxnSpPr>
      <xdr:spPr>
        <a:xfrm flipV="1">
          <a:off x="2908300" y="9197111"/>
          <a:ext cx="889000" cy="4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160490</xdr:rowOff>
    </xdr:from>
    <xdr:to>
      <xdr:col>20</xdr:col>
      <xdr:colOff>38100</xdr:colOff>
      <xdr:row>58</xdr:row>
      <xdr:rowOff>90640</xdr:rowOff>
    </xdr:to>
    <xdr:sp macro="" textlink="">
      <xdr:nvSpPr>
        <xdr:cNvPr id="125" name="フローチャート: 判断 124"/>
        <xdr:cNvSpPr/>
      </xdr:nvSpPr>
      <xdr:spPr>
        <a:xfrm>
          <a:off x="3746500" y="993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81767</xdr:rowOff>
    </xdr:from>
    <xdr:ext cx="534377" cy="259045"/>
    <xdr:sp macro="" textlink="">
      <xdr:nvSpPr>
        <xdr:cNvPr id="126" name="テキスト ボックス 125"/>
        <xdr:cNvSpPr txBox="1"/>
      </xdr:nvSpPr>
      <xdr:spPr>
        <a:xfrm>
          <a:off x="3530111" y="1002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35992</xdr:rowOff>
    </xdr:from>
    <xdr:to>
      <xdr:col>15</xdr:col>
      <xdr:colOff>50800</xdr:colOff>
      <xdr:row>59</xdr:row>
      <xdr:rowOff>15748</xdr:rowOff>
    </xdr:to>
    <xdr:cxnSp macro="">
      <xdr:nvCxnSpPr>
        <xdr:cNvPr id="127" name="直線コネクタ 126"/>
        <xdr:cNvCxnSpPr/>
      </xdr:nvCxnSpPr>
      <xdr:spPr>
        <a:xfrm flipV="1">
          <a:off x="2019300" y="9637192"/>
          <a:ext cx="889000" cy="4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169570</xdr:rowOff>
    </xdr:from>
    <xdr:to>
      <xdr:col>15</xdr:col>
      <xdr:colOff>101600</xdr:colOff>
      <xdr:row>58</xdr:row>
      <xdr:rowOff>99720</xdr:rowOff>
    </xdr:to>
    <xdr:sp macro="" textlink="">
      <xdr:nvSpPr>
        <xdr:cNvPr id="128" name="フローチャート: 判断 127"/>
        <xdr:cNvSpPr/>
      </xdr:nvSpPr>
      <xdr:spPr>
        <a:xfrm>
          <a:off x="2857500" y="99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90847</xdr:rowOff>
    </xdr:from>
    <xdr:ext cx="534377" cy="259045"/>
    <xdr:sp macro="" textlink="">
      <xdr:nvSpPr>
        <xdr:cNvPr id="129" name="テキスト ボックス 128"/>
        <xdr:cNvSpPr txBox="1"/>
      </xdr:nvSpPr>
      <xdr:spPr>
        <a:xfrm>
          <a:off x="2641111" y="100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15748</xdr:rowOff>
    </xdr:from>
    <xdr:to>
      <xdr:col>10</xdr:col>
      <xdr:colOff>114300</xdr:colOff>
      <xdr:row>59</xdr:row>
      <xdr:rowOff>62674</xdr:rowOff>
    </xdr:to>
    <xdr:cxnSp macro="">
      <xdr:nvCxnSpPr>
        <xdr:cNvPr id="130" name="直線コネクタ 129"/>
        <xdr:cNvCxnSpPr/>
      </xdr:nvCxnSpPr>
      <xdr:spPr>
        <a:xfrm flipV="1">
          <a:off x="1130300" y="10131298"/>
          <a:ext cx="889000" cy="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53531</xdr:rowOff>
    </xdr:from>
    <xdr:to>
      <xdr:col>10</xdr:col>
      <xdr:colOff>165100</xdr:colOff>
      <xdr:row>58</xdr:row>
      <xdr:rowOff>155131</xdr:rowOff>
    </xdr:to>
    <xdr:sp macro="" textlink="">
      <xdr:nvSpPr>
        <xdr:cNvPr id="131" name="フローチャート: 判断 130"/>
        <xdr:cNvSpPr/>
      </xdr:nvSpPr>
      <xdr:spPr>
        <a:xfrm>
          <a:off x="1968500" y="99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208</xdr:rowOff>
    </xdr:from>
    <xdr:ext cx="534377" cy="259045"/>
    <xdr:sp macro="" textlink="">
      <xdr:nvSpPr>
        <xdr:cNvPr id="132" name="テキスト ボックス 131"/>
        <xdr:cNvSpPr txBox="1"/>
      </xdr:nvSpPr>
      <xdr:spPr>
        <a:xfrm>
          <a:off x="1752111" y="97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33083</xdr:rowOff>
    </xdr:from>
    <xdr:to>
      <xdr:col>6</xdr:col>
      <xdr:colOff>38100</xdr:colOff>
      <xdr:row>58</xdr:row>
      <xdr:rowOff>134683</xdr:rowOff>
    </xdr:to>
    <xdr:sp macro="" textlink="">
      <xdr:nvSpPr>
        <xdr:cNvPr id="133" name="フローチャート: 判断 132"/>
        <xdr:cNvSpPr/>
      </xdr:nvSpPr>
      <xdr:spPr>
        <a:xfrm>
          <a:off x="1079500" y="997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151210</xdr:rowOff>
    </xdr:from>
    <xdr:ext cx="534377" cy="259045"/>
    <xdr:sp macro="" textlink="">
      <xdr:nvSpPr>
        <xdr:cNvPr id="134" name="テキスト ボックス 133"/>
        <xdr:cNvSpPr txBox="1"/>
      </xdr:nvSpPr>
      <xdr:spPr>
        <a:xfrm>
          <a:off x="863111" y="97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87338</xdr:rowOff>
    </xdr:from>
    <xdr:to>
      <xdr:col>24</xdr:col>
      <xdr:colOff>114300</xdr:colOff>
      <xdr:row>57</xdr:row>
      <xdr:rowOff>17488</xdr:rowOff>
    </xdr:to>
    <xdr:sp macro="" textlink="">
      <xdr:nvSpPr>
        <xdr:cNvPr id="140" name="楕円 139"/>
        <xdr:cNvSpPr/>
      </xdr:nvSpPr>
      <xdr:spPr>
        <a:xfrm>
          <a:off x="4584700" y="96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110215</xdr:rowOff>
    </xdr:from>
    <xdr:ext cx="534377" cy="259045"/>
    <xdr:sp macro="" textlink="">
      <xdr:nvSpPr>
        <xdr:cNvPr id="141" name="物件費該当値テキスト"/>
        <xdr:cNvSpPr txBox="1"/>
      </xdr:nvSpPr>
      <xdr:spPr>
        <a:xfrm>
          <a:off x="4686300" y="953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59461</xdr:rowOff>
    </xdr:from>
    <xdr:to>
      <xdr:col>20</xdr:col>
      <xdr:colOff>38100</xdr:colOff>
      <xdr:row>53</xdr:row>
      <xdr:rowOff>161061</xdr:rowOff>
    </xdr:to>
    <xdr:sp macro="" textlink="">
      <xdr:nvSpPr>
        <xdr:cNvPr id="142" name="楕円 141"/>
        <xdr:cNvSpPr/>
      </xdr:nvSpPr>
      <xdr:spPr>
        <a:xfrm>
          <a:off x="3746500" y="91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6138</xdr:rowOff>
    </xdr:from>
    <xdr:ext cx="599010" cy="259045"/>
    <xdr:sp macro="" textlink="">
      <xdr:nvSpPr>
        <xdr:cNvPr id="143" name="テキスト ボックス 142"/>
        <xdr:cNvSpPr txBox="1"/>
      </xdr:nvSpPr>
      <xdr:spPr>
        <a:xfrm>
          <a:off x="3497795" y="892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156642</xdr:rowOff>
    </xdr:from>
    <xdr:to>
      <xdr:col>15</xdr:col>
      <xdr:colOff>101600</xdr:colOff>
      <xdr:row>56</xdr:row>
      <xdr:rowOff>86792</xdr:rowOff>
    </xdr:to>
    <xdr:sp macro="" textlink="">
      <xdr:nvSpPr>
        <xdr:cNvPr id="144" name="楕円 143"/>
        <xdr:cNvSpPr/>
      </xdr:nvSpPr>
      <xdr:spPr>
        <a:xfrm>
          <a:off x="2857500" y="95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103319</xdr:rowOff>
    </xdr:from>
    <xdr:ext cx="599010" cy="259045"/>
    <xdr:sp macro="" textlink="">
      <xdr:nvSpPr>
        <xdr:cNvPr id="145" name="テキスト ボックス 144"/>
        <xdr:cNvSpPr txBox="1"/>
      </xdr:nvSpPr>
      <xdr:spPr>
        <a:xfrm>
          <a:off x="2608795" y="936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136398</xdr:rowOff>
    </xdr:from>
    <xdr:to>
      <xdr:col>10</xdr:col>
      <xdr:colOff>165100</xdr:colOff>
      <xdr:row>59</xdr:row>
      <xdr:rowOff>66548</xdr:rowOff>
    </xdr:to>
    <xdr:sp macro="" textlink="">
      <xdr:nvSpPr>
        <xdr:cNvPr id="146" name="楕円 145"/>
        <xdr:cNvSpPr/>
      </xdr:nvSpPr>
      <xdr:spPr>
        <a:xfrm>
          <a:off x="1968500" y="100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57675</xdr:rowOff>
    </xdr:from>
    <xdr:ext cx="534377" cy="259045"/>
    <xdr:sp macro="" textlink="">
      <xdr:nvSpPr>
        <xdr:cNvPr id="147" name="テキスト ボックス 146"/>
        <xdr:cNvSpPr txBox="1"/>
      </xdr:nvSpPr>
      <xdr:spPr>
        <a:xfrm>
          <a:off x="1752111" y="101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11874</xdr:rowOff>
    </xdr:from>
    <xdr:to>
      <xdr:col>6</xdr:col>
      <xdr:colOff>38100</xdr:colOff>
      <xdr:row>59</xdr:row>
      <xdr:rowOff>113474</xdr:rowOff>
    </xdr:to>
    <xdr:sp macro="" textlink="">
      <xdr:nvSpPr>
        <xdr:cNvPr id="148" name="楕円 147"/>
        <xdr:cNvSpPr/>
      </xdr:nvSpPr>
      <xdr:spPr>
        <a:xfrm>
          <a:off x="1079500" y="101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104601</xdr:rowOff>
    </xdr:from>
    <xdr:ext cx="534377" cy="259045"/>
    <xdr:sp macro="" textlink="">
      <xdr:nvSpPr>
        <xdr:cNvPr id="149" name="テキスト ボックス 148"/>
        <xdr:cNvSpPr txBox="1"/>
      </xdr:nvSpPr>
      <xdr:spPr>
        <a:xfrm>
          <a:off x="863111" y="102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69348</xdr:rowOff>
    </xdr:from>
    <xdr:to>
      <xdr:col>24</xdr:col>
      <xdr:colOff>63500</xdr:colOff>
      <xdr:row>78</xdr:row>
      <xdr:rowOff>89618</xdr:rowOff>
    </xdr:to>
    <xdr:cxnSp macro="">
      <xdr:nvCxnSpPr>
        <xdr:cNvPr id="178" name="直線コネクタ 177"/>
        <xdr:cNvCxnSpPr/>
      </xdr:nvCxnSpPr>
      <xdr:spPr>
        <a:xfrm flipV="1">
          <a:off x="3797300" y="13442448"/>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89618</xdr:rowOff>
    </xdr:from>
    <xdr:to>
      <xdr:col>19</xdr:col>
      <xdr:colOff>177800</xdr:colOff>
      <xdr:row>78</xdr:row>
      <xdr:rowOff>116363</xdr:rowOff>
    </xdr:to>
    <xdr:cxnSp macro="">
      <xdr:nvCxnSpPr>
        <xdr:cNvPr id="181" name="直線コネクタ 180"/>
        <xdr:cNvCxnSpPr/>
      </xdr:nvCxnSpPr>
      <xdr:spPr>
        <a:xfrm flipV="1">
          <a:off x="2908300" y="13462718"/>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2" name="フローチャート: 判断 181"/>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3" name="テキスト ボックス 182"/>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94914</xdr:rowOff>
    </xdr:from>
    <xdr:to>
      <xdr:col>15</xdr:col>
      <xdr:colOff>50800</xdr:colOff>
      <xdr:row>78</xdr:row>
      <xdr:rowOff>116363</xdr:rowOff>
    </xdr:to>
    <xdr:cxnSp macro="">
      <xdr:nvCxnSpPr>
        <xdr:cNvPr id="184" name="直線コネクタ 183"/>
        <xdr:cNvCxnSpPr/>
      </xdr:nvCxnSpPr>
      <xdr:spPr>
        <a:xfrm>
          <a:off x="2019300" y="13468014"/>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5" name="フローチャート: 判断 184"/>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6" name="テキスト ボックス 185"/>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94914</xdr:rowOff>
    </xdr:from>
    <xdr:to>
      <xdr:col>10</xdr:col>
      <xdr:colOff>114300</xdr:colOff>
      <xdr:row>78</xdr:row>
      <xdr:rowOff>101161</xdr:rowOff>
    </xdr:to>
    <xdr:cxnSp macro="">
      <xdr:nvCxnSpPr>
        <xdr:cNvPr id="187" name="直線コネクタ 186"/>
        <xdr:cNvCxnSpPr/>
      </xdr:nvCxnSpPr>
      <xdr:spPr>
        <a:xfrm flipV="1">
          <a:off x="1130300" y="13468014"/>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88" name="フローチャート: 判断 187"/>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89" name="テキスト ボックス 188"/>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0" name="フローチャート: 判断 189"/>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1" name="テキスト ボックス 190"/>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18548</xdr:rowOff>
    </xdr:from>
    <xdr:to>
      <xdr:col>24</xdr:col>
      <xdr:colOff>114300</xdr:colOff>
      <xdr:row>78</xdr:row>
      <xdr:rowOff>120148</xdr:rowOff>
    </xdr:to>
    <xdr:sp macro="" textlink="">
      <xdr:nvSpPr>
        <xdr:cNvPr id="197" name="楕円 196"/>
        <xdr:cNvSpPr/>
      </xdr:nvSpPr>
      <xdr:spPr>
        <a:xfrm>
          <a:off x="4584700" y="13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118647</xdr:rowOff>
    </xdr:from>
    <xdr:ext cx="469744" cy="259045"/>
    <xdr:sp macro="" textlink="">
      <xdr:nvSpPr>
        <xdr:cNvPr id="198" name="維持補修費該当値テキスト"/>
        <xdr:cNvSpPr txBox="1"/>
      </xdr:nvSpPr>
      <xdr:spPr>
        <a:xfrm>
          <a:off x="4686300" y="133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38818</xdr:rowOff>
    </xdr:from>
    <xdr:to>
      <xdr:col>20</xdr:col>
      <xdr:colOff>38100</xdr:colOff>
      <xdr:row>78</xdr:row>
      <xdr:rowOff>140418</xdr:rowOff>
    </xdr:to>
    <xdr:sp macro="" textlink="">
      <xdr:nvSpPr>
        <xdr:cNvPr id="199" name="楕円 198"/>
        <xdr:cNvSpPr/>
      </xdr:nvSpPr>
      <xdr:spPr>
        <a:xfrm>
          <a:off x="3746500" y="134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131545</xdr:rowOff>
    </xdr:from>
    <xdr:ext cx="469744" cy="259045"/>
    <xdr:sp macro="" textlink="">
      <xdr:nvSpPr>
        <xdr:cNvPr id="200" name="テキスト ボックス 199"/>
        <xdr:cNvSpPr txBox="1"/>
      </xdr:nvSpPr>
      <xdr:spPr>
        <a:xfrm>
          <a:off x="3562428" y="1350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65563</xdr:rowOff>
    </xdr:from>
    <xdr:to>
      <xdr:col>15</xdr:col>
      <xdr:colOff>101600</xdr:colOff>
      <xdr:row>78</xdr:row>
      <xdr:rowOff>167163</xdr:rowOff>
    </xdr:to>
    <xdr:sp macro="" textlink="">
      <xdr:nvSpPr>
        <xdr:cNvPr id="201" name="楕円 200"/>
        <xdr:cNvSpPr/>
      </xdr:nvSpPr>
      <xdr:spPr>
        <a:xfrm>
          <a:off x="2857500" y="134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12240</xdr:rowOff>
    </xdr:from>
    <xdr:ext cx="469744" cy="259045"/>
    <xdr:sp macro="" textlink="">
      <xdr:nvSpPr>
        <xdr:cNvPr id="202" name="テキスト ボックス 201"/>
        <xdr:cNvSpPr txBox="1"/>
      </xdr:nvSpPr>
      <xdr:spPr>
        <a:xfrm>
          <a:off x="2673428" y="132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44114</xdr:rowOff>
    </xdr:from>
    <xdr:to>
      <xdr:col>10</xdr:col>
      <xdr:colOff>165100</xdr:colOff>
      <xdr:row>78</xdr:row>
      <xdr:rowOff>145714</xdr:rowOff>
    </xdr:to>
    <xdr:sp macro="" textlink="">
      <xdr:nvSpPr>
        <xdr:cNvPr id="203" name="楕円 202"/>
        <xdr:cNvSpPr/>
      </xdr:nvSpPr>
      <xdr:spPr>
        <a:xfrm>
          <a:off x="1968500" y="134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162241</xdr:rowOff>
    </xdr:from>
    <xdr:ext cx="469744" cy="259045"/>
    <xdr:sp macro="" textlink="">
      <xdr:nvSpPr>
        <xdr:cNvPr id="204" name="テキスト ボックス 203"/>
        <xdr:cNvSpPr txBox="1"/>
      </xdr:nvSpPr>
      <xdr:spPr>
        <a:xfrm>
          <a:off x="1784428" y="1319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50361</xdr:rowOff>
    </xdr:from>
    <xdr:to>
      <xdr:col>6</xdr:col>
      <xdr:colOff>38100</xdr:colOff>
      <xdr:row>78</xdr:row>
      <xdr:rowOff>151961</xdr:rowOff>
    </xdr:to>
    <xdr:sp macro="" textlink="">
      <xdr:nvSpPr>
        <xdr:cNvPr id="205" name="楕円 204"/>
        <xdr:cNvSpPr/>
      </xdr:nvSpPr>
      <xdr:spPr>
        <a:xfrm>
          <a:off x="1079500" y="134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143088</xdr:rowOff>
    </xdr:from>
    <xdr:ext cx="469744" cy="259045"/>
    <xdr:sp macro="" textlink="">
      <xdr:nvSpPr>
        <xdr:cNvPr id="206" name="テキスト ボックス 205"/>
        <xdr:cNvSpPr txBox="1"/>
      </xdr:nvSpPr>
      <xdr:spPr>
        <a:xfrm>
          <a:off x="895428" y="135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22389</xdr:rowOff>
    </xdr:from>
    <xdr:to>
      <xdr:col>24</xdr:col>
      <xdr:colOff>62865</xdr:colOff>
      <xdr:row>98</xdr:row>
      <xdr:rowOff>79515</xdr:rowOff>
    </xdr:to>
    <xdr:cxnSp macro="">
      <xdr:nvCxnSpPr>
        <xdr:cNvPr id="231" name="直線コネクタ 230"/>
        <xdr:cNvCxnSpPr/>
      </xdr:nvCxnSpPr>
      <xdr:spPr>
        <a:xfrm flipV="1">
          <a:off x="4633595" y="15624339"/>
          <a:ext cx="1270" cy="12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83342</xdr:rowOff>
    </xdr:from>
    <xdr:ext cx="534377" cy="259045"/>
    <xdr:sp macro="" textlink="">
      <xdr:nvSpPr>
        <xdr:cNvPr id="232" name="扶助費最小値テキスト"/>
        <xdr:cNvSpPr txBox="1"/>
      </xdr:nvSpPr>
      <xdr:spPr>
        <a:xfrm>
          <a:off x="4686300" y="168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79515</xdr:rowOff>
    </xdr:from>
    <xdr:to>
      <xdr:col>24</xdr:col>
      <xdr:colOff>152400</xdr:colOff>
      <xdr:row>98</xdr:row>
      <xdr:rowOff>79515</xdr:rowOff>
    </xdr:to>
    <xdr:cxnSp macro="">
      <xdr:nvCxnSpPr>
        <xdr:cNvPr id="233" name="直線コネクタ 232"/>
        <xdr:cNvCxnSpPr/>
      </xdr:nvCxnSpPr>
      <xdr:spPr>
        <a:xfrm>
          <a:off x="4546600" y="1688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140516</xdr:rowOff>
    </xdr:from>
    <xdr:ext cx="599010" cy="259045"/>
    <xdr:sp macro="" textlink="">
      <xdr:nvSpPr>
        <xdr:cNvPr id="234" name="扶助費最大値テキスト"/>
        <xdr:cNvSpPr txBox="1"/>
      </xdr:nvSpPr>
      <xdr:spPr>
        <a:xfrm>
          <a:off x="4686300" y="153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22389</xdr:rowOff>
    </xdr:from>
    <xdr:to>
      <xdr:col>24</xdr:col>
      <xdr:colOff>152400</xdr:colOff>
      <xdr:row>91</xdr:row>
      <xdr:rowOff>22389</xdr:rowOff>
    </xdr:to>
    <xdr:cxnSp macro="">
      <xdr:nvCxnSpPr>
        <xdr:cNvPr id="235" name="直線コネクタ 234"/>
        <xdr:cNvCxnSpPr/>
      </xdr:nvCxnSpPr>
      <xdr:spPr>
        <a:xfrm>
          <a:off x="4546600" y="156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85153</xdr:rowOff>
    </xdr:from>
    <xdr:to>
      <xdr:col>24</xdr:col>
      <xdr:colOff>63500</xdr:colOff>
      <xdr:row>98</xdr:row>
      <xdr:rowOff>47358</xdr:rowOff>
    </xdr:to>
    <xdr:cxnSp macro="">
      <xdr:nvCxnSpPr>
        <xdr:cNvPr id="236" name="直線コネクタ 235"/>
        <xdr:cNvCxnSpPr/>
      </xdr:nvCxnSpPr>
      <xdr:spPr>
        <a:xfrm flipV="1">
          <a:off x="3797300" y="16544353"/>
          <a:ext cx="838200" cy="3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162920</xdr:rowOff>
    </xdr:from>
    <xdr:ext cx="599010" cy="259045"/>
    <xdr:sp macro="" textlink="">
      <xdr:nvSpPr>
        <xdr:cNvPr id="237" name="扶助費平均値テキスト"/>
        <xdr:cNvSpPr txBox="1"/>
      </xdr:nvSpPr>
      <xdr:spPr>
        <a:xfrm>
          <a:off x="4686300" y="1610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140043</xdr:rowOff>
    </xdr:from>
    <xdr:to>
      <xdr:col>24</xdr:col>
      <xdr:colOff>114300</xdr:colOff>
      <xdr:row>95</xdr:row>
      <xdr:rowOff>70193</xdr:rowOff>
    </xdr:to>
    <xdr:sp macro="" textlink="">
      <xdr:nvSpPr>
        <xdr:cNvPr id="238" name="フローチャート: 判断 237"/>
        <xdr:cNvSpPr/>
      </xdr:nvSpPr>
      <xdr:spPr>
        <a:xfrm>
          <a:off x="4584700" y="162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47358</xdr:rowOff>
    </xdr:from>
    <xdr:to>
      <xdr:col>19</xdr:col>
      <xdr:colOff>177800</xdr:colOff>
      <xdr:row>98</xdr:row>
      <xdr:rowOff>87757</xdr:rowOff>
    </xdr:to>
    <xdr:cxnSp macro="">
      <xdr:nvCxnSpPr>
        <xdr:cNvPr id="239" name="直線コネクタ 238"/>
        <xdr:cNvCxnSpPr/>
      </xdr:nvCxnSpPr>
      <xdr:spPr>
        <a:xfrm flipV="1">
          <a:off x="2908300" y="16849458"/>
          <a:ext cx="8890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0" name="フローチャート: 判断 239"/>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1" name="テキスト ボックス 240"/>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87757</xdr:rowOff>
    </xdr:from>
    <xdr:to>
      <xdr:col>15</xdr:col>
      <xdr:colOff>50800</xdr:colOff>
      <xdr:row>99</xdr:row>
      <xdr:rowOff>63488</xdr:rowOff>
    </xdr:to>
    <xdr:cxnSp macro="">
      <xdr:nvCxnSpPr>
        <xdr:cNvPr id="242" name="直線コネクタ 241"/>
        <xdr:cNvCxnSpPr/>
      </xdr:nvCxnSpPr>
      <xdr:spPr>
        <a:xfrm flipV="1">
          <a:off x="2019300" y="16889857"/>
          <a:ext cx="889000" cy="14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3" name="フローチャート: 判断 242"/>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4" name="テキスト ボックス 243"/>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46380</xdr:rowOff>
    </xdr:from>
    <xdr:to>
      <xdr:col>10</xdr:col>
      <xdr:colOff>114300</xdr:colOff>
      <xdr:row>99</xdr:row>
      <xdr:rowOff>63488</xdr:rowOff>
    </xdr:to>
    <xdr:cxnSp macro="">
      <xdr:nvCxnSpPr>
        <xdr:cNvPr id="245" name="直線コネクタ 244"/>
        <xdr:cNvCxnSpPr/>
      </xdr:nvCxnSpPr>
      <xdr:spPr>
        <a:xfrm>
          <a:off x="1130300" y="17019930"/>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6" name="フローチャート: 判断 245"/>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7" name="テキスト ボックス 246"/>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48" name="フローチャート: 判断 247"/>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49" name="テキスト ボックス 248"/>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34353</xdr:rowOff>
    </xdr:from>
    <xdr:to>
      <xdr:col>24</xdr:col>
      <xdr:colOff>114300</xdr:colOff>
      <xdr:row>96</xdr:row>
      <xdr:rowOff>135953</xdr:rowOff>
    </xdr:to>
    <xdr:sp macro="" textlink="">
      <xdr:nvSpPr>
        <xdr:cNvPr id="255" name="楕円 254"/>
        <xdr:cNvSpPr/>
      </xdr:nvSpPr>
      <xdr:spPr>
        <a:xfrm>
          <a:off x="4584700" y="164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12780</xdr:rowOff>
    </xdr:from>
    <xdr:ext cx="534377" cy="259045"/>
    <xdr:sp macro="" textlink="">
      <xdr:nvSpPr>
        <xdr:cNvPr id="256" name="扶助費該当値テキスト"/>
        <xdr:cNvSpPr txBox="1"/>
      </xdr:nvSpPr>
      <xdr:spPr>
        <a:xfrm>
          <a:off x="4686300" y="164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168008</xdr:rowOff>
    </xdr:from>
    <xdr:to>
      <xdr:col>20</xdr:col>
      <xdr:colOff>38100</xdr:colOff>
      <xdr:row>98</xdr:row>
      <xdr:rowOff>98158</xdr:rowOff>
    </xdr:to>
    <xdr:sp macro="" textlink="">
      <xdr:nvSpPr>
        <xdr:cNvPr id="257" name="楕円 256"/>
        <xdr:cNvSpPr/>
      </xdr:nvSpPr>
      <xdr:spPr>
        <a:xfrm>
          <a:off x="3746500" y="167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89285</xdr:rowOff>
    </xdr:from>
    <xdr:ext cx="534377" cy="259045"/>
    <xdr:sp macro="" textlink="">
      <xdr:nvSpPr>
        <xdr:cNvPr id="258" name="テキスト ボックス 257"/>
        <xdr:cNvSpPr txBox="1"/>
      </xdr:nvSpPr>
      <xdr:spPr>
        <a:xfrm>
          <a:off x="3530111" y="168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36957</xdr:rowOff>
    </xdr:from>
    <xdr:to>
      <xdr:col>15</xdr:col>
      <xdr:colOff>101600</xdr:colOff>
      <xdr:row>98</xdr:row>
      <xdr:rowOff>138557</xdr:rowOff>
    </xdr:to>
    <xdr:sp macro="" textlink="">
      <xdr:nvSpPr>
        <xdr:cNvPr id="259" name="楕円 258"/>
        <xdr:cNvSpPr/>
      </xdr:nvSpPr>
      <xdr:spPr>
        <a:xfrm>
          <a:off x="2857500" y="168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129684</xdr:rowOff>
    </xdr:from>
    <xdr:ext cx="534377" cy="259045"/>
    <xdr:sp macro="" textlink="">
      <xdr:nvSpPr>
        <xdr:cNvPr id="260" name="テキスト ボックス 259"/>
        <xdr:cNvSpPr txBox="1"/>
      </xdr:nvSpPr>
      <xdr:spPr>
        <a:xfrm>
          <a:off x="2641111" y="1693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12688</xdr:rowOff>
    </xdr:from>
    <xdr:to>
      <xdr:col>10</xdr:col>
      <xdr:colOff>165100</xdr:colOff>
      <xdr:row>99</xdr:row>
      <xdr:rowOff>114288</xdr:rowOff>
    </xdr:to>
    <xdr:sp macro="" textlink="">
      <xdr:nvSpPr>
        <xdr:cNvPr id="261" name="楕円 260"/>
        <xdr:cNvSpPr/>
      </xdr:nvSpPr>
      <xdr:spPr>
        <a:xfrm>
          <a:off x="1968500" y="169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105415</xdr:rowOff>
    </xdr:from>
    <xdr:ext cx="534377" cy="259045"/>
    <xdr:sp macro="" textlink="">
      <xdr:nvSpPr>
        <xdr:cNvPr id="262" name="テキスト ボックス 261"/>
        <xdr:cNvSpPr txBox="1"/>
      </xdr:nvSpPr>
      <xdr:spPr>
        <a:xfrm>
          <a:off x="1752111" y="170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167030</xdr:rowOff>
    </xdr:from>
    <xdr:to>
      <xdr:col>6</xdr:col>
      <xdr:colOff>38100</xdr:colOff>
      <xdr:row>99</xdr:row>
      <xdr:rowOff>97180</xdr:rowOff>
    </xdr:to>
    <xdr:sp macro="" textlink="">
      <xdr:nvSpPr>
        <xdr:cNvPr id="263" name="楕円 262"/>
        <xdr:cNvSpPr/>
      </xdr:nvSpPr>
      <xdr:spPr>
        <a:xfrm>
          <a:off x="1079500" y="169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88307</xdr:rowOff>
    </xdr:from>
    <xdr:ext cx="534377" cy="259045"/>
    <xdr:sp macro="" textlink="">
      <xdr:nvSpPr>
        <xdr:cNvPr id="264" name="テキスト ボックス 263"/>
        <xdr:cNvSpPr txBox="1"/>
      </xdr:nvSpPr>
      <xdr:spPr>
        <a:xfrm>
          <a:off x="863111" y="170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136553</xdr:rowOff>
    </xdr:from>
    <xdr:to>
      <xdr:col>54</xdr:col>
      <xdr:colOff>189865</xdr:colOff>
      <xdr:row>39</xdr:row>
      <xdr:rowOff>76888</xdr:rowOff>
    </xdr:to>
    <xdr:cxnSp macro="">
      <xdr:nvCxnSpPr>
        <xdr:cNvPr id="289" name="直線コネクタ 288"/>
        <xdr:cNvCxnSpPr/>
      </xdr:nvCxnSpPr>
      <xdr:spPr>
        <a:xfrm flipV="1">
          <a:off x="10475595" y="5794403"/>
          <a:ext cx="1270" cy="9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80715</xdr:rowOff>
    </xdr:from>
    <xdr:ext cx="534377" cy="259045"/>
    <xdr:sp macro="" textlink="">
      <xdr:nvSpPr>
        <xdr:cNvPr id="290" name="補助費等最小値テキスト"/>
        <xdr:cNvSpPr txBox="1"/>
      </xdr:nvSpPr>
      <xdr:spPr>
        <a:xfrm>
          <a:off x="10528300" y="67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76888</xdr:rowOff>
    </xdr:from>
    <xdr:to>
      <xdr:col>55</xdr:col>
      <xdr:colOff>88900</xdr:colOff>
      <xdr:row>39</xdr:row>
      <xdr:rowOff>76888</xdr:rowOff>
    </xdr:to>
    <xdr:cxnSp macro="">
      <xdr:nvCxnSpPr>
        <xdr:cNvPr id="291" name="直線コネクタ 290"/>
        <xdr:cNvCxnSpPr/>
      </xdr:nvCxnSpPr>
      <xdr:spPr>
        <a:xfrm>
          <a:off x="10388600" y="676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83230</xdr:rowOff>
    </xdr:from>
    <xdr:ext cx="599010" cy="259045"/>
    <xdr:sp macro="" textlink="">
      <xdr:nvSpPr>
        <xdr:cNvPr id="292" name="補助費等最大値テキスト"/>
        <xdr:cNvSpPr txBox="1"/>
      </xdr:nvSpPr>
      <xdr:spPr>
        <a:xfrm>
          <a:off x="10528300" y="556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136553</xdr:rowOff>
    </xdr:from>
    <xdr:to>
      <xdr:col>55</xdr:col>
      <xdr:colOff>88900</xdr:colOff>
      <xdr:row>33</xdr:row>
      <xdr:rowOff>136553</xdr:rowOff>
    </xdr:to>
    <xdr:cxnSp macro="">
      <xdr:nvCxnSpPr>
        <xdr:cNvPr id="293" name="直線コネクタ 292"/>
        <xdr:cNvCxnSpPr/>
      </xdr:nvCxnSpPr>
      <xdr:spPr>
        <a:xfrm>
          <a:off x="10388600" y="579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97028</xdr:rowOff>
    </xdr:from>
    <xdr:to>
      <xdr:col>55</xdr:col>
      <xdr:colOff>0</xdr:colOff>
      <xdr:row>35</xdr:row>
      <xdr:rowOff>149156</xdr:rowOff>
    </xdr:to>
    <xdr:cxnSp macro="">
      <xdr:nvCxnSpPr>
        <xdr:cNvPr id="294" name="直線コネクタ 293"/>
        <xdr:cNvCxnSpPr/>
      </xdr:nvCxnSpPr>
      <xdr:spPr>
        <a:xfrm>
          <a:off x="9639300" y="5411978"/>
          <a:ext cx="838200" cy="7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127525</xdr:rowOff>
    </xdr:from>
    <xdr:ext cx="534377" cy="259045"/>
    <xdr:sp macro="" textlink="">
      <xdr:nvSpPr>
        <xdr:cNvPr id="295" name="補助費等平均値テキスト"/>
        <xdr:cNvSpPr txBox="1"/>
      </xdr:nvSpPr>
      <xdr:spPr>
        <a:xfrm>
          <a:off x="10528300" y="6299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149098</xdr:rowOff>
    </xdr:from>
    <xdr:to>
      <xdr:col>55</xdr:col>
      <xdr:colOff>50800</xdr:colOff>
      <xdr:row>37</xdr:row>
      <xdr:rowOff>79248</xdr:rowOff>
    </xdr:to>
    <xdr:sp macro="" textlink="">
      <xdr:nvSpPr>
        <xdr:cNvPr id="296" name="フローチャート: 判断 295"/>
        <xdr:cNvSpPr/>
      </xdr:nvSpPr>
      <xdr:spPr>
        <a:xfrm>
          <a:off x="10426700" y="632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97028</xdr:rowOff>
    </xdr:from>
    <xdr:to>
      <xdr:col>50</xdr:col>
      <xdr:colOff>114300</xdr:colOff>
      <xdr:row>38</xdr:row>
      <xdr:rowOff>10061</xdr:rowOff>
    </xdr:to>
    <xdr:cxnSp macro="">
      <xdr:nvCxnSpPr>
        <xdr:cNvPr id="297" name="直線コネクタ 296"/>
        <xdr:cNvCxnSpPr/>
      </xdr:nvCxnSpPr>
      <xdr:spPr>
        <a:xfrm flipV="1">
          <a:off x="8750300" y="5411978"/>
          <a:ext cx="889000" cy="11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159964</xdr:rowOff>
    </xdr:from>
    <xdr:to>
      <xdr:col>50</xdr:col>
      <xdr:colOff>165100</xdr:colOff>
      <xdr:row>33</xdr:row>
      <xdr:rowOff>90114</xdr:rowOff>
    </xdr:to>
    <xdr:sp macro="" textlink="">
      <xdr:nvSpPr>
        <xdr:cNvPr id="298" name="フローチャート: 判断 297"/>
        <xdr:cNvSpPr/>
      </xdr:nvSpPr>
      <xdr:spPr>
        <a:xfrm>
          <a:off x="9588500" y="564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81241</xdr:rowOff>
    </xdr:from>
    <xdr:ext cx="599010" cy="259045"/>
    <xdr:sp macro="" textlink="">
      <xdr:nvSpPr>
        <xdr:cNvPr id="299" name="テキスト ボックス 298"/>
        <xdr:cNvSpPr txBox="1"/>
      </xdr:nvSpPr>
      <xdr:spPr>
        <a:xfrm>
          <a:off x="9339795" y="573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10061</xdr:rowOff>
    </xdr:from>
    <xdr:to>
      <xdr:col>45</xdr:col>
      <xdr:colOff>177800</xdr:colOff>
      <xdr:row>39</xdr:row>
      <xdr:rowOff>28074</xdr:rowOff>
    </xdr:to>
    <xdr:cxnSp macro="">
      <xdr:nvCxnSpPr>
        <xdr:cNvPr id="300" name="直線コネクタ 299"/>
        <xdr:cNvCxnSpPr/>
      </xdr:nvCxnSpPr>
      <xdr:spPr>
        <a:xfrm flipV="1">
          <a:off x="7861300" y="6525161"/>
          <a:ext cx="889000" cy="18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27033</xdr:rowOff>
    </xdr:from>
    <xdr:to>
      <xdr:col>46</xdr:col>
      <xdr:colOff>38100</xdr:colOff>
      <xdr:row>38</xdr:row>
      <xdr:rowOff>128633</xdr:rowOff>
    </xdr:to>
    <xdr:sp macro="" textlink="">
      <xdr:nvSpPr>
        <xdr:cNvPr id="301" name="フローチャート: 判断 300"/>
        <xdr:cNvSpPr/>
      </xdr:nvSpPr>
      <xdr:spPr>
        <a:xfrm>
          <a:off x="8699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119760</xdr:rowOff>
    </xdr:from>
    <xdr:ext cx="534377" cy="259045"/>
    <xdr:sp macro="" textlink="">
      <xdr:nvSpPr>
        <xdr:cNvPr id="302" name="テキスト ボックス 301"/>
        <xdr:cNvSpPr txBox="1"/>
      </xdr:nvSpPr>
      <xdr:spPr>
        <a:xfrm>
          <a:off x="8483111" y="663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28074</xdr:rowOff>
    </xdr:from>
    <xdr:to>
      <xdr:col>41</xdr:col>
      <xdr:colOff>50800</xdr:colOff>
      <xdr:row>39</xdr:row>
      <xdr:rowOff>36998</xdr:rowOff>
    </xdr:to>
    <xdr:cxnSp macro="">
      <xdr:nvCxnSpPr>
        <xdr:cNvPr id="303" name="直線コネクタ 302"/>
        <xdr:cNvCxnSpPr/>
      </xdr:nvCxnSpPr>
      <xdr:spPr>
        <a:xfrm flipV="1">
          <a:off x="6972300" y="6714624"/>
          <a:ext cx="889000" cy="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74696</xdr:rowOff>
    </xdr:from>
    <xdr:to>
      <xdr:col>41</xdr:col>
      <xdr:colOff>101600</xdr:colOff>
      <xdr:row>39</xdr:row>
      <xdr:rowOff>4846</xdr:rowOff>
    </xdr:to>
    <xdr:sp macro="" textlink="">
      <xdr:nvSpPr>
        <xdr:cNvPr id="304" name="フローチャート: 判断 303"/>
        <xdr:cNvSpPr/>
      </xdr:nvSpPr>
      <xdr:spPr>
        <a:xfrm>
          <a:off x="7810500" y="65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21373</xdr:rowOff>
    </xdr:from>
    <xdr:ext cx="534377" cy="259045"/>
    <xdr:sp macro="" textlink="">
      <xdr:nvSpPr>
        <xdr:cNvPr id="305" name="テキスト ボックス 304"/>
        <xdr:cNvSpPr txBox="1"/>
      </xdr:nvSpPr>
      <xdr:spPr>
        <a:xfrm>
          <a:off x="7594111" y="63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97000</xdr:rowOff>
    </xdr:from>
    <xdr:to>
      <xdr:col>36</xdr:col>
      <xdr:colOff>165100</xdr:colOff>
      <xdr:row>39</xdr:row>
      <xdr:rowOff>27150</xdr:rowOff>
    </xdr:to>
    <xdr:sp macro="" textlink="">
      <xdr:nvSpPr>
        <xdr:cNvPr id="306" name="フローチャート: 判断 305"/>
        <xdr:cNvSpPr/>
      </xdr:nvSpPr>
      <xdr:spPr>
        <a:xfrm>
          <a:off x="6921500" y="661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43677</xdr:rowOff>
    </xdr:from>
    <xdr:ext cx="534377" cy="259045"/>
    <xdr:sp macro="" textlink="">
      <xdr:nvSpPr>
        <xdr:cNvPr id="307" name="テキスト ボックス 306"/>
        <xdr:cNvSpPr txBox="1"/>
      </xdr:nvSpPr>
      <xdr:spPr>
        <a:xfrm>
          <a:off x="6705111" y="638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98356</xdr:rowOff>
    </xdr:from>
    <xdr:to>
      <xdr:col>55</xdr:col>
      <xdr:colOff>50800</xdr:colOff>
      <xdr:row>36</xdr:row>
      <xdr:rowOff>28506</xdr:rowOff>
    </xdr:to>
    <xdr:sp macro="" textlink="">
      <xdr:nvSpPr>
        <xdr:cNvPr id="313" name="楕円 312"/>
        <xdr:cNvSpPr/>
      </xdr:nvSpPr>
      <xdr:spPr>
        <a:xfrm>
          <a:off x="10426700" y="60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121233</xdr:rowOff>
    </xdr:from>
    <xdr:ext cx="599010" cy="259045"/>
    <xdr:sp macro="" textlink="">
      <xdr:nvSpPr>
        <xdr:cNvPr id="314" name="補助費等該当値テキスト"/>
        <xdr:cNvSpPr txBox="1"/>
      </xdr:nvSpPr>
      <xdr:spPr>
        <a:xfrm>
          <a:off x="10528300" y="595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46228</xdr:rowOff>
    </xdr:from>
    <xdr:to>
      <xdr:col>50</xdr:col>
      <xdr:colOff>165100</xdr:colOff>
      <xdr:row>31</xdr:row>
      <xdr:rowOff>147828</xdr:rowOff>
    </xdr:to>
    <xdr:sp macro="" textlink="">
      <xdr:nvSpPr>
        <xdr:cNvPr id="315" name="楕円 314"/>
        <xdr:cNvSpPr/>
      </xdr:nvSpPr>
      <xdr:spPr>
        <a:xfrm>
          <a:off x="9588500" y="53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164355</xdr:rowOff>
    </xdr:from>
    <xdr:ext cx="599010" cy="259045"/>
    <xdr:sp macro="" textlink="">
      <xdr:nvSpPr>
        <xdr:cNvPr id="316" name="テキスト ボックス 315"/>
        <xdr:cNvSpPr txBox="1"/>
      </xdr:nvSpPr>
      <xdr:spPr>
        <a:xfrm>
          <a:off x="9339795" y="513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130711</xdr:rowOff>
    </xdr:from>
    <xdr:to>
      <xdr:col>46</xdr:col>
      <xdr:colOff>38100</xdr:colOff>
      <xdr:row>38</xdr:row>
      <xdr:rowOff>60861</xdr:rowOff>
    </xdr:to>
    <xdr:sp macro="" textlink="">
      <xdr:nvSpPr>
        <xdr:cNvPr id="317" name="楕円 316"/>
        <xdr:cNvSpPr/>
      </xdr:nvSpPr>
      <xdr:spPr>
        <a:xfrm>
          <a:off x="8699500" y="64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77388</xdr:rowOff>
    </xdr:from>
    <xdr:ext cx="534377" cy="259045"/>
    <xdr:sp macro="" textlink="">
      <xdr:nvSpPr>
        <xdr:cNvPr id="318" name="テキスト ボックス 317"/>
        <xdr:cNvSpPr txBox="1"/>
      </xdr:nvSpPr>
      <xdr:spPr>
        <a:xfrm>
          <a:off x="8483111" y="62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148724</xdr:rowOff>
    </xdr:from>
    <xdr:to>
      <xdr:col>41</xdr:col>
      <xdr:colOff>101600</xdr:colOff>
      <xdr:row>39</xdr:row>
      <xdr:rowOff>78874</xdr:rowOff>
    </xdr:to>
    <xdr:sp macro="" textlink="">
      <xdr:nvSpPr>
        <xdr:cNvPr id="319" name="楕円 318"/>
        <xdr:cNvSpPr/>
      </xdr:nvSpPr>
      <xdr:spPr>
        <a:xfrm>
          <a:off x="7810500" y="66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70001</xdr:rowOff>
    </xdr:from>
    <xdr:ext cx="534377" cy="259045"/>
    <xdr:sp macro="" textlink="">
      <xdr:nvSpPr>
        <xdr:cNvPr id="320" name="テキスト ボックス 319"/>
        <xdr:cNvSpPr txBox="1"/>
      </xdr:nvSpPr>
      <xdr:spPr>
        <a:xfrm>
          <a:off x="7594111" y="67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157648</xdr:rowOff>
    </xdr:from>
    <xdr:to>
      <xdr:col>36</xdr:col>
      <xdr:colOff>165100</xdr:colOff>
      <xdr:row>39</xdr:row>
      <xdr:rowOff>87798</xdr:rowOff>
    </xdr:to>
    <xdr:sp macro="" textlink="">
      <xdr:nvSpPr>
        <xdr:cNvPr id="321" name="楕円 320"/>
        <xdr:cNvSpPr/>
      </xdr:nvSpPr>
      <xdr:spPr>
        <a:xfrm>
          <a:off x="6921500" y="66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78925</xdr:rowOff>
    </xdr:from>
    <xdr:ext cx="534377" cy="259045"/>
    <xdr:sp macro="" textlink="">
      <xdr:nvSpPr>
        <xdr:cNvPr id="322" name="テキスト ボックス 321"/>
        <xdr:cNvSpPr txBox="1"/>
      </xdr:nvSpPr>
      <xdr:spPr>
        <a:xfrm>
          <a:off x="6705111" y="6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6" name="直線コネクタ 345"/>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7" name="普通建設事業費最小値テキスト"/>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48" name="直線コネクタ 347"/>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49" name="普通建設事業費最大値テキスト"/>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0" name="直線コネクタ 349"/>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113023</xdr:rowOff>
    </xdr:from>
    <xdr:to>
      <xdr:col>55</xdr:col>
      <xdr:colOff>0</xdr:colOff>
      <xdr:row>57</xdr:row>
      <xdr:rowOff>16126</xdr:rowOff>
    </xdr:to>
    <xdr:cxnSp macro="">
      <xdr:nvCxnSpPr>
        <xdr:cNvPr id="351" name="直線コネクタ 350"/>
        <xdr:cNvCxnSpPr/>
      </xdr:nvCxnSpPr>
      <xdr:spPr>
        <a:xfrm flipV="1">
          <a:off x="9639300" y="9714223"/>
          <a:ext cx="838200" cy="7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52" name="普通建設事業費平均値テキスト"/>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3" name="フローチャート: 判断 352"/>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16126</xdr:rowOff>
    </xdr:from>
    <xdr:to>
      <xdr:col>50</xdr:col>
      <xdr:colOff>114300</xdr:colOff>
      <xdr:row>57</xdr:row>
      <xdr:rowOff>20554</xdr:rowOff>
    </xdr:to>
    <xdr:cxnSp macro="">
      <xdr:nvCxnSpPr>
        <xdr:cNvPr id="354" name="直線コネクタ 353"/>
        <xdr:cNvCxnSpPr/>
      </xdr:nvCxnSpPr>
      <xdr:spPr>
        <a:xfrm flipV="1">
          <a:off x="8750300" y="9788776"/>
          <a:ext cx="8890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5" name="フローチャート: 判断 354"/>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6" name="テキスト ボックス 355"/>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70061</xdr:rowOff>
    </xdr:from>
    <xdr:to>
      <xdr:col>45</xdr:col>
      <xdr:colOff>177800</xdr:colOff>
      <xdr:row>57</xdr:row>
      <xdr:rowOff>20554</xdr:rowOff>
    </xdr:to>
    <xdr:cxnSp macro="">
      <xdr:nvCxnSpPr>
        <xdr:cNvPr id="357" name="直線コネクタ 356"/>
        <xdr:cNvCxnSpPr/>
      </xdr:nvCxnSpPr>
      <xdr:spPr>
        <a:xfrm>
          <a:off x="7861300" y="9499811"/>
          <a:ext cx="889000" cy="29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8" name="フローチャート: 判断 357"/>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59" name="テキスト ボックス 358"/>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70061</xdr:rowOff>
    </xdr:from>
    <xdr:to>
      <xdr:col>41</xdr:col>
      <xdr:colOff>50800</xdr:colOff>
      <xdr:row>56</xdr:row>
      <xdr:rowOff>23571</xdr:rowOff>
    </xdr:to>
    <xdr:cxnSp macro="">
      <xdr:nvCxnSpPr>
        <xdr:cNvPr id="360" name="直線コネクタ 359"/>
        <xdr:cNvCxnSpPr/>
      </xdr:nvCxnSpPr>
      <xdr:spPr>
        <a:xfrm flipV="1">
          <a:off x="6972300" y="9499811"/>
          <a:ext cx="889000" cy="12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1" name="フローチャート: 判断 360"/>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2" name="テキスト ボックス 361"/>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3" name="フローチャート: 判断 362"/>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4" name="テキスト ボックス 363"/>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62223</xdr:rowOff>
    </xdr:from>
    <xdr:to>
      <xdr:col>55</xdr:col>
      <xdr:colOff>50800</xdr:colOff>
      <xdr:row>56</xdr:row>
      <xdr:rowOff>163823</xdr:rowOff>
    </xdr:to>
    <xdr:sp macro="" textlink="">
      <xdr:nvSpPr>
        <xdr:cNvPr id="370" name="楕円 369"/>
        <xdr:cNvSpPr/>
      </xdr:nvSpPr>
      <xdr:spPr>
        <a:xfrm>
          <a:off x="10426700" y="96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40650</xdr:rowOff>
    </xdr:from>
    <xdr:ext cx="534377" cy="259045"/>
    <xdr:sp macro="" textlink="">
      <xdr:nvSpPr>
        <xdr:cNvPr id="371" name="普通建設事業費該当値テキスト"/>
        <xdr:cNvSpPr txBox="1"/>
      </xdr:nvSpPr>
      <xdr:spPr>
        <a:xfrm>
          <a:off x="10528300" y="9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136776</xdr:rowOff>
    </xdr:from>
    <xdr:to>
      <xdr:col>50</xdr:col>
      <xdr:colOff>165100</xdr:colOff>
      <xdr:row>57</xdr:row>
      <xdr:rowOff>66926</xdr:rowOff>
    </xdr:to>
    <xdr:sp macro="" textlink="">
      <xdr:nvSpPr>
        <xdr:cNvPr id="372" name="楕円 371"/>
        <xdr:cNvSpPr/>
      </xdr:nvSpPr>
      <xdr:spPr>
        <a:xfrm>
          <a:off x="9588500" y="97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58053</xdr:rowOff>
    </xdr:from>
    <xdr:ext cx="534377" cy="259045"/>
    <xdr:sp macro="" textlink="">
      <xdr:nvSpPr>
        <xdr:cNvPr id="373" name="テキスト ボックス 372"/>
        <xdr:cNvSpPr txBox="1"/>
      </xdr:nvSpPr>
      <xdr:spPr>
        <a:xfrm>
          <a:off x="9372111" y="98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141204</xdr:rowOff>
    </xdr:from>
    <xdr:to>
      <xdr:col>46</xdr:col>
      <xdr:colOff>38100</xdr:colOff>
      <xdr:row>57</xdr:row>
      <xdr:rowOff>71354</xdr:rowOff>
    </xdr:to>
    <xdr:sp macro="" textlink="">
      <xdr:nvSpPr>
        <xdr:cNvPr id="374" name="楕円 373"/>
        <xdr:cNvSpPr/>
      </xdr:nvSpPr>
      <xdr:spPr>
        <a:xfrm>
          <a:off x="8699500" y="97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62481</xdr:rowOff>
    </xdr:from>
    <xdr:ext cx="534377" cy="259045"/>
    <xdr:sp macro="" textlink="">
      <xdr:nvSpPr>
        <xdr:cNvPr id="375" name="テキスト ボックス 374"/>
        <xdr:cNvSpPr txBox="1"/>
      </xdr:nvSpPr>
      <xdr:spPr>
        <a:xfrm>
          <a:off x="8483111" y="98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19261</xdr:rowOff>
    </xdr:from>
    <xdr:to>
      <xdr:col>41</xdr:col>
      <xdr:colOff>101600</xdr:colOff>
      <xdr:row>55</xdr:row>
      <xdr:rowOff>120861</xdr:rowOff>
    </xdr:to>
    <xdr:sp macro="" textlink="">
      <xdr:nvSpPr>
        <xdr:cNvPr id="376" name="楕円 375"/>
        <xdr:cNvSpPr/>
      </xdr:nvSpPr>
      <xdr:spPr>
        <a:xfrm>
          <a:off x="7810500" y="944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137388</xdr:rowOff>
    </xdr:from>
    <xdr:ext cx="534377" cy="259045"/>
    <xdr:sp macro="" textlink="">
      <xdr:nvSpPr>
        <xdr:cNvPr id="377" name="テキスト ボックス 376"/>
        <xdr:cNvSpPr txBox="1"/>
      </xdr:nvSpPr>
      <xdr:spPr>
        <a:xfrm>
          <a:off x="7594111" y="922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144221</xdr:rowOff>
    </xdr:from>
    <xdr:to>
      <xdr:col>36</xdr:col>
      <xdr:colOff>165100</xdr:colOff>
      <xdr:row>56</xdr:row>
      <xdr:rowOff>74371</xdr:rowOff>
    </xdr:to>
    <xdr:sp macro="" textlink="">
      <xdr:nvSpPr>
        <xdr:cNvPr id="378" name="楕円 377"/>
        <xdr:cNvSpPr/>
      </xdr:nvSpPr>
      <xdr:spPr>
        <a:xfrm>
          <a:off x="69215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90898</xdr:rowOff>
    </xdr:from>
    <xdr:ext cx="534377" cy="259045"/>
    <xdr:sp macro="" textlink="">
      <xdr:nvSpPr>
        <xdr:cNvPr id="379" name="テキスト ボックス 378"/>
        <xdr:cNvSpPr txBox="1"/>
      </xdr:nvSpPr>
      <xdr:spPr>
        <a:xfrm>
          <a:off x="6705111" y="93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5" name="直線コネクタ 404"/>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6" name="普通建設事業費 （ うち新規整備　）最小値テキスト"/>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7" name="直線コネクタ 406"/>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8" name="普通建設事業費 （ うち新規整備　）最大値テキスト"/>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09" name="直線コネクタ 408"/>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149399</xdr:rowOff>
    </xdr:from>
    <xdr:to>
      <xdr:col>55</xdr:col>
      <xdr:colOff>0</xdr:colOff>
      <xdr:row>79</xdr:row>
      <xdr:rowOff>20774</xdr:rowOff>
    </xdr:to>
    <xdr:cxnSp macro="">
      <xdr:nvCxnSpPr>
        <xdr:cNvPr id="410" name="直線コネクタ 409"/>
        <xdr:cNvCxnSpPr/>
      </xdr:nvCxnSpPr>
      <xdr:spPr>
        <a:xfrm>
          <a:off x="9639300" y="13522499"/>
          <a:ext cx="8382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1" name="普通建設事業費 （ うち新規整備　）平均値テキスト"/>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2" name="フローチャート: 判断 411"/>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149399</xdr:rowOff>
    </xdr:from>
    <xdr:to>
      <xdr:col>50</xdr:col>
      <xdr:colOff>114300</xdr:colOff>
      <xdr:row>79</xdr:row>
      <xdr:rowOff>1865</xdr:rowOff>
    </xdr:to>
    <xdr:cxnSp macro="">
      <xdr:nvCxnSpPr>
        <xdr:cNvPr id="413" name="直線コネクタ 412"/>
        <xdr:cNvCxnSpPr/>
      </xdr:nvCxnSpPr>
      <xdr:spPr>
        <a:xfrm flipV="1">
          <a:off x="8750300" y="13522499"/>
          <a:ext cx="889000" cy="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157045</xdr:rowOff>
    </xdr:from>
    <xdr:to>
      <xdr:col>50</xdr:col>
      <xdr:colOff>165100</xdr:colOff>
      <xdr:row>78</xdr:row>
      <xdr:rowOff>87195</xdr:rowOff>
    </xdr:to>
    <xdr:sp macro="" textlink="">
      <xdr:nvSpPr>
        <xdr:cNvPr id="414" name="フローチャート: 判断 413"/>
        <xdr:cNvSpPr/>
      </xdr:nvSpPr>
      <xdr:spPr>
        <a:xfrm>
          <a:off x="9588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103722</xdr:rowOff>
    </xdr:from>
    <xdr:ext cx="534377" cy="259045"/>
    <xdr:sp macro="" textlink="">
      <xdr:nvSpPr>
        <xdr:cNvPr id="415" name="テキスト ボックス 414"/>
        <xdr:cNvSpPr txBox="1"/>
      </xdr:nvSpPr>
      <xdr:spPr>
        <a:xfrm>
          <a:off x="9372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73123</xdr:rowOff>
    </xdr:from>
    <xdr:to>
      <xdr:col>45</xdr:col>
      <xdr:colOff>177800</xdr:colOff>
      <xdr:row>79</xdr:row>
      <xdr:rowOff>1865</xdr:rowOff>
    </xdr:to>
    <xdr:cxnSp macro="">
      <xdr:nvCxnSpPr>
        <xdr:cNvPr id="416" name="直線コネクタ 415"/>
        <xdr:cNvCxnSpPr/>
      </xdr:nvCxnSpPr>
      <xdr:spPr>
        <a:xfrm>
          <a:off x="7861300" y="13274773"/>
          <a:ext cx="889000" cy="2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164926</xdr:rowOff>
    </xdr:from>
    <xdr:to>
      <xdr:col>46</xdr:col>
      <xdr:colOff>38100</xdr:colOff>
      <xdr:row>78</xdr:row>
      <xdr:rowOff>95076</xdr:rowOff>
    </xdr:to>
    <xdr:sp macro="" textlink="">
      <xdr:nvSpPr>
        <xdr:cNvPr id="417" name="フローチャート: 判断 416"/>
        <xdr:cNvSpPr/>
      </xdr:nvSpPr>
      <xdr:spPr>
        <a:xfrm>
          <a:off x="8699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111603</xdr:rowOff>
    </xdr:from>
    <xdr:ext cx="534377" cy="259045"/>
    <xdr:sp macro="" textlink="">
      <xdr:nvSpPr>
        <xdr:cNvPr id="418" name="テキスト ボックス 417"/>
        <xdr:cNvSpPr txBox="1"/>
      </xdr:nvSpPr>
      <xdr:spPr>
        <a:xfrm>
          <a:off x="8483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73123</xdr:rowOff>
    </xdr:from>
    <xdr:to>
      <xdr:col>41</xdr:col>
      <xdr:colOff>50800</xdr:colOff>
      <xdr:row>78</xdr:row>
      <xdr:rowOff>54704</xdr:rowOff>
    </xdr:to>
    <xdr:cxnSp macro="">
      <xdr:nvCxnSpPr>
        <xdr:cNvPr id="419" name="直線コネクタ 418"/>
        <xdr:cNvCxnSpPr/>
      </xdr:nvCxnSpPr>
      <xdr:spPr>
        <a:xfrm flipV="1">
          <a:off x="6972300" y="13274773"/>
          <a:ext cx="8890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167985</xdr:rowOff>
    </xdr:from>
    <xdr:to>
      <xdr:col>41</xdr:col>
      <xdr:colOff>101600</xdr:colOff>
      <xdr:row>78</xdr:row>
      <xdr:rowOff>98135</xdr:rowOff>
    </xdr:to>
    <xdr:sp macro="" textlink="">
      <xdr:nvSpPr>
        <xdr:cNvPr id="420" name="フローチャート: 判断 419"/>
        <xdr:cNvSpPr/>
      </xdr:nvSpPr>
      <xdr:spPr>
        <a:xfrm>
          <a:off x="7810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89262</xdr:rowOff>
    </xdr:from>
    <xdr:ext cx="534377" cy="259045"/>
    <xdr:sp macro="" textlink="">
      <xdr:nvSpPr>
        <xdr:cNvPr id="421" name="テキスト ボックス 420"/>
        <xdr:cNvSpPr txBox="1"/>
      </xdr:nvSpPr>
      <xdr:spPr>
        <a:xfrm>
          <a:off x="7594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130026</xdr:rowOff>
    </xdr:from>
    <xdr:to>
      <xdr:col>36</xdr:col>
      <xdr:colOff>165100</xdr:colOff>
      <xdr:row>78</xdr:row>
      <xdr:rowOff>60176</xdr:rowOff>
    </xdr:to>
    <xdr:sp macro="" textlink="">
      <xdr:nvSpPr>
        <xdr:cNvPr id="422" name="フローチャート: 判断 421"/>
        <xdr:cNvSpPr/>
      </xdr:nvSpPr>
      <xdr:spPr>
        <a:xfrm>
          <a:off x="6921500" y="1333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76703</xdr:rowOff>
    </xdr:from>
    <xdr:ext cx="534377" cy="259045"/>
    <xdr:sp macro="" textlink="">
      <xdr:nvSpPr>
        <xdr:cNvPr id="423" name="テキスト ボックス 422"/>
        <xdr:cNvSpPr txBox="1"/>
      </xdr:nvSpPr>
      <xdr:spPr>
        <a:xfrm>
          <a:off x="6705111" y="1310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141424</xdr:rowOff>
    </xdr:from>
    <xdr:to>
      <xdr:col>55</xdr:col>
      <xdr:colOff>50800</xdr:colOff>
      <xdr:row>79</xdr:row>
      <xdr:rowOff>71574</xdr:rowOff>
    </xdr:to>
    <xdr:sp macro="" textlink="">
      <xdr:nvSpPr>
        <xdr:cNvPr id="429" name="楕円 428"/>
        <xdr:cNvSpPr/>
      </xdr:nvSpPr>
      <xdr:spPr>
        <a:xfrm>
          <a:off x="10426700" y="135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56351</xdr:rowOff>
    </xdr:from>
    <xdr:ext cx="469744" cy="259045"/>
    <xdr:sp macro="" textlink="">
      <xdr:nvSpPr>
        <xdr:cNvPr id="430" name="普通建設事業費 （ うち新規整備　）該当値テキスト"/>
        <xdr:cNvSpPr txBox="1"/>
      </xdr:nvSpPr>
      <xdr:spPr>
        <a:xfrm>
          <a:off x="10528300" y="1342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98599</xdr:rowOff>
    </xdr:from>
    <xdr:to>
      <xdr:col>50</xdr:col>
      <xdr:colOff>165100</xdr:colOff>
      <xdr:row>79</xdr:row>
      <xdr:rowOff>28749</xdr:rowOff>
    </xdr:to>
    <xdr:sp macro="" textlink="">
      <xdr:nvSpPr>
        <xdr:cNvPr id="431" name="楕円 430"/>
        <xdr:cNvSpPr/>
      </xdr:nvSpPr>
      <xdr:spPr>
        <a:xfrm>
          <a:off x="9588500" y="134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19876</xdr:rowOff>
    </xdr:from>
    <xdr:ext cx="534377" cy="259045"/>
    <xdr:sp macro="" textlink="">
      <xdr:nvSpPr>
        <xdr:cNvPr id="432" name="テキスト ボックス 431"/>
        <xdr:cNvSpPr txBox="1"/>
      </xdr:nvSpPr>
      <xdr:spPr>
        <a:xfrm>
          <a:off x="9372111" y="135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122515</xdr:rowOff>
    </xdr:from>
    <xdr:to>
      <xdr:col>46</xdr:col>
      <xdr:colOff>38100</xdr:colOff>
      <xdr:row>79</xdr:row>
      <xdr:rowOff>52665</xdr:rowOff>
    </xdr:to>
    <xdr:sp macro="" textlink="">
      <xdr:nvSpPr>
        <xdr:cNvPr id="433" name="楕円 432"/>
        <xdr:cNvSpPr/>
      </xdr:nvSpPr>
      <xdr:spPr>
        <a:xfrm>
          <a:off x="8699500" y="134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43792</xdr:rowOff>
    </xdr:from>
    <xdr:ext cx="469744" cy="259045"/>
    <xdr:sp macro="" textlink="">
      <xdr:nvSpPr>
        <xdr:cNvPr id="434" name="テキスト ボックス 433"/>
        <xdr:cNvSpPr txBox="1"/>
      </xdr:nvSpPr>
      <xdr:spPr>
        <a:xfrm>
          <a:off x="8515428" y="1358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22323</xdr:rowOff>
    </xdr:from>
    <xdr:to>
      <xdr:col>41</xdr:col>
      <xdr:colOff>101600</xdr:colOff>
      <xdr:row>77</xdr:row>
      <xdr:rowOff>123923</xdr:rowOff>
    </xdr:to>
    <xdr:sp macro="" textlink="">
      <xdr:nvSpPr>
        <xdr:cNvPr id="435" name="楕円 434"/>
        <xdr:cNvSpPr/>
      </xdr:nvSpPr>
      <xdr:spPr>
        <a:xfrm>
          <a:off x="7810500" y="132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140450</xdr:rowOff>
    </xdr:from>
    <xdr:ext cx="534377" cy="259045"/>
    <xdr:sp macro="" textlink="">
      <xdr:nvSpPr>
        <xdr:cNvPr id="436" name="テキスト ボックス 435"/>
        <xdr:cNvSpPr txBox="1"/>
      </xdr:nvSpPr>
      <xdr:spPr>
        <a:xfrm>
          <a:off x="7594111" y="129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3904</xdr:rowOff>
    </xdr:from>
    <xdr:to>
      <xdr:col>36</xdr:col>
      <xdr:colOff>165100</xdr:colOff>
      <xdr:row>78</xdr:row>
      <xdr:rowOff>105504</xdr:rowOff>
    </xdr:to>
    <xdr:sp macro="" textlink="">
      <xdr:nvSpPr>
        <xdr:cNvPr id="437" name="楕円 436"/>
        <xdr:cNvSpPr/>
      </xdr:nvSpPr>
      <xdr:spPr>
        <a:xfrm>
          <a:off x="6921500" y="133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96631</xdr:rowOff>
    </xdr:from>
    <xdr:ext cx="534377" cy="259045"/>
    <xdr:sp macro="" textlink="">
      <xdr:nvSpPr>
        <xdr:cNvPr id="438" name="テキスト ボックス 437"/>
        <xdr:cNvSpPr txBox="1"/>
      </xdr:nvSpPr>
      <xdr:spPr>
        <a:xfrm>
          <a:off x="6705111" y="1346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4" name="直線コネクタ 463"/>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5" name="普通建設事業費 （ うち更新整備　）最小値テキスト"/>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6" name="直線コネクタ 465"/>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7" name="普通建設事業費 （ うち更新整備　）最大値テキスト"/>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8" name="直線コネクタ 467"/>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2485</xdr:rowOff>
    </xdr:from>
    <xdr:to>
      <xdr:col>55</xdr:col>
      <xdr:colOff>0</xdr:colOff>
      <xdr:row>98</xdr:row>
      <xdr:rowOff>76411</xdr:rowOff>
    </xdr:to>
    <xdr:cxnSp macro="">
      <xdr:nvCxnSpPr>
        <xdr:cNvPr id="469" name="直線コネクタ 468"/>
        <xdr:cNvCxnSpPr/>
      </xdr:nvCxnSpPr>
      <xdr:spPr>
        <a:xfrm flipV="1">
          <a:off x="9639300" y="16804585"/>
          <a:ext cx="838200" cy="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15341</xdr:rowOff>
    </xdr:from>
    <xdr:ext cx="534377" cy="259045"/>
    <xdr:sp macro="" textlink="">
      <xdr:nvSpPr>
        <xdr:cNvPr id="470" name="普通建設事業費 （ うち更新整備　）平均値テキスト"/>
        <xdr:cNvSpPr txBox="1"/>
      </xdr:nvSpPr>
      <xdr:spPr>
        <a:xfrm>
          <a:off x="10528300" y="1630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1" name="フローチャート: 判断 470"/>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102786</xdr:rowOff>
    </xdr:from>
    <xdr:to>
      <xdr:col>50</xdr:col>
      <xdr:colOff>114300</xdr:colOff>
      <xdr:row>98</xdr:row>
      <xdr:rowOff>76411</xdr:rowOff>
    </xdr:to>
    <xdr:cxnSp macro="">
      <xdr:nvCxnSpPr>
        <xdr:cNvPr id="472" name="直線コネクタ 471"/>
        <xdr:cNvCxnSpPr/>
      </xdr:nvCxnSpPr>
      <xdr:spPr>
        <a:xfrm>
          <a:off x="8750300" y="16733436"/>
          <a:ext cx="889000" cy="14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90979</xdr:rowOff>
    </xdr:from>
    <xdr:to>
      <xdr:col>50</xdr:col>
      <xdr:colOff>165100</xdr:colOff>
      <xdr:row>97</xdr:row>
      <xdr:rowOff>21129</xdr:rowOff>
    </xdr:to>
    <xdr:sp macro="" textlink="">
      <xdr:nvSpPr>
        <xdr:cNvPr id="473" name="フローチャート: 判断 472"/>
        <xdr:cNvSpPr/>
      </xdr:nvSpPr>
      <xdr:spPr>
        <a:xfrm>
          <a:off x="9588500" y="165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37656</xdr:rowOff>
    </xdr:from>
    <xdr:ext cx="534377" cy="259045"/>
    <xdr:sp macro="" textlink="">
      <xdr:nvSpPr>
        <xdr:cNvPr id="474" name="テキスト ボックス 473"/>
        <xdr:cNvSpPr txBox="1"/>
      </xdr:nvSpPr>
      <xdr:spPr>
        <a:xfrm>
          <a:off x="9372111" y="1632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64393</xdr:rowOff>
    </xdr:from>
    <xdr:to>
      <xdr:col>45</xdr:col>
      <xdr:colOff>177800</xdr:colOff>
      <xdr:row>97</xdr:row>
      <xdr:rowOff>102786</xdr:rowOff>
    </xdr:to>
    <xdr:cxnSp macro="">
      <xdr:nvCxnSpPr>
        <xdr:cNvPr id="475" name="直線コネクタ 474"/>
        <xdr:cNvCxnSpPr/>
      </xdr:nvCxnSpPr>
      <xdr:spPr>
        <a:xfrm>
          <a:off x="7861300" y="16695043"/>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93101</xdr:rowOff>
    </xdr:from>
    <xdr:to>
      <xdr:col>46</xdr:col>
      <xdr:colOff>38100</xdr:colOff>
      <xdr:row>97</xdr:row>
      <xdr:rowOff>23251</xdr:rowOff>
    </xdr:to>
    <xdr:sp macro="" textlink="">
      <xdr:nvSpPr>
        <xdr:cNvPr id="476" name="フローチャート: 判断 475"/>
        <xdr:cNvSpPr/>
      </xdr:nvSpPr>
      <xdr:spPr>
        <a:xfrm>
          <a:off x="8699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39778</xdr:rowOff>
    </xdr:from>
    <xdr:ext cx="534377" cy="259045"/>
    <xdr:sp macro="" textlink="">
      <xdr:nvSpPr>
        <xdr:cNvPr id="477" name="テキスト ボックス 476"/>
        <xdr:cNvSpPr txBox="1"/>
      </xdr:nvSpPr>
      <xdr:spPr>
        <a:xfrm>
          <a:off x="8483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64393</xdr:rowOff>
    </xdr:from>
    <xdr:to>
      <xdr:col>41</xdr:col>
      <xdr:colOff>50800</xdr:colOff>
      <xdr:row>97</xdr:row>
      <xdr:rowOff>79240</xdr:rowOff>
    </xdr:to>
    <xdr:cxnSp macro="">
      <xdr:nvCxnSpPr>
        <xdr:cNvPr id="478" name="直線コネクタ 477"/>
        <xdr:cNvCxnSpPr/>
      </xdr:nvCxnSpPr>
      <xdr:spPr>
        <a:xfrm flipV="1">
          <a:off x="6972300" y="16695043"/>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148140</xdr:rowOff>
    </xdr:from>
    <xdr:to>
      <xdr:col>41</xdr:col>
      <xdr:colOff>101600</xdr:colOff>
      <xdr:row>97</xdr:row>
      <xdr:rowOff>78290</xdr:rowOff>
    </xdr:to>
    <xdr:sp macro="" textlink="">
      <xdr:nvSpPr>
        <xdr:cNvPr id="479" name="フローチャート: 判断 478"/>
        <xdr:cNvSpPr/>
      </xdr:nvSpPr>
      <xdr:spPr>
        <a:xfrm>
          <a:off x="7810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94817</xdr:rowOff>
    </xdr:from>
    <xdr:ext cx="534377" cy="259045"/>
    <xdr:sp macro="" textlink="">
      <xdr:nvSpPr>
        <xdr:cNvPr id="480" name="テキスト ボックス 479"/>
        <xdr:cNvSpPr txBox="1"/>
      </xdr:nvSpPr>
      <xdr:spPr>
        <a:xfrm>
          <a:off x="7594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31544</xdr:rowOff>
    </xdr:from>
    <xdr:to>
      <xdr:col>36</xdr:col>
      <xdr:colOff>165100</xdr:colOff>
      <xdr:row>97</xdr:row>
      <xdr:rowOff>133144</xdr:rowOff>
    </xdr:to>
    <xdr:sp macro="" textlink="">
      <xdr:nvSpPr>
        <xdr:cNvPr id="481" name="フローチャート: 判断 480"/>
        <xdr:cNvSpPr/>
      </xdr:nvSpPr>
      <xdr:spPr>
        <a:xfrm>
          <a:off x="6921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124271</xdr:rowOff>
    </xdr:from>
    <xdr:ext cx="534377" cy="259045"/>
    <xdr:sp macro="" textlink="">
      <xdr:nvSpPr>
        <xdr:cNvPr id="482" name="テキスト ボックス 481"/>
        <xdr:cNvSpPr txBox="1"/>
      </xdr:nvSpPr>
      <xdr:spPr>
        <a:xfrm>
          <a:off x="6705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123135</xdr:rowOff>
    </xdr:from>
    <xdr:to>
      <xdr:col>55</xdr:col>
      <xdr:colOff>50800</xdr:colOff>
      <xdr:row>98</xdr:row>
      <xdr:rowOff>53285</xdr:rowOff>
    </xdr:to>
    <xdr:sp macro="" textlink="">
      <xdr:nvSpPr>
        <xdr:cNvPr id="488" name="楕円 487"/>
        <xdr:cNvSpPr/>
      </xdr:nvSpPr>
      <xdr:spPr>
        <a:xfrm>
          <a:off x="10426700" y="167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38062</xdr:rowOff>
    </xdr:from>
    <xdr:ext cx="534377" cy="259045"/>
    <xdr:sp macro="" textlink="">
      <xdr:nvSpPr>
        <xdr:cNvPr id="489" name="普通建設事業費 （ うち更新整備　）該当値テキスト"/>
        <xdr:cNvSpPr txBox="1"/>
      </xdr:nvSpPr>
      <xdr:spPr>
        <a:xfrm>
          <a:off x="10528300" y="166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25611</xdr:rowOff>
    </xdr:from>
    <xdr:to>
      <xdr:col>50</xdr:col>
      <xdr:colOff>165100</xdr:colOff>
      <xdr:row>98</xdr:row>
      <xdr:rowOff>127211</xdr:rowOff>
    </xdr:to>
    <xdr:sp macro="" textlink="">
      <xdr:nvSpPr>
        <xdr:cNvPr id="490" name="楕円 489"/>
        <xdr:cNvSpPr/>
      </xdr:nvSpPr>
      <xdr:spPr>
        <a:xfrm>
          <a:off x="9588500" y="168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118338</xdr:rowOff>
    </xdr:from>
    <xdr:ext cx="534377" cy="259045"/>
    <xdr:sp macro="" textlink="">
      <xdr:nvSpPr>
        <xdr:cNvPr id="491" name="テキスト ボックス 490"/>
        <xdr:cNvSpPr txBox="1"/>
      </xdr:nvSpPr>
      <xdr:spPr>
        <a:xfrm>
          <a:off x="9372111" y="169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51986</xdr:rowOff>
    </xdr:from>
    <xdr:to>
      <xdr:col>46</xdr:col>
      <xdr:colOff>38100</xdr:colOff>
      <xdr:row>97</xdr:row>
      <xdr:rowOff>153586</xdr:rowOff>
    </xdr:to>
    <xdr:sp macro="" textlink="">
      <xdr:nvSpPr>
        <xdr:cNvPr id="492" name="楕円 491"/>
        <xdr:cNvSpPr/>
      </xdr:nvSpPr>
      <xdr:spPr>
        <a:xfrm>
          <a:off x="8699500" y="166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144713</xdr:rowOff>
    </xdr:from>
    <xdr:ext cx="534377" cy="259045"/>
    <xdr:sp macro="" textlink="">
      <xdr:nvSpPr>
        <xdr:cNvPr id="493" name="テキスト ボックス 492"/>
        <xdr:cNvSpPr txBox="1"/>
      </xdr:nvSpPr>
      <xdr:spPr>
        <a:xfrm>
          <a:off x="8483111" y="167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13593</xdr:rowOff>
    </xdr:from>
    <xdr:to>
      <xdr:col>41</xdr:col>
      <xdr:colOff>101600</xdr:colOff>
      <xdr:row>97</xdr:row>
      <xdr:rowOff>115193</xdr:rowOff>
    </xdr:to>
    <xdr:sp macro="" textlink="">
      <xdr:nvSpPr>
        <xdr:cNvPr id="494" name="楕円 493"/>
        <xdr:cNvSpPr/>
      </xdr:nvSpPr>
      <xdr:spPr>
        <a:xfrm>
          <a:off x="7810500" y="16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106320</xdr:rowOff>
    </xdr:from>
    <xdr:ext cx="534377" cy="259045"/>
    <xdr:sp macro="" textlink="">
      <xdr:nvSpPr>
        <xdr:cNvPr id="495" name="テキスト ボックス 494"/>
        <xdr:cNvSpPr txBox="1"/>
      </xdr:nvSpPr>
      <xdr:spPr>
        <a:xfrm>
          <a:off x="7594111" y="16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28440</xdr:rowOff>
    </xdr:from>
    <xdr:to>
      <xdr:col>36</xdr:col>
      <xdr:colOff>165100</xdr:colOff>
      <xdr:row>97</xdr:row>
      <xdr:rowOff>130040</xdr:rowOff>
    </xdr:to>
    <xdr:sp macro="" textlink="">
      <xdr:nvSpPr>
        <xdr:cNvPr id="496" name="楕円 495"/>
        <xdr:cNvSpPr/>
      </xdr:nvSpPr>
      <xdr:spPr>
        <a:xfrm>
          <a:off x="6921500" y="166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146567</xdr:rowOff>
    </xdr:from>
    <xdr:ext cx="534377" cy="259045"/>
    <xdr:sp macro="" textlink="">
      <xdr:nvSpPr>
        <xdr:cNvPr id="497" name="テキスト ボックス 496"/>
        <xdr:cNvSpPr txBox="1"/>
      </xdr:nvSpPr>
      <xdr:spPr>
        <a:xfrm>
          <a:off x="6705111" y="1643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90414</xdr:rowOff>
    </xdr:from>
    <xdr:to>
      <xdr:col>85</xdr:col>
      <xdr:colOff>126364</xdr:colOff>
      <xdr:row>38</xdr:row>
      <xdr:rowOff>139700</xdr:rowOff>
    </xdr:to>
    <xdr:cxnSp macro="">
      <xdr:nvCxnSpPr>
        <xdr:cNvPr id="519" name="直線コネクタ 518"/>
        <xdr:cNvCxnSpPr/>
      </xdr:nvCxnSpPr>
      <xdr:spPr>
        <a:xfrm flipV="1">
          <a:off x="16317595" y="5919714"/>
          <a:ext cx="1269" cy="735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37091</xdr:rowOff>
    </xdr:from>
    <xdr:ext cx="534377" cy="259045"/>
    <xdr:sp macro="" textlink="">
      <xdr:nvSpPr>
        <xdr:cNvPr id="522" name="災害復旧事業費最大値テキスト"/>
        <xdr:cNvSpPr txBox="1"/>
      </xdr:nvSpPr>
      <xdr:spPr>
        <a:xfrm>
          <a:off x="16370300" y="56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90414</xdr:rowOff>
    </xdr:from>
    <xdr:to>
      <xdr:col>86</xdr:col>
      <xdr:colOff>25400</xdr:colOff>
      <xdr:row>34</xdr:row>
      <xdr:rowOff>90414</xdr:rowOff>
    </xdr:to>
    <xdr:cxnSp macro="">
      <xdr:nvCxnSpPr>
        <xdr:cNvPr id="523" name="直線コネクタ 522"/>
        <xdr:cNvCxnSpPr/>
      </xdr:nvCxnSpPr>
      <xdr:spPr>
        <a:xfrm>
          <a:off x="16230600" y="591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106004</xdr:rowOff>
    </xdr:from>
    <xdr:to>
      <xdr:col>85</xdr:col>
      <xdr:colOff>127000</xdr:colOff>
      <xdr:row>35</xdr:row>
      <xdr:rowOff>95214</xdr:rowOff>
    </xdr:to>
    <xdr:cxnSp macro="">
      <xdr:nvCxnSpPr>
        <xdr:cNvPr id="524" name="直線コネクタ 523"/>
        <xdr:cNvCxnSpPr/>
      </xdr:nvCxnSpPr>
      <xdr:spPr>
        <a:xfrm>
          <a:off x="15481300" y="5249504"/>
          <a:ext cx="838200" cy="8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119882</xdr:rowOff>
    </xdr:from>
    <xdr:ext cx="469744" cy="259045"/>
    <xdr:sp macro="" textlink="">
      <xdr:nvSpPr>
        <xdr:cNvPr id="525" name="災害復旧事業費平均値テキスト"/>
        <xdr:cNvSpPr txBox="1"/>
      </xdr:nvSpPr>
      <xdr:spPr>
        <a:xfrm>
          <a:off x="16370300" y="6463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141455</xdr:rowOff>
    </xdr:from>
    <xdr:to>
      <xdr:col>85</xdr:col>
      <xdr:colOff>177800</xdr:colOff>
      <xdr:row>38</xdr:row>
      <xdr:rowOff>71605</xdr:rowOff>
    </xdr:to>
    <xdr:sp macro="" textlink="">
      <xdr:nvSpPr>
        <xdr:cNvPr id="526" name="フローチャート: 判断 525"/>
        <xdr:cNvSpPr/>
      </xdr:nvSpPr>
      <xdr:spPr>
        <a:xfrm>
          <a:off x="16268700" y="648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106004</xdr:rowOff>
    </xdr:from>
    <xdr:to>
      <xdr:col>81</xdr:col>
      <xdr:colOff>50800</xdr:colOff>
      <xdr:row>36</xdr:row>
      <xdr:rowOff>144935</xdr:rowOff>
    </xdr:to>
    <xdr:cxnSp macro="">
      <xdr:nvCxnSpPr>
        <xdr:cNvPr id="527" name="直線コネクタ 526"/>
        <xdr:cNvCxnSpPr/>
      </xdr:nvCxnSpPr>
      <xdr:spPr>
        <a:xfrm flipV="1">
          <a:off x="14592300" y="5249504"/>
          <a:ext cx="889000" cy="106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112971</xdr:rowOff>
    </xdr:from>
    <xdr:to>
      <xdr:col>81</xdr:col>
      <xdr:colOff>101600</xdr:colOff>
      <xdr:row>38</xdr:row>
      <xdr:rowOff>43121</xdr:rowOff>
    </xdr:to>
    <xdr:sp macro="" textlink="">
      <xdr:nvSpPr>
        <xdr:cNvPr id="528" name="フローチャート: 判断 527"/>
        <xdr:cNvSpPr/>
      </xdr:nvSpPr>
      <xdr:spPr>
        <a:xfrm>
          <a:off x="15430500" y="645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34248</xdr:rowOff>
    </xdr:from>
    <xdr:ext cx="469744" cy="259045"/>
    <xdr:sp macro="" textlink="">
      <xdr:nvSpPr>
        <xdr:cNvPr id="529" name="テキスト ボックス 528"/>
        <xdr:cNvSpPr txBox="1"/>
      </xdr:nvSpPr>
      <xdr:spPr>
        <a:xfrm>
          <a:off x="15246428" y="654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144935</xdr:rowOff>
    </xdr:from>
    <xdr:to>
      <xdr:col>76</xdr:col>
      <xdr:colOff>114300</xdr:colOff>
      <xdr:row>38</xdr:row>
      <xdr:rowOff>85019</xdr:rowOff>
    </xdr:to>
    <xdr:cxnSp macro="">
      <xdr:nvCxnSpPr>
        <xdr:cNvPr id="530" name="直線コネクタ 529"/>
        <xdr:cNvCxnSpPr/>
      </xdr:nvCxnSpPr>
      <xdr:spPr>
        <a:xfrm flipV="1">
          <a:off x="13703300" y="6317135"/>
          <a:ext cx="889000" cy="28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113817</xdr:rowOff>
    </xdr:from>
    <xdr:to>
      <xdr:col>76</xdr:col>
      <xdr:colOff>165100</xdr:colOff>
      <xdr:row>38</xdr:row>
      <xdr:rowOff>43968</xdr:rowOff>
    </xdr:to>
    <xdr:sp macro="" textlink="">
      <xdr:nvSpPr>
        <xdr:cNvPr id="531" name="フローチャート: 判断 530"/>
        <xdr:cNvSpPr/>
      </xdr:nvSpPr>
      <xdr:spPr>
        <a:xfrm>
          <a:off x="14541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35094</xdr:rowOff>
    </xdr:from>
    <xdr:ext cx="469744" cy="259045"/>
    <xdr:sp macro="" textlink="">
      <xdr:nvSpPr>
        <xdr:cNvPr id="532" name="テキスト ボックス 531"/>
        <xdr:cNvSpPr txBox="1"/>
      </xdr:nvSpPr>
      <xdr:spPr>
        <a:xfrm>
          <a:off x="14357428" y="65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61336</xdr:rowOff>
    </xdr:from>
    <xdr:to>
      <xdr:col>71</xdr:col>
      <xdr:colOff>177800</xdr:colOff>
      <xdr:row>38</xdr:row>
      <xdr:rowOff>85019</xdr:rowOff>
    </xdr:to>
    <xdr:cxnSp macro="">
      <xdr:nvCxnSpPr>
        <xdr:cNvPr id="533" name="直線コネクタ 532"/>
        <xdr:cNvCxnSpPr/>
      </xdr:nvCxnSpPr>
      <xdr:spPr>
        <a:xfrm>
          <a:off x="12814300" y="6576436"/>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130802</xdr:rowOff>
    </xdr:from>
    <xdr:to>
      <xdr:col>72</xdr:col>
      <xdr:colOff>38100</xdr:colOff>
      <xdr:row>38</xdr:row>
      <xdr:rowOff>60953</xdr:rowOff>
    </xdr:to>
    <xdr:sp macro="" textlink="">
      <xdr:nvSpPr>
        <xdr:cNvPr id="534" name="フローチャート: 判断 533"/>
        <xdr:cNvSpPr/>
      </xdr:nvSpPr>
      <xdr:spPr>
        <a:xfrm>
          <a:off x="13652500" y="64744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77479</xdr:rowOff>
    </xdr:from>
    <xdr:ext cx="469744" cy="259045"/>
    <xdr:sp macro="" textlink="">
      <xdr:nvSpPr>
        <xdr:cNvPr id="535" name="テキスト ボックス 534"/>
        <xdr:cNvSpPr txBox="1"/>
      </xdr:nvSpPr>
      <xdr:spPr>
        <a:xfrm>
          <a:off x="13468428" y="624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156154</xdr:rowOff>
    </xdr:from>
    <xdr:to>
      <xdr:col>67</xdr:col>
      <xdr:colOff>101600</xdr:colOff>
      <xdr:row>38</xdr:row>
      <xdr:rowOff>86304</xdr:rowOff>
    </xdr:to>
    <xdr:sp macro="" textlink="">
      <xdr:nvSpPr>
        <xdr:cNvPr id="536" name="フローチャート: 判断 535"/>
        <xdr:cNvSpPr/>
      </xdr:nvSpPr>
      <xdr:spPr>
        <a:xfrm>
          <a:off x="12763500" y="649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102831</xdr:rowOff>
    </xdr:from>
    <xdr:ext cx="469744" cy="259045"/>
    <xdr:sp macro="" textlink="">
      <xdr:nvSpPr>
        <xdr:cNvPr id="537" name="テキスト ボックス 536"/>
        <xdr:cNvSpPr txBox="1"/>
      </xdr:nvSpPr>
      <xdr:spPr>
        <a:xfrm>
          <a:off x="12579428" y="627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44414</xdr:rowOff>
    </xdr:from>
    <xdr:to>
      <xdr:col>85</xdr:col>
      <xdr:colOff>177800</xdr:colOff>
      <xdr:row>35</xdr:row>
      <xdr:rowOff>146014</xdr:rowOff>
    </xdr:to>
    <xdr:sp macro="" textlink="">
      <xdr:nvSpPr>
        <xdr:cNvPr id="543" name="楕円 542"/>
        <xdr:cNvSpPr/>
      </xdr:nvSpPr>
      <xdr:spPr>
        <a:xfrm>
          <a:off x="16268700" y="60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67291</xdr:rowOff>
    </xdr:from>
    <xdr:ext cx="534377" cy="259045"/>
    <xdr:sp macro="" textlink="">
      <xdr:nvSpPr>
        <xdr:cNvPr id="544" name="災害復旧事業費該当値テキスト"/>
        <xdr:cNvSpPr txBox="1"/>
      </xdr:nvSpPr>
      <xdr:spPr>
        <a:xfrm>
          <a:off x="16370300" y="589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55204</xdr:rowOff>
    </xdr:from>
    <xdr:to>
      <xdr:col>81</xdr:col>
      <xdr:colOff>101600</xdr:colOff>
      <xdr:row>30</xdr:row>
      <xdr:rowOff>156804</xdr:rowOff>
    </xdr:to>
    <xdr:sp macro="" textlink="">
      <xdr:nvSpPr>
        <xdr:cNvPr id="545" name="楕円 544"/>
        <xdr:cNvSpPr/>
      </xdr:nvSpPr>
      <xdr:spPr>
        <a:xfrm>
          <a:off x="15430500" y="51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1881</xdr:rowOff>
    </xdr:from>
    <xdr:ext cx="534377" cy="259045"/>
    <xdr:sp macro="" textlink="">
      <xdr:nvSpPr>
        <xdr:cNvPr id="546" name="テキスト ボックス 545"/>
        <xdr:cNvSpPr txBox="1"/>
      </xdr:nvSpPr>
      <xdr:spPr>
        <a:xfrm>
          <a:off x="15214111" y="49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94135</xdr:rowOff>
    </xdr:from>
    <xdr:to>
      <xdr:col>76</xdr:col>
      <xdr:colOff>165100</xdr:colOff>
      <xdr:row>37</xdr:row>
      <xdr:rowOff>24285</xdr:rowOff>
    </xdr:to>
    <xdr:sp macro="" textlink="">
      <xdr:nvSpPr>
        <xdr:cNvPr id="547" name="楕円 546"/>
        <xdr:cNvSpPr/>
      </xdr:nvSpPr>
      <xdr:spPr>
        <a:xfrm>
          <a:off x="14541500" y="62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40812</xdr:rowOff>
    </xdr:from>
    <xdr:ext cx="534377" cy="259045"/>
    <xdr:sp macro="" textlink="">
      <xdr:nvSpPr>
        <xdr:cNvPr id="548" name="テキスト ボックス 547"/>
        <xdr:cNvSpPr txBox="1"/>
      </xdr:nvSpPr>
      <xdr:spPr>
        <a:xfrm>
          <a:off x="14325111" y="60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34219</xdr:rowOff>
    </xdr:from>
    <xdr:to>
      <xdr:col>72</xdr:col>
      <xdr:colOff>38100</xdr:colOff>
      <xdr:row>38</xdr:row>
      <xdr:rowOff>135819</xdr:rowOff>
    </xdr:to>
    <xdr:sp macro="" textlink="">
      <xdr:nvSpPr>
        <xdr:cNvPr id="549" name="楕円 548"/>
        <xdr:cNvSpPr/>
      </xdr:nvSpPr>
      <xdr:spPr>
        <a:xfrm>
          <a:off x="13652500" y="65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126946</xdr:rowOff>
    </xdr:from>
    <xdr:ext cx="469744" cy="259045"/>
    <xdr:sp macro="" textlink="">
      <xdr:nvSpPr>
        <xdr:cNvPr id="550" name="テキスト ボックス 549"/>
        <xdr:cNvSpPr txBox="1"/>
      </xdr:nvSpPr>
      <xdr:spPr>
        <a:xfrm>
          <a:off x="13468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10536</xdr:rowOff>
    </xdr:from>
    <xdr:to>
      <xdr:col>67</xdr:col>
      <xdr:colOff>101600</xdr:colOff>
      <xdr:row>38</xdr:row>
      <xdr:rowOff>112136</xdr:rowOff>
    </xdr:to>
    <xdr:sp macro="" textlink="">
      <xdr:nvSpPr>
        <xdr:cNvPr id="551" name="楕円 550"/>
        <xdr:cNvSpPr/>
      </xdr:nvSpPr>
      <xdr:spPr>
        <a:xfrm>
          <a:off x="12763500" y="65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103263</xdr:rowOff>
    </xdr:from>
    <xdr:ext cx="469744" cy="259045"/>
    <xdr:sp macro="" textlink="">
      <xdr:nvSpPr>
        <xdr:cNvPr id="552" name="テキスト ボックス 551"/>
        <xdr:cNvSpPr txBox="1"/>
      </xdr:nvSpPr>
      <xdr:spPr>
        <a:xfrm>
          <a:off x="12579428" y="661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2" name="テキスト ボックス 621"/>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6" name="テキスト ボックス 625"/>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0" name="直線コネクタ 629"/>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1" name="公債費最小値テキスト"/>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2" name="直線コネクタ 631"/>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3" name="公債費最大値テキスト"/>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4" name="直線コネクタ 633"/>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125284</xdr:rowOff>
    </xdr:from>
    <xdr:to>
      <xdr:col>85</xdr:col>
      <xdr:colOff>127000</xdr:colOff>
      <xdr:row>78</xdr:row>
      <xdr:rowOff>9327</xdr:rowOff>
    </xdr:to>
    <xdr:cxnSp macro="">
      <xdr:nvCxnSpPr>
        <xdr:cNvPr id="635" name="直線コネクタ 634"/>
        <xdr:cNvCxnSpPr/>
      </xdr:nvCxnSpPr>
      <xdr:spPr>
        <a:xfrm flipV="1">
          <a:off x="15481300" y="13326934"/>
          <a:ext cx="8382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94018</xdr:rowOff>
    </xdr:from>
    <xdr:ext cx="534377" cy="259045"/>
    <xdr:sp macro="" textlink="">
      <xdr:nvSpPr>
        <xdr:cNvPr id="636" name="公債費平均値テキスト"/>
        <xdr:cNvSpPr txBox="1"/>
      </xdr:nvSpPr>
      <xdr:spPr>
        <a:xfrm>
          <a:off x="16370300" y="1278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7" name="フローチャート: 判断 636"/>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9327</xdr:rowOff>
    </xdr:from>
    <xdr:to>
      <xdr:col>81</xdr:col>
      <xdr:colOff>50800</xdr:colOff>
      <xdr:row>78</xdr:row>
      <xdr:rowOff>33130</xdr:rowOff>
    </xdr:to>
    <xdr:cxnSp macro="">
      <xdr:nvCxnSpPr>
        <xdr:cNvPr id="638" name="直線コネクタ 637"/>
        <xdr:cNvCxnSpPr/>
      </xdr:nvCxnSpPr>
      <xdr:spPr>
        <a:xfrm flipV="1">
          <a:off x="14592300" y="13382427"/>
          <a:ext cx="8890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105231</xdr:rowOff>
    </xdr:from>
    <xdr:to>
      <xdr:col>81</xdr:col>
      <xdr:colOff>101600</xdr:colOff>
      <xdr:row>77</xdr:row>
      <xdr:rowOff>35381</xdr:rowOff>
    </xdr:to>
    <xdr:sp macro="" textlink="">
      <xdr:nvSpPr>
        <xdr:cNvPr id="639" name="フローチャート: 判断 638"/>
        <xdr:cNvSpPr/>
      </xdr:nvSpPr>
      <xdr:spPr>
        <a:xfrm>
          <a:off x="15430500" y="131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51908</xdr:rowOff>
    </xdr:from>
    <xdr:ext cx="534377" cy="259045"/>
    <xdr:sp macro="" textlink="">
      <xdr:nvSpPr>
        <xdr:cNvPr id="640" name="テキスト ボックス 639"/>
        <xdr:cNvSpPr txBox="1"/>
      </xdr:nvSpPr>
      <xdr:spPr>
        <a:xfrm>
          <a:off x="15214111" y="12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33130</xdr:rowOff>
    </xdr:from>
    <xdr:to>
      <xdr:col>76</xdr:col>
      <xdr:colOff>114300</xdr:colOff>
      <xdr:row>78</xdr:row>
      <xdr:rowOff>69534</xdr:rowOff>
    </xdr:to>
    <xdr:cxnSp macro="">
      <xdr:nvCxnSpPr>
        <xdr:cNvPr id="641" name="直線コネクタ 640"/>
        <xdr:cNvCxnSpPr/>
      </xdr:nvCxnSpPr>
      <xdr:spPr>
        <a:xfrm flipV="1">
          <a:off x="13703300" y="13406230"/>
          <a:ext cx="8890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153136</xdr:rowOff>
    </xdr:from>
    <xdr:to>
      <xdr:col>76</xdr:col>
      <xdr:colOff>165100</xdr:colOff>
      <xdr:row>77</xdr:row>
      <xdr:rowOff>83286</xdr:rowOff>
    </xdr:to>
    <xdr:sp macro="" textlink="">
      <xdr:nvSpPr>
        <xdr:cNvPr id="642" name="フローチャート: 判断 641"/>
        <xdr:cNvSpPr/>
      </xdr:nvSpPr>
      <xdr:spPr>
        <a:xfrm>
          <a:off x="14541500" y="131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99813</xdr:rowOff>
    </xdr:from>
    <xdr:ext cx="534377" cy="259045"/>
    <xdr:sp macro="" textlink="">
      <xdr:nvSpPr>
        <xdr:cNvPr id="643" name="テキスト ボックス 642"/>
        <xdr:cNvSpPr txBox="1"/>
      </xdr:nvSpPr>
      <xdr:spPr>
        <a:xfrm>
          <a:off x="14325111" y="129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69534</xdr:rowOff>
    </xdr:from>
    <xdr:to>
      <xdr:col>71</xdr:col>
      <xdr:colOff>177800</xdr:colOff>
      <xdr:row>78</xdr:row>
      <xdr:rowOff>138757</xdr:rowOff>
    </xdr:to>
    <xdr:cxnSp macro="">
      <xdr:nvCxnSpPr>
        <xdr:cNvPr id="644" name="直線コネクタ 643"/>
        <xdr:cNvCxnSpPr/>
      </xdr:nvCxnSpPr>
      <xdr:spPr>
        <a:xfrm flipV="1">
          <a:off x="12814300" y="13442634"/>
          <a:ext cx="889000" cy="6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169467</xdr:rowOff>
    </xdr:from>
    <xdr:to>
      <xdr:col>72</xdr:col>
      <xdr:colOff>38100</xdr:colOff>
      <xdr:row>77</xdr:row>
      <xdr:rowOff>99617</xdr:rowOff>
    </xdr:to>
    <xdr:sp macro="" textlink="">
      <xdr:nvSpPr>
        <xdr:cNvPr id="645" name="フローチャート: 判断 644"/>
        <xdr:cNvSpPr/>
      </xdr:nvSpPr>
      <xdr:spPr>
        <a:xfrm>
          <a:off x="13652500" y="131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116144</xdr:rowOff>
    </xdr:from>
    <xdr:ext cx="534377" cy="259045"/>
    <xdr:sp macro="" textlink="">
      <xdr:nvSpPr>
        <xdr:cNvPr id="646" name="テキスト ボックス 645"/>
        <xdr:cNvSpPr txBox="1"/>
      </xdr:nvSpPr>
      <xdr:spPr>
        <a:xfrm>
          <a:off x="13436111" y="129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161452</xdr:rowOff>
    </xdr:from>
    <xdr:to>
      <xdr:col>67</xdr:col>
      <xdr:colOff>101600</xdr:colOff>
      <xdr:row>77</xdr:row>
      <xdr:rowOff>91602</xdr:rowOff>
    </xdr:to>
    <xdr:sp macro="" textlink="">
      <xdr:nvSpPr>
        <xdr:cNvPr id="647" name="フローチャート: 判断 646"/>
        <xdr:cNvSpPr/>
      </xdr:nvSpPr>
      <xdr:spPr>
        <a:xfrm>
          <a:off x="12763500" y="131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108129</xdr:rowOff>
    </xdr:from>
    <xdr:ext cx="534377" cy="259045"/>
    <xdr:sp macro="" textlink="">
      <xdr:nvSpPr>
        <xdr:cNvPr id="648" name="テキスト ボックス 647"/>
        <xdr:cNvSpPr txBox="1"/>
      </xdr:nvSpPr>
      <xdr:spPr>
        <a:xfrm>
          <a:off x="12547111" y="1296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74484</xdr:rowOff>
    </xdr:from>
    <xdr:to>
      <xdr:col>85</xdr:col>
      <xdr:colOff>177800</xdr:colOff>
      <xdr:row>78</xdr:row>
      <xdr:rowOff>4634</xdr:rowOff>
    </xdr:to>
    <xdr:sp macro="" textlink="">
      <xdr:nvSpPr>
        <xdr:cNvPr id="654" name="楕円 653"/>
        <xdr:cNvSpPr/>
      </xdr:nvSpPr>
      <xdr:spPr>
        <a:xfrm>
          <a:off x="16268700" y="132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52911</xdr:rowOff>
    </xdr:from>
    <xdr:ext cx="534377" cy="259045"/>
    <xdr:sp macro="" textlink="">
      <xdr:nvSpPr>
        <xdr:cNvPr id="655" name="公債費該当値テキスト"/>
        <xdr:cNvSpPr txBox="1"/>
      </xdr:nvSpPr>
      <xdr:spPr>
        <a:xfrm>
          <a:off x="16370300" y="132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129977</xdr:rowOff>
    </xdr:from>
    <xdr:to>
      <xdr:col>81</xdr:col>
      <xdr:colOff>101600</xdr:colOff>
      <xdr:row>78</xdr:row>
      <xdr:rowOff>60127</xdr:rowOff>
    </xdr:to>
    <xdr:sp macro="" textlink="">
      <xdr:nvSpPr>
        <xdr:cNvPr id="656" name="楕円 655"/>
        <xdr:cNvSpPr/>
      </xdr:nvSpPr>
      <xdr:spPr>
        <a:xfrm>
          <a:off x="15430500" y="133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51254</xdr:rowOff>
    </xdr:from>
    <xdr:ext cx="534377" cy="259045"/>
    <xdr:sp macro="" textlink="">
      <xdr:nvSpPr>
        <xdr:cNvPr id="657" name="テキスト ボックス 656"/>
        <xdr:cNvSpPr txBox="1"/>
      </xdr:nvSpPr>
      <xdr:spPr>
        <a:xfrm>
          <a:off x="15214111" y="134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153780</xdr:rowOff>
    </xdr:from>
    <xdr:to>
      <xdr:col>76</xdr:col>
      <xdr:colOff>165100</xdr:colOff>
      <xdr:row>78</xdr:row>
      <xdr:rowOff>83930</xdr:rowOff>
    </xdr:to>
    <xdr:sp macro="" textlink="">
      <xdr:nvSpPr>
        <xdr:cNvPr id="658" name="楕円 657"/>
        <xdr:cNvSpPr/>
      </xdr:nvSpPr>
      <xdr:spPr>
        <a:xfrm>
          <a:off x="14541500" y="133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75057</xdr:rowOff>
    </xdr:from>
    <xdr:ext cx="534377" cy="259045"/>
    <xdr:sp macro="" textlink="">
      <xdr:nvSpPr>
        <xdr:cNvPr id="659" name="テキスト ボックス 658"/>
        <xdr:cNvSpPr txBox="1"/>
      </xdr:nvSpPr>
      <xdr:spPr>
        <a:xfrm>
          <a:off x="14325111" y="1344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18734</xdr:rowOff>
    </xdr:from>
    <xdr:to>
      <xdr:col>72</xdr:col>
      <xdr:colOff>38100</xdr:colOff>
      <xdr:row>78</xdr:row>
      <xdr:rowOff>120334</xdr:rowOff>
    </xdr:to>
    <xdr:sp macro="" textlink="">
      <xdr:nvSpPr>
        <xdr:cNvPr id="660" name="楕円 659"/>
        <xdr:cNvSpPr/>
      </xdr:nvSpPr>
      <xdr:spPr>
        <a:xfrm>
          <a:off x="13652500" y="133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111461</xdr:rowOff>
    </xdr:from>
    <xdr:ext cx="534377" cy="259045"/>
    <xdr:sp macro="" textlink="">
      <xdr:nvSpPr>
        <xdr:cNvPr id="661" name="テキスト ボックス 660"/>
        <xdr:cNvSpPr txBox="1"/>
      </xdr:nvSpPr>
      <xdr:spPr>
        <a:xfrm>
          <a:off x="13436111" y="134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87957</xdr:rowOff>
    </xdr:from>
    <xdr:to>
      <xdr:col>67</xdr:col>
      <xdr:colOff>101600</xdr:colOff>
      <xdr:row>79</xdr:row>
      <xdr:rowOff>18107</xdr:rowOff>
    </xdr:to>
    <xdr:sp macro="" textlink="">
      <xdr:nvSpPr>
        <xdr:cNvPr id="662" name="楕円 661"/>
        <xdr:cNvSpPr/>
      </xdr:nvSpPr>
      <xdr:spPr>
        <a:xfrm>
          <a:off x="12763500" y="1346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9234</xdr:rowOff>
    </xdr:from>
    <xdr:ext cx="534377" cy="259045"/>
    <xdr:sp macro="" textlink="">
      <xdr:nvSpPr>
        <xdr:cNvPr id="663" name="テキスト ボックス 662"/>
        <xdr:cNvSpPr txBox="1"/>
      </xdr:nvSpPr>
      <xdr:spPr>
        <a:xfrm>
          <a:off x="12547111" y="1355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7" name="直線コネクタ 686"/>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8" name="積立金最小値テキスト"/>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9" name="直線コネクタ 688"/>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0" name="積立金最大値テキスト"/>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1" name="直線コネクタ 690"/>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36818</xdr:rowOff>
    </xdr:from>
    <xdr:to>
      <xdr:col>85</xdr:col>
      <xdr:colOff>127000</xdr:colOff>
      <xdr:row>96</xdr:row>
      <xdr:rowOff>37212</xdr:rowOff>
    </xdr:to>
    <xdr:cxnSp macro="">
      <xdr:nvCxnSpPr>
        <xdr:cNvPr id="692" name="直線コネクタ 691"/>
        <xdr:cNvCxnSpPr/>
      </xdr:nvCxnSpPr>
      <xdr:spPr>
        <a:xfrm flipV="1">
          <a:off x="15481300" y="16153118"/>
          <a:ext cx="838200" cy="3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3" name="積立金平均値テキスト"/>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4" name="フローチャート: 判断 693"/>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37212</xdr:rowOff>
    </xdr:from>
    <xdr:to>
      <xdr:col>81</xdr:col>
      <xdr:colOff>50800</xdr:colOff>
      <xdr:row>96</xdr:row>
      <xdr:rowOff>155866</xdr:rowOff>
    </xdr:to>
    <xdr:cxnSp macro="">
      <xdr:nvCxnSpPr>
        <xdr:cNvPr id="695" name="直線コネクタ 694"/>
        <xdr:cNvCxnSpPr/>
      </xdr:nvCxnSpPr>
      <xdr:spPr>
        <a:xfrm flipV="1">
          <a:off x="14592300" y="16496412"/>
          <a:ext cx="889000" cy="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6" name="フローチャート: 判断 695"/>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7" name="テキスト ボックス 696"/>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155866</xdr:rowOff>
    </xdr:from>
    <xdr:to>
      <xdr:col>76</xdr:col>
      <xdr:colOff>114300</xdr:colOff>
      <xdr:row>99</xdr:row>
      <xdr:rowOff>44362</xdr:rowOff>
    </xdr:to>
    <xdr:cxnSp macro="">
      <xdr:nvCxnSpPr>
        <xdr:cNvPr id="698" name="直線コネクタ 697"/>
        <xdr:cNvCxnSpPr/>
      </xdr:nvCxnSpPr>
      <xdr:spPr>
        <a:xfrm flipV="1">
          <a:off x="13703300" y="16615066"/>
          <a:ext cx="889000" cy="40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9" name="フローチャート: 判断 698"/>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700" name="テキスト ボックス 699"/>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44362</xdr:rowOff>
    </xdr:from>
    <xdr:to>
      <xdr:col>71</xdr:col>
      <xdr:colOff>177800</xdr:colOff>
      <xdr:row>99</xdr:row>
      <xdr:rowOff>44362</xdr:rowOff>
    </xdr:to>
    <xdr:cxnSp macro="">
      <xdr:nvCxnSpPr>
        <xdr:cNvPr id="701" name="直線コネクタ 700"/>
        <xdr:cNvCxnSpPr/>
      </xdr:nvCxnSpPr>
      <xdr:spPr>
        <a:xfrm>
          <a:off x="12814300" y="1701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702" name="フローチャート: 判断 701"/>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703" name="テキスト ボックス 702"/>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4" name="フローチャート: 判断 703"/>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5" name="テキスト ボックス 704"/>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157468</xdr:rowOff>
    </xdr:from>
    <xdr:to>
      <xdr:col>85</xdr:col>
      <xdr:colOff>177800</xdr:colOff>
      <xdr:row>94</xdr:row>
      <xdr:rowOff>87618</xdr:rowOff>
    </xdr:to>
    <xdr:sp macro="" textlink="">
      <xdr:nvSpPr>
        <xdr:cNvPr id="711" name="楕円 710"/>
        <xdr:cNvSpPr/>
      </xdr:nvSpPr>
      <xdr:spPr>
        <a:xfrm>
          <a:off x="16268700" y="161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8895</xdr:rowOff>
    </xdr:from>
    <xdr:ext cx="534377" cy="259045"/>
    <xdr:sp macro="" textlink="">
      <xdr:nvSpPr>
        <xdr:cNvPr id="712" name="積立金該当値テキスト"/>
        <xdr:cNvSpPr txBox="1"/>
      </xdr:nvSpPr>
      <xdr:spPr>
        <a:xfrm>
          <a:off x="16370300" y="159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157862</xdr:rowOff>
    </xdr:from>
    <xdr:to>
      <xdr:col>81</xdr:col>
      <xdr:colOff>101600</xdr:colOff>
      <xdr:row>96</xdr:row>
      <xdr:rowOff>88012</xdr:rowOff>
    </xdr:to>
    <xdr:sp macro="" textlink="">
      <xdr:nvSpPr>
        <xdr:cNvPr id="713" name="楕円 712"/>
        <xdr:cNvSpPr/>
      </xdr:nvSpPr>
      <xdr:spPr>
        <a:xfrm>
          <a:off x="15430500" y="164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104539</xdr:rowOff>
    </xdr:from>
    <xdr:ext cx="534377" cy="259045"/>
    <xdr:sp macro="" textlink="">
      <xdr:nvSpPr>
        <xdr:cNvPr id="714" name="テキスト ボックス 713"/>
        <xdr:cNvSpPr txBox="1"/>
      </xdr:nvSpPr>
      <xdr:spPr>
        <a:xfrm>
          <a:off x="15214111" y="16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105066</xdr:rowOff>
    </xdr:from>
    <xdr:to>
      <xdr:col>76</xdr:col>
      <xdr:colOff>165100</xdr:colOff>
      <xdr:row>97</xdr:row>
      <xdr:rowOff>35216</xdr:rowOff>
    </xdr:to>
    <xdr:sp macro="" textlink="">
      <xdr:nvSpPr>
        <xdr:cNvPr id="715" name="楕円 714"/>
        <xdr:cNvSpPr/>
      </xdr:nvSpPr>
      <xdr:spPr>
        <a:xfrm>
          <a:off x="14541500" y="165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51743</xdr:rowOff>
    </xdr:from>
    <xdr:ext cx="534377" cy="259045"/>
    <xdr:sp macro="" textlink="">
      <xdr:nvSpPr>
        <xdr:cNvPr id="716" name="テキスト ボックス 715"/>
        <xdr:cNvSpPr txBox="1"/>
      </xdr:nvSpPr>
      <xdr:spPr>
        <a:xfrm>
          <a:off x="14325111" y="1633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165012</xdr:rowOff>
    </xdr:from>
    <xdr:to>
      <xdr:col>72</xdr:col>
      <xdr:colOff>38100</xdr:colOff>
      <xdr:row>99</xdr:row>
      <xdr:rowOff>95162</xdr:rowOff>
    </xdr:to>
    <xdr:sp macro="" textlink="">
      <xdr:nvSpPr>
        <xdr:cNvPr id="717" name="楕円 716"/>
        <xdr:cNvSpPr/>
      </xdr:nvSpPr>
      <xdr:spPr>
        <a:xfrm>
          <a:off x="13652500" y="169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86289</xdr:rowOff>
    </xdr:from>
    <xdr:ext cx="249299" cy="259045"/>
    <xdr:sp macro="" textlink="">
      <xdr:nvSpPr>
        <xdr:cNvPr id="718" name="テキスト ボックス 717"/>
        <xdr:cNvSpPr txBox="1"/>
      </xdr:nvSpPr>
      <xdr:spPr>
        <a:xfrm>
          <a:off x="13578650" y="170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165012</xdr:rowOff>
    </xdr:from>
    <xdr:to>
      <xdr:col>67</xdr:col>
      <xdr:colOff>101600</xdr:colOff>
      <xdr:row>99</xdr:row>
      <xdr:rowOff>95162</xdr:rowOff>
    </xdr:to>
    <xdr:sp macro="" textlink="">
      <xdr:nvSpPr>
        <xdr:cNvPr id="719" name="楕円 718"/>
        <xdr:cNvSpPr/>
      </xdr:nvSpPr>
      <xdr:spPr>
        <a:xfrm>
          <a:off x="12763500" y="169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86289</xdr:rowOff>
    </xdr:from>
    <xdr:ext cx="249299" cy="259045"/>
    <xdr:sp macro="" textlink="">
      <xdr:nvSpPr>
        <xdr:cNvPr id="720" name="テキスト ボックス 719"/>
        <xdr:cNvSpPr txBox="1"/>
      </xdr:nvSpPr>
      <xdr:spPr>
        <a:xfrm>
          <a:off x="12689650" y="170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0" name="直線コネクタ 739"/>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3" name="投資及び出資金最大値テキスト"/>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4" name="直線コネクタ 743"/>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16885</xdr:rowOff>
    </xdr:from>
    <xdr:to>
      <xdr:col>116</xdr:col>
      <xdr:colOff>63500</xdr:colOff>
      <xdr:row>36</xdr:row>
      <xdr:rowOff>39344</xdr:rowOff>
    </xdr:to>
    <xdr:cxnSp macro="">
      <xdr:nvCxnSpPr>
        <xdr:cNvPr id="745" name="直線コネクタ 744"/>
        <xdr:cNvCxnSpPr/>
      </xdr:nvCxnSpPr>
      <xdr:spPr>
        <a:xfrm flipV="1">
          <a:off x="21323300" y="6189085"/>
          <a:ext cx="8382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4291</xdr:rowOff>
    </xdr:from>
    <xdr:ext cx="469744" cy="259045"/>
    <xdr:sp macro="" textlink="">
      <xdr:nvSpPr>
        <xdr:cNvPr id="746" name="投資及び出資金平均値テキスト"/>
        <xdr:cNvSpPr txBox="1"/>
      </xdr:nvSpPr>
      <xdr:spPr>
        <a:xfrm>
          <a:off x="22212300" y="617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7" name="フローチャート: 判断 746"/>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39344</xdr:rowOff>
    </xdr:from>
    <xdr:to>
      <xdr:col>111</xdr:col>
      <xdr:colOff>177800</xdr:colOff>
      <xdr:row>36</xdr:row>
      <xdr:rowOff>92666</xdr:rowOff>
    </xdr:to>
    <xdr:cxnSp macro="">
      <xdr:nvCxnSpPr>
        <xdr:cNvPr id="748" name="直線コネクタ 747"/>
        <xdr:cNvCxnSpPr/>
      </xdr:nvCxnSpPr>
      <xdr:spPr>
        <a:xfrm flipV="1">
          <a:off x="20434300" y="6211544"/>
          <a:ext cx="889000" cy="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54896</xdr:rowOff>
    </xdr:from>
    <xdr:to>
      <xdr:col>112</xdr:col>
      <xdr:colOff>38100</xdr:colOff>
      <xdr:row>36</xdr:row>
      <xdr:rowOff>156496</xdr:rowOff>
    </xdr:to>
    <xdr:sp macro="" textlink="">
      <xdr:nvSpPr>
        <xdr:cNvPr id="749" name="フローチャート: 判断 748"/>
        <xdr:cNvSpPr/>
      </xdr:nvSpPr>
      <xdr:spPr>
        <a:xfrm>
          <a:off x="21272500" y="622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147623</xdr:rowOff>
    </xdr:from>
    <xdr:ext cx="469744" cy="259045"/>
    <xdr:sp macro="" textlink="">
      <xdr:nvSpPr>
        <xdr:cNvPr id="750" name="テキスト ボックス 749"/>
        <xdr:cNvSpPr txBox="1"/>
      </xdr:nvSpPr>
      <xdr:spPr>
        <a:xfrm>
          <a:off x="21088428" y="631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109010</xdr:rowOff>
    </xdr:from>
    <xdr:to>
      <xdr:col>107</xdr:col>
      <xdr:colOff>50800</xdr:colOff>
      <xdr:row>36</xdr:row>
      <xdr:rowOff>92666</xdr:rowOff>
    </xdr:to>
    <xdr:cxnSp macro="">
      <xdr:nvCxnSpPr>
        <xdr:cNvPr id="751" name="直線コネクタ 750"/>
        <xdr:cNvCxnSpPr/>
      </xdr:nvCxnSpPr>
      <xdr:spPr>
        <a:xfrm>
          <a:off x="19545300" y="6109760"/>
          <a:ext cx="889000" cy="15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67983</xdr:rowOff>
    </xdr:from>
    <xdr:to>
      <xdr:col>107</xdr:col>
      <xdr:colOff>101600</xdr:colOff>
      <xdr:row>36</xdr:row>
      <xdr:rowOff>169583</xdr:rowOff>
    </xdr:to>
    <xdr:sp macro="" textlink="">
      <xdr:nvSpPr>
        <xdr:cNvPr id="752" name="フローチャート: 判断 751"/>
        <xdr:cNvSpPr/>
      </xdr:nvSpPr>
      <xdr:spPr>
        <a:xfrm>
          <a:off x="20383500" y="6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160710</xdr:rowOff>
    </xdr:from>
    <xdr:ext cx="469744" cy="259045"/>
    <xdr:sp macro="" textlink="">
      <xdr:nvSpPr>
        <xdr:cNvPr id="753" name="テキスト ボックス 752"/>
        <xdr:cNvSpPr txBox="1"/>
      </xdr:nvSpPr>
      <xdr:spPr>
        <a:xfrm>
          <a:off x="20199428" y="6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109010</xdr:rowOff>
    </xdr:from>
    <xdr:to>
      <xdr:col>102</xdr:col>
      <xdr:colOff>114300</xdr:colOff>
      <xdr:row>36</xdr:row>
      <xdr:rowOff>37744</xdr:rowOff>
    </xdr:to>
    <xdr:cxnSp macro="">
      <xdr:nvCxnSpPr>
        <xdr:cNvPr id="754" name="直線コネクタ 753"/>
        <xdr:cNvCxnSpPr/>
      </xdr:nvCxnSpPr>
      <xdr:spPr>
        <a:xfrm flipV="1">
          <a:off x="18656300" y="6109760"/>
          <a:ext cx="889000" cy="10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141364</xdr:rowOff>
    </xdr:from>
    <xdr:to>
      <xdr:col>102</xdr:col>
      <xdr:colOff>165100</xdr:colOff>
      <xdr:row>37</xdr:row>
      <xdr:rowOff>71514</xdr:rowOff>
    </xdr:to>
    <xdr:sp macro="" textlink="">
      <xdr:nvSpPr>
        <xdr:cNvPr id="755" name="フローチャート: 判断 754"/>
        <xdr:cNvSpPr/>
      </xdr:nvSpPr>
      <xdr:spPr>
        <a:xfrm>
          <a:off x="19494500" y="63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62641</xdr:rowOff>
    </xdr:from>
    <xdr:ext cx="469744" cy="259045"/>
    <xdr:sp macro="" textlink="">
      <xdr:nvSpPr>
        <xdr:cNvPr id="756" name="テキスト ボックス 755"/>
        <xdr:cNvSpPr txBox="1"/>
      </xdr:nvSpPr>
      <xdr:spPr>
        <a:xfrm>
          <a:off x="19310428" y="64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6776</xdr:rowOff>
    </xdr:from>
    <xdr:to>
      <xdr:col>98</xdr:col>
      <xdr:colOff>38100</xdr:colOff>
      <xdr:row>37</xdr:row>
      <xdr:rowOff>108376</xdr:rowOff>
    </xdr:to>
    <xdr:sp macro="" textlink="">
      <xdr:nvSpPr>
        <xdr:cNvPr id="757" name="フローチャート: 判断 756"/>
        <xdr:cNvSpPr/>
      </xdr:nvSpPr>
      <xdr:spPr>
        <a:xfrm>
          <a:off x="18605500" y="63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99503</xdr:rowOff>
    </xdr:from>
    <xdr:ext cx="469744" cy="259045"/>
    <xdr:sp macro="" textlink="">
      <xdr:nvSpPr>
        <xdr:cNvPr id="758" name="テキスト ボックス 757"/>
        <xdr:cNvSpPr txBox="1"/>
      </xdr:nvSpPr>
      <xdr:spPr>
        <a:xfrm>
          <a:off x="18421428" y="6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137535</xdr:rowOff>
    </xdr:from>
    <xdr:to>
      <xdr:col>116</xdr:col>
      <xdr:colOff>114300</xdr:colOff>
      <xdr:row>36</xdr:row>
      <xdr:rowOff>67685</xdr:rowOff>
    </xdr:to>
    <xdr:sp macro="" textlink="">
      <xdr:nvSpPr>
        <xdr:cNvPr id="764" name="楕円 763"/>
        <xdr:cNvSpPr/>
      </xdr:nvSpPr>
      <xdr:spPr>
        <a:xfrm>
          <a:off x="22110700" y="61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160412</xdr:rowOff>
    </xdr:from>
    <xdr:ext cx="469744" cy="259045"/>
    <xdr:sp macro="" textlink="">
      <xdr:nvSpPr>
        <xdr:cNvPr id="765" name="投資及び出資金該当値テキスト"/>
        <xdr:cNvSpPr txBox="1"/>
      </xdr:nvSpPr>
      <xdr:spPr>
        <a:xfrm>
          <a:off x="22212300" y="598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159994</xdr:rowOff>
    </xdr:from>
    <xdr:to>
      <xdr:col>112</xdr:col>
      <xdr:colOff>38100</xdr:colOff>
      <xdr:row>36</xdr:row>
      <xdr:rowOff>90144</xdr:rowOff>
    </xdr:to>
    <xdr:sp macro="" textlink="">
      <xdr:nvSpPr>
        <xdr:cNvPr id="766" name="楕円 765"/>
        <xdr:cNvSpPr/>
      </xdr:nvSpPr>
      <xdr:spPr>
        <a:xfrm>
          <a:off x="21272500" y="6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106671</xdr:rowOff>
    </xdr:from>
    <xdr:ext cx="469744" cy="259045"/>
    <xdr:sp macro="" textlink="">
      <xdr:nvSpPr>
        <xdr:cNvPr id="767" name="テキスト ボックス 766"/>
        <xdr:cNvSpPr txBox="1"/>
      </xdr:nvSpPr>
      <xdr:spPr>
        <a:xfrm>
          <a:off x="21088428" y="593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41866</xdr:rowOff>
    </xdr:from>
    <xdr:to>
      <xdr:col>107</xdr:col>
      <xdr:colOff>101600</xdr:colOff>
      <xdr:row>36</xdr:row>
      <xdr:rowOff>143466</xdr:rowOff>
    </xdr:to>
    <xdr:sp macro="" textlink="">
      <xdr:nvSpPr>
        <xdr:cNvPr id="768" name="楕円 767"/>
        <xdr:cNvSpPr/>
      </xdr:nvSpPr>
      <xdr:spPr>
        <a:xfrm>
          <a:off x="20383500" y="62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159993</xdr:rowOff>
    </xdr:from>
    <xdr:ext cx="469744" cy="259045"/>
    <xdr:sp macro="" textlink="">
      <xdr:nvSpPr>
        <xdr:cNvPr id="769" name="テキスト ボックス 768"/>
        <xdr:cNvSpPr txBox="1"/>
      </xdr:nvSpPr>
      <xdr:spPr>
        <a:xfrm>
          <a:off x="20199428" y="598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58210</xdr:rowOff>
    </xdr:from>
    <xdr:to>
      <xdr:col>102</xdr:col>
      <xdr:colOff>165100</xdr:colOff>
      <xdr:row>35</xdr:row>
      <xdr:rowOff>159810</xdr:rowOff>
    </xdr:to>
    <xdr:sp macro="" textlink="">
      <xdr:nvSpPr>
        <xdr:cNvPr id="770" name="楕円 769"/>
        <xdr:cNvSpPr/>
      </xdr:nvSpPr>
      <xdr:spPr>
        <a:xfrm>
          <a:off x="19494500" y="60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4887</xdr:rowOff>
    </xdr:from>
    <xdr:ext cx="469744" cy="259045"/>
    <xdr:sp macro="" textlink="">
      <xdr:nvSpPr>
        <xdr:cNvPr id="771" name="テキスト ボックス 770"/>
        <xdr:cNvSpPr txBox="1"/>
      </xdr:nvSpPr>
      <xdr:spPr>
        <a:xfrm>
          <a:off x="19310428" y="58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158394</xdr:rowOff>
    </xdr:from>
    <xdr:to>
      <xdr:col>98</xdr:col>
      <xdr:colOff>38100</xdr:colOff>
      <xdr:row>36</xdr:row>
      <xdr:rowOff>88544</xdr:rowOff>
    </xdr:to>
    <xdr:sp macro="" textlink="">
      <xdr:nvSpPr>
        <xdr:cNvPr id="772" name="楕円 771"/>
        <xdr:cNvSpPr/>
      </xdr:nvSpPr>
      <xdr:spPr>
        <a:xfrm>
          <a:off x="186055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105071</xdr:rowOff>
    </xdr:from>
    <xdr:ext cx="469744" cy="259045"/>
    <xdr:sp macro="" textlink="">
      <xdr:nvSpPr>
        <xdr:cNvPr id="773" name="テキスト ボックス 772"/>
        <xdr:cNvSpPr txBox="1"/>
      </xdr:nvSpPr>
      <xdr:spPr>
        <a:xfrm>
          <a:off x="18421428" y="59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7" name="テキスト ボックス 78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5" name="直線コネクタ 794"/>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8" name="貸付金最大値テキスト"/>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799" name="直線コネクタ 798"/>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132934</xdr:rowOff>
    </xdr:from>
    <xdr:to>
      <xdr:col>116</xdr:col>
      <xdr:colOff>63500</xdr:colOff>
      <xdr:row>55</xdr:row>
      <xdr:rowOff>150307</xdr:rowOff>
    </xdr:to>
    <xdr:cxnSp macro="">
      <xdr:nvCxnSpPr>
        <xdr:cNvPr id="800" name="直線コネクタ 799"/>
        <xdr:cNvCxnSpPr/>
      </xdr:nvCxnSpPr>
      <xdr:spPr>
        <a:xfrm flipV="1">
          <a:off x="21323300" y="9562684"/>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58183</xdr:rowOff>
    </xdr:from>
    <xdr:ext cx="469744" cy="259045"/>
    <xdr:sp macro="" textlink="">
      <xdr:nvSpPr>
        <xdr:cNvPr id="801" name="貸付金平均値テキスト"/>
        <xdr:cNvSpPr txBox="1"/>
      </xdr:nvSpPr>
      <xdr:spPr>
        <a:xfrm>
          <a:off x="22212300" y="9659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2" name="フローチャート: 判断 801"/>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150307</xdr:rowOff>
    </xdr:from>
    <xdr:to>
      <xdr:col>111</xdr:col>
      <xdr:colOff>177800</xdr:colOff>
      <xdr:row>55</xdr:row>
      <xdr:rowOff>166492</xdr:rowOff>
    </xdr:to>
    <xdr:cxnSp macro="">
      <xdr:nvCxnSpPr>
        <xdr:cNvPr id="803" name="直線コネクタ 802"/>
        <xdr:cNvCxnSpPr/>
      </xdr:nvCxnSpPr>
      <xdr:spPr>
        <a:xfrm flipV="1">
          <a:off x="20434300" y="9580057"/>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59730</xdr:rowOff>
    </xdr:from>
    <xdr:to>
      <xdr:col>112</xdr:col>
      <xdr:colOff>38100</xdr:colOff>
      <xdr:row>55</xdr:row>
      <xdr:rowOff>161330</xdr:rowOff>
    </xdr:to>
    <xdr:sp macro="" textlink="">
      <xdr:nvSpPr>
        <xdr:cNvPr id="804" name="フローチャート: 判断 803"/>
        <xdr:cNvSpPr/>
      </xdr:nvSpPr>
      <xdr:spPr>
        <a:xfrm>
          <a:off x="21272500" y="94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6407</xdr:rowOff>
    </xdr:from>
    <xdr:ext cx="469744" cy="259045"/>
    <xdr:sp macro="" textlink="">
      <xdr:nvSpPr>
        <xdr:cNvPr id="805" name="テキスト ボックス 804"/>
        <xdr:cNvSpPr txBox="1"/>
      </xdr:nvSpPr>
      <xdr:spPr>
        <a:xfrm>
          <a:off x="21088428" y="92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166492</xdr:rowOff>
    </xdr:from>
    <xdr:to>
      <xdr:col>107</xdr:col>
      <xdr:colOff>50800</xdr:colOff>
      <xdr:row>56</xdr:row>
      <xdr:rowOff>13056</xdr:rowOff>
    </xdr:to>
    <xdr:cxnSp macro="">
      <xdr:nvCxnSpPr>
        <xdr:cNvPr id="806" name="直線コネクタ 805"/>
        <xdr:cNvCxnSpPr/>
      </xdr:nvCxnSpPr>
      <xdr:spPr>
        <a:xfrm flipV="1">
          <a:off x="19545300" y="9596242"/>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150347</xdr:rowOff>
    </xdr:from>
    <xdr:to>
      <xdr:col>107</xdr:col>
      <xdr:colOff>101600</xdr:colOff>
      <xdr:row>56</xdr:row>
      <xdr:rowOff>80497</xdr:rowOff>
    </xdr:to>
    <xdr:sp macro="" textlink="">
      <xdr:nvSpPr>
        <xdr:cNvPr id="807" name="フローチャート: 判断 806"/>
        <xdr:cNvSpPr/>
      </xdr:nvSpPr>
      <xdr:spPr>
        <a:xfrm>
          <a:off x="20383500" y="95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71624</xdr:rowOff>
    </xdr:from>
    <xdr:ext cx="469744" cy="259045"/>
    <xdr:sp macro="" textlink="">
      <xdr:nvSpPr>
        <xdr:cNvPr id="808" name="テキスト ボックス 807"/>
        <xdr:cNvSpPr txBox="1"/>
      </xdr:nvSpPr>
      <xdr:spPr>
        <a:xfrm>
          <a:off x="20199428" y="967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13056</xdr:rowOff>
    </xdr:from>
    <xdr:to>
      <xdr:col>102</xdr:col>
      <xdr:colOff>114300</xdr:colOff>
      <xdr:row>56</xdr:row>
      <xdr:rowOff>19182</xdr:rowOff>
    </xdr:to>
    <xdr:cxnSp macro="">
      <xdr:nvCxnSpPr>
        <xdr:cNvPr id="809" name="直線コネクタ 808"/>
        <xdr:cNvCxnSpPr/>
      </xdr:nvCxnSpPr>
      <xdr:spPr>
        <a:xfrm flipV="1">
          <a:off x="18656300" y="9614256"/>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146599</xdr:rowOff>
    </xdr:from>
    <xdr:to>
      <xdr:col>102</xdr:col>
      <xdr:colOff>165100</xdr:colOff>
      <xdr:row>56</xdr:row>
      <xdr:rowOff>76749</xdr:rowOff>
    </xdr:to>
    <xdr:sp macro="" textlink="">
      <xdr:nvSpPr>
        <xdr:cNvPr id="810" name="フローチャート: 判断 809"/>
        <xdr:cNvSpPr/>
      </xdr:nvSpPr>
      <xdr:spPr>
        <a:xfrm>
          <a:off x="19494500" y="957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67876</xdr:rowOff>
    </xdr:from>
    <xdr:ext cx="469744" cy="259045"/>
    <xdr:sp macro="" textlink="">
      <xdr:nvSpPr>
        <xdr:cNvPr id="811" name="テキスト ボックス 810"/>
        <xdr:cNvSpPr txBox="1"/>
      </xdr:nvSpPr>
      <xdr:spPr>
        <a:xfrm>
          <a:off x="19310428" y="966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99324</xdr:rowOff>
    </xdr:from>
    <xdr:to>
      <xdr:col>98</xdr:col>
      <xdr:colOff>38100</xdr:colOff>
      <xdr:row>56</xdr:row>
      <xdr:rowOff>29474</xdr:rowOff>
    </xdr:to>
    <xdr:sp macro="" textlink="">
      <xdr:nvSpPr>
        <xdr:cNvPr id="812" name="フローチャート: 判断 811"/>
        <xdr:cNvSpPr/>
      </xdr:nvSpPr>
      <xdr:spPr>
        <a:xfrm>
          <a:off x="18605500" y="952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46001</xdr:rowOff>
    </xdr:from>
    <xdr:ext cx="469744" cy="259045"/>
    <xdr:sp macro="" textlink="">
      <xdr:nvSpPr>
        <xdr:cNvPr id="813" name="テキスト ボックス 812"/>
        <xdr:cNvSpPr txBox="1"/>
      </xdr:nvSpPr>
      <xdr:spPr>
        <a:xfrm>
          <a:off x="18421428" y="930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82134</xdr:rowOff>
    </xdr:from>
    <xdr:to>
      <xdr:col>116</xdr:col>
      <xdr:colOff>114300</xdr:colOff>
      <xdr:row>56</xdr:row>
      <xdr:rowOff>12284</xdr:rowOff>
    </xdr:to>
    <xdr:sp macro="" textlink="">
      <xdr:nvSpPr>
        <xdr:cNvPr id="819" name="楕円 818"/>
        <xdr:cNvSpPr/>
      </xdr:nvSpPr>
      <xdr:spPr>
        <a:xfrm>
          <a:off x="22110700" y="95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105011</xdr:rowOff>
    </xdr:from>
    <xdr:ext cx="469744" cy="259045"/>
    <xdr:sp macro="" textlink="">
      <xdr:nvSpPr>
        <xdr:cNvPr id="820" name="貸付金該当値テキスト"/>
        <xdr:cNvSpPr txBox="1"/>
      </xdr:nvSpPr>
      <xdr:spPr>
        <a:xfrm>
          <a:off x="22212300" y="936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99507</xdr:rowOff>
    </xdr:from>
    <xdr:to>
      <xdr:col>112</xdr:col>
      <xdr:colOff>38100</xdr:colOff>
      <xdr:row>56</xdr:row>
      <xdr:rowOff>29657</xdr:rowOff>
    </xdr:to>
    <xdr:sp macro="" textlink="">
      <xdr:nvSpPr>
        <xdr:cNvPr id="821" name="楕円 820"/>
        <xdr:cNvSpPr/>
      </xdr:nvSpPr>
      <xdr:spPr>
        <a:xfrm>
          <a:off x="21272500" y="952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20784</xdr:rowOff>
    </xdr:from>
    <xdr:ext cx="469744" cy="259045"/>
    <xdr:sp macro="" textlink="">
      <xdr:nvSpPr>
        <xdr:cNvPr id="822" name="テキスト ボックス 821"/>
        <xdr:cNvSpPr txBox="1"/>
      </xdr:nvSpPr>
      <xdr:spPr>
        <a:xfrm>
          <a:off x="21088428" y="962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115692</xdr:rowOff>
    </xdr:from>
    <xdr:to>
      <xdr:col>107</xdr:col>
      <xdr:colOff>101600</xdr:colOff>
      <xdr:row>56</xdr:row>
      <xdr:rowOff>45842</xdr:rowOff>
    </xdr:to>
    <xdr:sp macro="" textlink="">
      <xdr:nvSpPr>
        <xdr:cNvPr id="823" name="楕円 822"/>
        <xdr:cNvSpPr/>
      </xdr:nvSpPr>
      <xdr:spPr>
        <a:xfrm>
          <a:off x="20383500" y="954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62369</xdr:rowOff>
    </xdr:from>
    <xdr:ext cx="469744" cy="259045"/>
    <xdr:sp macro="" textlink="">
      <xdr:nvSpPr>
        <xdr:cNvPr id="824" name="テキスト ボックス 823"/>
        <xdr:cNvSpPr txBox="1"/>
      </xdr:nvSpPr>
      <xdr:spPr>
        <a:xfrm>
          <a:off x="20199428" y="93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133706</xdr:rowOff>
    </xdr:from>
    <xdr:to>
      <xdr:col>102</xdr:col>
      <xdr:colOff>165100</xdr:colOff>
      <xdr:row>56</xdr:row>
      <xdr:rowOff>63856</xdr:rowOff>
    </xdr:to>
    <xdr:sp macro="" textlink="">
      <xdr:nvSpPr>
        <xdr:cNvPr id="825" name="楕円 824"/>
        <xdr:cNvSpPr/>
      </xdr:nvSpPr>
      <xdr:spPr>
        <a:xfrm>
          <a:off x="19494500" y="95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80383</xdr:rowOff>
    </xdr:from>
    <xdr:ext cx="469744" cy="259045"/>
    <xdr:sp macro="" textlink="">
      <xdr:nvSpPr>
        <xdr:cNvPr id="826" name="テキスト ボックス 825"/>
        <xdr:cNvSpPr txBox="1"/>
      </xdr:nvSpPr>
      <xdr:spPr>
        <a:xfrm>
          <a:off x="19310428" y="93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139832</xdr:rowOff>
    </xdr:from>
    <xdr:to>
      <xdr:col>98</xdr:col>
      <xdr:colOff>38100</xdr:colOff>
      <xdr:row>56</xdr:row>
      <xdr:rowOff>69982</xdr:rowOff>
    </xdr:to>
    <xdr:sp macro="" textlink="">
      <xdr:nvSpPr>
        <xdr:cNvPr id="827" name="楕円 826"/>
        <xdr:cNvSpPr/>
      </xdr:nvSpPr>
      <xdr:spPr>
        <a:xfrm>
          <a:off x="18605500" y="95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61109</xdr:rowOff>
    </xdr:from>
    <xdr:ext cx="469744" cy="259045"/>
    <xdr:sp macro="" textlink="">
      <xdr:nvSpPr>
        <xdr:cNvPr id="828" name="テキスト ボックス 827"/>
        <xdr:cNvSpPr txBox="1"/>
      </xdr:nvSpPr>
      <xdr:spPr>
        <a:xfrm>
          <a:off x="18421428" y="966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1" name="直線コネクタ 850"/>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2" name="繰出金最小値テキスト"/>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3" name="直線コネクタ 852"/>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4" name="繰出金最大値テキスト"/>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5" name="直線コネクタ 854"/>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144890</xdr:rowOff>
    </xdr:from>
    <xdr:to>
      <xdr:col>116</xdr:col>
      <xdr:colOff>63500</xdr:colOff>
      <xdr:row>75</xdr:row>
      <xdr:rowOff>158240</xdr:rowOff>
    </xdr:to>
    <xdr:cxnSp macro="">
      <xdr:nvCxnSpPr>
        <xdr:cNvPr id="856" name="直線コネクタ 855"/>
        <xdr:cNvCxnSpPr/>
      </xdr:nvCxnSpPr>
      <xdr:spPr>
        <a:xfrm flipV="1">
          <a:off x="21323300" y="13003640"/>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152765</xdr:rowOff>
    </xdr:from>
    <xdr:ext cx="534377" cy="259045"/>
    <xdr:sp macro="" textlink="">
      <xdr:nvSpPr>
        <xdr:cNvPr id="857" name="繰出金平均値テキスト"/>
        <xdr:cNvSpPr txBox="1"/>
      </xdr:nvSpPr>
      <xdr:spPr>
        <a:xfrm>
          <a:off x="22212300" y="12668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8" name="フローチャート: 判断 857"/>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37722</xdr:rowOff>
    </xdr:from>
    <xdr:to>
      <xdr:col>111</xdr:col>
      <xdr:colOff>177800</xdr:colOff>
      <xdr:row>75</xdr:row>
      <xdr:rowOff>158240</xdr:rowOff>
    </xdr:to>
    <xdr:cxnSp macro="">
      <xdr:nvCxnSpPr>
        <xdr:cNvPr id="859" name="直線コネクタ 858"/>
        <xdr:cNvCxnSpPr/>
      </xdr:nvCxnSpPr>
      <xdr:spPr>
        <a:xfrm>
          <a:off x="20434300" y="12553572"/>
          <a:ext cx="889000" cy="46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66200</xdr:rowOff>
    </xdr:from>
    <xdr:to>
      <xdr:col>112</xdr:col>
      <xdr:colOff>38100</xdr:colOff>
      <xdr:row>75</xdr:row>
      <xdr:rowOff>167801</xdr:rowOff>
    </xdr:to>
    <xdr:sp macro="" textlink="">
      <xdr:nvSpPr>
        <xdr:cNvPr id="860" name="フローチャート: 判断 859"/>
        <xdr:cNvSpPr/>
      </xdr:nvSpPr>
      <xdr:spPr>
        <a:xfrm>
          <a:off x="21272500" y="129249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12877</xdr:rowOff>
    </xdr:from>
    <xdr:ext cx="534377" cy="259045"/>
    <xdr:sp macro="" textlink="">
      <xdr:nvSpPr>
        <xdr:cNvPr id="861" name="テキスト ボックス 860"/>
        <xdr:cNvSpPr txBox="1"/>
      </xdr:nvSpPr>
      <xdr:spPr>
        <a:xfrm>
          <a:off x="21056111" y="127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37722</xdr:rowOff>
    </xdr:from>
    <xdr:to>
      <xdr:col>107</xdr:col>
      <xdr:colOff>50800</xdr:colOff>
      <xdr:row>73</xdr:row>
      <xdr:rowOff>68788</xdr:rowOff>
    </xdr:to>
    <xdr:cxnSp macro="">
      <xdr:nvCxnSpPr>
        <xdr:cNvPr id="862" name="直線コネクタ 861"/>
        <xdr:cNvCxnSpPr/>
      </xdr:nvCxnSpPr>
      <xdr:spPr>
        <a:xfrm flipV="1">
          <a:off x="19545300" y="12553572"/>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120264</xdr:rowOff>
    </xdr:from>
    <xdr:to>
      <xdr:col>107</xdr:col>
      <xdr:colOff>101600</xdr:colOff>
      <xdr:row>75</xdr:row>
      <xdr:rowOff>50414</xdr:rowOff>
    </xdr:to>
    <xdr:sp macro="" textlink="">
      <xdr:nvSpPr>
        <xdr:cNvPr id="863" name="フローチャート: 判断 862"/>
        <xdr:cNvSpPr/>
      </xdr:nvSpPr>
      <xdr:spPr>
        <a:xfrm>
          <a:off x="20383500" y="12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41541</xdr:rowOff>
    </xdr:from>
    <xdr:ext cx="534377" cy="259045"/>
    <xdr:sp macro="" textlink="">
      <xdr:nvSpPr>
        <xdr:cNvPr id="864" name="テキスト ボックス 863"/>
        <xdr:cNvSpPr txBox="1"/>
      </xdr:nvSpPr>
      <xdr:spPr>
        <a:xfrm>
          <a:off x="20167111" y="129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68788</xdr:rowOff>
    </xdr:from>
    <xdr:to>
      <xdr:col>102</xdr:col>
      <xdr:colOff>114300</xdr:colOff>
      <xdr:row>73</xdr:row>
      <xdr:rowOff>161051</xdr:rowOff>
    </xdr:to>
    <xdr:cxnSp macro="">
      <xdr:nvCxnSpPr>
        <xdr:cNvPr id="865" name="直線コネクタ 864"/>
        <xdr:cNvCxnSpPr/>
      </xdr:nvCxnSpPr>
      <xdr:spPr>
        <a:xfrm flipV="1">
          <a:off x="18656300" y="12584638"/>
          <a:ext cx="889000" cy="9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92352</xdr:rowOff>
    </xdr:from>
    <xdr:to>
      <xdr:col>102</xdr:col>
      <xdr:colOff>165100</xdr:colOff>
      <xdr:row>75</xdr:row>
      <xdr:rowOff>22502</xdr:rowOff>
    </xdr:to>
    <xdr:sp macro="" textlink="">
      <xdr:nvSpPr>
        <xdr:cNvPr id="866" name="フローチャート: 判断 865"/>
        <xdr:cNvSpPr/>
      </xdr:nvSpPr>
      <xdr:spPr>
        <a:xfrm>
          <a:off x="19494500" y="1277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13629</xdr:rowOff>
    </xdr:from>
    <xdr:ext cx="534377" cy="259045"/>
    <xdr:sp macro="" textlink="">
      <xdr:nvSpPr>
        <xdr:cNvPr id="867" name="テキスト ボックス 866"/>
        <xdr:cNvSpPr txBox="1"/>
      </xdr:nvSpPr>
      <xdr:spPr>
        <a:xfrm>
          <a:off x="19278111" y="1287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39019</xdr:rowOff>
    </xdr:from>
    <xdr:to>
      <xdr:col>98</xdr:col>
      <xdr:colOff>38100</xdr:colOff>
      <xdr:row>74</xdr:row>
      <xdr:rowOff>140619</xdr:rowOff>
    </xdr:to>
    <xdr:sp macro="" textlink="">
      <xdr:nvSpPr>
        <xdr:cNvPr id="868" name="フローチャート: 判断 867"/>
        <xdr:cNvSpPr/>
      </xdr:nvSpPr>
      <xdr:spPr>
        <a:xfrm>
          <a:off x="18605500" y="1272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131746</xdr:rowOff>
    </xdr:from>
    <xdr:ext cx="534377" cy="259045"/>
    <xdr:sp macro="" textlink="">
      <xdr:nvSpPr>
        <xdr:cNvPr id="869" name="テキスト ボックス 868"/>
        <xdr:cNvSpPr txBox="1"/>
      </xdr:nvSpPr>
      <xdr:spPr>
        <a:xfrm>
          <a:off x="18389111" y="1281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94090</xdr:rowOff>
    </xdr:from>
    <xdr:to>
      <xdr:col>116</xdr:col>
      <xdr:colOff>114300</xdr:colOff>
      <xdr:row>76</xdr:row>
      <xdr:rowOff>24240</xdr:rowOff>
    </xdr:to>
    <xdr:sp macro="" textlink="">
      <xdr:nvSpPr>
        <xdr:cNvPr id="875" name="楕円 874"/>
        <xdr:cNvSpPr/>
      </xdr:nvSpPr>
      <xdr:spPr>
        <a:xfrm>
          <a:off x="22110700" y="129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72517</xdr:rowOff>
    </xdr:from>
    <xdr:ext cx="534377" cy="259045"/>
    <xdr:sp macro="" textlink="">
      <xdr:nvSpPr>
        <xdr:cNvPr id="876" name="繰出金該当値テキスト"/>
        <xdr:cNvSpPr txBox="1"/>
      </xdr:nvSpPr>
      <xdr:spPr>
        <a:xfrm>
          <a:off x="22212300" y="1293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107439</xdr:rowOff>
    </xdr:from>
    <xdr:to>
      <xdr:col>112</xdr:col>
      <xdr:colOff>38100</xdr:colOff>
      <xdr:row>76</xdr:row>
      <xdr:rowOff>37588</xdr:rowOff>
    </xdr:to>
    <xdr:sp macro="" textlink="">
      <xdr:nvSpPr>
        <xdr:cNvPr id="877" name="楕円 876"/>
        <xdr:cNvSpPr/>
      </xdr:nvSpPr>
      <xdr:spPr>
        <a:xfrm>
          <a:off x="21272500" y="129661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28717</xdr:rowOff>
    </xdr:from>
    <xdr:ext cx="534377" cy="259045"/>
    <xdr:sp macro="" textlink="">
      <xdr:nvSpPr>
        <xdr:cNvPr id="878" name="テキスト ボックス 877"/>
        <xdr:cNvSpPr txBox="1"/>
      </xdr:nvSpPr>
      <xdr:spPr>
        <a:xfrm>
          <a:off x="21056111" y="130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158372</xdr:rowOff>
    </xdr:from>
    <xdr:to>
      <xdr:col>107</xdr:col>
      <xdr:colOff>101600</xdr:colOff>
      <xdr:row>73</xdr:row>
      <xdr:rowOff>88522</xdr:rowOff>
    </xdr:to>
    <xdr:sp macro="" textlink="">
      <xdr:nvSpPr>
        <xdr:cNvPr id="879" name="楕円 878"/>
        <xdr:cNvSpPr/>
      </xdr:nvSpPr>
      <xdr:spPr>
        <a:xfrm>
          <a:off x="20383500" y="125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105049</xdr:rowOff>
    </xdr:from>
    <xdr:ext cx="534377" cy="259045"/>
    <xdr:sp macro="" textlink="">
      <xdr:nvSpPr>
        <xdr:cNvPr id="880" name="テキスト ボックス 879"/>
        <xdr:cNvSpPr txBox="1"/>
      </xdr:nvSpPr>
      <xdr:spPr>
        <a:xfrm>
          <a:off x="20167111" y="122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17988</xdr:rowOff>
    </xdr:from>
    <xdr:to>
      <xdr:col>102</xdr:col>
      <xdr:colOff>165100</xdr:colOff>
      <xdr:row>73</xdr:row>
      <xdr:rowOff>119588</xdr:rowOff>
    </xdr:to>
    <xdr:sp macro="" textlink="">
      <xdr:nvSpPr>
        <xdr:cNvPr id="881" name="楕円 880"/>
        <xdr:cNvSpPr/>
      </xdr:nvSpPr>
      <xdr:spPr>
        <a:xfrm>
          <a:off x="19494500" y="125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136115</xdr:rowOff>
    </xdr:from>
    <xdr:ext cx="534377" cy="259045"/>
    <xdr:sp macro="" textlink="">
      <xdr:nvSpPr>
        <xdr:cNvPr id="882" name="テキスト ボックス 881"/>
        <xdr:cNvSpPr txBox="1"/>
      </xdr:nvSpPr>
      <xdr:spPr>
        <a:xfrm>
          <a:off x="19278111" y="123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110251</xdr:rowOff>
    </xdr:from>
    <xdr:to>
      <xdr:col>98</xdr:col>
      <xdr:colOff>38100</xdr:colOff>
      <xdr:row>74</xdr:row>
      <xdr:rowOff>40401</xdr:rowOff>
    </xdr:to>
    <xdr:sp macro="" textlink="">
      <xdr:nvSpPr>
        <xdr:cNvPr id="883" name="楕円 882"/>
        <xdr:cNvSpPr/>
      </xdr:nvSpPr>
      <xdr:spPr>
        <a:xfrm>
          <a:off x="18605500" y="126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56928</xdr:rowOff>
    </xdr:from>
    <xdr:ext cx="534377" cy="259045"/>
    <xdr:sp macro="" textlink="">
      <xdr:nvSpPr>
        <xdr:cNvPr id="884" name="テキスト ボックス 883"/>
        <xdr:cNvSpPr txBox="1"/>
      </xdr:nvSpPr>
      <xdr:spPr>
        <a:xfrm>
          <a:off x="18389111" y="1240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補助費等、災害復旧事業費、積立金等が類似団体平均と比較して住民一人当たりのコストが高くなっている。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物件費について、令和元年度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年度は令和元年東日本台風による災害廃棄物処理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で数値が上昇していたが、事業完了により令和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年度は事業費が大幅に減額となり、類似団体平均と同程度の水準となった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補助費等については、令和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に下水道事業が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公営企業法適用</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となったことで</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、下水道事業への</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繰出を</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負担金及び補助金</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から支出することから大幅に上昇する要因となった。令和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年度は特別定額給付金の皆減により大幅な歳出減となったが、新型コロナウイルス感染症拡大防止協力金等の新型コロナウイルス対策関連経費の継続的な支出や令和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年産米生産振興特別助成事業費補助金等の支出があり、類似団体平均を大きく上回る水準となった。</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年度に繰り越した</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令和元年東日本台風にかかる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災害</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復旧事業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費や令和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月及び令和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月に発生した福島県沖地震にかかる災害復旧事業費の支出が類似団体平均を上回る要因となった。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償還開始となる令和元年東日本台風にかかる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災害復旧事業債に備えた減債基金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積み増し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や公共施設の老朽化対策等のため公共施設強靭化対策基金に積み増した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ことなどが増額要因である。また、公債費については、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臨時財政対策債や小・中学校空調設備設置事業充当債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の元金償還が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開始し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たこと等により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上昇しているが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も上昇したことから昨年より乖離幅は大きくなっている。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今後も賑わいの交流拠点施設整備事業や小・中学校空調設備設置事業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（令和元年度借入分）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、令和元年東日本台風災害復旧</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かか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市債の償還開始により、さらに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数値が上昇していく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ことが見込まれる。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以上のコスト高に対応するため、引き続き市税等の確保に努めるとともに、</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月策定の「角田市第</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次行財政集中改革プラン」（令和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年度）に掲げた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定員の適正化及び財政健全化等の取組を通じて、計画的かつ効率的な財政運営に努める。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27,770
27,540
147.53
19,083,368
18,354,444
528,775
8,435,076
16,370,210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77026</xdr:rowOff>
    </xdr:from>
    <xdr:to>
      <xdr:col>24</xdr:col>
      <xdr:colOff>63500</xdr:colOff>
      <xdr:row>35</xdr:row>
      <xdr:rowOff>81978</xdr:rowOff>
    </xdr:to>
    <xdr:cxnSp macro="">
      <xdr:nvCxnSpPr>
        <xdr:cNvPr id="61" name="直線コネクタ 60"/>
        <xdr:cNvCxnSpPr/>
      </xdr:nvCxnSpPr>
      <xdr:spPr>
        <a:xfrm>
          <a:off x="3797300" y="6077776"/>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43497</xdr:rowOff>
    </xdr:from>
    <xdr:to>
      <xdr:col>19</xdr:col>
      <xdr:colOff>177800</xdr:colOff>
      <xdr:row>35</xdr:row>
      <xdr:rowOff>77026</xdr:rowOff>
    </xdr:to>
    <xdr:cxnSp macro="">
      <xdr:nvCxnSpPr>
        <xdr:cNvPr id="64" name="直線コネクタ 63"/>
        <xdr:cNvCxnSpPr/>
      </xdr:nvCxnSpPr>
      <xdr:spPr>
        <a:xfrm>
          <a:off x="2908300" y="6044247"/>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32639</xdr:rowOff>
    </xdr:from>
    <xdr:to>
      <xdr:col>15</xdr:col>
      <xdr:colOff>50800</xdr:colOff>
      <xdr:row>35</xdr:row>
      <xdr:rowOff>43497</xdr:rowOff>
    </xdr:to>
    <xdr:cxnSp macro="">
      <xdr:nvCxnSpPr>
        <xdr:cNvPr id="67" name="直線コネクタ 66"/>
        <xdr:cNvCxnSpPr/>
      </xdr:nvCxnSpPr>
      <xdr:spPr>
        <a:xfrm>
          <a:off x="2019300" y="603338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167767</xdr:rowOff>
    </xdr:from>
    <xdr:to>
      <xdr:col>15</xdr:col>
      <xdr:colOff>101600</xdr:colOff>
      <xdr:row>36</xdr:row>
      <xdr:rowOff>97917</xdr:rowOff>
    </xdr:to>
    <xdr:sp macro="" textlink="">
      <xdr:nvSpPr>
        <xdr:cNvPr id="68" name="フローチャート: 判断 67"/>
        <xdr:cNvSpPr/>
      </xdr:nvSpPr>
      <xdr:spPr>
        <a:xfrm>
          <a:off x="2857500" y="616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89044</xdr:rowOff>
    </xdr:from>
    <xdr:ext cx="469744" cy="259045"/>
    <xdr:sp macro="" textlink="">
      <xdr:nvSpPr>
        <xdr:cNvPr id="69" name="テキスト ボックス 68"/>
        <xdr:cNvSpPr txBox="1"/>
      </xdr:nvSpPr>
      <xdr:spPr>
        <a:xfrm>
          <a:off x="2673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21399</xdr:rowOff>
    </xdr:from>
    <xdr:to>
      <xdr:col>10</xdr:col>
      <xdr:colOff>114300</xdr:colOff>
      <xdr:row>35</xdr:row>
      <xdr:rowOff>32639</xdr:rowOff>
    </xdr:to>
    <xdr:cxnSp macro="">
      <xdr:nvCxnSpPr>
        <xdr:cNvPr id="70" name="直線コネクタ 69"/>
        <xdr:cNvCxnSpPr/>
      </xdr:nvCxnSpPr>
      <xdr:spPr>
        <a:xfrm>
          <a:off x="1130300" y="6022149"/>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1079</xdr:rowOff>
    </xdr:from>
    <xdr:to>
      <xdr:col>10</xdr:col>
      <xdr:colOff>165100</xdr:colOff>
      <xdr:row>36</xdr:row>
      <xdr:rowOff>102679</xdr:rowOff>
    </xdr:to>
    <xdr:sp macro="" textlink="">
      <xdr:nvSpPr>
        <xdr:cNvPr id="71" name="フローチャート: 判断 70"/>
        <xdr:cNvSpPr/>
      </xdr:nvSpPr>
      <xdr:spPr>
        <a:xfrm>
          <a:off x="1968500" y="617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93806</xdr:rowOff>
    </xdr:from>
    <xdr:ext cx="469744" cy="259045"/>
    <xdr:sp macro="" textlink="">
      <xdr:nvSpPr>
        <xdr:cNvPr id="72" name="テキスト ボックス 71"/>
        <xdr:cNvSpPr txBox="1"/>
      </xdr:nvSpPr>
      <xdr:spPr>
        <a:xfrm>
          <a:off x="1784428" y="62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165481</xdr:rowOff>
    </xdr:from>
    <xdr:to>
      <xdr:col>6</xdr:col>
      <xdr:colOff>38100</xdr:colOff>
      <xdr:row>36</xdr:row>
      <xdr:rowOff>95631</xdr:rowOff>
    </xdr:to>
    <xdr:sp macro="" textlink="">
      <xdr:nvSpPr>
        <xdr:cNvPr id="73" name="フローチャート: 判断 72"/>
        <xdr:cNvSpPr/>
      </xdr:nvSpPr>
      <xdr:spPr>
        <a:xfrm>
          <a:off x="1079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86758</xdr:rowOff>
    </xdr:from>
    <xdr:ext cx="469744" cy="259045"/>
    <xdr:sp macro="" textlink="">
      <xdr:nvSpPr>
        <xdr:cNvPr id="74" name="テキスト ボックス 73"/>
        <xdr:cNvSpPr txBox="1"/>
      </xdr:nvSpPr>
      <xdr:spPr>
        <a:xfrm>
          <a:off x="895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31178</xdr:rowOff>
    </xdr:from>
    <xdr:to>
      <xdr:col>24</xdr:col>
      <xdr:colOff>114300</xdr:colOff>
      <xdr:row>35</xdr:row>
      <xdr:rowOff>132778</xdr:rowOff>
    </xdr:to>
    <xdr:sp macro="" textlink="">
      <xdr:nvSpPr>
        <xdr:cNvPr id="80" name="楕円 79"/>
        <xdr:cNvSpPr/>
      </xdr:nvSpPr>
      <xdr:spPr>
        <a:xfrm>
          <a:off x="4584700" y="60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54055</xdr:rowOff>
    </xdr:from>
    <xdr:ext cx="469744" cy="259045"/>
    <xdr:sp macro="" textlink="">
      <xdr:nvSpPr>
        <xdr:cNvPr id="81" name="議会費該当値テキスト"/>
        <xdr:cNvSpPr txBox="1"/>
      </xdr:nvSpPr>
      <xdr:spPr>
        <a:xfrm>
          <a:off x="4686300" y="58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26226</xdr:rowOff>
    </xdr:from>
    <xdr:to>
      <xdr:col>20</xdr:col>
      <xdr:colOff>38100</xdr:colOff>
      <xdr:row>35</xdr:row>
      <xdr:rowOff>127826</xdr:rowOff>
    </xdr:to>
    <xdr:sp macro="" textlink="">
      <xdr:nvSpPr>
        <xdr:cNvPr id="82" name="楕円 81"/>
        <xdr:cNvSpPr/>
      </xdr:nvSpPr>
      <xdr:spPr>
        <a:xfrm>
          <a:off x="3746500" y="60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144353</xdr:rowOff>
    </xdr:from>
    <xdr:ext cx="469744" cy="259045"/>
    <xdr:sp macro="" textlink="">
      <xdr:nvSpPr>
        <xdr:cNvPr id="83" name="テキスト ボックス 82"/>
        <xdr:cNvSpPr txBox="1"/>
      </xdr:nvSpPr>
      <xdr:spPr>
        <a:xfrm>
          <a:off x="3562428" y="58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164147</xdr:rowOff>
    </xdr:from>
    <xdr:to>
      <xdr:col>15</xdr:col>
      <xdr:colOff>101600</xdr:colOff>
      <xdr:row>35</xdr:row>
      <xdr:rowOff>94297</xdr:rowOff>
    </xdr:to>
    <xdr:sp macro="" textlink="">
      <xdr:nvSpPr>
        <xdr:cNvPr id="84" name="楕円 83"/>
        <xdr:cNvSpPr/>
      </xdr:nvSpPr>
      <xdr:spPr>
        <a:xfrm>
          <a:off x="2857500" y="59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110824</xdr:rowOff>
    </xdr:from>
    <xdr:ext cx="469744" cy="259045"/>
    <xdr:sp macro="" textlink="">
      <xdr:nvSpPr>
        <xdr:cNvPr id="85" name="テキスト ボックス 84"/>
        <xdr:cNvSpPr txBox="1"/>
      </xdr:nvSpPr>
      <xdr:spPr>
        <a:xfrm>
          <a:off x="2673428" y="57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153289</xdr:rowOff>
    </xdr:from>
    <xdr:to>
      <xdr:col>10</xdr:col>
      <xdr:colOff>165100</xdr:colOff>
      <xdr:row>35</xdr:row>
      <xdr:rowOff>83439</xdr:rowOff>
    </xdr:to>
    <xdr:sp macro="" textlink="">
      <xdr:nvSpPr>
        <xdr:cNvPr id="86" name="楕円 85"/>
        <xdr:cNvSpPr/>
      </xdr:nvSpPr>
      <xdr:spPr>
        <a:xfrm>
          <a:off x="1968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99966</xdr:rowOff>
    </xdr:from>
    <xdr:ext cx="469744" cy="259045"/>
    <xdr:sp macro="" textlink="">
      <xdr:nvSpPr>
        <xdr:cNvPr id="87" name="テキスト ボックス 86"/>
        <xdr:cNvSpPr txBox="1"/>
      </xdr:nvSpPr>
      <xdr:spPr>
        <a:xfrm>
          <a:off x="1784428"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142049</xdr:rowOff>
    </xdr:from>
    <xdr:to>
      <xdr:col>6</xdr:col>
      <xdr:colOff>38100</xdr:colOff>
      <xdr:row>35</xdr:row>
      <xdr:rowOff>72199</xdr:rowOff>
    </xdr:to>
    <xdr:sp macro="" textlink="">
      <xdr:nvSpPr>
        <xdr:cNvPr id="88" name="楕円 87"/>
        <xdr:cNvSpPr/>
      </xdr:nvSpPr>
      <xdr:spPr>
        <a:xfrm>
          <a:off x="1079500" y="597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88726</xdr:rowOff>
    </xdr:from>
    <xdr:ext cx="469744" cy="259045"/>
    <xdr:sp macro="" textlink="">
      <xdr:nvSpPr>
        <xdr:cNvPr id="89" name="テキスト ボックス 88"/>
        <xdr:cNvSpPr txBox="1"/>
      </xdr:nvSpPr>
      <xdr:spPr>
        <a:xfrm>
          <a:off x="895428" y="574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22597</xdr:rowOff>
    </xdr:from>
    <xdr:to>
      <xdr:col>24</xdr:col>
      <xdr:colOff>63500</xdr:colOff>
      <xdr:row>54</xdr:row>
      <xdr:rowOff>74823</xdr:rowOff>
    </xdr:to>
    <xdr:cxnSp macro="">
      <xdr:nvCxnSpPr>
        <xdr:cNvPr id="116" name="直線コネクタ 115"/>
        <xdr:cNvCxnSpPr/>
      </xdr:nvCxnSpPr>
      <xdr:spPr>
        <a:xfrm>
          <a:off x="3797300" y="8937997"/>
          <a:ext cx="838200" cy="39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15878</xdr:rowOff>
    </xdr:from>
    <xdr:ext cx="599010" cy="259045"/>
    <xdr:sp macro="" textlink="">
      <xdr:nvSpPr>
        <xdr:cNvPr id="117" name="総務費平均値テキスト"/>
        <xdr:cNvSpPr txBox="1"/>
      </xdr:nvSpPr>
      <xdr:spPr>
        <a:xfrm>
          <a:off x="4686300" y="9445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22597</xdr:rowOff>
    </xdr:from>
    <xdr:to>
      <xdr:col>19</xdr:col>
      <xdr:colOff>177800</xdr:colOff>
      <xdr:row>55</xdr:row>
      <xdr:rowOff>111043</xdr:rowOff>
    </xdr:to>
    <xdr:cxnSp macro="">
      <xdr:nvCxnSpPr>
        <xdr:cNvPr id="119" name="直線コネクタ 118"/>
        <xdr:cNvCxnSpPr/>
      </xdr:nvCxnSpPr>
      <xdr:spPr>
        <a:xfrm flipV="1">
          <a:off x="2908300" y="8937997"/>
          <a:ext cx="889000" cy="60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93024</xdr:rowOff>
    </xdr:from>
    <xdr:to>
      <xdr:col>20</xdr:col>
      <xdr:colOff>38100</xdr:colOff>
      <xdr:row>54</xdr:row>
      <xdr:rowOff>23174</xdr:rowOff>
    </xdr:to>
    <xdr:sp macro="" textlink="">
      <xdr:nvSpPr>
        <xdr:cNvPr id="120" name="フローチャート: 判断 119"/>
        <xdr:cNvSpPr/>
      </xdr:nvSpPr>
      <xdr:spPr>
        <a:xfrm>
          <a:off x="3746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14301</xdr:rowOff>
    </xdr:from>
    <xdr:ext cx="599010" cy="259045"/>
    <xdr:sp macro="" textlink="">
      <xdr:nvSpPr>
        <xdr:cNvPr id="121" name="テキスト ボックス 120"/>
        <xdr:cNvSpPr txBox="1"/>
      </xdr:nvSpPr>
      <xdr:spPr>
        <a:xfrm>
          <a:off x="3497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111043</xdr:rowOff>
    </xdr:from>
    <xdr:to>
      <xdr:col>15</xdr:col>
      <xdr:colOff>50800</xdr:colOff>
      <xdr:row>57</xdr:row>
      <xdr:rowOff>23704</xdr:rowOff>
    </xdr:to>
    <xdr:cxnSp macro="">
      <xdr:nvCxnSpPr>
        <xdr:cNvPr id="122" name="直線コネクタ 121"/>
        <xdr:cNvCxnSpPr/>
      </xdr:nvCxnSpPr>
      <xdr:spPr>
        <a:xfrm flipV="1">
          <a:off x="2019300" y="9540793"/>
          <a:ext cx="889000" cy="2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84511</xdr:rowOff>
    </xdr:from>
    <xdr:to>
      <xdr:col>15</xdr:col>
      <xdr:colOff>101600</xdr:colOff>
      <xdr:row>57</xdr:row>
      <xdr:rowOff>14661</xdr:rowOff>
    </xdr:to>
    <xdr:sp macro="" textlink="">
      <xdr:nvSpPr>
        <xdr:cNvPr id="123" name="フローチャート: 判断 122"/>
        <xdr:cNvSpPr/>
      </xdr:nvSpPr>
      <xdr:spPr>
        <a:xfrm>
          <a:off x="2857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5788</xdr:rowOff>
    </xdr:from>
    <xdr:ext cx="534377" cy="259045"/>
    <xdr:sp macro="" textlink="">
      <xdr:nvSpPr>
        <xdr:cNvPr id="124" name="テキスト ボックス 123"/>
        <xdr:cNvSpPr txBox="1"/>
      </xdr:nvSpPr>
      <xdr:spPr>
        <a:xfrm>
          <a:off x="2641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23704</xdr:rowOff>
    </xdr:from>
    <xdr:to>
      <xdr:col>10</xdr:col>
      <xdr:colOff>114300</xdr:colOff>
      <xdr:row>57</xdr:row>
      <xdr:rowOff>47227</xdr:rowOff>
    </xdr:to>
    <xdr:cxnSp macro="">
      <xdr:nvCxnSpPr>
        <xdr:cNvPr id="125" name="直線コネクタ 124"/>
        <xdr:cNvCxnSpPr/>
      </xdr:nvCxnSpPr>
      <xdr:spPr>
        <a:xfrm flipV="1">
          <a:off x="1130300" y="9796354"/>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121919</xdr:rowOff>
    </xdr:from>
    <xdr:to>
      <xdr:col>10</xdr:col>
      <xdr:colOff>165100</xdr:colOff>
      <xdr:row>57</xdr:row>
      <xdr:rowOff>52069</xdr:rowOff>
    </xdr:to>
    <xdr:sp macro="" textlink="">
      <xdr:nvSpPr>
        <xdr:cNvPr id="126" name="フローチャート: 判断 125"/>
        <xdr:cNvSpPr/>
      </xdr:nvSpPr>
      <xdr:spPr>
        <a:xfrm>
          <a:off x="1968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68596</xdr:rowOff>
    </xdr:from>
    <xdr:ext cx="534377" cy="259045"/>
    <xdr:sp macro="" textlink="">
      <xdr:nvSpPr>
        <xdr:cNvPr id="127" name="テキスト ボックス 126"/>
        <xdr:cNvSpPr txBox="1"/>
      </xdr:nvSpPr>
      <xdr:spPr>
        <a:xfrm>
          <a:off x="1752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138909</xdr:rowOff>
    </xdr:from>
    <xdr:to>
      <xdr:col>6</xdr:col>
      <xdr:colOff>38100</xdr:colOff>
      <xdr:row>57</xdr:row>
      <xdr:rowOff>69059</xdr:rowOff>
    </xdr:to>
    <xdr:sp macro="" textlink="">
      <xdr:nvSpPr>
        <xdr:cNvPr id="128" name="フローチャート: 判断 127"/>
        <xdr:cNvSpPr/>
      </xdr:nvSpPr>
      <xdr:spPr>
        <a:xfrm>
          <a:off x="10795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85586</xdr:rowOff>
    </xdr:from>
    <xdr:ext cx="534377" cy="259045"/>
    <xdr:sp macro="" textlink="">
      <xdr:nvSpPr>
        <xdr:cNvPr id="129" name="テキスト ボックス 128"/>
        <xdr:cNvSpPr txBox="1"/>
      </xdr:nvSpPr>
      <xdr:spPr>
        <a:xfrm>
          <a:off x="863111" y="95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24023</xdr:rowOff>
    </xdr:from>
    <xdr:to>
      <xdr:col>24</xdr:col>
      <xdr:colOff>114300</xdr:colOff>
      <xdr:row>54</xdr:row>
      <xdr:rowOff>125623</xdr:rowOff>
    </xdr:to>
    <xdr:sp macro="" textlink="">
      <xdr:nvSpPr>
        <xdr:cNvPr id="135" name="楕円 134"/>
        <xdr:cNvSpPr/>
      </xdr:nvSpPr>
      <xdr:spPr>
        <a:xfrm>
          <a:off x="4584700" y="92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46900</xdr:rowOff>
    </xdr:from>
    <xdr:ext cx="599010" cy="259045"/>
    <xdr:sp macro="" textlink="">
      <xdr:nvSpPr>
        <xdr:cNvPr id="136" name="総務費該当値テキスト"/>
        <xdr:cNvSpPr txBox="1"/>
      </xdr:nvSpPr>
      <xdr:spPr>
        <a:xfrm>
          <a:off x="4686300" y="913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143247</xdr:rowOff>
    </xdr:from>
    <xdr:to>
      <xdr:col>20</xdr:col>
      <xdr:colOff>38100</xdr:colOff>
      <xdr:row>52</xdr:row>
      <xdr:rowOff>73397</xdr:rowOff>
    </xdr:to>
    <xdr:sp macro="" textlink="">
      <xdr:nvSpPr>
        <xdr:cNvPr id="137" name="楕円 136"/>
        <xdr:cNvSpPr/>
      </xdr:nvSpPr>
      <xdr:spPr>
        <a:xfrm>
          <a:off x="3746500" y="88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89924</xdr:rowOff>
    </xdr:from>
    <xdr:ext cx="599010" cy="259045"/>
    <xdr:sp macro="" textlink="">
      <xdr:nvSpPr>
        <xdr:cNvPr id="138" name="テキスト ボックス 137"/>
        <xdr:cNvSpPr txBox="1"/>
      </xdr:nvSpPr>
      <xdr:spPr>
        <a:xfrm>
          <a:off x="3497795" y="866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60243</xdr:rowOff>
    </xdr:from>
    <xdr:to>
      <xdr:col>15</xdr:col>
      <xdr:colOff>101600</xdr:colOff>
      <xdr:row>55</xdr:row>
      <xdr:rowOff>161843</xdr:rowOff>
    </xdr:to>
    <xdr:sp macro="" textlink="">
      <xdr:nvSpPr>
        <xdr:cNvPr id="139" name="楕円 138"/>
        <xdr:cNvSpPr/>
      </xdr:nvSpPr>
      <xdr:spPr>
        <a:xfrm>
          <a:off x="2857500" y="94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6920</xdr:rowOff>
    </xdr:from>
    <xdr:ext cx="599010" cy="259045"/>
    <xdr:sp macro="" textlink="">
      <xdr:nvSpPr>
        <xdr:cNvPr id="140" name="テキスト ボックス 139"/>
        <xdr:cNvSpPr txBox="1"/>
      </xdr:nvSpPr>
      <xdr:spPr>
        <a:xfrm>
          <a:off x="2608795" y="92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144354</xdr:rowOff>
    </xdr:from>
    <xdr:to>
      <xdr:col>10</xdr:col>
      <xdr:colOff>165100</xdr:colOff>
      <xdr:row>57</xdr:row>
      <xdr:rowOff>74504</xdr:rowOff>
    </xdr:to>
    <xdr:sp macro="" textlink="">
      <xdr:nvSpPr>
        <xdr:cNvPr id="141" name="楕円 140"/>
        <xdr:cNvSpPr/>
      </xdr:nvSpPr>
      <xdr:spPr>
        <a:xfrm>
          <a:off x="1968500" y="97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65631</xdr:rowOff>
    </xdr:from>
    <xdr:ext cx="534377" cy="259045"/>
    <xdr:sp macro="" textlink="">
      <xdr:nvSpPr>
        <xdr:cNvPr id="142" name="テキスト ボックス 141"/>
        <xdr:cNvSpPr txBox="1"/>
      </xdr:nvSpPr>
      <xdr:spPr>
        <a:xfrm>
          <a:off x="1752111" y="983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167877</xdr:rowOff>
    </xdr:from>
    <xdr:to>
      <xdr:col>6</xdr:col>
      <xdr:colOff>38100</xdr:colOff>
      <xdr:row>57</xdr:row>
      <xdr:rowOff>98027</xdr:rowOff>
    </xdr:to>
    <xdr:sp macro="" textlink="">
      <xdr:nvSpPr>
        <xdr:cNvPr id="143" name="楕円 142"/>
        <xdr:cNvSpPr/>
      </xdr:nvSpPr>
      <xdr:spPr>
        <a:xfrm>
          <a:off x="1079500" y="97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89154</xdr:rowOff>
    </xdr:from>
    <xdr:ext cx="534377" cy="259045"/>
    <xdr:sp macro="" textlink="">
      <xdr:nvSpPr>
        <xdr:cNvPr id="144" name="テキスト ボックス 143"/>
        <xdr:cNvSpPr txBox="1"/>
      </xdr:nvSpPr>
      <xdr:spPr>
        <a:xfrm>
          <a:off x="863111" y="98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104300</xdr:rowOff>
    </xdr:from>
    <xdr:to>
      <xdr:col>24</xdr:col>
      <xdr:colOff>62865</xdr:colOff>
      <xdr:row>77</xdr:row>
      <xdr:rowOff>167067</xdr:rowOff>
    </xdr:to>
    <xdr:cxnSp macro="">
      <xdr:nvCxnSpPr>
        <xdr:cNvPr id="171" name="直線コネクタ 170"/>
        <xdr:cNvCxnSpPr/>
      </xdr:nvCxnSpPr>
      <xdr:spPr>
        <a:xfrm flipV="1">
          <a:off x="4633595" y="11934350"/>
          <a:ext cx="1270" cy="1434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170894</xdr:rowOff>
    </xdr:from>
    <xdr:ext cx="599010" cy="259045"/>
    <xdr:sp macro="" textlink="">
      <xdr:nvSpPr>
        <xdr:cNvPr id="172" name="民生費最小値テキスト"/>
        <xdr:cNvSpPr txBox="1"/>
      </xdr:nvSpPr>
      <xdr:spPr>
        <a:xfrm>
          <a:off x="4686300" y="1337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167067</xdr:rowOff>
    </xdr:from>
    <xdr:to>
      <xdr:col>24</xdr:col>
      <xdr:colOff>152400</xdr:colOff>
      <xdr:row>77</xdr:row>
      <xdr:rowOff>167067</xdr:rowOff>
    </xdr:to>
    <xdr:cxnSp macro="">
      <xdr:nvCxnSpPr>
        <xdr:cNvPr id="173" name="直線コネクタ 172"/>
        <xdr:cNvCxnSpPr/>
      </xdr:nvCxnSpPr>
      <xdr:spPr>
        <a:xfrm>
          <a:off x="4546600" y="1336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50977</xdr:rowOff>
    </xdr:from>
    <xdr:ext cx="599010" cy="259045"/>
    <xdr:sp macro="" textlink="">
      <xdr:nvSpPr>
        <xdr:cNvPr id="174" name="民生費最大値テキスト"/>
        <xdr:cNvSpPr txBox="1"/>
      </xdr:nvSpPr>
      <xdr:spPr>
        <a:xfrm>
          <a:off x="4686300" y="1170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104300</xdr:rowOff>
    </xdr:from>
    <xdr:to>
      <xdr:col>24</xdr:col>
      <xdr:colOff>152400</xdr:colOff>
      <xdr:row>69</xdr:row>
      <xdr:rowOff>104300</xdr:rowOff>
    </xdr:to>
    <xdr:cxnSp macro="">
      <xdr:nvCxnSpPr>
        <xdr:cNvPr id="175" name="直線コネクタ 174"/>
        <xdr:cNvCxnSpPr/>
      </xdr:nvCxnSpPr>
      <xdr:spPr>
        <a:xfrm>
          <a:off x="4546600" y="119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71360</xdr:rowOff>
    </xdr:from>
    <xdr:to>
      <xdr:col>24</xdr:col>
      <xdr:colOff>63500</xdr:colOff>
      <xdr:row>78</xdr:row>
      <xdr:rowOff>114782</xdr:rowOff>
    </xdr:to>
    <xdr:cxnSp macro="">
      <xdr:nvCxnSpPr>
        <xdr:cNvPr id="176" name="直線コネクタ 175"/>
        <xdr:cNvCxnSpPr/>
      </xdr:nvCxnSpPr>
      <xdr:spPr>
        <a:xfrm flipV="1">
          <a:off x="3797300" y="13101560"/>
          <a:ext cx="838200" cy="38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99901</xdr:rowOff>
    </xdr:from>
    <xdr:ext cx="599010" cy="259045"/>
    <xdr:sp macro="" textlink="">
      <xdr:nvSpPr>
        <xdr:cNvPr id="177" name="民生費平均値テキスト"/>
        <xdr:cNvSpPr txBox="1"/>
      </xdr:nvSpPr>
      <xdr:spPr>
        <a:xfrm>
          <a:off x="4686300" y="12615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77024</xdr:rowOff>
    </xdr:from>
    <xdr:to>
      <xdr:col>24</xdr:col>
      <xdr:colOff>114300</xdr:colOff>
      <xdr:row>75</xdr:row>
      <xdr:rowOff>7174</xdr:rowOff>
    </xdr:to>
    <xdr:sp macro="" textlink="">
      <xdr:nvSpPr>
        <xdr:cNvPr id="178" name="フローチャート: 判断 177"/>
        <xdr:cNvSpPr/>
      </xdr:nvSpPr>
      <xdr:spPr>
        <a:xfrm>
          <a:off x="45847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88678</xdr:rowOff>
    </xdr:from>
    <xdr:to>
      <xdr:col>19</xdr:col>
      <xdr:colOff>177800</xdr:colOff>
      <xdr:row>78</xdr:row>
      <xdr:rowOff>114782</xdr:rowOff>
    </xdr:to>
    <xdr:cxnSp macro="">
      <xdr:nvCxnSpPr>
        <xdr:cNvPr id="179" name="直線コネクタ 178"/>
        <xdr:cNvCxnSpPr/>
      </xdr:nvCxnSpPr>
      <xdr:spPr>
        <a:xfrm>
          <a:off x="2908300" y="13461778"/>
          <a:ext cx="889000" cy="2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160745</xdr:rowOff>
    </xdr:from>
    <xdr:to>
      <xdr:col>20</xdr:col>
      <xdr:colOff>38100</xdr:colOff>
      <xdr:row>77</xdr:row>
      <xdr:rowOff>90895</xdr:rowOff>
    </xdr:to>
    <xdr:sp macro="" textlink="">
      <xdr:nvSpPr>
        <xdr:cNvPr id="180" name="フローチャート: 判断 179"/>
        <xdr:cNvSpPr/>
      </xdr:nvSpPr>
      <xdr:spPr>
        <a:xfrm>
          <a:off x="3746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107423</xdr:rowOff>
    </xdr:from>
    <xdr:ext cx="599010" cy="259045"/>
    <xdr:sp macro="" textlink="">
      <xdr:nvSpPr>
        <xdr:cNvPr id="181" name="テキスト ボックス 180"/>
        <xdr:cNvSpPr txBox="1"/>
      </xdr:nvSpPr>
      <xdr:spPr>
        <a:xfrm>
          <a:off x="3497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88678</xdr:rowOff>
    </xdr:from>
    <xdr:to>
      <xdr:col>15</xdr:col>
      <xdr:colOff>50800</xdr:colOff>
      <xdr:row>79</xdr:row>
      <xdr:rowOff>18869</xdr:rowOff>
    </xdr:to>
    <xdr:cxnSp macro="">
      <xdr:nvCxnSpPr>
        <xdr:cNvPr id="182" name="直線コネクタ 181"/>
        <xdr:cNvCxnSpPr/>
      </xdr:nvCxnSpPr>
      <xdr:spPr>
        <a:xfrm flipV="1">
          <a:off x="2019300" y="13461778"/>
          <a:ext cx="889000" cy="10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48177</xdr:rowOff>
    </xdr:from>
    <xdr:to>
      <xdr:col>15</xdr:col>
      <xdr:colOff>101600</xdr:colOff>
      <xdr:row>77</xdr:row>
      <xdr:rowOff>149777</xdr:rowOff>
    </xdr:to>
    <xdr:sp macro="" textlink="">
      <xdr:nvSpPr>
        <xdr:cNvPr id="183" name="フローチャート: 判断 182"/>
        <xdr:cNvSpPr/>
      </xdr:nvSpPr>
      <xdr:spPr>
        <a:xfrm>
          <a:off x="2857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166304</xdr:rowOff>
    </xdr:from>
    <xdr:ext cx="599010" cy="259045"/>
    <xdr:sp macro="" textlink="">
      <xdr:nvSpPr>
        <xdr:cNvPr id="184" name="テキスト ボックス 183"/>
        <xdr:cNvSpPr txBox="1"/>
      </xdr:nvSpPr>
      <xdr:spPr>
        <a:xfrm>
          <a:off x="2608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18869</xdr:rowOff>
    </xdr:from>
    <xdr:to>
      <xdr:col>10</xdr:col>
      <xdr:colOff>114300</xdr:colOff>
      <xdr:row>79</xdr:row>
      <xdr:rowOff>22515</xdr:rowOff>
    </xdr:to>
    <xdr:cxnSp macro="">
      <xdr:nvCxnSpPr>
        <xdr:cNvPr id="185" name="直線コネクタ 184"/>
        <xdr:cNvCxnSpPr/>
      </xdr:nvCxnSpPr>
      <xdr:spPr>
        <a:xfrm flipV="1">
          <a:off x="1130300" y="13563419"/>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99578</xdr:rowOff>
    </xdr:from>
    <xdr:to>
      <xdr:col>10</xdr:col>
      <xdr:colOff>165100</xdr:colOff>
      <xdr:row>78</xdr:row>
      <xdr:rowOff>29728</xdr:rowOff>
    </xdr:to>
    <xdr:sp macro="" textlink="">
      <xdr:nvSpPr>
        <xdr:cNvPr id="186" name="フローチャート: 判断 185"/>
        <xdr:cNvSpPr/>
      </xdr:nvSpPr>
      <xdr:spPr>
        <a:xfrm>
          <a:off x="1968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46255</xdr:rowOff>
    </xdr:from>
    <xdr:ext cx="599010" cy="259045"/>
    <xdr:sp macro="" textlink="">
      <xdr:nvSpPr>
        <xdr:cNvPr id="187" name="テキスト ボックス 186"/>
        <xdr:cNvSpPr txBox="1"/>
      </xdr:nvSpPr>
      <xdr:spPr>
        <a:xfrm>
          <a:off x="1719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74552</xdr:rowOff>
    </xdr:from>
    <xdr:to>
      <xdr:col>6</xdr:col>
      <xdr:colOff>38100</xdr:colOff>
      <xdr:row>78</xdr:row>
      <xdr:rowOff>4702</xdr:rowOff>
    </xdr:to>
    <xdr:sp macro="" textlink="">
      <xdr:nvSpPr>
        <xdr:cNvPr id="188" name="フローチャート: 判断 187"/>
        <xdr:cNvSpPr/>
      </xdr:nvSpPr>
      <xdr:spPr>
        <a:xfrm>
          <a:off x="1079500" y="1327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21229</xdr:rowOff>
    </xdr:from>
    <xdr:ext cx="599010" cy="259045"/>
    <xdr:sp macro="" textlink="">
      <xdr:nvSpPr>
        <xdr:cNvPr id="189" name="テキスト ボックス 188"/>
        <xdr:cNvSpPr txBox="1"/>
      </xdr:nvSpPr>
      <xdr:spPr>
        <a:xfrm>
          <a:off x="830795" y="1305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20560</xdr:rowOff>
    </xdr:from>
    <xdr:to>
      <xdr:col>24</xdr:col>
      <xdr:colOff>114300</xdr:colOff>
      <xdr:row>76</xdr:row>
      <xdr:rowOff>122160</xdr:rowOff>
    </xdr:to>
    <xdr:sp macro="" textlink="">
      <xdr:nvSpPr>
        <xdr:cNvPr id="195" name="楕円 194"/>
        <xdr:cNvSpPr/>
      </xdr:nvSpPr>
      <xdr:spPr>
        <a:xfrm>
          <a:off x="4584700" y="130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170437</xdr:rowOff>
    </xdr:from>
    <xdr:ext cx="599010" cy="259045"/>
    <xdr:sp macro="" textlink="">
      <xdr:nvSpPr>
        <xdr:cNvPr id="196" name="民生費該当値テキスト"/>
        <xdr:cNvSpPr txBox="1"/>
      </xdr:nvSpPr>
      <xdr:spPr>
        <a:xfrm>
          <a:off x="4686300" y="130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63982</xdr:rowOff>
    </xdr:from>
    <xdr:to>
      <xdr:col>20</xdr:col>
      <xdr:colOff>38100</xdr:colOff>
      <xdr:row>78</xdr:row>
      <xdr:rowOff>165582</xdr:rowOff>
    </xdr:to>
    <xdr:sp macro="" textlink="">
      <xdr:nvSpPr>
        <xdr:cNvPr id="197" name="楕円 196"/>
        <xdr:cNvSpPr/>
      </xdr:nvSpPr>
      <xdr:spPr>
        <a:xfrm>
          <a:off x="3746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156709</xdr:rowOff>
    </xdr:from>
    <xdr:ext cx="599010" cy="259045"/>
    <xdr:sp macro="" textlink="">
      <xdr:nvSpPr>
        <xdr:cNvPr id="198" name="テキスト ボックス 197"/>
        <xdr:cNvSpPr txBox="1"/>
      </xdr:nvSpPr>
      <xdr:spPr>
        <a:xfrm>
          <a:off x="3497795" y="1352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37878</xdr:rowOff>
    </xdr:from>
    <xdr:to>
      <xdr:col>15</xdr:col>
      <xdr:colOff>101600</xdr:colOff>
      <xdr:row>78</xdr:row>
      <xdr:rowOff>139478</xdr:rowOff>
    </xdr:to>
    <xdr:sp macro="" textlink="">
      <xdr:nvSpPr>
        <xdr:cNvPr id="199" name="楕円 198"/>
        <xdr:cNvSpPr/>
      </xdr:nvSpPr>
      <xdr:spPr>
        <a:xfrm>
          <a:off x="2857500" y="1341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130605</xdr:rowOff>
    </xdr:from>
    <xdr:ext cx="599010" cy="259045"/>
    <xdr:sp macro="" textlink="">
      <xdr:nvSpPr>
        <xdr:cNvPr id="200" name="テキスト ボックス 199"/>
        <xdr:cNvSpPr txBox="1"/>
      </xdr:nvSpPr>
      <xdr:spPr>
        <a:xfrm>
          <a:off x="2608795" y="1350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139519</xdr:rowOff>
    </xdr:from>
    <xdr:to>
      <xdr:col>10</xdr:col>
      <xdr:colOff>165100</xdr:colOff>
      <xdr:row>79</xdr:row>
      <xdr:rowOff>69669</xdr:rowOff>
    </xdr:to>
    <xdr:sp macro="" textlink="">
      <xdr:nvSpPr>
        <xdr:cNvPr id="201" name="楕円 200"/>
        <xdr:cNvSpPr/>
      </xdr:nvSpPr>
      <xdr:spPr>
        <a:xfrm>
          <a:off x="1968500" y="135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60796</xdr:rowOff>
    </xdr:from>
    <xdr:ext cx="599010" cy="259045"/>
    <xdr:sp macro="" textlink="">
      <xdr:nvSpPr>
        <xdr:cNvPr id="202" name="テキスト ボックス 201"/>
        <xdr:cNvSpPr txBox="1"/>
      </xdr:nvSpPr>
      <xdr:spPr>
        <a:xfrm>
          <a:off x="1719795" y="1360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143165</xdr:rowOff>
    </xdr:from>
    <xdr:to>
      <xdr:col>6</xdr:col>
      <xdr:colOff>38100</xdr:colOff>
      <xdr:row>79</xdr:row>
      <xdr:rowOff>73315</xdr:rowOff>
    </xdr:to>
    <xdr:sp macro="" textlink="">
      <xdr:nvSpPr>
        <xdr:cNvPr id="203" name="楕円 202"/>
        <xdr:cNvSpPr/>
      </xdr:nvSpPr>
      <xdr:spPr>
        <a:xfrm>
          <a:off x="1079500" y="135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64442</xdr:rowOff>
    </xdr:from>
    <xdr:ext cx="599010" cy="259045"/>
    <xdr:sp macro="" textlink="">
      <xdr:nvSpPr>
        <xdr:cNvPr id="204" name="テキスト ボックス 203"/>
        <xdr:cNvSpPr txBox="1"/>
      </xdr:nvSpPr>
      <xdr:spPr>
        <a:xfrm>
          <a:off x="830795" y="1360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9" name="直線コネクタ 228"/>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30" name="衛生費最小値テキスト"/>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31" name="直線コネクタ 230"/>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2" name="衛生費最大値テキスト"/>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3" name="直線コネクタ 232"/>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1015</xdr:rowOff>
    </xdr:from>
    <xdr:to>
      <xdr:col>24</xdr:col>
      <xdr:colOff>63500</xdr:colOff>
      <xdr:row>96</xdr:row>
      <xdr:rowOff>17571</xdr:rowOff>
    </xdr:to>
    <xdr:cxnSp macro="">
      <xdr:nvCxnSpPr>
        <xdr:cNvPr id="234" name="直線コネクタ 233"/>
        <xdr:cNvCxnSpPr/>
      </xdr:nvCxnSpPr>
      <xdr:spPr>
        <a:xfrm>
          <a:off x="3797300" y="15774415"/>
          <a:ext cx="838200" cy="70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88250</xdr:rowOff>
    </xdr:from>
    <xdr:ext cx="534377" cy="259045"/>
    <xdr:sp macro="" textlink="">
      <xdr:nvSpPr>
        <xdr:cNvPr id="235" name="衛生費平均値テキスト"/>
        <xdr:cNvSpPr txBox="1"/>
      </xdr:nvSpPr>
      <xdr:spPr>
        <a:xfrm>
          <a:off x="4686300" y="16033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6" name="フローチャート: 判断 235"/>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1015</xdr:rowOff>
    </xdr:from>
    <xdr:to>
      <xdr:col>19</xdr:col>
      <xdr:colOff>177800</xdr:colOff>
      <xdr:row>95</xdr:row>
      <xdr:rowOff>21876</xdr:rowOff>
    </xdr:to>
    <xdr:cxnSp macro="">
      <xdr:nvCxnSpPr>
        <xdr:cNvPr id="237" name="直線コネクタ 236"/>
        <xdr:cNvCxnSpPr/>
      </xdr:nvCxnSpPr>
      <xdr:spPr>
        <a:xfrm flipV="1">
          <a:off x="2908300" y="15774415"/>
          <a:ext cx="889000" cy="53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142126</xdr:rowOff>
    </xdr:from>
    <xdr:to>
      <xdr:col>20</xdr:col>
      <xdr:colOff>38100</xdr:colOff>
      <xdr:row>96</xdr:row>
      <xdr:rowOff>72276</xdr:rowOff>
    </xdr:to>
    <xdr:sp macro="" textlink="">
      <xdr:nvSpPr>
        <xdr:cNvPr id="238" name="フローチャート: 判断 237"/>
        <xdr:cNvSpPr/>
      </xdr:nvSpPr>
      <xdr:spPr>
        <a:xfrm>
          <a:off x="3746500" y="16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63403</xdr:rowOff>
    </xdr:from>
    <xdr:ext cx="534377" cy="259045"/>
    <xdr:sp macro="" textlink="">
      <xdr:nvSpPr>
        <xdr:cNvPr id="239" name="テキスト ボックス 238"/>
        <xdr:cNvSpPr txBox="1"/>
      </xdr:nvSpPr>
      <xdr:spPr>
        <a:xfrm>
          <a:off x="3530111" y="16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21876</xdr:rowOff>
    </xdr:from>
    <xdr:to>
      <xdr:col>15</xdr:col>
      <xdr:colOff>50800</xdr:colOff>
      <xdr:row>97</xdr:row>
      <xdr:rowOff>163685</xdr:rowOff>
    </xdr:to>
    <xdr:cxnSp macro="">
      <xdr:nvCxnSpPr>
        <xdr:cNvPr id="240" name="直線コネクタ 239"/>
        <xdr:cNvCxnSpPr/>
      </xdr:nvCxnSpPr>
      <xdr:spPr>
        <a:xfrm flipV="1">
          <a:off x="2019300" y="16309626"/>
          <a:ext cx="889000" cy="4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154660</xdr:rowOff>
    </xdr:from>
    <xdr:to>
      <xdr:col>15</xdr:col>
      <xdr:colOff>101600</xdr:colOff>
      <xdr:row>96</xdr:row>
      <xdr:rowOff>84810</xdr:rowOff>
    </xdr:to>
    <xdr:sp macro="" textlink="">
      <xdr:nvSpPr>
        <xdr:cNvPr id="241" name="フローチャート: 判断 240"/>
        <xdr:cNvSpPr/>
      </xdr:nvSpPr>
      <xdr:spPr>
        <a:xfrm>
          <a:off x="2857500" y="1644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75937</xdr:rowOff>
    </xdr:from>
    <xdr:ext cx="534377" cy="259045"/>
    <xdr:sp macro="" textlink="">
      <xdr:nvSpPr>
        <xdr:cNvPr id="242" name="テキスト ボックス 241"/>
        <xdr:cNvSpPr txBox="1"/>
      </xdr:nvSpPr>
      <xdr:spPr>
        <a:xfrm>
          <a:off x="2641111" y="165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158311</xdr:rowOff>
    </xdr:from>
    <xdr:to>
      <xdr:col>10</xdr:col>
      <xdr:colOff>114300</xdr:colOff>
      <xdr:row>97</xdr:row>
      <xdr:rowOff>163685</xdr:rowOff>
    </xdr:to>
    <xdr:cxnSp macro="">
      <xdr:nvCxnSpPr>
        <xdr:cNvPr id="243" name="直線コネクタ 242"/>
        <xdr:cNvCxnSpPr/>
      </xdr:nvCxnSpPr>
      <xdr:spPr>
        <a:xfrm>
          <a:off x="1130300" y="16788961"/>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48591</xdr:rowOff>
    </xdr:from>
    <xdr:to>
      <xdr:col>10</xdr:col>
      <xdr:colOff>165100</xdr:colOff>
      <xdr:row>96</xdr:row>
      <xdr:rowOff>150191</xdr:rowOff>
    </xdr:to>
    <xdr:sp macro="" textlink="">
      <xdr:nvSpPr>
        <xdr:cNvPr id="244" name="フローチャート: 判断 243"/>
        <xdr:cNvSpPr/>
      </xdr:nvSpPr>
      <xdr:spPr>
        <a:xfrm>
          <a:off x="1968500" y="165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166718</xdr:rowOff>
    </xdr:from>
    <xdr:ext cx="534377" cy="259045"/>
    <xdr:sp macro="" textlink="">
      <xdr:nvSpPr>
        <xdr:cNvPr id="245" name="テキスト ボックス 244"/>
        <xdr:cNvSpPr txBox="1"/>
      </xdr:nvSpPr>
      <xdr:spPr>
        <a:xfrm>
          <a:off x="1752111" y="162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123800</xdr:rowOff>
    </xdr:from>
    <xdr:to>
      <xdr:col>6</xdr:col>
      <xdr:colOff>38100</xdr:colOff>
      <xdr:row>97</xdr:row>
      <xdr:rowOff>53950</xdr:rowOff>
    </xdr:to>
    <xdr:sp macro="" textlink="">
      <xdr:nvSpPr>
        <xdr:cNvPr id="246" name="フローチャート: 判断 245"/>
        <xdr:cNvSpPr/>
      </xdr:nvSpPr>
      <xdr:spPr>
        <a:xfrm>
          <a:off x="1079500" y="165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70477</xdr:rowOff>
    </xdr:from>
    <xdr:ext cx="534377" cy="259045"/>
    <xdr:sp macro="" textlink="">
      <xdr:nvSpPr>
        <xdr:cNvPr id="247" name="テキスト ボックス 246"/>
        <xdr:cNvSpPr txBox="1"/>
      </xdr:nvSpPr>
      <xdr:spPr>
        <a:xfrm>
          <a:off x="863111" y="163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138221</xdr:rowOff>
    </xdr:from>
    <xdr:to>
      <xdr:col>24</xdr:col>
      <xdr:colOff>114300</xdr:colOff>
      <xdr:row>96</xdr:row>
      <xdr:rowOff>68371</xdr:rowOff>
    </xdr:to>
    <xdr:sp macro="" textlink="">
      <xdr:nvSpPr>
        <xdr:cNvPr id="253" name="楕円 252"/>
        <xdr:cNvSpPr/>
      </xdr:nvSpPr>
      <xdr:spPr>
        <a:xfrm>
          <a:off x="4584700" y="164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116648</xdr:rowOff>
    </xdr:from>
    <xdr:ext cx="534377" cy="259045"/>
    <xdr:sp macro="" textlink="">
      <xdr:nvSpPr>
        <xdr:cNvPr id="254" name="衛生費該当値テキスト"/>
        <xdr:cNvSpPr txBox="1"/>
      </xdr:nvSpPr>
      <xdr:spPr>
        <a:xfrm>
          <a:off x="4686300" y="164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121665</xdr:rowOff>
    </xdr:from>
    <xdr:to>
      <xdr:col>20</xdr:col>
      <xdr:colOff>38100</xdr:colOff>
      <xdr:row>92</xdr:row>
      <xdr:rowOff>51815</xdr:rowOff>
    </xdr:to>
    <xdr:sp macro="" textlink="">
      <xdr:nvSpPr>
        <xdr:cNvPr id="255" name="楕円 254"/>
        <xdr:cNvSpPr/>
      </xdr:nvSpPr>
      <xdr:spPr>
        <a:xfrm>
          <a:off x="3746500" y="157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68342</xdr:rowOff>
    </xdr:from>
    <xdr:ext cx="534377" cy="259045"/>
    <xdr:sp macro="" textlink="">
      <xdr:nvSpPr>
        <xdr:cNvPr id="256" name="テキスト ボックス 255"/>
        <xdr:cNvSpPr txBox="1"/>
      </xdr:nvSpPr>
      <xdr:spPr>
        <a:xfrm>
          <a:off x="3530111" y="154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142526</xdr:rowOff>
    </xdr:from>
    <xdr:to>
      <xdr:col>15</xdr:col>
      <xdr:colOff>101600</xdr:colOff>
      <xdr:row>95</xdr:row>
      <xdr:rowOff>72676</xdr:rowOff>
    </xdr:to>
    <xdr:sp macro="" textlink="">
      <xdr:nvSpPr>
        <xdr:cNvPr id="257" name="楕円 256"/>
        <xdr:cNvSpPr/>
      </xdr:nvSpPr>
      <xdr:spPr>
        <a:xfrm>
          <a:off x="2857500" y="162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89203</xdr:rowOff>
    </xdr:from>
    <xdr:ext cx="534377" cy="259045"/>
    <xdr:sp macro="" textlink="">
      <xdr:nvSpPr>
        <xdr:cNvPr id="258" name="テキスト ボックス 257"/>
        <xdr:cNvSpPr txBox="1"/>
      </xdr:nvSpPr>
      <xdr:spPr>
        <a:xfrm>
          <a:off x="2641111" y="160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112885</xdr:rowOff>
    </xdr:from>
    <xdr:to>
      <xdr:col>10</xdr:col>
      <xdr:colOff>165100</xdr:colOff>
      <xdr:row>98</xdr:row>
      <xdr:rowOff>43035</xdr:rowOff>
    </xdr:to>
    <xdr:sp macro="" textlink="">
      <xdr:nvSpPr>
        <xdr:cNvPr id="259" name="楕円 258"/>
        <xdr:cNvSpPr/>
      </xdr:nvSpPr>
      <xdr:spPr>
        <a:xfrm>
          <a:off x="1968500" y="167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34162</xdr:rowOff>
    </xdr:from>
    <xdr:ext cx="534377" cy="259045"/>
    <xdr:sp macro="" textlink="">
      <xdr:nvSpPr>
        <xdr:cNvPr id="260" name="テキスト ボックス 259"/>
        <xdr:cNvSpPr txBox="1"/>
      </xdr:nvSpPr>
      <xdr:spPr>
        <a:xfrm>
          <a:off x="1752111" y="1683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107511</xdr:rowOff>
    </xdr:from>
    <xdr:to>
      <xdr:col>6</xdr:col>
      <xdr:colOff>38100</xdr:colOff>
      <xdr:row>98</xdr:row>
      <xdr:rowOff>37661</xdr:rowOff>
    </xdr:to>
    <xdr:sp macro="" textlink="">
      <xdr:nvSpPr>
        <xdr:cNvPr id="261" name="楕円 260"/>
        <xdr:cNvSpPr/>
      </xdr:nvSpPr>
      <xdr:spPr>
        <a:xfrm>
          <a:off x="1079500" y="167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28788</xdr:rowOff>
    </xdr:from>
    <xdr:ext cx="534377" cy="259045"/>
    <xdr:sp macro="" textlink="">
      <xdr:nvSpPr>
        <xdr:cNvPr id="262" name="テキスト ボックス 261"/>
        <xdr:cNvSpPr txBox="1"/>
      </xdr:nvSpPr>
      <xdr:spPr>
        <a:xfrm>
          <a:off x="863111" y="168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8" name="直線コネクタ 287"/>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1"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2" name="直線コネクタ 291"/>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9235</xdr:rowOff>
    </xdr:from>
    <xdr:to>
      <xdr:col>55</xdr:col>
      <xdr:colOff>0</xdr:colOff>
      <xdr:row>39</xdr:row>
      <xdr:rowOff>14460</xdr:rowOff>
    </xdr:to>
    <xdr:cxnSp macro="">
      <xdr:nvCxnSpPr>
        <xdr:cNvPr id="293" name="直線コネクタ 292"/>
        <xdr:cNvCxnSpPr/>
      </xdr:nvCxnSpPr>
      <xdr:spPr>
        <a:xfrm flipV="1">
          <a:off x="9639300" y="6695785"/>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4" name="労働費平均値テキスト"/>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5" name="フローチャート: 判断 294"/>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10868</xdr:rowOff>
    </xdr:from>
    <xdr:to>
      <xdr:col>50</xdr:col>
      <xdr:colOff>114300</xdr:colOff>
      <xdr:row>39</xdr:row>
      <xdr:rowOff>14460</xdr:rowOff>
    </xdr:to>
    <xdr:cxnSp macro="">
      <xdr:nvCxnSpPr>
        <xdr:cNvPr id="296" name="直線コネクタ 295"/>
        <xdr:cNvCxnSpPr/>
      </xdr:nvCxnSpPr>
      <xdr:spPr>
        <a:xfrm>
          <a:off x="8750300" y="669741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42527</xdr:rowOff>
    </xdr:from>
    <xdr:to>
      <xdr:col>50</xdr:col>
      <xdr:colOff>165100</xdr:colOff>
      <xdr:row>38</xdr:row>
      <xdr:rowOff>144127</xdr:rowOff>
    </xdr:to>
    <xdr:sp macro="" textlink="">
      <xdr:nvSpPr>
        <xdr:cNvPr id="297" name="フローチャート: 判断 296"/>
        <xdr:cNvSpPr/>
      </xdr:nvSpPr>
      <xdr:spPr>
        <a:xfrm>
          <a:off x="9588500" y="655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160654</xdr:rowOff>
    </xdr:from>
    <xdr:ext cx="469744" cy="259045"/>
    <xdr:sp macro="" textlink="">
      <xdr:nvSpPr>
        <xdr:cNvPr id="298" name="テキスト ボックス 297"/>
        <xdr:cNvSpPr txBox="1"/>
      </xdr:nvSpPr>
      <xdr:spPr>
        <a:xfrm>
          <a:off x="9404428" y="633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5969</xdr:rowOff>
    </xdr:from>
    <xdr:to>
      <xdr:col>45</xdr:col>
      <xdr:colOff>177800</xdr:colOff>
      <xdr:row>39</xdr:row>
      <xdr:rowOff>10868</xdr:rowOff>
    </xdr:to>
    <xdr:cxnSp macro="">
      <xdr:nvCxnSpPr>
        <xdr:cNvPr id="299" name="直線コネクタ 298"/>
        <xdr:cNvCxnSpPr/>
      </xdr:nvCxnSpPr>
      <xdr:spPr>
        <a:xfrm>
          <a:off x="7861300" y="66925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51998</xdr:rowOff>
    </xdr:from>
    <xdr:to>
      <xdr:col>46</xdr:col>
      <xdr:colOff>38100</xdr:colOff>
      <xdr:row>38</xdr:row>
      <xdr:rowOff>153598</xdr:rowOff>
    </xdr:to>
    <xdr:sp macro="" textlink="">
      <xdr:nvSpPr>
        <xdr:cNvPr id="300" name="フローチャート: 判断 299"/>
        <xdr:cNvSpPr/>
      </xdr:nvSpPr>
      <xdr:spPr>
        <a:xfrm>
          <a:off x="8699500" y="6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170125</xdr:rowOff>
    </xdr:from>
    <xdr:ext cx="469744" cy="259045"/>
    <xdr:sp macro="" textlink="">
      <xdr:nvSpPr>
        <xdr:cNvPr id="301" name="テキスト ボックス 300"/>
        <xdr:cNvSpPr txBox="1"/>
      </xdr:nvSpPr>
      <xdr:spPr>
        <a:xfrm>
          <a:off x="8515428" y="634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127453</xdr:rowOff>
    </xdr:from>
    <xdr:to>
      <xdr:col>41</xdr:col>
      <xdr:colOff>50800</xdr:colOff>
      <xdr:row>39</xdr:row>
      <xdr:rowOff>5969</xdr:rowOff>
    </xdr:to>
    <xdr:cxnSp macro="">
      <xdr:nvCxnSpPr>
        <xdr:cNvPr id="302" name="直線コネクタ 301"/>
        <xdr:cNvCxnSpPr/>
      </xdr:nvCxnSpPr>
      <xdr:spPr>
        <a:xfrm>
          <a:off x="6972300" y="6642553"/>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43343</xdr:rowOff>
    </xdr:from>
    <xdr:to>
      <xdr:col>41</xdr:col>
      <xdr:colOff>101600</xdr:colOff>
      <xdr:row>38</xdr:row>
      <xdr:rowOff>144943</xdr:rowOff>
    </xdr:to>
    <xdr:sp macro="" textlink="">
      <xdr:nvSpPr>
        <xdr:cNvPr id="303" name="フローチャート: 判断 302"/>
        <xdr:cNvSpPr/>
      </xdr:nvSpPr>
      <xdr:spPr>
        <a:xfrm>
          <a:off x="7810500" y="655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161470</xdr:rowOff>
    </xdr:from>
    <xdr:ext cx="469744" cy="259045"/>
    <xdr:sp macro="" textlink="">
      <xdr:nvSpPr>
        <xdr:cNvPr id="304" name="テキスト ボックス 303"/>
        <xdr:cNvSpPr txBox="1"/>
      </xdr:nvSpPr>
      <xdr:spPr>
        <a:xfrm>
          <a:off x="7626428" y="633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23749</xdr:rowOff>
    </xdr:from>
    <xdr:to>
      <xdr:col>36</xdr:col>
      <xdr:colOff>165100</xdr:colOff>
      <xdr:row>38</xdr:row>
      <xdr:rowOff>125349</xdr:rowOff>
    </xdr:to>
    <xdr:sp macro="" textlink="">
      <xdr:nvSpPr>
        <xdr:cNvPr id="305" name="フローチャート: 判断 304"/>
        <xdr:cNvSpPr/>
      </xdr:nvSpPr>
      <xdr:spPr>
        <a:xfrm>
          <a:off x="6921500" y="653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141876</xdr:rowOff>
    </xdr:from>
    <xdr:ext cx="469744" cy="259045"/>
    <xdr:sp macro="" textlink="">
      <xdr:nvSpPr>
        <xdr:cNvPr id="306" name="テキスト ボックス 305"/>
        <xdr:cNvSpPr txBox="1"/>
      </xdr:nvSpPr>
      <xdr:spPr>
        <a:xfrm>
          <a:off x="6737428" y="63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129885</xdr:rowOff>
    </xdr:from>
    <xdr:to>
      <xdr:col>55</xdr:col>
      <xdr:colOff>50800</xdr:colOff>
      <xdr:row>39</xdr:row>
      <xdr:rowOff>60035</xdr:rowOff>
    </xdr:to>
    <xdr:sp macro="" textlink="">
      <xdr:nvSpPr>
        <xdr:cNvPr id="312" name="楕円 311"/>
        <xdr:cNvSpPr/>
      </xdr:nvSpPr>
      <xdr:spPr>
        <a:xfrm>
          <a:off x="10426700" y="66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44812</xdr:rowOff>
    </xdr:from>
    <xdr:ext cx="378565" cy="259045"/>
    <xdr:sp macro="" textlink="">
      <xdr:nvSpPr>
        <xdr:cNvPr id="313" name="労働費該当値テキスト"/>
        <xdr:cNvSpPr txBox="1"/>
      </xdr:nvSpPr>
      <xdr:spPr>
        <a:xfrm>
          <a:off x="10528300" y="6559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135110</xdr:rowOff>
    </xdr:from>
    <xdr:to>
      <xdr:col>50</xdr:col>
      <xdr:colOff>165100</xdr:colOff>
      <xdr:row>39</xdr:row>
      <xdr:rowOff>65260</xdr:rowOff>
    </xdr:to>
    <xdr:sp macro="" textlink="">
      <xdr:nvSpPr>
        <xdr:cNvPr id="314" name="楕円 313"/>
        <xdr:cNvSpPr/>
      </xdr:nvSpPr>
      <xdr:spPr>
        <a:xfrm>
          <a:off x="9588500" y="66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56387</xdr:rowOff>
    </xdr:from>
    <xdr:ext cx="378565" cy="259045"/>
    <xdr:sp macro="" textlink="">
      <xdr:nvSpPr>
        <xdr:cNvPr id="315" name="テキスト ボックス 314"/>
        <xdr:cNvSpPr txBox="1"/>
      </xdr:nvSpPr>
      <xdr:spPr>
        <a:xfrm>
          <a:off x="9450017" y="6742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131518</xdr:rowOff>
    </xdr:from>
    <xdr:to>
      <xdr:col>46</xdr:col>
      <xdr:colOff>38100</xdr:colOff>
      <xdr:row>39</xdr:row>
      <xdr:rowOff>61668</xdr:rowOff>
    </xdr:to>
    <xdr:sp macro="" textlink="">
      <xdr:nvSpPr>
        <xdr:cNvPr id="316" name="楕円 315"/>
        <xdr:cNvSpPr/>
      </xdr:nvSpPr>
      <xdr:spPr>
        <a:xfrm>
          <a:off x="8699500" y="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52795</xdr:rowOff>
    </xdr:from>
    <xdr:ext cx="378565" cy="259045"/>
    <xdr:sp macro="" textlink="">
      <xdr:nvSpPr>
        <xdr:cNvPr id="317" name="テキスト ボックス 316"/>
        <xdr:cNvSpPr txBox="1"/>
      </xdr:nvSpPr>
      <xdr:spPr>
        <a:xfrm>
          <a:off x="8561017" y="6739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126619</xdr:rowOff>
    </xdr:from>
    <xdr:to>
      <xdr:col>41</xdr:col>
      <xdr:colOff>101600</xdr:colOff>
      <xdr:row>39</xdr:row>
      <xdr:rowOff>56769</xdr:rowOff>
    </xdr:to>
    <xdr:sp macro="" textlink="">
      <xdr:nvSpPr>
        <xdr:cNvPr id="318" name="楕円 317"/>
        <xdr:cNvSpPr/>
      </xdr:nvSpPr>
      <xdr:spPr>
        <a:xfrm>
          <a:off x="7810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47896</xdr:rowOff>
    </xdr:from>
    <xdr:ext cx="378565" cy="259045"/>
    <xdr:sp macro="" textlink="">
      <xdr:nvSpPr>
        <xdr:cNvPr id="319" name="テキスト ボックス 318"/>
        <xdr:cNvSpPr txBox="1"/>
      </xdr:nvSpPr>
      <xdr:spPr>
        <a:xfrm>
          <a:off x="7672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76653</xdr:rowOff>
    </xdr:from>
    <xdr:to>
      <xdr:col>36</xdr:col>
      <xdr:colOff>165100</xdr:colOff>
      <xdr:row>39</xdr:row>
      <xdr:rowOff>6803</xdr:rowOff>
    </xdr:to>
    <xdr:sp macro="" textlink="">
      <xdr:nvSpPr>
        <xdr:cNvPr id="320" name="楕円 319"/>
        <xdr:cNvSpPr/>
      </xdr:nvSpPr>
      <xdr:spPr>
        <a:xfrm>
          <a:off x="6921500" y="65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169380</xdr:rowOff>
    </xdr:from>
    <xdr:ext cx="378565" cy="259045"/>
    <xdr:sp macro="" textlink="">
      <xdr:nvSpPr>
        <xdr:cNvPr id="321" name="テキスト ボックス 320"/>
        <xdr:cNvSpPr txBox="1"/>
      </xdr:nvSpPr>
      <xdr:spPr>
        <a:xfrm>
          <a:off x="6783017" y="668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7" name="直線コネクタ 346"/>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8" name="農林水産業費最小値テキスト"/>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9" name="直線コネクタ 348"/>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50" name="農林水産業費最大値テキスト"/>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51" name="直線コネクタ 350"/>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83062</xdr:rowOff>
    </xdr:from>
    <xdr:to>
      <xdr:col>55</xdr:col>
      <xdr:colOff>0</xdr:colOff>
      <xdr:row>57</xdr:row>
      <xdr:rowOff>51090</xdr:rowOff>
    </xdr:to>
    <xdr:cxnSp macro="">
      <xdr:nvCxnSpPr>
        <xdr:cNvPr id="352" name="直線コネクタ 351"/>
        <xdr:cNvCxnSpPr/>
      </xdr:nvCxnSpPr>
      <xdr:spPr>
        <a:xfrm flipV="1">
          <a:off x="9639300" y="9684262"/>
          <a:ext cx="838200" cy="13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3" name="農林水産業費平均値テキスト"/>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4" name="フローチャート: 判断 353"/>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51090</xdr:rowOff>
    </xdr:from>
    <xdr:to>
      <xdr:col>50</xdr:col>
      <xdr:colOff>114300</xdr:colOff>
      <xdr:row>58</xdr:row>
      <xdr:rowOff>26205</xdr:rowOff>
    </xdr:to>
    <xdr:cxnSp macro="">
      <xdr:nvCxnSpPr>
        <xdr:cNvPr id="355" name="直線コネクタ 354"/>
        <xdr:cNvCxnSpPr/>
      </xdr:nvCxnSpPr>
      <xdr:spPr>
        <a:xfrm flipV="1">
          <a:off x="8750300" y="9823740"/>
          <a:ext cx="889000" cy="14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6" name="フローチャート: 判断 355"/>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82056</xdr:rowOff>
    </xdr:from>
    <xdr:ext cx="534377" cy="259045"/>
    <xdr:sp macro="" textlink="">
      <xdr:nvSpPr>
        <xdr:cNvPr id="357" name="テキスト ボックス 356"/>
        <xdr:cNvSpPr txBox="1"/>
      </xdr:nvSpPr>
      <xdr:spPr>
        <a:xfrm>
          <a:off x="9372111" y="1002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18411</xdr:rowOff>
    </xdr:from>
    <xdr:to>
      <xdr:col>45</xdr:col>
      <xdr:colOff>177800</xdr:colOff>
      <xdr:row>58</xdr:row>
      <xdr:rowOff>26205</xdr:rowOff>
    </xdr:to>
    <xdr:cxnSp macro="">
      <xdr:nvCxnSpPr>
        <xdr:cNvPr id="358" name="直線コネクタ 357"/>
        <xdr:cNvCxnSpPr/>
      </xdr:nvCxnSpPr>
      <xdr:spPr>
        <a:xfrm>
          <a:off x="7861300" y="9962511"/>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155717</xdr:rowOff>
    </xdr:from>
    <xdr:to>
      <xdr:col>46</xdr:col>
      <xdr:colOff>38100</xdr:colOff>
      <xdr:row>58</xdr:row>
      <xdr:rowOff>85867</xdr:rowOff>
    </xdr:to>
    <xdr:sp macro="" textlink="">
      <xdr:nvSpPr>
        <xdr:cNvPr id="359" name="フローチャート: 判断 358"/>
        <xdr:cNvSpPr/>
      </xdr:nvSpPr>
      <xdr:spPr>
        <a:xfrm>
          <a:off x="8699500" y="992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76994</xdr:rowOff>
    </xdr:from>
    <xdr:ext cx="534377" cy="259045"/>
    <xdr:sp macro="" textlink="">
      <xdr:nvSpPr>
        <xdr:cNvPr id="360" name="テキスト ボックス 359"/>
        <xdr:cNvSpPr txBox="1"/>
      </xdr:nvSpPr>
      <xdr:spPr>
        <a:xfrm>
          <a:off x="8483111" y="1002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18411</xdr:rowOff>
    </xdr:from>
    <xdr:to>
      <xdr:col>41</xdr:col>
      <xdr:colOff>50800</xdr:colOff>
      <xdr:row>58</xdr:row>
      <xdr:rowOff>46671</xdr:rowOff>
    </xdr:to>
    <xdr:cxnSp macro="">
      <xdr:nvCxnSpPr>
        <xdr:cNvPr id="361" name="直線コネクタ 360"/>
        <xdr:cNvCxnSpPr/>
      </xdr:nvCxnSpPr>
      <xdr:spPr>
        <a:xfrm flipV="1">
          <a:off x="6972300" y="9962511"/>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3948</xdr:rowOff>
    </xdr:from>
    <xdr:to>
      <xdr:col>41</xdr:col>
      <xdr:colOff>101600</xdr:colOff>
      <xdr:row>58</xdr:row>
      <xdr:rowOff>105548</xdr:rowOff>
    </xdr:to>
    <xdr:sp macro="" textlink="">
      <xdr:nvSpPr>
        <xdr:cNvPr id="362" name="フローチャート: 判断 361"/>
        <xdr:cNvSpPr/>
      </xdr:nvSpPr>
      <xdr:spPr>
        <a:xfrm>
          <a:off x="7810500" y="994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96675</xdr:rowOff>
    </xdr:from>
    <xdr:ext cx="534377" cy="259045"/>
    <xdr:sp macro="" textlink="">
      <xdr:nvSpPr>
        <xdr:cNvPr id="363" name="テキスト ボックス 362"/>
        <xdr:cNvSpPr txBox="1"/>
      </xdr:nvSpPr>
      <xdr:spPr>
        <a:xfrm>
          <a:off x="7594111" y="1004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867</xdr:rowOff>
    </xdr:from>
    <xdr:to>
      <xdr:col>36</xdr:col>
      <xdr:colOff>165100</xdr:colOff>
      <xdr:row>58</xdr:row>
      <xdr:rowOff>102467</xdr:rowOff>
    </xdr:to>
    <xdr:sp macro="" textlink="">
      <xdr:nvSpPr>
        <xdr:cNvPr id="364" name="フローチャート: 判断 363"/>
        <xdr:cNvSpPr/>
      </xdr:nvSpPr>
      <xdr:spPr>
        <a:xfrm>
          <a:off x="6921500" y="99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93594</xdr:rowOff>
    </xdr:from>
    <xdr:ext cx="534377" cy="259045"/>
    <xdr:sp macro="" textlink="">
      <xdr:nvSpPr>
        <xdr:cNvPr id="365" name="テキスト ボックス 364"/>
        <xdr:cNvSpPr txBox="1"/>
      </xdr:nvSpPr>
      <xdr:spPr>
        <a:xfrm>
          <a:off x="6705111" y="100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32262</xdr:rowOff>
    </xdr:from>
    <xdr:to>
      <xdr:col>55</xdr:col>
      <xdr:colOff>50800</xdr:colOff>
      <xdr:row>56</xdr:row>
      <xdr:rowOff>133862</xdr:rowOff>
    </xdr:to>
    <xdr:sp macro="" textlink="">
      <xdr:nvSpPr>
        <xdr:cNvPr id="371" name="楕円 370"/>
        <xdr:cNvSpPr/>
      </xdr:nvSpPr>
      <xdr:spPr>
        <a:xfrm>
          <a:off x="10426700" y="96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55139</xdr:rowOff>
    </xdr:from>
    <xdr:ext cx="534377" cy="259045"/>
    <xdr:sp macro="" textlink="">
      <xdr:nvSpPr>
        <xdr:cNvPr id="372" name="農林水産業費該当値テキスト"/>
        <xdr:cNvSpPr txBox="1"/>
      </xdr:nvSpPr>
      <xdr:spPr>
        <a:xfrm>
          <a:off x="10528300" y="94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290</xdr:rowOff>
    </xdr:from>
    <xdr:to>
      <xdr:col>50</xdr:col>
      <xdr:colOff>165100</xdr:colOff>
      <xdr:row>57</xdr:row>
      <xdr:rowOff>101890</xdr:rowOff>
    </xdr:to>
    <xdr:sp macro="" textlink="">
      <xdr:nvSpPr>
        <xdr:cNvPr id="373" name="楕円 372"/>
        <xdr:cNvSpPr/>
      </xdr:nvSpPr>
      <xdr:spPr>
        <a:xfrm>
          <a:off x="9588500" y="977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118417</xdr:rowOff>
    </xdr:from>
    <xdr:ext cx="534377" cy="259045"/>
    <xdr:sp macro="" textlink="">
      <xdr:nvSpPr>
        <xdr:cNvPr id="374" name="テキスト ボックス 373"/>
        <xdr:cNvSpPr txBox="1"/>
      </xdr:nvSpPr>
      <xdr:spPr>
        <a:xfrm>
          <a:off x="9372111" y="95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146855</xdr:rowOff>
    </xdr:from>
    <xdr:to>
      <xdr:col>46</xdr:col>
      <xdr:colOff>38100</xdr:colOff>
      <xdr:row>58</xdr:row>
      <xdr:rowOff>77005</xdr:rowOff>
    </xdr:to>
    <xdr:sp macro="" textlink="">
      <xdr:nvSpPr>
        <xdr:cNvPr id="375" name="楕円 374"/>
        <xdr:cNvSpPr/>
      </xdr:nvSpPr>
      <xdr:spPr>
        <a:xfrm>
          <a:off x="8699500" y="99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93532</xdr:rowOff>
    </xdr:from>
    <xdr:ext cx="534377" cy="259045"/>
    <xdr:sp macro="" textlink="">
      <xdr:nvSpPr>
        <xdr:cNvPr id="376" name="テキスト ボックス 375"/>
        <xdr:cNvSpPr txBox="1"/>
      </xdr:nvSpPr>
      <xdr:spPr>
        <a:xfrm>
          <a:off x="8483111" y="96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139061</xdr:rowOff>
    </xdr:from>
    <xdr:to>
      <xdr:col>41</xdr:col>
      <xdr:colOff>101600</xdr:colOff>
      <xdr:row>58</xdr:row>
      <xdr:rowOff>69211</xdr:rowOff>
    </xdr:to>
    <xdr:sp macro="" textlink="">
      <xdr:nvSpPr>
        <xdr:cNvPr id="377" name="楕円 376"/>
        <xdr:cNvSpPr/>
      </xdr:nvSpPr>
      <xdr:spPr>
        <a:xfrm>
          <a:off x="7810500" y="99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85738</xdr:rowOff>
    </xdr:from>
    <xdr:ext cx="534377" cy="259045"/>
    <xdr:sp macro="" textlink="">
      <xdr:nvSpPr>
        <xdr:cNvPr id="378" name="テキスト ボックス 377"/>
        <xdr:cNvSpPr txBox="1"/>
      </xdr:nvSpPr>
      <xdr:spPr>
        <a:xfrm>
          <a:off x="7594111" y="968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167321</xdr:rowOff>
    </xdr:from>
    <xdr:to>
      <xdr:col>36</xdr:col>
      <xdr:colOff>165100</xdr:colOff>
      <xdr:row>58</xdr:row>
      <xdr:rowOff>97471</xdr:rowOff>
    </xdr:to>
    <xdr:sp macro="" textlink="">
      <xdr:nvSpPr>
        <xdr:cNvPr id="379" name="楕円 378"/>
        <xdr:cNvSpPr/>
      </xdr:nvSpPr>
      <xdr:spPr>
        <a:xfrm>
          <a:off x="6921500" y="99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113998</xdr:rowOff>
    </xdr:from>
    <xdr:ext cx="534377" cy="259045"/>
    <xdr:sp macro="" textlink="">
      <xdr:nvSpPr>
        <xdr:cNvPr id="380" name="テキスト ボックス 379"/>
        <xdr:cNvSpPr txBox="1"/>
      </xdr:nvSpPr>
      <xdr:spPr>
        <a:xfrm>
          <a:off x="6705111" y="97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4" name="直線コネクタ 403"/>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5" name="商工費最小値テキスト"/>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6" name="直線コネクタ 405"/>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7" name="商工費最大値テキスト"/>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8" name="直線コネクタ 407"/>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30307</xdr:rowOff>
    </xdr:from>
    <xdr:to>
      <xdr:col>55</xdr:col>
      <xdr:colOff>0</xdr:colOff>
      <xdr:row>78</xdr:row>
      <xdr:rowOff>53617</xdr:rowOff>
    </xdr:to>
    <xdr:cxnSp macro="">
      <xdr:nvCxnSpPr>
        <xdr:cNvPr id="409" name="直線コネクタ 408"/>
        <xdr:cNvCxnSpPr/>
      </xdr:nvCxnSpPr>
      <xdr:spPr>
        <a:xfrm flipV="1">
          <a:off x="9639300" y="13403407"/>
          <a:ext cx="8382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10" name="商工費平均値テキスト"/>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11" name="フローチャート: 判断 410"/>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53617</xdr:rowOff>
    </xdr:from>
    <xdr:to>
      <xdr:col>50</xdr:col>
      <xdr:colOff>114300</xdr:colOff>
      <xdr:row>78</xdr:row>
      <xdr:rowOff>122151</xdr:rowOff>
    </xdr:to>
    <xdr:cxnSp macro="">
      <xdr:nvCxnSpPr>
        <xdr:cNvPr id="412" name="直線コネクタ 411"/>
        <xdr:cNvCxnSpPr/>
      </xdr:nvCxnSpPr>
      <xdr:spPr>
        <a:xfrm flipV="1">
          <a:off x="8750300" y="13426717"/>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162243</xdr:rowOff>
    </xdr:from>
    <xdr:to>
      <xdr:col>50</xdr:col>
      <xdr:colOff>165100</xdr:colOff>
      <xdr:row>78</xdr:row>
      <xdr:rowOff>92393</xdr:rowOff>
    </xdr:to>
    <xdr:sp macro="" textlink="">
      <xdr:nvSpPr>
        <xdr:cNvPr id="413" name="フローチャート: 判断 412"/>
        <xdr:cNvSpPr/>
      </xdr:nvSpPr>
      <xdr:spPr>
        <a:xfrm>
          <a:off x="9588500" y="1336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108920</xdr:rowOff>
    </xdr:from>
    <xdr:ext cx="534377" cy="259045"/>
    <xdr:sp macro="" textlink="">
      <xdr:nvSpPr>
        <xdr:cNvPr id="414" name="テキスト ボックス 413"/>
        <xdr:cNvSpPr txBox="1"/>
      </xdr:nvSpPr>
      <xdr:spPr>
        <a:xfrm>
          <a:off x="9372111" y="131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100426</xdr:rowOff>
    </xdr:from>
    <xdr:to>
      <xdr:col>45</xdr:col>
      <xdr:colOff>177800</xdr:colOff>
      <xdr:row>78</xdr:row>
      <xdr:rowOff>122151</xdr:rowOff>
    </xdr:to>
    <xdr:cxnSp macro="">
      <xdr:nvCxnSpPr>
        <xdr:cNvPr id="415" name="直線コネクタ 414"/>
        <xdr:cNvCxnSpPr/>
      </xdr:nvCxnSpPr>
      <xdr:spPr>
        <a:xfrm>
          <a:off x="7861300" y="13302076"/>
          <a:ext cx="889000" cy="19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51288</xdr:rowOff>
    </xdr:from>
    <xdr:to>
      <xdr:col>46</xdr:col>
      <xdr:colOff>38100</xdr:colOff>
      <xdr:row>78</xdr:row>
      <xdr:rowOff>152888</xdr:rowOff>
    </xdr:to>
    <xdr:sp macro="" textlink="">
      <xdr:nvSpPr>
        <xdr:cNvPr id="416" name="フローチャート: 判断 415"/>
        <xdr:cNvSpPr/>
      </xdr:nvSpPr>
      <xdr:spPr>
        <a:xfrm>
          <a:off x="8699500" y="1342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169415</xdr:rowOff>
    </xdr:from>
    <xdr:ext cx="534377" cy="259045"/>
    <xdr:sp macro="" textlink="">
      <xdr:nvSpPr>
        <xdr:cNvPr id="417" name="テキスト ボックス 416"/>
        <xdr:cNvSpPr txBox="1"/>
      </xdr:nvSpPr>
      <xdr:spPr>
        <a:xfrm>
          <a:off x="8483111" y="131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100426</xdr:rowOff>
    </xdr:from>
    <xdr:to>
      <xdr:col>41</xdr:col>
      <xdr:colOff>50800</xdr:colOff>
      <xdr:row>78</xdr:row>
      <xdr:rowOff>30262</xdr:rowOff>
    </xdr:to>
    <xdr:cxnSp macro="">
      <xdr:nvCxnSpPr>
        <xdr:cNvPr id="418" name="直線コネクタ 417"/>
        <xdr:cNvCxnSpPr/>
      </xdr:nvCxnSpPr>
      <xdr:spPr>
        <a:xfrm flipV="1">
          <a:off x="6972300" y="13302076"/>
          <a:ext cx="889000" cy="10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58565</xdr:rowOff>
    </xdr:from>
    <xdr:to>
      <xdr:col>41</xdr:col>
      <xdr:colOff>101600</xdr:colOff>
      <xdr:row>78</xdr:row>
      <xdr:rowOff>160165</xdr:rowOff>
    </xdr:to>
    <xdr:sp macro="" textlink="">
      <xdr:nvSpPr>
        <xdr:cNvPr id="419" name="フローチャート: 判断 418"/>
        <xdr:cNvSpPr/>
      </xdr:nvSpPr>
      <xdr:spPr>
        <a:xfrm>
          <a:off x="7810500" y="1343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151292</xdr:rowOff>
    </xdr:from>
    <xdr:ext cx="534377" cy="259045"/>
    <xdr:sp macro="" textlink="">
      <xdr:nvSpPr>
        <xdr:cNvPr id="420" name="テキスト ボックス 419"/>
        <xdr:cNvSpPr txBox="1"/>
      </xdr:nvSpPr>
      <xdr:spPr>
        <a:xfrm>
          <a:off x="7594111" y="135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45740</xdr:rowOff>
    </xdr:from>
    <xdr:to>
      <xdr:col>36</xdr:col>
      <xdr:colOff>165100</xdr:colOff>
      <xdr:row>78</xdr:row>
      <xdr:rowOff>147340</xdr:rowOff>
    </xdr:to>
    <xdr:sp macro="" textlink="">
      <xdr:nvSpPr>
        <xdr:cNvPr id="421" name="フローチャート: 判断 420"/>
        <xdr:cNvSpPr/>
      </xdr:nvSpPr>
      <xdr:spPr>
        <a:xfrm>
          <a:off x="6921500" y="134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138467</xdr:rowOff>
    </xdr:from>
    <xdr:ext cx="534377" cy="259045"/>
    <xdr:sp macro="" textlink="">
      <xdr:nvSpPr>
        <xdr:cNvPr id="422" name="テキスト ボックス 421"/>
        <xdr:cNvSpPr txBox="1"/>
      </xdr:nvSpPr>
      <xdr:spPr>
        <a:xfrm>
          <a:off x="6705111" y="135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150957</xdr:rowOff>
    </xdr:from>
    <xdr:to>
      <xdr:col>55</xdr:col>
      <xdr:colOff>50800</xdr:colOff>
      <xdr:row>78</xdr:row>
      <xdr:rowOff>81107</xdr:rowOff>
    </xdr:to>
    <xdr:sp macro="" textlink="">
      <xdr:nvSpPr>
        <xdr:cNvPr id="428" name="楕円 427"/>
        <xdr:cNvSpPr/>
      </xdr:nvSpPr>
      <xdr:spPr>
        <a:xfrm>
          <a:off x="10426700" y="133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2384</xdr:rowOff>
    </xdr:from>
    <xdr:ext cx="534377" cy="259045"/>
    <xdr:sp macro="" textlink="">
      <xdr:nvSpPr>
        <xdr:cNvPr id="429" name="商工費該当値テキスト"/>
        <xdr:cNvSpPr txBox="1"/>
      </xdr:nvSpPr>
      <xdr:spPr>
        <a:xfrm>
          <a:off x="10528300" y="132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2817</xdr:rowOff>
    </xdr:from>
    <xdr:to>
      <xdr:col>50</xdr:col>
      <xdr:colOff>165100</xdr:colOff>
      <xdr:row>78</xdr:row>
      <xdr:rowOff>104417</xdr:rowOff>
    </xdr:to>
    <xdr:sp macro="" textlink="">
      <xdr:nvSpPr>
        <xdr:cNvPr id="430" name="楕円 429"/>
        <xdr:cNvSpPr/>
      </xdr:nvSpPr>
      <xdr:spPr>
        <a:xfrm>
          <a:off x="9588500" y="1337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95544</xdr:rowOff>
    </xdr:from>
    <xdr:ext cx="534377" cy="259045"/>
    <xdr:sp macro="" textlink="">
      <xdr:nvSpPr>
        <xdr:cNvPr id="431" name="テキスト ボックス 430"/>
        <xdr:cNvSpPr txBox="1"/>
      </xdr:nvSpPr>
      <xdr:spPr>
        <a:xfrm>
          <a:off x="9372111" y="1346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71351</xdr:rowOff>
    </xdr:from>
    <xdr:to>
      <xdr:col>46</xdr:col>
      <xdr:colOff>38100</xdr:colOff>
      <xdr:row>79</xdr:row>
      <xdr:rowOff>1501</xdr:rowOff>
    </xdr:to>
    <xdr:sp macro="" textlink="">
      <xdr:nvSpPr>
        <xdr:cNvPr id="432" name="楕円 431"/>
        <xdr:cNvSpPr/>
      </xdr:nvSpPr>
      <xdr:spPr>
        <a:xfrm>
          <a:off x="8699500" y="134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164078</xdr:rowOff>
    </xdr:from>
    <xdr:ext cx="534377" cy="259045"/>
    <xdr:sp macro="" textlink="">
      <xdr:nvSpPr>
        <xdr:cNvPr id="433" name="テキスト ボックス 432"/>
        <xdr:cNvSpPr txBox="1"/>
      </xdr:nvSpPr>
      <xdr:spPr>
        <a:xfrm>
          <a:off x="8483111" y="135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49626</xdr:rowOff>
    </xdr:from>
    <xdr:to>
      <xdr:col>41</xdr:col>
      <xdr:colOff>101600</xdr:colOff>
      <xdr:row>77</xdr:row>
      <xdr:rowOff>151226</xdr:rowOff>
    </xdr:to>
    <xdr:sp macro="" textlink="">
      <xdr:nvSpPr>
        <xdr:cNvPr id="434" name="楕円 433"/>
        <xdr:cNvSpPr/>
      </xdr:nvSpPr>
      <xdr:spPr>
        <a:xfrm>
          <a:off x="7810500" y="132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167753</xdr:rowOff>
    </xdr:from>
    <xdr:ext cx="534377" cy="259045"/>
    <xdr:sp macro="" textlink="">
      <xdr:nvSpPr>
        <xdr:cNvPr id="435" name="テキスト ボックス 434"/>
        <xdr:cNvSpPr txBox="1"/>
      </xdr:nvSpPr>
      <xdr:spPr>
        <a:xfrm>
          <a:off x="7594111" y="13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150912</xdr:rowOff>
    </xdr:from>
    <xdr:to>
      <xdr:col>36</xdr:col>
      <xdr:colOff>165100</xdr:colOff>
      <xdr:row>78</xdr:row>
      <xdr:rowOff>81062</xdr:rowOff>
    </xdr:to>
    <xdr:sp macro="" textlink="">
      <xdr:nvSpPr>
        <xdr:cNvPr id="436" name="楕円 435"/>
        <xdr:cNvSpPr/>
      </xdr:nvSpPr>
      <xdr:spPr>
        <a:xfrm>
          <a:off x="6921500" y="133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97589</xdr:rowOff>
    </xdr:from>
    <xdr:ext cx="534377" cy="259045"/>
    <xdr:sp macro="" textlink="">
      <xdr:nvSpPr>
        <xdr:cNvPr id="437" name="テキスト ボックス 436"/>
        <xdr:cNvSpPr txBox="1"/>
      </xdr:nvSpPr>
      <xdr:spPr>
        <a:xfrm>
          <a:off x="6705111" y="131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2" name="直線コネクタ 461"/>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3" name="土木費最小値テキスト"/>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4" name="直線コネクタ 463"/>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5" name="土木費最大値テキスト"/>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6" name="直線コネクタ 465"/>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23915</xdr:rowOff>
    </xdr:from>
    <xdr:to>
      <xdr:col>55</xdr:col>
      <xdr:colOff>0</xdr:colOff>
      <xdr:row>97</xdr:row>
      <xdr:rowOff>79147</xdr:rowOff>
    </xdr:to>
    <xdr:cxnSp macro="">
      <xdr:nvCxnSpPr>
        <xdr:cNvPr id="467" name="直線コネクタ 466"/>
        <xdr:cNvCxnSpPr/>
      </xdr:nvCxnSpPr>
      <xdr:spPr>
        <a:xfrm flipV="1">
          <a:off x="9639300" y="16654565"/>
          <a:ext cx="838200" cy="5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143248</xdr:rowOff>
    </xdr:from>
    <xdr:ext cx="534377" cy="259045"/>
    <xdr:sp macro="" textlink="">
      <xdr:nvSpPr>
        <xdr:cNvPr id="468" name="土木費平均値テキスト"/>
        <xdr:cNvSpPr txBox="1"/>
      </xdr:nvSpPr>
      <xdr:spPr>
        <a:xfrm>
          <a:off x="10528300" y="1643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9" name="フローチャート: 判断 468"/>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79147</xdr:rowOff>
    </xdr:from>
    <xdr:to>
      <xdr:col>50</xdr:col>
      <xdr:colOff>114300</xdr:colOff>
      <xdr:row>97</xdr:row>
      <xdr:rowOff>91732</xdr:rowOff>
    </xdr:to>
    <xdr:cxnSp macro="">
      <xdr:nvCxnSpPr>
        <xdr:cNvPr id="470" name="直線コネクタ 469"/>
        <xdr:cNvCxnSpPr/>
      </xdr:nvCxnSpPr>
      <xdr:spPr>
        <a:xfrm flipV="1">
          <a:off x="8750300" y="16709797"/>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117602</xdr:rowOff>
    </xdr:from>
    <xdr:to>
      <xdr:col>50</xdr:col>
      <xdr:colOff>165100</xdr:colOff>
      <xdr:row>97</xdr:row>
      <xdr:rowOff>47752</xdr:rowOff>
    </xdr:to>
    <xdr:sp macro="" textlink="">
      <xdr:nvSpPr>
        <xdr:cNvPr id="471" name="フローチャート: 判断 470"/>
        <xdr:cNvSpPr/>
      </xdr:nvSpPr>
      <xdr:spPr>
        <a:xfrm>
          <a:off x="9588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64279</xdr:rowOff>
    </xdr:from>
    <xdr:ext cx="534377" cy="259045"/>
    <xdr:sp macro="" textlink="">
      <xdr:nvSpPr>
        <xdr:cNvPr id="472" name="テキスト ボックス 471"/>
        <xdr:cNvSpPr txBox="1"/>
      </xdr:nvSpPr>
      <xdr:spPr>
        <a:xfrm>
          <a:off x="9372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20802</xdr:rowOff>
    </xdr:from>
    <xdr:to>
      <xdr:col>45</xdr:col>
      <xdr:colOff>177800</xdr:colOff>
      <xdr:row>97</xdr:row>
      <xdr:rowOff>91732</xdr:rowOff>
    </xdr:to>
    <xdr:cxnSp macro="">
      <xdr:nvCxnSpPr>
        <xdr:cNvPr id="473" name="直線コネクタ 472"/>
        <xdr:cNvCxnSpPr/>
      </xdr:nvCxnSpPr>
      <xdr:spPr>
        <a:xfrm>
          <a:off x="7861300" y="16651452"/>
          <a:ext cx="889000" cy="7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62052</xdr:rowOff>
    </xdr:from>
    <xdr:to>
      <xdr:col>46</xdr:col>
      <xdr:colOff>38100</xdr:colOff>
      <xdr:row>97</xdr:row>
      <xdr:rowOff>163652</xdr:rowOff>
    </xdr:to>
    <xdr:sp macro="" textlink="">
      <xdr:nvSpPr>
        <xdr:cNvPr id="474" name="フローチャート: 判断 473"/>
        <xdr:cNvSpPr/>
      </xdr:nvSpPr>
      <xdr:spPr>
        <a:xfrm>
          <a:off x="8699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154779</xdr:rowOff>
    </xdr:from>
    <xdr:ext cx="534377" cy="259045"/>
    <xdr:sp macro="" textlink="">
      <xdr:nvSpPr>
        <xdr:cNvPr id="475" name="テキスト ボックス 474"/>
        <xdr:cNvSpPr txBox="1"/>
      </xdr:nvSpPr>
      <xdr:spPr>
        <a:xfrm>
          <a:off x="8483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167246</xdr:rowOff>
    </xdr:from>
    <xdr:to>
      <xdr:col>41</xdr:col>
      <xdr:colOff>50800</xdr:colOff>
      <xdr:row>97</xdr:row>
      <xdr:rowOff>20802</xdr:rowOff>
    </xdr:to>
    <xdr:cxnSp macro="">
      <xdr:nvCxnSpPr>
        <xdr:cNvPr id="476" name="直線コネクタ 475"/>
        <xdr:cNvCxnSpPr/>
      </xdr:nvCxnSpPr>
      <xdr:spPr>
        <a:xfrm>
          <a:off x="6972300" y="16626446"/>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27432</xdr:rowOff>
    </xdr:from>
    <xdr:to>
      <xdr:col>41</xdr:col>
      <xdr:colOff>101600</xdr:colOff>
      <xdr:row>97</xdr:row>
      <xdr:rowOff>129032</xdr:rowOff>
    </xdr:to>
    <xdr:sp macro="" textlink="">
      <xdr:nvSpPr>
        <xdr:cNvPr id="477" name="フローチャート: 判断 476"/>
        <xdr:cNvSpPr/>
      </xdr:nvSpPr>
      <xdr:spPr>
        <a:xfrm>
          <a:off x="7810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120159</xdr:rowOff>
    </xdr:from>
    <xdr:ext cx="534377" cy="259045"/>
    <xdr:sp macro="" textlink="">
      <xdr:nvSpPr>
        <xdr:cNvPr id="478" name="テキスト ボックス 477"/>
        <xdr:cNvSpPr txBox="1"/>
      </xdr:nvSpPr>
      <xdr:spPr>
        <a:xfrm>
          <a:off x="7594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159614</xdr:rowOff>
    </xdr:from>
    <xdr:to>
      <xdr:col>36</xdr:col>
      <xdr:colOff>165100</xdr:colOff>
      <xdr:row>97</xdr:row>
      <xdr:rowOff>89764</xdr:rowOff>
    </xdr:to>
    <xdr:sp macro="" textlink="">
      <xdr:nvSpPr>
        <xdr:cNvPr id="479" name="フローチャート: 判断 478"/>
        <xdr:cNvSpPr/>
      </xdr:nvSpPr>
      <xdr:spPr>
        <a:xfrm>
          <a:off x="6921500" y="1661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80891</xdr:rowOff>
    </xdr:from>
    <xdr:ext cx="534377" cy="259045"/>
    <xdr:sp macro="" textlink="">
      <xdr:nvSpPr>
        <xdr:cNvPr id="480" name="テキスト ボックス 479"/>
        <xdr:cNvSpPr txBox="1"/>
      </xdr:nvSpPr>
      <xdr:spPr>
        <a:xfrm>
          <a:off x="6705111" y="1671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144565</xdr:rowOff>
    </xdr:from>
    <xdr:to>
      <xdr:col>55</xdr:col>
      <xdr:colOff>50800</xdr:colOff>
      <xdr:row>97</xdr:row>
      <xdr:rowOff>74715</xdr:rowOff>
    </xdr:to>
    <xdr:sp macro="" textlink="">
      <xdr:nvSpPr>
        <xdr:cNvPr id="486" name="楕円 485"/>
        <xdr:cNvSpPr/>
      </xdr:nvSpPr>
      <xdr:spPr>
        <a:xfrm>
          <a:off x="104267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122992</xdr:rowOff>
    </xdr:from>
    <xdr:ext cx="534377" cy="259045"/>
    <xdr:sp macro="" textlink="">
      <xdr:nvSpPr>
        <xdr:cNvPr id="487" name="土木費該当値テキスト"/>
        <xdr:cNvSpPr txBox="1"/>
      </xdr:nvSpPr>
      <xdr:spPr>
        <a:xfrm>
          <a:off x="10528300" y="165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28347</xdr:rowOff>
    </xdr:from>
    <xdr:to>
      <xdr:col>50</xdr:col>
      <xdr:colOff>165100</xdr:colOff>
      <xdr:row>97</xdr:row>
      <xdr:rowOff>129947</xdr:rowOff>
    </xdr:to>
    <xdr:sp macro="" textlink="">
      <xdr:nvSpPr>
        <xdr:cNvPr id="488" name="楕円 487"/>
        <xdr:cNvSpPr/>
      </xdr:nvSpPr>
      <xdr:spPr>
        <a:xfrm>
          <a:off x="9588500" y="16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121074</xdr:rowOff>
    </xdr:from>
    <xdr:ext cx="534377" cy="259045"/>
    <xdr:sp macro="" textlink="">
      <xdr:nvSpPr>
        <xdr:cNvPr id="489" name="テキスト ボックス 488"/>
        <xdr:cNvSpPr txBox="1"/>
      </xdr:nvSpPr>
      <xdr:spPr>
        <a:xfrm>
          <a:off x="9372111" y="167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40932</xdr:rowOff>
    </xdr:from>
    <xdr:to>
      <xdr:col>46</xdr:col>
      <xdr:colOff>38100</xdr:colOff>
      <xdr:row>97</xdr:row>
      <xdr:rowOff>142532</xdr:rowOff>
    </xdr:to>
    <xdr:sp macro="" textlink="">
      <xdr:nvSpPr>
        <xdr:cNvPr id="490" name="楕円 489"/>
        <xdr:cNvSpPr/>
      </xdr:nvSpPr>
      <xdr:spPr>
        <a:xfrm>
          <a:off x="8699500" y="166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159059</xdr:rowOff>
    </xdr:from>
    <xdr:ext cx="534377" cy="259045"/>
    <xdr:sp macro="" textlink="">
      <xdr:nvSpPr>
        <xdr:cNvPr id="491" name="テキスト ボックス 490"/>
        <xdr:cNvSpPr txBox="1"/>
      </xdr:nvSpPr>
      <xdr:spPr>
        <a:xfrm>
          <a:off x="8483111" y="164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141452</xdr:rowOff>
    </xdr:from>
    <xdr:to>
      <xdr:col>41</xdr:col>
      <xdr:colOff>101600</xdr:colOff>
      <xdr:row>97</xdr:row>
      <xdr:rowOff>71602</xdr:rowOff>
    </xdr:to>
    <xdr:sp macro="" textlink="">
      <xdr:nvSpPr>
        <xdr:cNvPr id="492" name="楕円 491"/>
        <xdr:cNvSpPr/>
      </xdr:nvSpPr>
      <xdr:spPr>
        <a:xfrm>
          <a:off x="7810500" y="166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88129</xdr:rowOff>
    </xdr:from>
    <xdr:ext cx="534377" cy="259045"/>
    <xdr:sp macro="" textlink="">
      <xdr:nvSpPr>
        <xdr:cNvPr id="493" name="テキスト ボックス 492"/>
        <xdr:cNvSpPr txBox="1"/>
      </xdr:nvSpPr>
      <xdr:spPr>
        <a:xfrm>
          <a:off x="7594111" y="163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116446</xdr:rowOff>
    </xdr:from>
    <xdr:to>
      <xdr:col>36</xdr:col>
      <xdr:colOff>165100</xdr:colOff>
      <xdr:row>97</xdr:row>
      <xdr:rowOff>46596</xdr:rowOff>
    </xdr:to>
    <xdr:sp macro="" textlink="">
      <xdr:nvSpPr>
        <xdr:cNvPr id="494" name="楕円 493"/>
        <xdr:cNvSpPr/>
      </xdr:nvSpPr>
      <xdr:spPr>
        <a:xfrm>
          <a:off x="6921500" y="165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63123</xdr:rowOff>
    </xdr:from>
    <xdr:ext cx="534377" cy="259045"/>
    <xdr:sp macro="" textlink="">
      <xdr:nvSpPr>
        <xdr:cNvPr id="495" name="テキスト ボックス 494"/>
        <xdr:cNvSpPr txBox="1"/>
      </xdr:nvSpPr>
      <xdr:spPr>
        <a:xfrm>
          <a:off x="6705111" y="163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20" name="直線コネクタ 519"/>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21" name="消防費最小値テキスト"/>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2" name="直線コネクタ 521"/>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3" name="消防費最大値テキスト"/>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4" name="直線コネクタ 523"/>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142862</xdr:rowOff>
    </xdr:from>
    <xdr:to>
      <xdr:col>85</xdr:col>
      <xdr:colOff>127000</xdr:colOff>
      <xdr:row>38</xdr:row>
      <xdr:rowOff>33096</xdr:rowOff>
    </xdr:to>
    <xdr:cxnSp macro="">
      <xdr:nvCxnSpPr>
        <xdr:cNvPr id="525" name="直線コネクタ 524"/>
        <xdr:cNvCxnSpPr/>
      </xdr:nvCxnSpPr>
      <xdr:spPr>
        <a:xfrm>
          <a:off x="15481300" y="6486512"/>
          <a:ext cx="8382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6" name="消防費平均値テキスト"/>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7" name="フローチャート: 判断 526"/>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120574</xdr:rowOff>
    </xdr:from>
    <xdr:to>
      <xdr:col>81</xdr:col>
      <xdr:colOff>50800</xdr:colOff>
      <xdr:row>37</xdr:row>
      <xdr:rowOff>142862</xdr:rowOff>
    </xdr:to>
    <xdr:cxnSp macro="">
      <xdr:nvCxnSpPr>
        <xdr:cNvPr id="528" name="直線コネクタ 527"/>
        <xdr:cNvCxnSpPr/>
      </xdr:nvCxnSpPr>
      <xdr:spPr>
        <a:xfrm>
          <a:off x="14592300" y="6464224"/>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38341</xdr:rowOff>
    </xdr:from>
    <xdr:to>
      <xdr:col>81</xdr:col>
      <xdr:colOff>101600</xdr:colOff>
      <xdr:row>36</xdr:row>
      <xdr:rowOff>139941</xdr:rowOff>
    </xdr:to>
    <xdr:sp macro="" textlink="">
      <xdr:nvSpPr>
        <xdr:cNvPr id="529" name="フローチャート: 判断 528"/>
        <xdr:cNvSpPr/>
      </xdr:nvSpPr>
      <xdr:spPr>
        <a:xfrm>
          <a:off x="15430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156468</xdr:rowOff>
    </xdr:from>
    <xdr:ext cx="534377" cy="259045"/>
    <xdr:sp macro="" textlink="">
      <xdr:nvSpPr>
        <xdr:cNvPr id="530" name="テキスト ボックス 529"/>
        <xdr:cNvSpPr txBox="1"/>
      </xdr:nvSpPr>
      <xdr:spPr>
        <a:xfrm>
          <a:off x="15214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120574</xdr:rowOff>
    </xdr:from>
    <xdr:to>
      <xdr:col>76</xdr:col>
      <xdr:colOff>114300</xdr:colOff>
      <xdr:row>38</xdr:row>
      <xdr:rowOff>25667</xdr:rowOff>
    </xdr:to>
    <xdr:cxnSp macro="">
      <xdr:nvCxnSpPr>
        <xdr:cNvPr id="531" name="直線コネクタ 530"/>
        <xdr:cNvCxnSpPr/>
      </xdr:nvCxnSpPr>
      <xdr:spPr>
        <a:xfrm flipV="1">
          <a:off x="13703300" y="6464224"/>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93091</xdr:rowOff>
    </xdr:from>
    <xdr:to>
      <xdr:col>76</xdr:col>
      <xdr:colOff>165100</xdr:colOff>
      <xdr:row>37</xdr:row>
      <xdr:rowOff>23241</xdr:rowOff>
    </xdr:to>
    <xdr:sp macro="" textlink="">
      <xdr:nvSpPr>
        <xdr:cNvPr id="532" name="フローチャート: 判断 531"/>
        <xdr:cNvSpPr/>
      </xdr:nvSpPr>
      <xdr:spPr>
        <a:xfrm>
          <a:off x="14541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39768</xdr:rowOff>
    </xdr:from>
    <xdr:ext cx="534377" cy="259045"/>
    <xdr:sp macro="" textlink="">
      <xdr:nvSpPr>
        <xdr:cNvPr id="533" name="テキスト ボックス 532"/>
        <xdr:cNvSpPr txBox="1"/>
      </xdr:nvSpPr>
      <xdr:spPr>
        <a:xfrm>
          <a:off x="14325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25667</xdr:rowOff>
    </xdr:from>
    <xdr:to>
      <xdr:col>71</xdr:col>
      <xdr:colOff>177800</xdr:colOff>
      <xdr:row>38</xdr:row>
      <xdr:rowOff>38583</xdr:rowOff>
    </xdr:to>
    <xdr:cxnSp macro="">
      <xdr:nvCxnSpPr>
        <xdr:cNvPr id="534" name="直線コネクタ 533"/>
        <xdr:cNvCxnSpPr/>
      </xdr:nvCxnSpPr>
      <xdr:spPr>
        <a:xfrm flipV="1">
          <a:off x="12814300" y="654076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145631</xdr:rowOff>
    </xdr:from>
    <xdr:to>
      <xdr:col>72</xdr:col>
      <xdr:colOff>38100</xdr:colOff>
      <xdr:row>37</xdr:row>
      <xdr:rowOff>75781</xdr:rowOff>
    </xdr:to>
    <xdr:sp macro="" textlink="">
      <xdr:nvSpPr>
        <xdr:cNvPr id="535" name="フローチャート: 判断 534"/>
        <xdr:cNvSpPr/>
      </xdr:nvSpPr>
      <xdr:spPr>
        <a:xfrm>
          <a:off x="13652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92308</xdr:rowOff>
    </xdr:from>
    <xdr:ext cx="534377" cy="259045"/>
    <xdr:sp macro="" textlink="">
      <xdr:nvSpPr>
        <xdr:cNvPr id="536" name="テキスト ボックス 535"/>
        <xdr:cNvSpPr txBox="1"/>
      </xdr:nvSpPr>
      <xdr:spPr>
        <a:xfrm>
          <a:off x="13436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140907</xdr:rowOff>
    </xdr:from>
    <xdr:to>
      <xdr:col>67</xdr:col>
      <xdr:colOff>101600</xdr:colOff>
      <xdr:row>37</xdr:row>
      <xdr:rowOff>71057</xdr:rowOff>
    </xdr:to>
    <xdr:sp macro="" textlink="">
      <xdr:nvSpPr>
        <xdr:cNvPr id="537" name="フローチャート: 判断 536"/>
        <xdr:cNvSpPr/>
      </xdr:nvSpPr>
      <xdr:spPr>
        <a:xfrm>
          <a:off x="12763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87584</xdr:rowOff>
    </xdr:from>
    <xdr:ext cx="534377" cy="259045"/>
    <xdr:sp macro="" textlink="">
      <xdr:nvSpPr>
        <xdr:cNvPr id="538" name="テキスト ボックス 537"/>
        <xdr:cNvSpPr txBox="1"/>
      </xdr:nvSpPr>
      <xdr:spPr>
        <a:xfrm>
          <a:off x="12547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153746</xdr:rowOff>
    </xdr:from>
    <xdr:to>
      <xdr:col>85</xdr:col>
      <xdr:colOff>177800</xdr:colOff>
      <xdr:row>38</xdr:row>
      <xdr:rowOff>83896</xdr:rowOff>
    </xdr:to>
    <xdr:sp macro="" textlink="">
      <xdr:nvSpPr>
        <xdr:cNvPr id="544" name="楕円 543"/>
        <xdr:cNvSpPr/>
      </xdr:nvSpPr>
      <xdr:spPr>
        <a:xfrm>
          <a:off x="16268700" y="64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68673</xdr:rowOff>
    </xdr:from>
    <xdr:ext cx="534377" cy="259045"/>
    <xdr:sp macro="" textlink="">
      <xdr:nvSpPr>
        <xdr:cNvPr id="545" name="消防費該当値テキスト"/>
        <xdr:cNvSpPr txBox="1"/>
      </xdr:nvSpPr>
      <xdr:spPr>
        <a:xfrm>
          <a:off x="16370300" y="64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92062</xdr:rowOff>
    </xdr:from>
    <xdr:to>
      <xdr:col>81</xdr:col>
      <xdr:colOff>101600</xdr:colOff>
      <xdr:row>38</xdr:row>
      <xdr:rowOff>22213</xdr:rowOff>
    </xdr:to>
    <xdr:sp macro="" textlink="">
      <xdr:nvSpPr>
        <xdr:cNvPr id="546" name="楕円 545"/>
        <xdr:cNvSpPr/>
      </xdr:nvSpPr>
      <xdr:spPr>
        <a:xfrm>
          <a:off x="15430500" y="643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13340</xdr:rowOff>
    </xdr:from>
    <xdr:ext cx="534377" cy="259045"/>
    <xdr:sp macro="" textlink="">
      <xdr:nvSpPr>
        <xdr:cNvPr id="547" name="テキスト ボックス 546"/>
        <xdr:cNvSpPr txBox="1"/>
      </xdr:nvSpPr>
      <xdr:spPr>
        <a:xfrm>
          <a:off x="15214111" y="65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69774</xdr:rowOff>
    </xdr:from>
    <xdr:to>
      <xdr:col>76</xdr:col>
      <xdr:colOff>165100</xdr:colOff>
      <xdr:row>37</xdr:row>
      <xdr:rowOff>171374</xdr:rowOff>
    </xdr:to>
    <xdr:sp macro="" textlink="">
      <xdr:nvSpPr>
        <xdr:cNvPr id="548" name="楕円 547"/>
        <xdr:cNvSpPr/>
      </xdr:nvSpPr>
      <xdr:spPr>
        <a:xfrm>
          <a:off x="14541500" y="64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162501</xdr:rowOff>
    </xdr:from>
    <xdr:ext cx="534377" cy="259045"/>
    <xdr:sp macro="" textlink="">
      <xdr:nvSpPr>
        <xdr:cNvPr id="549" name="テキスト ボックス 548"/>
        <xdr:cNvSpPr txBox="1"/>
      </xdr:nvSpPr>
      <xdr:spPr>
        <a:xfrm>
          <a:off x="14325111" y="650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146317</xdr:rowOff>
    </xdr:from>
    <xdr:to>
      <xdr:col>72</xdr:col>
      <xdr:colOff>38100</xdr:colOff>
      <xdr:row>38</xdr:row>
      <xdr:rowOff>76467</xdr:rowOff>
    </xdr:to>
    <xdr:sp macro="" textlink="">
      <xdr:nvSpPr>
        <xdr:cNvPr id="550" name="楕円 549"/>
        <xdr:cNvSpPr/>
      </xdr:nvSpPr>
      <xdr:spPr>
        <a:xfrm>
          <a:off x="13652500" y="64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67594</xdr:rowOff>
    </xdr:from>
    <xdr:ext cx="534377" cy="259045"/>
    <xdr:sp macro="" textlink="">
      <xdr:nvSpPr>
        <xdr:cNvPr id="551" name="テキスト ボックス 550"/>
        <xdr:cNvSpPr txBox="1"/>
      </xdr:nvSpPr>
      <xdr:spPr>
        <a:xfrm>
          <a:off x="13436111" y="65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159233</xdr:rowOff>
    </xdr:from>
    <xdr:to>
      <xdr:col>67</xdr:col>
      <xdr:colOff>101600</xdr:colOff>
      <xdr:row>38</xdr:row>
      <xdr:rowOff>89383</xdr:rowOff>
    </xdr:to>
    <xdr:sp macro="" textlink="">
      <xdr:nvSpPr>
        <xdr:cNvPr id="552" name="楕円 551"/>
        <xdr:cNvSpPr/>
      </xdr:nvSpPr>
      <xdr:spPr>
        <a:xfrm>
          <a:off x="12763500" y="65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80510</xdr:rowOff>
    </xdr:from>
    <xdr:ext cx="534377" cy="259045"/>
    <xdr:sp macro="" textlink="">
      <xdr:nvSpPr>
        <xdr:cNvPr id="553" name="テキスト ボックス 552"/>
        <xdr:cNvSpPr txBox="1"/>
      </xdr:nvSpPr>
      <xdr:spPr>
        <a:xfrm>
          <a:off x="12547111" y="65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8" name="直線コネクタ 577"/>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9" name="教育費最小値テキスト"/>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80" name="直線コネクタ 579"/>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1" name="教育費最大値テキスト"/>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2" name="直線コネクタ 581"/>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138538</xdr:rowOff>
    </xdr:from>
    <xdr:to>
      <xdr:col>85</xdr:col>
      <xdr:colOff>127000</xdr:colOff>
      <xdr:row>57</xdr:row>
      <xdr:rowOff>69482</xdr:rowOff>
    </xdr:to>
    <xdr:cxnSp macro="">
      <xdr:nvCxnSpPr>
        <xdr:cNvPr id="583" name="直線コネクタ 582"/>
        <xdr:cNvCxnSpPr/>
      </xdr:nvCxnSpPr>
      <xdr:spPr>
        <a:xfrm>
          <a:off x="15481300" y="9739738"/>
          <a:ext cx="8382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4" name="教育費平均値テキスト"/>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5" name="フローチャート: 判断 584"/>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113202</xdr:rowOff>
    </xdr:from>
    <xdr:to>
      <xdr:col>81</xdr:col>
      <xdr:colOff>50800</xdr:colOff>
      <xdr:row>56</xdr:row>
      <xdr:rowOff>138538</xdr:rowOff>
    </xdr:to>
    <xdr:cxnSp macro="">
      <xdr:nvCxnSpPr>
        <xdr:cNvPr id="586" name="直線コネクタ 585"/>
        <xdr:cNvCxnSpPr/>
      </xdr:nvCxnSpPr>
      <xdr:spPr>
        <a:xfrm>
          <a:off x="14592300" y="9714402"/>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92481</xdr:rowOff>
    </xdr:from>
    <xdr:to>
      <xdr:col>81</xdr:col>
      <xdr:colOff>101600</xdr:colOff>
      <xdr:row>57</xdr:row>
      <xdr:rowOff>22631</xdr:rowOff>
    </xdr:to>
    <xdr:sp macro="" textlink="">
      <xdr:nvSpPr>
        <xdr:cNvPr id="587" name="フローチャート: 判断 586"/>
        <xdr:cNvSpPr/>
      </xdr:nvSpPr>
      <xdr:spPr>
        <a:xfrm>
          <a:off x="15430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13758</xdr:rowOff>
    </xdr:from>
    <xdr:ext cx="534377" cy="259045"/>
    <xdr:sp macro="" textlink="">
      <xdr:nvSpPr>
        <xdr:cNvPr id="588" name="テキスト ボックス 587"/>
        <xdr:cNvSpPr txBox="1"/>
      </xdr:nvSpPr>
      <xdr:spPr>
        <a:xfrm>
          <a:off x="15214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113202</xdr:rowOff>
    </xdr:from>
    <xdr:to>
      <xdr:col>76</xdr:col>
      <xdr:colOff>114300</xdr:colOff>
      <xdr:row>57</xdr:row>
      <xdr:rowOff>59233</xdr:rowOff>
    </xdr:to>
    <xdr:cxnSp macro="">
      <xdr:nvCxnSpPr>
        <xdr:cNvPr id="589" name="直線コネクタ 588"/>
        <xdr:cNvCxnSpPr/>
      </xdr:nvCxnSpPr>
      <xdr:spPr>
        <a:xfrm flipV="1">
          <a:off x="13703300" y="9714402"/>
          <a:ext cx="889000" cy="1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8452</xdr:rowOff>
    </xdr:from>
    <xdr:to>
      <xdr:col>76</xdr:col>
      <xdr:colOff>165100</xdr:colOff>
      <xdr:row>57</xdr:row>
      <xdr:rowOff>110052</xdr:rowOff>
    </xdr:to>
    <xdr:sp macro="" textlink="">
      <xdr:nvSpPr>
        <xdr:cNvPr id="590" name="フローチャート: 判断 589"/>
        <xdr:cNvSpPr/>
      </xdr:nvSpPr>
      <xdr:spPr>
        <a:xfrm>
          <a:off x="14541500" y="9781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101179</xdr:rowOff>
    </xdr:from>
    <xdr:ext cx="534377" cy="259045"/>
    <xdr:sp macro="" textlink="">
      <xdr:nvSpPr>
        <xdr:cNvPr id="591" name="テキスト ボックス 590"/>
        <xdr:cNvSpPr txBox="1"/>
      </xdr:nvSpPr>
      <xdr:spPr>
        <a:xfrm>
          <a:off x="14325111" y="98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59233</xdr:rowOff>
    </xdr:from>
    <xdr:to>
      <xdr:col>71</xdr:col>
      <xdr:colOff>177800</xdr:colOff>
      <xdr:row>58</xdr:row>
      <xdr:rowOff>71348</xdr:rowOff>
    </xdr:to>
    <xdr:cxnSp macro="">
      <xdr:nvCxnSpPr>
        <xdr:cNvPr id="592" name="直線コネクタ 591"/>
        <xdr:cNvCxnSpPr/>
      </xdr:nvCxnSpPr>
      <xdr:spPr>
        <a:xfrm flipV="1">
          <a:off x="12814300" y="9831883"/>
          <a:ext cx="889000" cy="1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95168</xdr:rowOff>
    </xdr:from>
    <xdr:to>
      <xdr:col>72</xdr:col>
      <xdr:colOff>38100</xdr:colOff>
      <xdr:row>58</xdr:row>
      <xdr:rowOff>25318</xdr:rowOff>
    </xdr:to>
    <xdr:sp macro="" textlink="">
      <xdr:nvSpPr>
        <xdr:cNvPr id="593" name="フローチャート: 判断 592"/>
        <xdr:cNvSpPr/>
      </xdr:nvSpPr>
      <xdr:spPr>
        <a:xfrm>
          <a:off x="13652500" y="98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16445</xdr:rowOff>
    </xdr:from>
    <xdr:ext cx="534377" cy="259045"/>
    <xdr:sp macro="" textlink="">
      <xdr:nvSpPr>
        <xdr:cNvPr id="594" name="テキスト ボックス 593"/>
        <xdr:cNvSpPr txBox="1"/>
      </xdr:nvSpPr>
      <xdr:spPr>
        <a:xfrm>
          <a:off x="13436111" y="99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61144</xdr:rowOff>
    </xdr:from>
    <xdr:to>
      <xdr:col>67</xdr:col>
      <xdr:colOff>101600</xdr:colOff>
      <xdr:row>57</xdr:row>
      <xdr:rowOff>162744</xdr:rowOff>
    </xdr:to>
    <xdr:sp macro="" textlink="">
      <xdr:nvSpPr>
        <xdr:cNvPr id="595" name="フローチャート: 判断 594"/>
        <xdr:cNvSpPr/>
      </xdr:nvSpPr>
      <xdr:spPr>
        <a:xfrm>
          <a:off x="12763500" y="98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7821</xdr:rowOff>
    </xdr:from>
    <xdr:ext cx="534377" cy="259045"/>
    <xdr:sp macro="" textlink="">
      <xdr:nvSpPr>
        <xdr:cNvPr id="596" name="テキスト ボックス 595"/>
        <xdr:cNvSpPr txBox="1"/>
      </xdr:nvSpPr>
      <xdr:spPr>
        <a:xfrm>
          <a:off x="12547111" y="96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18682</xdr:rowOff>
    </xdr:from>
    <xdr:to>
      <xdr:col>85</xdr:col>
      <xdr:colOff>177800</xdr:colOff>
      <xdr:row>57</xdr:row>
      <xdr:rowOff>120282</xdr:rowOff>
    </xdr:to>
    <xdr:sp macro="" textlink="">
      <xdr:nvSpPr>
        <xdr:cNvPr id="602" name="楕円 601"/>
        <xdr:cNvSpPr/>
      </xdr:nvSpPr>
      <xdr:spPr>
        <a:xfrm>
          <a:off x="16268700" y="97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168559</xdr:rowOff>
    </xdr:from>
    <xdr:ext cx="534377" cy="259045"/>
    <xdr:sp macro="" textlink="">
      <xdr:nvSpPr>
        <xdr:cNvPr id="603" name="教育費該当値テキスト"/>
        <xdr:cNvSpPr txBox="1"/>
      </xdr:nvSpPr>
      <xdr:spPr>
        <a:xfrm>
          <a:off x="16370300" y="976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87738</xdr:rowOff>
    </xdr:from>
    <xdr:to>
      <xdr:col>81</xdr:col>
      <xdr:colOff>101600</xdr:colOff>
      <xdr:row>57</xdr:row>
      <xdr:rowOff>17888</xdr:rowOff>
    </xdr:to>
    <xdr:sp macro="" textlink="">
      <xdr:nvSpPr>
        <xdr:cNvPr id="604" name="楕円 603"/>
        <xdr:cNvSpPr/>
      </xdr:nvSpPr>
      <xdr:spPr>
        <a:xfrm>
          <a:off x="15430500" y="96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34415</xdr:rowOff>
    </xdr:from>
    <xdr:ext cx="534377" cy="259045"/>
    <xdr:sp macro="" textlink="">
      <xdr:nvSpPr>
        <xdr:cNvPr id="605" name="テキスト ボックス 604"/>
        <xdr:cNvSpPr txBox="1"/>
      </xdr:nvSpPr>
      <xdr:spPr>
        <a:xfrm>
          <a:off x="15214111" y="946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62402</xdr:rowOff>
    </xdr:from>
    <xdr:to>
      <xdr:col>76</xdr:col>
      <xdr:colOff>165100</xdr:colOff>
      <xdr:row>56</xdr:row>
      <xdr:rowOff>164002</xdr:rowOff>
    </xdr:to>
    <xdr:sp macro="" textlink="">
      <xdr:nvSpPr>
        <xdr:cNvPr id="606" name="楕円 605"/>
        <xdr:cNvSpPr/>
      </xdr:nvSpPr>
      <xdr:spPr>
        <a:xfrm>
          <a:off x="14541500" y="96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9079</xdr:rowOff>
    </xdr:from>
    <xdr:ext cx="534377" cy="259045"/>
    <xdr:sp macro="" textlink="">
      <xdr:nvSpPr>
        <xdr:cNvPr id="607" name="テキスト ボックス 606"/>
        <xdr:cNvSpPr txBox="1"/>
      </xdr:nvSpPr>
      <xdr:spPr>
        <a:xfrm>
          <a:off x="14325111" y="94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8433</xdr:rowOff>
    </xdr:from>
    <xdr:to>
      <xdr:col>72</xdr:col>
      <xdr:colOff>38100</xdr:colOff>
      <xdr:row>57</xdr:row>
      <xdr:rowOff>110033</xdr:rowOff>
    </xdr:to>
    <xdr:sp macro="" textlink="">
      <xdr:nvSpPr>
        <xdr:cNvPr id="608" name="楕円 607"/>
        <xdr:cNvSpPr/>
      </xdr:nvSpPr>
      <xdr:spPr>
        <a:xfrm>
          <a:off x="13652500" y="97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126560</xdr:rowOff>
    </xdr:from>
    <xdr:ext cx="534377" cy="259045"/>
    <xdr:sp macro="" textlink="">
      <xdr:nvSpPr>
        <xdr:cNvPr id="609" name="テキスト ボックス 608"/>
        <xdr:cNvSpPr txBox="1"/>
      </xdr:nvSpPr>
      <xdr:spPr>
        <a:xfrm>
          <a:off x="13436111" y="95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20548</xdr:rowOff>
    </xdr:from>
    <xdr:to>
      <xdr:col>67</xdr:col>
      <xdr:colOff>101600</xdr:colOff>
      <xdr:row>58</xdr:row>
      <xdr:rowOff>122148</xdr:rowOff>
    </xdr:to>
    <xdr:sp macro="" textlink="">
      <xdr:nvSpPr>
        <xdr:cNvPr id="610" name="楕円 609"/>
        <xdr:cNvSpPr/>
      </xdr:nvSpPr>
      <xdr:spPr>
        <a:xfrm>
          <a:off x="12763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113275</xdr:rowOff>
    </xdr:from>
    <xdr:ext cx="534377" cy="259045"/>
    <xdr:sp macro="" textlink="">
      <xdr:nvSpPr>
        <xdr:cNvPr id="611" name="テキスト ボックス 610"/>
        <xdr:cNvSpPr txBox="1"/>
      </xdr:nvSpPr>
      <xdr:spPr>
        <a:xfrm>
          <a:off x="12547111" y="100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90414</xdr:rowOff>
    </xdr:from>
    <xdr:to>
      <xdr:col>85</xdr:col>
      <xdr:colOff>126364</xdr:colOff>
      <xdr:row>78</xdr:row>
      <xdr:rowOff>139700</xdr:rowOff>
    </xdr:to>
    <xdr:cxnSp macro="">
      <xdr:nvCxnSpPr>
        <xdr:cNvPr id="633" name="直線コネクタ 632"/>
        <xdr:cNvCxnSpPr/>
      </xdr:nvCxnSpPr>
      <xdr:spPr>
        <a:xfrm flipV="1">
          <a:off x="16317595" y="12777714"/>
          <a:ext cx="1269" cy="735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37091</xdr:rowOff>
    </xdr:from>
    <xdr:ext cx="534377" cy="259045"/>
    <xdr:sp macro="" textlink="">
      <xdr:nvSpPr>
        <xdr:cNvPr id="636" name="災害復旧費最大値テキスト"/>
        <xdr:cNvSpPr txBox="1"/>
      </xdr:nvSpPr>
      <xdr:spPr>
        <a:xfrm>
          <a:off x="16370300" y="125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90414</xdr:rowOff>
    </xdr:from>
    <xdr:to>
      <xdr:col>86</xdr:col>
      <xdr:colOff>25400</xdr:colOff>
      <xdr:row>74</xdr:row>
      <xdr:rowOff>90414</xdr:rowOff>
    </xdr:to>
    <xdr:cxnSp macro="">
      <xdr:nvCxnSpPr>
        <xdr:cNvPr id="637" name="直線コネクタ 636"/>
        <xdr:cNvCxnSpPr/>
      </xdr:nvCxnSpPr>
      <xdr:spPr>
        <a:xfrm>
          <a:off x="16230600" y="1277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106004</xdr:rowOff>
    </xdr:from>
    <xdr:to>
      <xdr:col>85</xdr:col>
      <xdr:colOff>127000</xdr:colOff>
      <xdr:row>75</xdr:row>
      <xdr:rowOff>95214</xdr:rowOff>
    </xdr:to>
    <xdr:cxnSp macro="">
      <xdr:nvCxnSpPr>
        <xdr:cNvPr id="638" name="直線コネクタ 637"/>
        <xdr:cNvCxnSpPr/>
      </xdr:nvCxnSpPr>
      <xdr:spPr>
        <a:xfrm>
          <a:off x="15481300" y="12107504"/>
          <a:ext cx="838200" cy="8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119882</xdr:rowOff>
    </xdr:from>
    <xdr:ext cx="469744" cy="259045"/>
    <xdr:sp macro="" textlink="">
      <xdr:nvSpPr>
        <xdr:cNvPr id="639" name="災害復旧費平均値テキスト"/>
        <xdr:cNvSpPr txBox="1"/>
      </xdr:nvSpPr>
      <xdr:spPr>
        <a:xfrm>
          <a:off x="16370300" y="13321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141455</xdr:rowOff>
    </xdr:from>
    <xdr:to>
      <xdr:col>85</xdr:col>
      <xdr:colOff>177800</xdr:colOff>
      <xdr:row>78</xdr:row>
      <xdr:rowOff>71605</xdr:rowOff>
    </xdr:to>
    <xdr:sp macro="" textlink="">
      <xdr:nvSpPr>
        <xdr:cNvPr id="640" name="フローチャート: 判断 639"/>
        <xdr:cNvSpPr/>
      </xdr:nvSpPr>
      <xdr:spPr>
        <a:xfrm>
          <a:off x="16268700" y="1334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106004</xdr:rowOff>
    </xdr:from>
    <xdr:to>
      <xdr:col>81</xdr:col>
      <xdr:colOff>50800</xdr:colOff>
      <xdr:row>76</xdr:row>
      <xdr:rowOff>144935</xdr:rowOff>
    </xdr:to>
    <xdr:cxnSp macro="">
      <xdr:nvCxnSpPr>
        <xdr:cNvPr id="641" name="直線コネクタ 640"/>
        <xdr:cNvCxnSpPr/>
      </xdr:nvCxnSpPr>
      <xdr:spPr>
        <a:xfrm flipV="1">
          <a:off x="14592300" y="12107504"/>
          <a:ext cx="889000" cy="106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112880</xdr:rowOff>
    </xdr:from>
    <xdr:to>
      <xdr:col>81</xdr:col>
      <xdr:colOff>101600</xdr:colOff>
      <xdr:row>78</xdr:row>
      <xdr:rowOff>43030</xdr:rowOff>
    </xdr:to>
    <xdr:sp macro="" textlink="">
      <xdr:nvSpPr>
        <xdr:cNvPr id="642" name="フローチャート: 判断 641"/>
        <xdr:cNvSpPr/>
      </xdr:nvSpPr>
      <xdr:spPr>
        <a:xfrm>
          <a:off x="15430500" y="1331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34157</xdr:rowOff>
    </xdr:from>
    <xdr:ext cx="469744" cy="259045"/>
    <xdr:sp macro="" textlink="">
      <xdr:nvSpPr>
        <xdr:cNvPr id="643" name="テキスト ボックス 642"/>
        <xdr:cNvSpPr txBox="1"/>
      </xdr:nvSpPr>
      <xdr:spPr>
        <a:xfrm>
          <a:off x="15246428" y="1340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144935</xdr:rowOff>
    </xdr:from>
    <xdr:to>
      <xdr:col>76</xdr:col>
      <xdr:colOff>114300</xdr:colOff>
      <xdr:row>78</xdr:row>
      <xdr:rowOff>85020</xdr:rowOff>
    </xdr:to>
    <xdr:cxnSp macro="">
      <xdr:nvCxnSpPr>
        <xdr:cNvPr id="644" name="直線コネクタ 643"/>
        <xdr:cNvCxnSpPr/>
      </xdr:nvCxnSpPr>
      <xdr:spPr>
        <a:xfrm flipV="1">
          <a:off x="13703300" y="13175135"/>
          <a:ext cx="889000" cy="28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113612</xdr:rowOff>
    </xdr:from>
    <xdr:to>
      <xdr:col>76</xdr:col>
      <xdr:colOff>165100</xdr:colOff>
      <xdr:row>78</xdr:row>
      <xdr:rowOff>43762</xdr:rowOff>
    </xdr:to>
    <xdr:sp macro="" textlink="">
      <xdr:nvSpPr>
        <xdr:cNvPr id="645" name="フローチャート: 判断 644"/>
        <xdr:cNvSpPr/>
      </xdr:nvSpPr>
      <xdr:spPr>
        <a:xfrm>
          <a:off x="14541500" y="1331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34889</xdr:rowOff>
    </xdr:from>
    <xdr:ext cx="469744" cy="259045"/>
    <xdr:sp macro="" textlink="">
      <xdr:nvSpPr>
        <xdr:cNvPr id="646" name="テキスト ボックス 645"/>
        <xdr:cNvSpPr txBox="1"/>
      </xdr:nvSpPr>
      <xdr:spPr>
        <a:xfrm>
          <a:off x="14357428" y="1340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61336</xdr:rowOff>
    </xdr:from>
    <xdr:to>
      <xdr:col>71</xdr:col>
      <xdr:colOff>177800</xdr:colOff>
      <xdr:row>78</xdr:row>
      <xdr:rowOff>85020</xdr:rowOff>
    </xdr:to>
    <xdr:cxnSp macro="">
      <xdr:nvCxnSpPr>
        <xdr:cNvPr id="647" name="直線コネクタ 646"/>
        <xdr:cNvCxnSpPr/>
      </xdr:nvCxnSpPr>
      <xdr:spPr>
        <a:xfrm>
          <a:off x="12814300" y="13434436"/>
          <a:ext cx="8890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130733</xdr:rowOff>
    </xdr:from>
    <xdr:to>
      <xdr:col>72</xdr:col>
      <xdr:colOff>38100</xdr:colOff>
      <xdr:row>78</xdr:row>
      <xdr:rowOff>60883</xdr:rowOff>
    </xdr:to>
    <xdr:sp macro="" textlink="">
      <xdr:nvSpPr>
        <xdr:cNvPr id="648" name="フローチャート: 判断 647"/>
        <xdr:cNvSpPr/>
      </xdr:nvSpPr>
      <xdr:spPr>
        <a:xfrm>
          <a:off x="13652500" y="1333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77410</xdr:rowOff>
    </xdr:from>
    <xdr:ext cx="469744" cy="259045"/>
    <xdr:sp macro="" textlink="">
      <xdr:nvSpPr>
        <xdr:cNvPr id="649" name="テキスト ボックス 648"/>
        <xdr:cNvSpPr txBox="1"/>
      </xdr:nvSpPr>
      <xdr:spPr>
        <a:xfrm>
          <a:off x="13468428" y="1310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156155</xdr:rowOff>
    </xdr:from>
    <xdr:to>
      <xdr:col>67</xdr:col>
      <xdr:colOff>101600</xdr:colOff>
      <xdr:row>78</xdr:row>
      <xdr:rowOff>86305</xdr:rowOff>
    </xdr:to>
    <xdr:sp macro="" textlink="">
      <xdr:nvSpPr>
        <xdr:cNvPr id="650" name="フローチャート: 判断 649"/>
        <xdr:cNvSpPr/>
      </xdr:nvSpPr>
      <xdr:spPr>
        <a:xfrm>
          <a:off x="12763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102832</xdr:rowOff>
    </xdr:from>
    <xdr:ext cx="469744" cy="259045"/>
    <xdr:sp macro="" textlink="">
      <xdr:nvSpPr>
        <xdr:cNvPr id="651" name="テキスト ボックス 650"/>
        <xdr:cNvSpPr txBox="1"/>
      </xdr:nvSpPr>
      <xdr:spPr>
        <a:xfrm>
          <a:off x="12579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44414</xdr:rowOff>
    </xdr:from>
    <xdr:to>
      <xdr:col>85</xdr:col>
      <xdr:colOff>177800</xdr:colOff>
      <xdr:row>75</xdr:row>
      <xdr:rowOff>146014</xdr:rowOff>
    </xdr:to>
    <xdr:sp macro="" textlink="">
      <xdr:nvSpPr>
        <xdr:cNvPr id="657" name="楕円 656"/>
        <xdr:cNvSpPr/>
      </xdr:nvSpPr>
      <xdr:spPr>
        <a:xfrm>
          <a:off x="16268700" y="129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67291</xdr:rowOff>
    </xdr:from>
    <xdr:ext cx="534377" cy="259045"/>
    <xdr:sp macro="" textlink="">
      <xdr:nvSpPr>
        <xdr:cNvPr id="658" name="災害復旧費該当値テキスト"/>
        <xdr:cNvSpPr txBox="1"/>
      </xdr:nvSpPr>
      <xdr:spPr>
        <a:xfrm>
          <a:off x="16370300" y="1275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55204</xdr:rowOff>
    </xdr:from>
    <xdr:to>
      <xdr:col>81</xdr:col>
      <xdr:colOff>101600</xdr:colOff>
      <xdr:row>70</xdr:row>
      <xdr:rowOff>156804</xdr:rowOff>
    </xdr:to>
    <xdr:sp macro="" textlink="">
      <xdr:nvSpPr>
        <xdr:cNvPr id="659" name="楕円 658"/>
        <xdr:cNvSpPr/>
      </xdr:nvSpPr>
      <xdr:spPr>
        <a:xfrm>
          <a:off x="15430500" y="120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1881</xdr:rowOff>
    </xdr:from>
    <xdr:ext cx="534377" cy="259045"/>
    <xdr:sp macro="" textlink="">
      <xdr:nvSpPr>
        <xdr:cNvPr id="660" name="テキスト ボックス 659"/>
        <xdr:cNvSpPr txBox="1"/>
      </xdr:nvSpPr>
      <xdr:spPr>
        <a:xfrm>
          <a:off x="15214111" y="118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94135</xdr:rowOff>
    </xdr:from>
    <xdr:to>
      <xdr:col>76</xdr:col>
      <xdr:colOff>165100</xdr:colOff>
      <xdr:row>77</xdr:row>
      <xdr:rowOff>24285</xdr:rowOff>
    </xdr:to>
    <xdr:sp macro="" textlink="">
      <xdr:nvSpPr>
        <xdr:cNvPr id="661" name="楕円 660"/>
        <xdr:cNvSpPr/>
      </xdr:nvSpPr>
      <xdr:spPr>
        <a:xfrm>
          <a:off x="14541500" y="1312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40812</xdr:rowOff>
    </xdr:from>
    <xdr:ext cx="534377" cy="259045"/>
    <xdr:sp macro="" textlink="">
      <xdr:nvSpPr>
        <xdr:cNvPr id="662" name="テキスト ボックス 661"/>
        <xdr:cNvSpPr txBox="1"/>
      </xdr:nvSpPr>
      <xdr:spPr>
        <a:xfrm>
          <a:off x="14325111" y="1289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34220</xdr:rowOff>
    </xdr:from>
    <xdr:to>
      <xdr:col>72</xdr:col>
      <xdr:colOff>38100</xdr:colOff>
      <xdr:row>78</xdr:row>
      <xdr:rowOff>135820</xdr:rowOff>
    </xdr:to>
    <xdr:sp macro="" textlink="">
      <xdr:nvSpPr>
        <xdr:cNvPr id="663" name="楕円 662"/>
        <xdr:cNvSpPr/>
      </xdr:nvSpPr>
      <xdr:spPr>
        <a:xfrm>
          <a:off x="13652500" y="134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126947</xdr:rowOff>
    </xdr:from>
    <xdr:ext cx="469744" cy="259045"/>
    <xdr:sp macro="" textlink="">
      <xdr:nvSpPr>
        <xdr:cNvPr id="664" name="テキスト ボックス 663"/>
        <xdr:cNvSpPr txBox="1"/>
      </xdr:nvSpPr>
      <xdr:spPr>
        <a:xfrm>
          <a:off x="13468428" y="135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10536</xdr:rowOff>
    </xdr:from>
    <xdr:to>
      <xdr:col>67</xdr:col>
      <xdr:colOff>101600</xdr:colOff>
      <xdr:row>78</xdr:row>
      <xdr:rowOff>112136</xdr:rowOff>
    </xdr:to>
    <xdr:sp macro="" textlink="">
      <xdr:nvSpPr>
        <xdr:cNvPr id="665" name="楕円 664"/>
        <xdr:cNvSpPr/>
      </xdr:nvSpPr>
      <xdr:spPr>
        <a:xfrm>
          <a:off x="12763500" y="133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103263</xdr:rowOff>
    </xdr:from>
    <xdr:ext cx="469744" cy="259045"/>
    <xdr:sp macro="" textlink="">
      <xdr:nvSpPr>
        <xdr:cNvPr id="666" name="テキスト ボックス 665"/>
        <xdr:cNvSpPr txBox="1"/>
      </xdr:nvSpPr>
      <xdr:spPr>
        <a:xfrm>
          <a:off x="12579428" y="134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7" name="テキスト ボックス 686"/>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9" name="テキスト ボックス 68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1" name="テキスト ボックス 69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5" name="直線コネクタ 694"/>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6" name="公債費最小値テキスト"/>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7" name="直線コネクタ 696"/>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8" name="公債費最大値テキスト"/>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9" name="直線コネクタ 698"/>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125284</xdr:rowOff>
    </xdr:from>
    <xdr:to>
      <xdr:col>85</xdr:col>
      <xdr:colOff>127000</xdr:colOff>
      <xdr:row>98</xdr:row>
      <xdr:rowOff>9327</xdr:rowOff>
    </xdr:to>
    <xdr:cxnSp macro="">
      <xdr:nvCxnSpPr>
        <xdr:cNvPr id="700" name="直線コネクタ 699"/>
        <xdr:cNvCxnSpPr/>
      </xdr:nvCxnSpPr>
      <xdr:spPr>
        <a:xfrm flipV="1">
          <a:off x="15481300" y="16755934"/>
          <a:ext cx="8382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93975</xdr:rowOff>
    </xdr:from>
    <xdr:ext cx="534377" cy="259045"/>
    <xdr:sp macro="" textlink="">
      <xdr:nvSpPr>
        <xdr:cNvPr id="701" name="公債費平均値テキスト"/>
        <xdr:cNvSpPr txBox="1"/>
      </xdr:nvSpPr>
      <xdr:spPr>
        <a:xfrm>
          <a:off x="16370300" y="1621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2" name="フローチャート: 判断 701"/>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9327</xdr:rowOff>
    </xdr:from>
    <xdr:to>
      <xdr:col>81</xdr:col>
      <xdr:colOff>50800</xdr:colOff>
      <xdr:row>98</xdr:row>
      <xdr:rowOff>33130</xdr:rowOff>
    </xdr:to>
    <xdr:cxnSp macro="">
      <xdr:nvCxnSpPr>
        <xdr:cNvPr id="703" name="直線コネクタ 702"/>
        <xdr:cNvCxnSpPr/>
      </xdr:nvCxnSpPr>
      <xdr:spPr>
        <a:xfrm flipV="1">
          <a:off x="14592300" y="16811427"/>
          <a:ext cx="8890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105130</xdr:rowOff>
    </xdr:from>
    <xdr:to>
      <xdr:col>81</xdr:col>
      <xdr:colOff>101600</xdr:colOff>
      <xdr:row>97</xdr:row>
      <xdr:rowOff>35280</xdr:rowOff>
    </xdr:to>
    <xdr:sp macro="" textlink="">
      <xdr:nvSpPr>
        <xdr:cNvPr id="704" name="フローチャート: 判断 703"/>
        <xdr:cNvSpPr/>
      </xdr:nvSpPr>
      <xdr:spPr>
        <a:xfrm>
          <a:off x="15430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51807</xdr:rowOff>
    </xdr:from>
    <xdr:ext cx="534377" cy="259045"/>
    <xdr:sp macro="" textlink="">
      <xdr:nvSpPr>
        <xdr:cNvPr id="705" name="テキスト ボックス 704"/>
        <xdr:cNvSpPr txBox="1"/>
      </xdr:nvSpPr>
      <xdr:spPr>
        <a:xfrm>
          <a:off x="15214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33130</xdr:rowOff>
    </xdr:from>
    <xdr:to>
      <xdr:col>76</xdr:col>
      <xdr:colOff>114300</xdr:colOff>
      <xdr:row>98</xdr:row>
      <xdr:rowOff>69534</xdr:rowOff>
    </xdr:to>
    <xdr:cxnSp macro="">
      <xdr:nvCxnSpPr>
        <xdr:cNvPr id="706" name="直線コネクタ 705"/>
        <xdr:cNvCxnSpPr/>
      </xdr:nvCxnSpPr>
      <xdr:spPr>
        <a:xfrm flipV="1">
          <a:off x="13703300" y="16835230"/>
          <a:ext cx="8890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153136</xdr:rowOff>
    </xdr:from>
    <xdr:to>
      <xdr:col>76</xdr:col>
      <xdr:colOff>165100</xdr:colOff>
      <xdr:row>97</xdr:row>
      <xdr:rowOff>83286</xdr:rowOff>
    </xdr:to>
    <xdr:sp macro="" textlink="">
      <xdr:nvSpPr>
        <xdr:cNvPr id="707" name="フローチャート: 判断 706"/>
        <xdr:cNvSpPr/>
      </xdr:nvSpPr>
      <xdr:spPr>
        <a:xfrm>
          <a:off x="14541500" y="1661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99813</xdr:rowOff>
    </xdr:from>
    <xdr:ext cx="534377" cy="259045"/>
    <xdr:sp macro="" textlink="">
      <xdr:nvSpPr>
        <xdr:cNvPr id="708" name="テキスト ボックス 707"/>
        <xdr:cNvSpPr txBox="1"/>
      </xdr:nvSpPr>
      <xdr:spPr>
        <a:xfrm>
          <a:off x="14325111" y="163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69534</xdr:rowOff>
    </xdr:from>
    <xdr:to>
      <xdr:col>71</xdr:col>
      <xdr:colOff>177800</xdr:colOff>
      <xdr:row>98</xdr:row>
      <xdr:rowOff>138757</xdr:rowOff>
    </xdr:to>
    <xdr:cxnSp macro="">
      <xdr:nvCxnSpPr>
        <xdr:cNvPr id="709" name="直線コネクタ 708"/>
        <xdr:cNvCxnSpPr/>
      </xdr:nvCxnSpPr>
      <xdr:spPr>
        <a:xfrm flipV="1">
          <a:off x="12814300" y="16871634"/>
          <a:ext cx="889000" cy="6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169424</xdr:rowOff>
    </xdr:from>
    <xdr:to>
      <xdr:col>72</xdr:col>
      <xdr:colOff>38100</xdr:colOff>
      <xdr:row>97</xdr:row>
      <xdr:rowOff>99574</xdr:rowOff>
    </xdr:to>
    <xdr:sp macro="" textlink="">
      <xdr:nvSpPr>
        <xdr:cNvPr id="710" name="フローチャート: 判断 709"/>
        <xdr:cNvSpPr/>
      </xdr:nvSpPr>
      <xdr:spPr>
        <a:xfrm>
          <a:off x="13652500" y="166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116101</xdr:rowOff>
    </xdr:from>
    <xdr:ext cx="534377" cy="259045"/>
    <xdr:sp macro="" textlink="">
      <xdr:nvSpPr>
        <xdr:cNvPr id="711" name="テキスト ボックス 710"/>
        <xdr:cNvSpPr txBox="1"/>
      </xdr:nvSpPr>
      <xdr:spPr>
        <a:xfrm>
          <a:off x="13436111" y="164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161452</xdr:rowOff>
    </xdr:from>
    <xdr:to>
      <xdr:col>67</xdr:col>
      <xdr:colOff>101600</xdr:colOff>
      <xdr:row>97</xdr:row>
      <xdr:rowOff>91602</xdr:rowOff>
    </xdr:to>
    <xdr:sp macro="" textlink="">
      <xdr:nvSpPr>
        <xdr:cNvPr id="712" name="フローチャート: 判断 711"/>
        <xdr:cNvSpPr/>
      </xdr:nvSpPr>
      <xdr:spPr>
        <a:xfrm>
          <a:off x="12763500" y="166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108129</xdr:rowOff>
    </xdr:from>
    <xdr:ext cx="534377" cy="259045"/>
    <xdr:sp macro="" textlink="">
      <xdr:nvSpPr>
        <xdr:cNvPr id="713" name="テキスト ボックス 712"/>
        <xdr:cNvSpPr txBox="1"/>
      </xdr:nvSpPr>
      <xdr:spPr>
        <a:xfrm>
          <a:off x="12547111" y="163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74484</xdr:rowOff>
    </xdr:from>
    <xdr:to>
      <xdr:col>85</xdr:col>
      <xdr:colOff>177800</xdr:colOff>
      <xdr:row>98</xdr:row>
      <xdr:rowOff>4634</xdr:rowOff>
    </xdr:to>
    <xdr:sp macro="" textlink="">
      <xdr:nvSpPr>
        <xdr:cNvPr id="719" name="楕円 718"/>
        <xdr:cNvSpPr/>
      </xdr:nvSpPr>
      <xdr:spPr>
        <a:xfrm>
          <a:off x="16268700" y="167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52911</xdr:rowOff>
    </xdr:from>
    <xdr:ext cx="534377" cy="259045"/>
    <xdr:sp macro="" textlink="">
      <xdr:nvSpPr>
        <xdr:cNvPr id="720" name="公債費該当値テキスト"/>
        <xdr:cNvSpPr txBox="1"/>
      </xdr:nvSpPr>
      <xdr:spPr>
        <a:xfrm>
          <a:off x="16370300" y="1668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129977</xdr:rowOff>
    </xdr:from>
    <xdr:to>
      <xdr:col>81</xdr:col>
      <xdr:colOff>101600</xdr:colOff>
      <xdr:row>98</xdr:row>
      <xdr:rowOff>60127</xdr:rowOff>
    </xdr:to>
    <xdr:sp macro="" textlink="">
      <xdr:nvSpPr>
        <xdr:cNvPr id="721" name="楕円 720"/>
        <xdr:cNvSpPr/>
      </xdr:nvSpPr>
      <xdr:spPr>
        <a:xfrm>
          <a:off x="15430500" y="167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51254</xdr:rowOff>
    </xdr:from>
    <xdr:ext cx="534377" cy="259045"/>
    <xdr:sp macro="" textlink="">
      <xdr:nvSpPr>
        <xdr:cNvPr id="722" name="テキスト ボックス 721"/>
        <xdr:cNvSpPr txBox="1"/>
      </xdr:nvSpPr>
      <xdr:spPr>
        <a:xfrm>
          <a:off x="15214111" y="1685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153780</xdr:rowOff>
    </xdr:from>
    <xdr:to>
      <xdr:col>76</xdr:col>
      <xdr:colOff>165100</xdr:colOff>
      <xdr:row>98</xdr:row>
      <xdr:rowOff>83930</xdr:rowOff>
    </xdr:to>
    <xdr:sp macro="" textlink="">
      <xdr:nvSpPr>
        <xdr:cNvPr id="723" name="楕円 722"/>
        <xdr:cNvSpPr/>
      </xdr:nvSpPr>
      <xdr:spPr>
        <a:xfrm>
          <a:off x="14541500" y="167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75057</xdr:rowOff>
    </xdr:from>
    <xdr:ext cx="534377" cy="259045"/>
    <xdr:sp macro="" textlink="">
      <xdr:nvSpPr>
        <xdr:cNvPr id="724" name="テキスト ボックス 723"/>
        <xdr:cNvSpPr txBox="1"/>
      </xdr:nvSpPr>
      <xdr:spPr>
        <a:xfrm>
          <a:off x="14325111" y="168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18734</xdr:rowOff>
    </xdr:from>
    <xdr:to>
      <xdr:col>72</xdr:col>
      <xdr:colOff>38100</xdr:colOff>
      <xdr:row>98</xdr:row>
      <xdr:rowOff>120334</xdr:rowOff>
    </xdr:to>
    <xdr:sp macro="" textlink="">
      <xdr:nvSpPr>
        <xdr:cNvPr id="725" name="楕円 724"/>
        <xdr:cNvSpPr/>
      </xdr:nvSpPr>
      <xdr:spPr>
        <a:xfrm>
          <a:off x="13652500" y="168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111461</xdr:rowOff>
    </xdr:from>
    <xdr:ext cx="534377" cy="259045"/>
    <xdr:sp macro="" textlink="">
      <xdr:nvSpPr>
        <xdr:cNvPr id="726" name="テキスト ボックス 725"/>
        <xdr:cNvSpPr txBox="1"/>
      </xdr:nvSpPr>
      <xdr:spPr>
        <a:xfrm>
          <a:off x="13436111" y="1691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87957</xdr:rowOff>
    </xdr:from>
    <xdr:to>
      <xdr:col>67</xdr:col>
      <xdr:colOff>101600</xdr:colOff>
      <xdr:row>99</xdr:row>
      <xdr:rowOff>18107</xdr:rowOff>
    </xdr:to>
    <xdr:sp macro="" textlink="">
      <xdr:nvSpPr>
        <xdr:cNvPr id="727" name="楕円 726"/>
        <xdr:cNvSpPr/>
      </xdr:nvSpPr>
      <xdr:spPr>
        <a:xfrm>
          <a:off x="12763500" y="168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9234</xdr:rowOff>
    </xdr:from>
    <xdr:ext cx="534377" cy="259045"/>
    <xdr:sp macro="" textlink="">
      <xdr:nvSpPr>
        <xdr:cNvPr id="728" name="テキスト ボックス 727"/>
        <xdr:cNvSpPr txBox="1"/>
      </xdr:nvSpPr>
      <xdr:spPr>
        <a:xfrm>
          <a:off x="12547111" y="169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50" name="直線コネクタ 749"/>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1" name="諸支出金最小値テキスト"/>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3" name="諸支出金最大値テキスト"/>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4" name="直線コネクタ 753"/>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35916</xdr:rowOff>
    </xdr:from>
    <xdr:to>
      <xdr:col>116</xdr:col>
      <xdr:colOff>63500</xdr:colOff>
      <xdr:row>38</xdr:row>
      <xdr:rowOff>139700</xdr:rowOff>
    </xdr:to>
    <xdr:cxnSp macro="">
      <xdr:nvCxnSpPr>
        <xdr:cNvPr id="755" name="直線コネクタ 754"/>
        <xdr:cNvCxnSpPr/>
      </xdr:nvCxnSpPr>
      <xdr:spPr>
        <a:xfrm>
          <a:off x="21323300" y="6036666"/>
          <a:ext cx="838200" cy="6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6"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7" name="フローチャート: 判断 756"/>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35916</xdr:rowOff>
    </xdr:from>
    <xdr:to>
      <xdr:col>111</xdr:col>
      <xdr:colOff>177800</xdr:colOff>
      <xdr:row>38</xdr:row>
      <xdr:rowOff>139700</xdr:rowOff>
    </xdr:to>
    <xdr:cxnSp macro="">
      <xdr:nvCxnSpPr>
        <xdr:cNvPr id="758" name="直線コネクタ 757"/>
        <xdr:cNvCxnSpPr/>
      </xdr:nvCxnSpPr>
      <xdr:spPr>
        <a:xfrm flipV="1">
          <a:off x="20434300" y="6036666"/>
          <a:ext cx="889000" cy="6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29464</xdr:rowOff>
    </xdr:from>
    <xdr:to>
      <xdr:col>112</xdr:col>
      <xdr:colOff>38100</xdr:colOff>
      <xdr:row>38</xdr:row>
      <xdr:rowOff>131064</xdr:rowOff>
    </xdr:to>
    <xdr:sp macro="" textlink="">
      <xdr:nvSpPr>
        <xdr:cNvPr id="759" name="フローチャート: 判断 758"/>
        <xdr:cNvSpPr/>
      </xdr:nvSpPr>
      <xdr:spPr>
        <a:xfrm>
          <a:off x="21272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122191</xdr:rowOff>
    </xdr:from>
    <xdr:ext cx="378565" cy="259045"/>
    <xdr:sp macro="" textlink="">
      <xdr:nvSpPr>
        <xdr:cNvPr id="760" name="テキスト ボックス 759"/>
        <xdr:cNvSpPr txBox="1"/>
      </xdr:nvSpPr>
      <xdr:spPr>
        <a:xfrm>
          <a:off x="21134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76098</xdr:rowOff>
    </xdr:from>
    <xdr:to>
      <xdr:col>107</xdr:col>
      <xdr:colOff>101600</xdr:colOff>
      <xdr:row>39</xdr:row>
      <xdr:rowOff>6248</xdr:rowOff>
    </xdr:to>
    <xdr:sp macro="" textlink="">
      <xdr:nvSpPr>
        <xdr:cNvPr id="762" name="フローチャート: 判断 761"/>
        <xdr:cNvSpPr/>
      </xdr:nvSpPr>
      <xdr:spPr>
        <a:xfrm>
          <a:off x="20383500" y="65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22775</xdr:rowOff>
    </xdr:from>
    <xdr:ext cx="313932" cy="259045"/>
    <xdr:sp macro="" textlink="">
      <xdr:nvSpPr>
        <xdr:cNvPr id="763" name="テキスト ボックス 762"/>
        <xdr:cNvSpPr txBox="1"/>
      </xdr:nvSpPr>
      <xdr:spPr>
        <a:xfrm>
          <a:off x="20277333" y="636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62840</xdr:rowOff>
    </xdr:from>
    <xdr:to>
      <xdr:col>102</xdr:col>
      <xdr:colOff>165100</xdr:colOff>
      <xdr:row>38</xdr:row>
      <xdr:rowOff>164440</xdr:rowOff>
    </xdr:to>
    <xdr:sp macro="" textlink="">
      <xdr:nvSpPr>
        <xdr:cNvPr id="765" name="フローチャート: 判断 764"/>
        <xdr:cNvSpPr/>
      </xdr:nvSpPr>
      <xdr:spPr>
        <a:xfrm>
          <a:off x="194945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9517</xdr:rowOff>
    </xdr:from>
    <xdr:ext cx="313932" cy="259045"/>
    <xdr:sp macro="" textlink="">
      <xdr:nvSpPr>
        <xdr:cNvPr id="766" name="テキスト ボックス 765"/>
        <xdr:cNvSpPr txBox="1"/>
      </xdr:nvSpPr>
      <xdr:spPr>
        <a:xfrm>
          <a:off x="19388333" y="6353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67" name="フローチャート: 判断 766"/>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156278</xdr:rowOff>
    </xdr:from>
    <xdr:ext cx="378565" cy="259045"/>
    <xdr:sp macro="" textlink="">
      <xdr:nvSpPr>
        <xdr:cNvPr id="768" name="テキスト ボックス 767"/>
        <xdr:cNvSpPr txBox="1"/>
      </xdr:nvSpPr>
      <xdr:spPr>
        <a:xfrm>
          <a:off x="18467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5" name="諸支出金該当値テキスト"/>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156566</xdr:rowOff>
    </xdr:from>
    <xdr:to>
      <xdr:col>112</xdr:col>
      <xdr:colOff>38100</xdr:colOff>
      <xdr:row>35</xdr:row>
      <xdr:rowOff>86716</xdr:rowOff>
    </xdr:to>
    <xdr:sp macro="" textlink="">
      <xdr:nvSpPr>
        <xdr:cNvPr id="776" name="楕円 775"/>
        <xdr:cNvSpPr/>
      </xdr:nvSpPr>
      <xdr:spPr>
        <a:xfrm>
          <a:off x="21272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103243</xdr:rowOff>
    </xdr:from>
    <xdr:ext cx="469744" cy="259045"/>
    <xdr:sp macro="" textlink="">
      <xdr:nvSpPr>
        <xdr:cNvPr id="777" name="テキスト ボックス 776"/>
        <xdr:cNvSpPr txBox="1"/>
      </xdr:nvSpPr>
      <xdr:spPr>
        <a:xfrm>
          <a:off x="21088428" y="576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総務費、農林水産</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業</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費及び災害復旧費等が、類似団体平均と比較して住民一人当たりのコストが高くなっている。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総務費については、公共施設強靭化対策基金</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や減債基金</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の積み</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、ふるさと納税寄附金</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増加に伴う事務費の増により類似団体平均を上回っ</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。農林水産業費については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、強い農業・担い手づくり総合支援事業費補助金（カントリーエレベーター）や</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農作物災害対策事業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年産米生産振興特別助成事業費補助金）等</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災害復旧費については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、令和元年東日本台風にかかる災害復旧事業や令和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月及び令和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月に発生した福島県沖地震にかかる災害復旧事業</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を行った</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また、現時点では類似団体平均を下回っている公債費についても、</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臨時財政対策債や小・中学校空調設備設置事業充当債の</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元金償還が始まったこと</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前年度と比較して上昇しており、今後も賑わいの交流拠点施設整備事業や小・中学校空調設備設置事業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（令和元年度借入分）</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令和元年東日本台風災害復旧事業にかかる市債</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の償還開始により更なる上昇が見込まれる。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以上のコスト高に対応するため、引き続き市税等の確保に努めるとともに、令和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月策定の「角田市第</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次行財政集中改革プラン」（令和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年度）に掲げた定員適正化及び財政健全化等の取組を通じて、計画的かつ効率的な財政運営に努める。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年度については、財政調整基金</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からの取り崩しは行わず、</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年度決算剰余金</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2,833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万円を積み立てたことにより、財政調整基金残高は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歳入決算額から歳出決算額を差し引いた形式収支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は前年より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万円の増となり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、翌年度に繰越すべき財源が</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前年より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2,032</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万円の増に留まった</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差額である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実質収支額は</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0.69</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今後も賑わいの交流拠点施設整備事業や小・中学校空調設備設置事業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（令和元年度借入分）</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、令和元年東日本台風災害復旧</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る市債の償還開始により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基金取り崩し額</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の増加が見込まれることから</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、引き続き経費の削減と事業の適正化を図ることで、基金の適正水準の確保に努める。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一般会計においては形式収支が前年度比で</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、翌年度に繰越すべき財源</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が前年度比で</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2,032</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となったことから、</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差額である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は前年度比で</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8,045</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万円の増となった。その結果、標準財政規模比で</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0.68</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6.26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その他の会計の連結実質赤字比率についても、全会計で黒字であり、赤字比率の算定には至っていない。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今後も計画的な事業運営を図り、健全な財政運営に努める。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19083368</v>
      </c>
      <c r="BO4" s="488"/>
      <c r="BP4" s="488"/>
      <c r="BQ4" s="488"/>
      <c r="BR4" s="488"/>
      <c r="BS4" s="488"/>
      <c r="BT4" s="488"/>
      <c r="BU4" s="489"/>
      <c r="BV4" s="487">
        <v>22351738</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6.3</v>
      </c>
      <c r="CU4" s="628"/>
      <c r="CV4" s="628"/>
      <c r="CW4" s="628"/>
      <c r="CX4" s="628"/>
      <c r="CY4" s="628"/>
      <c r="CZ4" s="628"/>
      <c r="DA4" s="629"/>
      <c r="DB4" s="627">
        <v>5.6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18354444</v>
      </c>
      <c r="BO5" s="459"/>
      <c r="BP5" s="459"/>
      <c r="BQ5" s="459"/>
      <c r="BR5" s="459"/>
      <c r="BS5" s="459"/>
      <c r="BT5" s="459"/>
      <c r="BU5" s="460"/>
      <c r="BV5" s="458">
        <v>21723585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90.7</v>
      </c>
      <c r="CU5" s="456"/>
      <c r="CV5" s="456"/>
      <c r="CW5" s="456"/>
      <c r="CX5" s="456"/>
      <c r="CY5" s="456"/>
      <c r="CZ5" s="456"/>
      <c r="DA5" s="457"/>
      <c r="DB5" s="455">
        <v>98.8</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728924</v>
      </c>
      <c r="BO6" s="459"/>
      <c r="BP6" s="459"/>
      <c r="BQ6" s="459"/>
      <c r="BR6" s="459"/>
      <c r="BS6" s="459"/>
      <c r="BT6" s="459"/>
      <c r="BU6" s="460"/>
      <c r="BV6" s="458">
        <v>628153</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96</v>
      </c>
      <c r="CU6" s="602"/>
      <c r="CV6" s="602"/>
      <c r="CW6" s="602"/>
      <c r="CX6" s="602"/>
      <c r="CY6" s="602"/>
      <c r="CZ6" s="602"/>
      <c r="DA6" s="603"/>
      <c r="DB6" s="601">
        <v>103.4</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200149</v>
      </c>
      <c r="BO7" s="459"/>
      <c r="BP7" s="459"/>
      <c r="BQ7" s="459"/>
      <c r="BR7" s="459"/>
      <c r="BS7" s="459"/>
      <c r="BT7" s="459"/>
      <c r="BU7" s="460"/>
      <c r="BV7" s="458">
        <v>179828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8435076</v>
      </c>
      <c r="CU7" s="459"/>
      <c r="CV7" s="459"/>
      <c r="CW7" s="459"/>
      <c r="CX7" s="459"/>
      <c r="CY7" s="459"/>
      <c r="CZ7" s="459"/>
      <c r="DA7" s="460"/>
      <c r="DB7" s="458">
        <v>8033150</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528775</v>
      </c>
      <c r="BO8" s="459"/>
      <c r="BP8" s="459"/>
      <c r="BQ8" s="459"/>
      <c r="BR8" s="459"/>
      <c r="BS8" s="459"/>
      <c r="BT8" s="459"/>
      <c r="BU8" s="460"/>
      <c r="BV8" s="458">
        <v>448325</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0.5</v>
      </c>
      <c r="CU8" s="562"/>
      <c r="CV8" s="562"/>
      <c r="CW8" s="562"/>
      <c r="CX8" s="562"/>
      <c r="CY8" s="562"/>
      <c r="CZ8" s="562"/>
      <c r="DA8" s="563"/>
      <c r="DB8" s="561">
        <v>0.52</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27976</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109</v>
      </c>
      <c r="AV9" s="517"/>
      <c r="AW9" s="517"/>
      <c r="AX9" s="517"/>
      <c r="AY9" s="472" t="s">
        <v>116</v>
      </c>
      <c r="AZ9" s="473"/>
      <c r="BA9" s="473"/>
      <c r="BB9" s="473"/>
      <c r="BC9" s="473"/>
      <c r="BD9" s="473"/>
      <c r="BE9" s="473"/>
      <c r="BF9" s="473"/>
      <c r="BG9" s="473"/>
      <c r="BH9" s="473"/>
      <c r="BI9" s="473"/>
      <c r="BJ9" s="473"/>
      <c r="BK9" s="473"/>
      <c r="BL9" s="473"/>
      <c r="BM9" s="474"/>
      <c r="BN9" s="458">
        <v>80450</v>
      </c>
      <c r="BO9" s="459"/>
      <c r="BP9" s="459"/>
      <c r="BQ9" s="459"/>
      <c r="BR9" s="459"/>
      <c r="BS9" s="459"/>
      <c r="BT9" s="459"/>
      <c r="BU9" s="460"/>
      <c r="BV9" s="458">
        <v>35484</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9.3000000000000007</v>
      </c>
      <c r="CU9" s="456"/>
      <c r="CV9" s="456"/>
      <c r="CW9" s="456"/>
      <c r="CX9" s="456"/>
      <c r="CY9" s="456"/>
      <c r="CZ9" s="456"/>
      <c r="DA9" s="457"/>
      <c r="DB9" s="455">
        <v>9.1</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30180</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31</v>
      </c>
      <c r="BO10" s="459"/>
      <c r="BP10" s="459"/>
      <c r="BQ10" s="459"/>
      <c r="BR10" s="459"/>
      <c r="BS10" s="459"/>
      <c r="BT10" s="459"/>
      <c r="BU10" s="460"/>
      <c r="BV10" s="458">
        <v>53</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109</v>
      </c>
      <c r="AV11" s="517"/>
      <c r="AW11" s="517"/>
      <c r="AX11" s="517"/>
      <c r="AY11" s="472" t="s">
        <v>126</v>
      </c>
      <c r="AZ11" s="473"/>
      <c r="BA11" s="473"/>
      <c r="BB11" s="473"/>
      <c r="BC11" s="473"/>
      <c r="BD11" s="473"/>
      <c r="BE11" s="473"/>
      <c r="BF11" s="473"/>
      <c r="BG11" s="473"/>
      <c r="BH11" s="473"/>
      <c r="BI11" s="473"/>
      <c r="BJ11" s="473"/>
      <c r="BK11" s="473"/>
      <c r="BL11" s="473"/>
      <c r="BM11" s="474"/>
      <c r="BN11" s="458">
        <v>27397</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27770</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120000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27540</v>
      </c>
      <c r="S13" s="546"/>
      <c r="T13" s="546"/>
      <c r="U13" s="546"/>
      <c r="V13" s="547"/>
      <c r="W13" s="548" t="s">
        <v>140</v>
      </c>
      <c r="X13" s="444"/>
      <c r="Y13" s="444"/>
      <c r="Z13" s="444"/>
      <c r="AA13" s="444"/>
      <c r="AB13" s="445"/>
      <c r="AC13" s="411">
        <v>985</v>
      </c>
      <c r="AD13" s="412"/>
      <c r="AE13" s="412"/>
      <c r="AF13" s="412"/>
      <c r="AG13" s="413"/>
      <c r="AH13" s="411">
        <v>1099</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107878</v>
      </c>
      <c r="BO13" s="459"/>
      <c r="BP13" s="459"/>
      <c r="BQ13" s="459"/>
      <c r="BR13" s="459"/>
      <c r="BS13" s="459"/>
      <c r="BT13" s="459"/>
      <c r="BU13" s="460"/>
      <c r="BV13" s="458">
        <v>-84463</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9.6999999999999993</v>
      </c>
      <c r="CU13" s="456"/>
      <c r="CV13" s="456"/>
      <c r="CW13" s="456"/>
      <c r="CX13" s="456"/>
      <c r="CY13" s="456"/>
      <c r="CZ13" s="456"/>
      <c r="DA13" s="457"/>
      <c r="DB13" s="455">
        <v>9.1999999999999993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28212</v>
      </c>
      <c r="S14" s="546"/>
      <c r="T14" s="546"/>
      <c r="U14" s="546"/>
      <c r="V14" s="547"/>
      <c r="W14" s="549"/>
      <c r="X14" s="447"/>
      <c r="Y14" s="447"/>
      <c r="Z14" s="447"/>
      <c r="AA14" s="447"/>
      <c r="AB14" s="448"/>
      <c r="AC14" s="538">
        <v>7.6</v>
      </c>
      <c r="AD14" s="539"/>
      <c r="AE14" s="539"/>
      <c r="AF14" s="539"/>
      <c r="AG14" s="540"/>
      <c r="AH14" s="538">
        <v>7.8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37.299999999999997</v>
      </c>
      <c r="CU14" s="556"/>
      <c r="CV14" s="556"/>
      <c r="CW14" s="556"/>
      <c r="CX14" s="556"/>
      <c r="CY14" s="556"/>
      <c r="CZ14" s="556"/>
      <c r="DA14" s="557"/>
      <c r="DB14" s="555">
        <v>79.5</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147</v>
      </c>
      <c r="N15" s="543"/>
      <c r="O15" s="543"/>
      <c r="P15" s="543"/>
      <c r="Q15" s="544"/>
      <c r="R15" s="545">
        <v>27975</v>
      </c>
      <c r="S15" s="546"/>
      <c r="T15" s="546"/>
      <c r="U15" s="546"/>
      <c r="V15" s="547"/>
      <c r="W15" s="548" t="s">
        <v>148</v>
      </c>
      <c r="X15" s="444"/>
      <c r="Y15" s="444"/>
      <c r="Z15" s="444"/>
      <c r="AA15" s="444"/>
      <c r="AB15" s="445"/>
      <c r="AC15" s="411">
        <v>4878</v>
      </c>
      <c r="AD15" s="412"/>
      <c r="AE15" s="412"/>
      <c r="AF15" s="412"/>
      <c r="AG15" s="413"/>
      <c r="AH15" s="411">
        <v>5528</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3335226</v>
      </c>
      <c r="BO15" s="488"/>
      <c r="BP15" s="488"/>
      <c r="BQ15" s="488"/>
      <c r="BR15" s="488"/>
      <c r="BS15" s="488"/>
      <c r="BT15" s="488"/>
      <c r="BU15" s="489"/>
      <c r="BV15" s="487">
        <v>3496585</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37.700000000000003</v>
      </c>
      <c r="AD16" s="539"/>
      <c r="AE16" s="539"/>
      <c r="AF16" s="539"/>
      <c r="AG16" s="540"/>
      <c r="AH16" s="538">
        <v>39.200000000000003</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7124681</v>
      </c>
      <c r="BO16" s="459"/>
      <c r="BP16" s="459"/>
      <c r="BQ16" s="459"/>
      <c r="BR16" s="459"/>
      <c r="BS16" s="459"/>
      <c r="BT16" s="459"/>
      <c r="BU16" s="460"/>
      <c r="BV16" s="458">
        <v>6805812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152</v>
      </c>
      <c r="S17" s="536"/>
      <c r="T17" s="536"/>
      <c r="U17" s="536"/>
      <c r="V17" s="537"/>
      <c r="W17" s="548" t="s">
        <v>155</v>
      </c>
      <c r="X17" s="444"/>
      <c r="Y17" s="444"/>
      <c r="Z17" s="444"/>
      <c r="AA17" s="444"/>
      <c r="AB17" s="445"/>
      <c r="AC17" s="411">
        <v>7089</v>
      </c>
      <c r="AD17" s="412"/>
      <c r="AE17" s="412"/>
      <c r="AF17" s="412"/>
      <c r="AG17" s="413"/>
      <c r="AH17" s="411">
        <v>7458</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4161627</v>
      </c>
      <c r="BO17" s="459"/>
      <c r="BP17" s="459"/>
      <c r="BQ17" s="459"/>
      <c r="BR17" s="459"/>
      <c r="BS17" s="459"/>
      <c r="BT17" s="459"/>
      <c r="BU17" s="460"/>
      <c r="BV17" s="458">
        <v>4378845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147.53</v>
      </c>
      <c r="M18" s="511"/>
      <c r="N18" s="511"/>
      <c r="O18" s="511"/>
      <c r="P18" s="511"/>
      <c r="Q18" s="511"/>
      <c r="R18" s="512"/>
      <c r="S18" s="512"/>
      <c r="T18" s="512"/>
      <c r="U18" s="512"/>
      <c r="V18" s="513"/>
      <c r="W18" s="529"/>
      <c r="X18" s="530"/>
      <c r="Y18" s="530"/>
      <c r="Z18" s="530"/>
      <c r="AA18" s="530"/>
      <c r="AB18" s="554"/>
      <c r="AC18" s="428">
        <v>54.7</v>
      </c>
      <c r="AD18" s="429"/>
      <c r="AE18" s="429"/>
      <c r="AF18" s="429"/>
      <c r="AG18" s="514"/>
      <c r="AH18" s="428">
        <v>52.9</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7771209</v>
      </c>
      <c r="BO18" s="459"/>
      <c r="BP18" s="459"/>
      <c r="BQ18" s="459"/>
      <c r="BR18" s="459"/>
      <c r="BS18" s="459"/>
      <c r="BT18" s="459"/>
      <c r="BU18" s="460"/>
      <c r="BV18" s="458">
        <v>7768086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190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13299126</v>
      </c>
      <c r="BO19" s="459"/>
      <c r="BP19" s="459"/>
      <c r="BQ19" s="459"/>
      <c r="BR19" s="459"/>
      <c r="BS19" s="459"/>
      <c r="BT19" s="459"/>
      <c r="BU19" s="460"/>
      <c r="BV19" s="458">
        <v>12674383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10276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16370210</v>
      </c>
      <c r="BO22" s="488"/>
      <c r="BP22" s="488"/>
      <c r="BQ22" s="488"/>
      <c r="BR22" s="488"/>
      <c r="BS22" s="488"/>
      <c r="BT22" s="488"/>
      <c r="BU22" s="489"/>
      <c r="BV22" s="487">
        <v>16275080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11808316</v>
      </c>
      <c r="BO23" s="459"/>
      <c r="BP23" s="459"/>
      <c r="BQ23" s="459"/>
      <c r="BR23" s="459"/>
      <c r="BS23" s="459"/>
      <c r="BT23" s="459"/>
      <c r="BU23" s="460"/>
      <c r="BV23" s="458">
        <v>11677920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7408</v>
      </c>
      <c r="R24" s="412"/>
      <c r="S24" s="412"/>
      <c r="T24" s="412"/>
      <c r="U24" s="412"/>
      <c r="V24" s="413"/>
      <c r="W24" s="501"/>
      <c r="X24" s="438"/>
      <c r="Y24" s="439"/>
      <c r="Z24" s="414" t="s">
        <v>172</v>
      </c>
      <c r="AA24" s="415"/>
      <c r="AB24" s="415"/>
      <c r="AC24" s="415"/>
      <c r="AD24" s="415"/>
      <c r="AE24" s="415"/>
      <c r="AF24" s="415"/>
      <c r="AG24" s="416"/>
      <c r="AH24" s="411">
        <v>242</v>
      </c>
      <c r="AI24" s="412"/>
      <c r="AJ24" s="412"/>
      <c r="AK24" s="412"/>
      <c r="AL24" s="413"/>
      <c r="AM24" s="411">
        <v>697928</v>
      </c>
      <c r="AN24" s="412"/>
      <c r="AO24" s="412"/>
      <c r="AP24" s="412"/>
      <c r="AQ24" s="412"/>
      <c r="AR24" s="413"/>
      <c r="AS24" s="411">
        <v>2884</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10814755</v>
      </c>
      <c r="BO24" s="459"/>
      <c r="BP24" s="459"/>
      <c r="BQ24" s="459"/>
      <c r="BR24" s="459"/>
      <c r="BS24" s="459"/>
      <c r="BT24" s="459"/>
      <c r="BU24" s="460"/>
      <c r="BV24" s="458">
        <v>10737768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1</v>
      </c>
      <c r="M25" s="412"/>
      <c r="N25" s="412"/>
      <c r="O25" s="412"/>
      <c r="P25" s="413"/>
      <c r="Q25" s="411">
        <v>6222</v>
      </c>
      <c r="R25" s="412"/>
      <c r="S25" s="412"/>
      <c r="T25" s="412"/>
      <c r="U25" s="412"/>
      <c r="V25" s="413"/>
      <c r="W25" s="501"/>
      <c r="X25" s="438"/>
      <c r="Y25" s="439"/>
      <c r="Z25" s="414" t="s">
        <v>175</v>
      </c>
      <c r="AA25" s="415"/>
      <c r="AB25" s="415"/>
      <c r="AC25" s="415"/>
      <c r="AD25" s="415"/>
      <c r="AE25" s="415"/>
      <c r="AF25" s="415"/>
      <c r="AG25" s="416"/>
      <c r="AH25" s="411" t="s">
        <v>176</v>
      </c>
      <c r="AI25" s="412"/>
      <c r="AJ25" s="412"/>
      <c r="AK25" s="412"/>
      <c r="AL25" s="413"/>
      <c r="AM25" s="411" t="s">
        <v>138</v>
      </c>
      <c r="AN25" s="412"/>
      <c r="AO25" s="412"/>
      <c r="AP25" s="412"/>
      <c r="AQ25" s="412"/>
      <c r="AR25" s="413"/>
      <c r="AS25" s="411" t="s">
        <v>138</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2095398</v>
      </c>
      <c r="BO25" s="488"/>
      <c r="BP25" s="488"/>
      <c r="BQ25" s="488"/>
      <c r="BR25" s="488"/>
      <c r="BS25" s="488"/>
      <c r="BT25" s="488"/>
      <c r="BU25" s="489"/>
      <c r="BV25" s="487">
        <v>1379336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5420</v>
      </c>
      <c r="R26" s="412"/>
      <c r="S26" s="412"/>
      <c r="T26" s="412"/>
      <c r="U26" s="412"/>
      <c r="V26" s="413"/>
      <c r="W26" s="501"/>
      <c r="X26" s="438"/>
      <c r="Y26" s="439"/>
      <c r="Z26" s="414" t="s">
        <v>179</v>
      </c>
      <c r="AA26" s="469"/>
      <c r="AB26" s="469"/>
      <c r="AC26" s="469"/>
      <c r="AD26" s="469"/>
      <c r="AE26" s="469"/>
      <c r="AF26" s="469"/>
      <c r="AG26" s="470"/>
      <c r="AH26" s="411">
        <v>7</v>
      </c>
      <c r="AI26" s="412"/>
      <c r="AJ26" s="412"/>
      <c r="AK26" s="412"/>
      <c r="AL26" s="413"/>
      <c r="AM26" s="411">
        <v>21070</v>
      </c>
      <c r="AN26" s="412"/>
      <c r="AO26" s="412"/>
      <c r="AP26" s="412"/>
      <c r="AQ26" s="412"/>
      <c r="AR26" s="413"/>
      <c r="AS26" s="411">
        <v>3010</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4480</v>
      </c>
      <c r="R27" s="412"/>
      <c r="S27" s="412"/>
      <c r="T27" s="412"/>
      <c r="U27" s="412"/>
      <c r="V27" s="413"/>
      <c r="W27" s="501"/>
      <c r="X27" s="438"/>
      <c r="Y27" s="439"/>
      <c r="Z27" s="414" t="s">
        <v>182</v>
      </c>
      <c r="AA27" s="415"/>
      <c r="AB27" s="415"/>
      <c r="AC27" s="415"/>
      <c r="AD27" s="415"/>
      <c r="AE27" s="415"/>
      <c r="AF27" s="415"/>
      <c r="AG27" s="416"/>
      <c r="AH27" s="411">
        <v>2</v>
      </c>
      <c r="AI27" s="412"/>
      <c r="AJ27" s="412"/>
      <c r="AK27" s="412"/>
      <c r="AL27" s="413"/>
      <c r="AM27" s="411" t="s">
        <v>183</v>
      </c>
      <c r="AN27" s="412"/>
      <c r="AO27" s="412"/>
      <c r="AP27" s="412"/>
      <c r="AQ27" s="412"/>
      <c r="AR27" s="413"/>
      <c r="AS27" s="411" t="s">
        <v>183</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450000</v>
      </c>
      <c r="BO27" s="493"/>
      <c r="BP27" s="493"/>
      <c r="BQ27" s="493"/>
      <c r="BR27" s="493"/>
      <c r="BS27" s="493"/>
      <c r="BT27" s="493"/>
      <c r="BU27" s="494"/>
      <c r="BV27" s="492">
        <v>450000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185</v>
      </c>
      <c r="F28" s="415"/>
      <c r="G28" s="415"/>
      <c r="H28" s="415"/>
      <c r="I28" s="415"/>
      <c r="J28" s="415"/>
      <c r="K28" s="416"/>
      <c r="L28" s="411">
        <v>1</v>
      </c>
      <c r="M28" s="412"/>
      <c r="N28" s="412"/>
      <c r="O28" s="412"/>
      <c r="P28" s="413"/>
      <c r="Q28" s="411">
        <v>3770</v>
      </c>
      <c r="R28" s="412"/>
      <c r="S28" s="412"/>
      <c r="T28" s="412"/>
      <c r="U28" s="412"/>
      <c r="V28" s="413"/>
      <c r="W28" s="501"/>
      <c r="X28" s="438"/>
      <c r="Y28" s="439"/>
      <c r="Z28" s="414" t="s">
        <v>186</v>
      </c>
      <c r="AA28" s="415"/>
      <c r="AB28" s="415"/>
      <c r="AC28" s="415"/>
      <c r="AD28" s="415"/>
      <c r="AE28" s="415"/>
      <c r="AF28" s="415"/>
      <c r="AG28" s="416"/>
      <c r="AH28" s="411" t="s">
        <v>138</v>
      </c>
      <c r="AI28" s="412"/>
      <c r="AJ28" s="412"/>
      <c r="AK28" s="412"/>
      <c r="AL28" s="413"/>
      <c r="AM28" s="411" t="s">
        <v>138</v>
      </c>
      <c r="AN28" s="412"/>
      <c r="AO28" s="412"/>
      <c r="AP28" s="412"/>
      <c r="AQ28" s="412"/>
      <c r="AR28" s="413"/>
      <c r="AS28" s="411" t="s">
        <v>138</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1717579</v>
      </c>
      <c r="BO28" s="488"/>
      <c r="BP28" s="488"/>
      <c r="BQ28" s="488"/>
      <c r="BR28" s="488"/>
      <c r="BS28" s="488"/>
      <c r="BT28" s="488"/>
      <c r="BU28" s="489"/>
      <c r="BV28" s="487">
        <v>1489223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188</v>
      </c>
      <c r="F29" s="415"/>
      <c r="G29" s="415"/>
      <c r="H29" s="415"/>
      <c r="I29" s="415"/>
      <c r="J29" s="415"/>
      <c r="K29" s="416"/>
      <c r="L29" s="411">
        <v>14</v>
      </c>
      <c r="M29" s="412"/>
      <c r="N29" s="412"/>
      <c r="O29" s="412"/>
      <c r="P29" s="413"/>
      <c r="Q29" s="411">
        <v>3530</v>
      </c>
      <c r="R29" s="412"/>
      <c r="S29" s="412"/>
      <c r="T29" s="412"/>
      <c r="U29" s="412"/>
      <c r="V29" s="413"/>
      <c r="W29" s="502"/>
      <c r="X29" s="503"/>
      <c r="Y29" s="504"/>
      <c r="Z29" s="414" t="s">
        <v>189</v>
      </c>
      <c r="AA29" s="415"/>
      <c r="AB29" s="415"/>
      <c r="AC29" s="415"/>
      <c r="AD29" s="415"/>
      <c r="AE29" s="415"/>
      <c r="AF29" s="415"/>
      <c r="AG29" s="416"/>
      <c r="AH29" s="411">
        <v>244</v>
      </c>
      <c r="AI29" s="412"/>
      <c r="AJ29" s="412"/>
      <c r="AK29" s="412"/>
      <c r="AL29" s="413"/>
      <c r="AM29" s="411">
        <v>701810</v>
      </c>
      <c r="AN29" s="412"/>
      <c r="AO29" s="412"/>
      <c r="AP29" s="412"/>
      <c r="AQ29" s="412"/>
      <c r="AR29" s="413"/>
      <c r="AS29" s="411">
        <v>2876</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1863424</v>
      </c>
      <c r="BO29" s="459"/>
      <c r="BP29" s="459"/>
      <c r="BQ29" s="459"/>
      <c r="BR29" s="459"/>
      <c r="BS29" s="459"/>
      <c r="BT29" s="459"/>
      <c r="BU29" s="460"/>
      <c r="BV29" s="458">
        <v>1413394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96.7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2644223</v>
      </c>
      <c r="BO30" s="493"/>
      <c r="BP30" s="493"/>
      <c r="BQ30" s="493"/>
      <c r="BR30" s="493"/>
      <c r="BS30" s="493"/>
      <c r="BT30" s="493"/>
      <c r="BU30" s="494"/>
      <c r="BV30" s="492">
        <v>1358110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198</v>
      </c>
      <c r="D33" s="410"/>
      <c r="E33" s="409" t="s">
        <v>199</v>
      </c>
      <c r="F33" s="409"/>
      <c r="G33" s="409"/>
      <c r="H33" s="409"/>
      <c r="I33" s="409"/>
      <c r="J33" s="409"/>
      <c r="K33" s="409"/>
      <c r="L33" s="409"/>
      <c r="M33" s="409"/>
      <c r="N33" s="409"/>
      <c r="O33" s="409"/>
      <c r="P33" s="409"/>
      <c r="Q33" s="409"/>
      <c r="R33" s="409"/>
      <c r="S33" s="409"/>
      <c r="T33" s="203"/>
      <c r="U33" s="410" t="s">
        <v>200</v>
      </c>
      <c r="V33" s="410"/>
      <c r="W33" s="409" t="s">
        <v>201</v>
      </c>
      <c r="X33" s="409"/>
      <c r="Y33" s="409"/>
      <c r="Z33" s="409"/>
      <c r="AA33" s="409"/>
      <c r="AB33" s="409"/>
      <c r="AC33" s="409"/>
      <c r="AD33" s="409"/>
      <c r="AE33" s="409"/>
      <c r="AF33" s="409"/>
      <c r="AG33" s="409"/>
      <c r="AH33" s="409"/>
      <c r="AI33" s="409"/>
      <c r="AJ33" s="409"/>
      <c r="AK33" s="409"/>
      <c r="AL33" s="203"/>
      <c r="AM33" s="410" t="s">
        <v>198</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198</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角田市国民健康保険事業特別会計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角田市水道事業会計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仙南地域広域行政事務組合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角田市地域振興公社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角田市介護保険特別会計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角田市下水道事業会計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みやぎ県南中核病院企業団</v>
      </c>
      <c r="BZ35" s="407"/>
      <c r="CA35" s="407"/>
      <c r="CB35" s="407"/>
      <c r="CC35" s="407"/>
      <c r="CD35" s="407"/>
      <c r="CE35" s="407"/>
      <c r="CF35" s="407"/>
      <c r="CG35" s="407"/>
      <c r="CH35" s="407"/>
      <c r="CI35" s="407"/>
      <c r="CJ35" s="407"/>
      <c r="CK35" s="407"/>
      <c r="CL35" s="407"/>
      <c r="CM35" s="407"/>
      <c r="CN35" s="178"/>
      <c r="CO35" s="406">
        <f t="shared" ref="CO35:CO43" si="3">IF(CQ35="","",CO34+1)</f>
        <v>15</v>
      </c>
      <c r="CP35" s="406"/>
      <c r="CQ35" s="407" t="str">
        <f>IF('各会計、関係団体の財政状況及び健全化判断比率'!BS8="","",'各会計、関係団体の財政状況及び健全化判断比率'!BS8)</f>
        <v>角田市農業振興公社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角田市後期高齢者医療特別会計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宮城県市町村非常勤消防団員補償報償組合</v>
      </c>
      <c r="BZ36" s="407"/>
      <c r="CA36" s="407"/>
      <c r="CB36" s="407"/>
      <c r="CC36" s="407"/>
      <c r="CD36" s="407"/>
      <c r="CE36" s="407"/>
      <c r="CF36" s="407"/>
      <c r="CG36" s="407"/>
      <c r="CH36" s="407"/>
      <c r="CI36" s="407"/>
      <c r="CJ36" s="407"/>
      <c r="CK36" s="407"/>
      <c r="CL36" s="407"/>
      <c r="CM36" s="407"/>
      <c r="CN36" s="178"/>
      <c r="CO36" s="406">
        <f t="shared" si="3"/>
        <v>16</v>
      </c>
      <c r="CP36" s="406"/>
      <c r="CQ36" s="407" t="str">
        <f>IF('各会計、関係団体の財政状況及び健全化判断比率'!BS9="","",'各会計、関係団体の財政状況及び健全化判断比率'!BS9)</f>
        <v>まちづくり角田</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宮城県市町村職員退職手当組合</v>
      </c>
      <c r="BZ37" s="407"/>
      <c r="CA37" s="407"/>
      <c r="CB37" s="407"/>
      <c r="CC37" s="407"/>
      <c r="CD37" s="407"/>
      <c r="CE37" s="407"/>
      <c r="CF37" s="407"/>
      <c r="CG37" s="407"/>
      <c r="CH37" s="407"/>
      <c r="CI37" s="407"/>
      <c r="CJ37" s="407"/>
      <c r="CK37" s="407"/>
      <c r="CL37" s="407"/>
      <c r="CM37" s="407"/>
      <c r="CN37" s="178"/>
      <c r="CO37" s="406">
        <f t="shared" si="3"/>
        <v>17</v>
      </c>
      <c r="CP37" s="406"/>
      <c r="CQ37" s="407" t="str">
        <f>IF('各会計、関係団体の財政状況及び健全化判断比率'!BS10="","",'各会計、関係団体の財政状況及び健全化判断比率'!BS10)</f>
        <v>阿武隈急行株式会社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宮城県市町村自治振興センター</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宮城県後期高齢者医療広域連合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宮城県後期高齢者医療事業会計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1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5" t="s">
        <v>571</v>
      </c>
      <c r="D34" s="1215"/>
      <c r="E34" s="1216"/>
      <c r="F34" s="32">
        <v>11.98</v>
      </c>
      <c r="G34" s="33">
        <v>10.38</v>
      </c>
      <c r="H34" s="33">
        <v>10.210000000000001</v>
      </c>
      <c r="I34" s="33">
        <v>11.14</v>
      </c>
      <c r="J34" s="34">
        <v>11.21</v>
      </c>
      <c r="K34" s="22"/>
      <c r="L34" s="22"/>
      <c r="M34" s="22"/>
      <c r="N34" s="22"/>
      <c r="O34" s="22"/>
      <c r="P34" s="22"/>
    </row>
    <row r="35" spans="1:16" ht="39" customHeight="1" x14ac:dyDescent="0.15">
      <c r="A35" s="22"/>
      <c r="B35" s="35"/>
      <c r="C35" s="1209" t="s">
        <v>572</v>
      </c>
      <c r="D35" s="1210"/>
      <c r="E35" s="1211"/>
      <c r="F35" s="36">
        <v>4.71</v>
      </c>
      <c r="G35" s="37">
        <v>5.22</v>
      </c>
      <c r="H35" s="37">
        <v>5.31</v>
      </c>
      <c r="I35" s="37">
        <v>5.58</v>
      </c>
      <c r="J35" s="38">
        <v>6.26</v>
      </c>
      <c r="K35" s="22"/>
      <c r="L35" s="22"/>
      <c r="M35" s="22"/>
      <c r="N35" s="22"/>
      <c r="O35" s="22"/>
      <c r="P35" s="22"/>
    </row>
    <row r="36" spans="1:16" ht="39" customHeight="1" x14ac:dyDescent="0.15">
      <c r="A36" s="22"/>
      <c r="B36" s="35"/>
      <c r="C36" s="1209" t="s">
        <v>573</v>
      </c>
      <c r="D36" s="1210"/>
      <c r="E36" s="1211"/>
      <c r="F36" s="36">
        <v>0.89</v>
      </c>
      <c r="G36" s="37">
        <v>1.39</v>
      </c>
      <c r="H36" s="37">
        <v>0.18</v>
      </c>
      <c r="I36" s="37">
        <v>0.87</v>
      </c>
      <c r="J36" s="38">
        <v>0.96</v>
      </c>
      <c r="K36" s="22"/>
      <c r="L36" s="22"/>
      <c r="M36" s="22"/>
      <c r="N36" s="22"/>
      <c r="O36" s="22"/>
      <c r="P36" s="22"/>
    </row>
    <row r="37" spans="1:16" ht="39" customHeight="1" x14ac:dyDescent="0.15">
      <c r="A37" s="22"/>
      <c r="B37" s="35"/>
      <c r="C37" s="1209" t="s">
        <v>574</v>
      </c>
      <c r="D37" s="1210"/>
      <c r="E37" s="1211"/>
      <c r="F37" s="36" t="s">
        <v>520</v>
      </c>
      <c r="G37" s="37" t="s">
        <v>520</v>
      </c>
      <c r="H37" s="37" t="s">
        <v>520</v>
      </c>
      <c r="I37" s="37">
        <v>0.27</v>
      </c>
      <c r="J37" s="38">
        <v>0.34</v>
      </c>
      <c r="K37" s="22"/>
      <c r="L37" s="22"/>
      <c r="M37" s="22"/>
      <c r="N37" s="22"/>
      <c r="O37" s="22"/>
      <c r="P37" s="22"/>
    </row>
    <row r="38" spans="1:16" ht="39" customHeight="1" x14ac:dyDescent="0.15">
      <c r="A38" s="22"/>
      <c r="B38" s="35"/>
      <c r="C38" s="1209" t="s">
        <v>575</v>
      </c>
      <c r="D38" s="1210"/>
      <c r="E38" s="1211"/>
      <c r="F38" s="36">
        <v>1.27</v>
      </c>
      <c r="G38" s="37">
        <v>0.09</v>
      </c>
      <c r="H38" s="37">
        <v>0.1</v>
      </c>
      <c r="I38" s="37">
        <v>0.26</v>
      </c>
      <c r="J38" s="38">
        <v>0.14000000000000001</v>
      </c>
      <c r="K38" s="22"/>
      <c r="L38" s="22"/>
      <c r="M38" s="22"/>
      <c r="N38" s="22"/>
      <c r="O38" s="22"/>
      <c r="P38" s="22"/>
    </row>
    <row r="39" spans="1:16" ht="39" customHeight="1" x14ac:dyDescent="0.15">
      <c r="A39" s="22"/>
      <c r="B39" s="35"/>
      <c r="C39" s="1209" t="s">
        <v>576</v>
      </c>
      <c r="D39" s="1210"/>
      <c r="E39" s="1211"/>
      <c r="F39" s="36">
        <v>0</v>
      </c>
      <c r="G39" s="37">
        <v>0.02</v>
      </c>
      <c r="H39" s="37">
        <v>0.03</v>
      </c>
      <c r="I39" s="37">
        <v>0.04</v>
      </c>
      <c r="J39" s="38">
        <v>0.06</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577</v>
      </c>
      <c r="D42" s="1210"/>
      <c r="E42" s="1211"/>
      <c r="F42" s="36" t="s">
        <v>520</v>
      </c>
      <c r="G42" s="37" t="s">
        <v>520</v>
      </c>
      <c r="H42" s="37" t="s">
        <v>520</v>
      </c>
      <c r="I42" s="37" t="s">
        <v>520</v>
      </c>
      <c r="J42" s="38" t="s">
        <v>520</v>
      </c>
      <c r="K42" s="22"/>
      <c r="L42" s="22"/>
      <c r="M42" s="22"/>
      <c r="N42" s="22"/>
      <c r="O42" s="22"/>
      <c r="P42" s="22"/>
    </row>
    <row r="43" spans="1:16" ht="39" customHeight="1" thickBot="1" x14ac:dyDescent="0.2">
      <c r="A43" s="22"/>
      <c r="B43" s="40"/>
      <c r="C43" s="1212" t="s">
        <v>578</v>
      </c>
      <c r="D43" s="1213"/>
      <c r="E43" s="1214"/>
      <c r="F43" s="41">
        <v>0</v>
      </c>
      <c r="G43" s="42">
        <v>0</v>
      </c>
      <c r="H43" s="42">
        <v>0.01</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cMc4qET9wyQmvfrTwmXf1CBXTkSDvESc8qZCJjhegIF6j+0ALcw9J2wR8Z/1G0Wb/TXTMFxIQduRDXhDCIpA==" saltValue="IEpMVLoGqn20srgO2utk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1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953</v>
      </c>
      <c r="L45" s="60">
        <v>1079</v>
      </c>
      <c r="M45" s="60">
        <v>1134</v>
      </c>
      <c r="N45" s="60">
        <v>1160</v>
      </c>
      <c r="O45" s="61">
        <v>1250</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520</v>
      </c>
      <c r="L46" s="64" t="s">
        <v>520</v>
      </c>
      <c r="M46" s="64" t="s">
        <v>520</v>
      </c>
      <c r="N46" s="64" t="s">
        <v>520</v>
      </c>
      <c r="O46" s="65" t="s">
        <v>520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520</v>
      </c>
      <c r="L47" s="64" t="s">
        <v>520</v>
      </c>
      <c r="M47" s="64" t="s">
        <v>520</v>
      </c>
      <c r="N47" s="64" t="s">
        <v>520</v>
      </c>
      <c r="O47" s="65" t="s">
        <v>520</v>
      </c>
      <c r="P47" s="48"/>
      <c r="Q47" s="48"/>
      <c r="R47" s="48"/>
      <c r="S47" s="48"/>
      <c r="T47" s="48"/>
      <c r="U47" s="48"/>
    </row>
    <row r="48" spans="1:21" ht="30.75" customHeight="1" x14ac:dyDescent="0.15">
      <c r="A48" s="48"/>
      <c r="B48" s="1237"/>
      <c r="C48" s="1238"/>
      <c r="D48" s="62"/>
      <c r="E48" s="1219" t="s">
        <v>15</v>
      </c>
      <c r="F48" s="1219"/>
      <c r="G48" s="1219"/>
      <c r="H48" s="1219"/>
      <c r="I48" s="1219"/>
      <c r="J48" s="1220"/>
      <c r="K48" s="63">
        <v>582</v>
      </c>
      <c r="L48" s="64">
        <v>671</v>
      </c>
      <c r="M48" s="64">
        <v>685</v>
      </c>
      <c r="N48" s="64">
        <v>599</v>
      </c>
      <c r="O48" s="65">
        <v>623</v>
      </c>
      <c r="P48" s="48"/>
      <c r="Q48" s="48"/>
      <c r="R48" s="48"/>
      <c r="S48" s="48"/>
      <c r="T48" s="48"/>
      <c r="U48" s="48"/>
    </row>
    <row r="49" spans="1:21" ht="30.75" customHeight="1" x14ac:dyDescent="0.15">
      <c r="A49" s="48"/>
      <c r="B49" s="1237"/>
      <c r="C49" s="1238"/>
      <c r="D49" s="62"/>
      <c r="E49" s="1219" t="s">
        <v>16</v>
      </c>
      <c r="F49" s="1219"/>
      <c r="G49" s="1219"/>
      <c r="H49" s="1219"/>
      <c r="I49" s="1219"/>
      <c r="J49" s="1220"/>
      <c r="K49" s="63">
        <v>125</v>
      </c>
      <c r="L49" s="64">
        <v>125</v>
      </c>
      <c r="M49" s="64">
        <v>132</v>
      </c>
      <c r="N49" s="64">
        <v>161</v>
      </c>
      <c r="O49" s="65">
        <v>166</v>
      </c>
      <c r="P49" s="48"/>
      <c r="Q49" s="48"/>
      <c r="R49" s="48"/>
      <c r="S49" s="48"/>
      <c r="T49" s="48"/>
      <c r="U49" s="48"/>
    </row>
    <row r="50" spans="1:21" ht="30.75" customHeight="1" x14ac:dyDescent="0.15">
      <c r="A50" s="48"/>
      <c r="B50" s="1237"/>
      <c r="C50" s="1238"/>
      <c r="D50" s="62"/>
      <c r="E50" s="1219" t="s">
        <v>17</v>
      </c>
      <c r="F50" s="1219"/>
      <c r="G50" s="1219"/>
      <c r="H50" s="1219"/>
      <c r="I50" s="1219"/>
      <c r="J50" s="1220"/>
      <c r="K50" s="63">
        <v>0</v>
      </c>
      <c r="L50" s="64">
        <v>0</v>
      </c>
      <c r="M50" s="64">
        <v>1</v>
      </c>
      <c r="N50" s="64">
        <v>1</v>
      </c>
      <c r="O50" s="65">
        <v>2</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520</v>
      </c>
      <c r="L51" s="64" t="s">
        <v>520</v>
      </c>
      <c r="M51" s="64" t="s">
        <v>520</v>
      </c>
      <c r="N51" s="64" t="s">
        <v>520</v>
      </c>
      <c r="O51" s="65" t="s">
        <v>520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1243</v>
      </c>
      <c r="L52" s="64">
        <v>1296</v>
      </c>
      <c r="M52" s="64">
        <v>1297</v>
      </c>
      <c r="N52" s="64">
        <v>1280</v>
      </c>
      <c r="O52" s="65">
        <v>1311</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417</v>
      </c>
      <c r="L53" s="69">
        <v>579</v>
      </c>
      <c r="M53" s="69">
        <v>655</v>
      </c>
      <c r="N53" s="69">
        <v>641</v>
      </c>
      <c r="O53" s="70">
        <v>730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GGXhhiS6RKNPw+oqtsR4xoyRxkiHtkr1gbrH8MOeuvhDcJuy7dsVa8DAq/ZsBwSpac5PV/csV9CiT6YUXT+VQ==" saltValue="VXKHjlFYP8rKGTk/KaTH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9"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5" t="s">
        <v>30</v>
      </c>
      <c r="C41" s="1256"/>
      <c r="D41" s="102"/>
      <c r="E41" s="1257" t="s">
        <v>31</v>
      </c>
      <c r="F41" s="1257"/>
      <c r="G41" s="1257"/>
      <c r="H41" s="1258"/>
      <c r="I41" s="351">
        <v>14249</v>
      </c>
      <c r="J41" s="352">
        <v>14779</v>
      </c>
      <c r="K41" s="352">
        <v>14804</v>
      </c>
      <c r="L41" s="352">
        <v>16090</v>
      </c>
      <c r="M41" s="353">
        <v>16359</v>
      </c>
    </row>
    <row r="42" spans="2:13" ht="27.75" customHeight="1" x14ac:dyDescent="0.15">
      <c r="B42" s="1245"/>
      <c r="C42" s="1246"/>
      <c r="D42" s="103"/>
      <c r="E42" s="1249" t="s">
        <v>32</v>
      </c>
      <c r="F42" s="1249"/>
      <c r="G42" s="1249"/>
      <c r="H42" s="1250"/>
      <c r="I42" s="354" t="s">
        <v>520</v>
      </c>
      <c r="J42" s="355" t="s">
        <v>520</v>
      </c>
      <c r="K42" s="355" t="s">
        <v>520</v>
      </c>
      <c r="L42" s="355" t="s">
        <v>520</v>
      </c>
      <c r="M42" s="356" t="s">
        <v>520</v>
      </c>
    </row>
    <row r="43" spans="2:13" ht="27.75" customHeight="1" x14ac:dyDescent="0.15">
      <c r="B43" s="1245"/>
      <c r="C43" s="1246"/>
      <c r="D43" s="103"/>
      <c r="E43" s="1249" t="s">
        <v>33</v>
      </c>
      <c r="F43" s="1249"/>
      <c r="G43" s="1249"/>
      <c r="H43" s="1250"/>
      <c r="I43" s="354">
        <v>9189</v>
      </c>
      <c r="J43" s="355">
        <v>9216</v>
      </c>
      <c r="K43" s="355">
        <v>9130</v>
      </c>
      <c r="L43" s="355">
        <v>8830</v>
      </c>
      <c r="M43" s="356">
        <v>7619</v>
      </c>
    </row>
    <row r="44" spans="2:13" ht="27.75" customHeight="1" x14ac:dyDescent="0.15">
      <c r="B44" s="1245"/>
      <c r="C44" s="1246"/>
      <c r="D44" s="103"/>
      <c r="E44" s="1249" t="s">
        <v>34</v>
      </c>
      <c r="F44" s="1249"/>
      <c r="G44" s="1249"/>
      <c r="H44" s="1250"/>
      <c r="I44" s="354">
        <v>1878</v>
      </c>
      <c r="J44" s="355">
        <v>1770</v>
      </c>
      <c r="K44" s="355">
        <v>1835</v>
      </c>
      <c r="L44" s="355">
        <v>1705</v>
      </c>
      <c r="M44" s="356">
        <v>1602</v>
      </c>
    </row>
    <row r="45" spans="2:13" ht="27.75" customHeight="1" x14ac:dyDescent="0.15">
      <c r="B45" s="1245"/>
      <c r="C45" s="1246"/>
      <c r="D45" s="103"/>
      <c r="E45" s="1249" t="s">
        <v>35</v>
      </c>
      <c r="F45" s="1249"/>
      <c r="G45" s="1249"/>
      <c r="H45" s="1250"/>
      <c r="I45" s="354">
        <v>1960</v>
      </c>
      <c r="J45" s="355">
        <v>1879</v>
      </c>
      <c r="K45" s="355">
        <v>1817</v>
      </c>
      <c r="L45" s="355">
        <v>1761</v>
      </c>
      <c r="M45" s="356">
        <v>1756</v>
      </c>
    </row>
    <row r="46" spans="2:13" ht="27.75" customHeight="1" x14ac:dyDescent="0.15">
      <c r="B46" s="1245"/>
      <c r="C46" s="1246"/>
      <c r="D46" s="104"/>
      <c r="E46" s="1249" t="s">
        <v>36</v>
      </c>
      <c r="F46" s="1249"/>
      <c r="G46" s="1249"/>
      <c r="H46" s="1250"/>
      <c r="I46" s="354" t="s">
        <v>520</v>
      </c>
      <c r="J46" s="355" t="s">
        <v>520</v>
      </c>
      <c r="K46" s="355" t="s">
        <v>520</v>
      </c>
      <c r="L46" s="355" t="s">
        <v>520</v>
      </c>
      <c r="M46" s="356" t="s">
        <v>520</v>
      </c>
    </row>
    <row r="47" spans="2:13" ht="27.75" customHeight="1" x14ac:dyDescent="0.15">
      <c r="B47" s="1245"/>
      <c r="C47" s="1246"/>
      <c r="D47" s="105"/>
      <c r="E47" s="1259" t="s">
        <v>37</v>
      </c>
      <c r="F47" s="1260"/>
      <c r="G47" s="1260"/>
      <c r="H47" s="1261"/>
      <c r="I47" s="354" t="s">
        <v>520</v>
      </c>
      <c r="J47" s="355" t="s">
        <v>520</v>
      </c>
      <c r="K47" s="355" t="s">
        <v>520</v>
      </c>
      <c r="L47" s="355" t="s">
        <v>520</v>
      </c>
      <c r="M47" s="356" t="s">
        <v>520</v>
      </c>
    </row>
    <row r="48" spans="2:13" ht="27.75" customHeight="1" x14ac:dyDescent="0.15">
      <c r="B48" s="1245"/>
      <c r="C48" s="1246"/>
      <c r="D48" s="103"/>
      <c r="E48" s="1249" t="s">
        <v>38</v>
      </c>
      <c r="F48" s="1249"/>
      <c r="G48" s="1249"/>
      <c r="H48" s="1250"/>
      <c r="I48" s="354" t="s">
        <v>520</v>
      </c>
      <c r="J48" s="355" t="s">
        <v>520</v>
      </c>
      <c r="K48" s="355" t="s">
        <v>520</v>
      </c>
      <c r="L48" s="355" t="s">
        <v>520</v>
      </c>
      <c r="M48" s="356" t="s">
        <v>520</v>
      </c>
    </row>
    <row r="49" spans="2:13" ht="27.75" customHeight="1" x14ac:dyDescent="0.15">
      <c r="B49" s="1247"/>
      <c r="C49" s="1248"/>
      <c r="D49" s="103"/>
      <c r="E49" s="1249" t="s">
        <v>39</v>
      </c>
      <c r="F49" s="1249"/>
      <c r="G49" s="1249"/>
      <c r="H49" s="1250"/>
      <c r="I49" s="354">
        <v>126</v>
      </c>
      <c r="J49" s="355">
        <v>153</v>
      </c>
      <c r="K49" s="355">
        <v>187</v>
      </c>
      <c r="L49" s="355">
        <v>194</v>
      </c>
      <c r="M49" s="356" t="s">
        <v>520</v>
      </c>
    </row>
    <row r="50" spans="2:13" ht="27.75" customHeight="1" x14ac:dyDescent="0.15">
      <c r="B50" s="1243" t="s">
        <v>40</v>
      </c>
      <c r="C50" s="1244"/>
      <c r="D50" s="106"/>
      <c r="E50" s="1249" t="s">
        <v>41</v>
      </c>
      <c r="F50" s="1249"/>
      <c r="G50" s="1249"/>
      <c r="H50" s="1250"/>
      <c r="I50" s="354">
        <v>3524</v>
      </c>
      <c r="J50" s="355">
        <v>3240</v>
      </c>
      <c r="K50" s="355">
        <v>3985</v>
      </c>
      <c r="L50" s="355">
        <v>5220</v>
      </c>
      <c r="M50" s="356">
        <v>7213</v>
      </c>
    </row>
    <row r="51" spans="2:13" ht="27.75" customHeight="1" x14ac:dyDescent="0.15">
      <c r="B51" s="1245"/>
      <c r="C51" s="1246"/>
      <c r="D51" s="103"/>
      <c r="E51" s="1249" t="s">
        <v>42</v>
      </c>
      <c r="F51" s="1249"/>
      <c r="G51" s="1249"/>
      <c r="H51" s="1250"/>
      <c r="I51" s="354">
        <v>2679</v>
      </c>
      <c r="J51" s="355">
        <v>2616</v>
      </c>
      <c r="K51" s="355">
        <v>2481</v>
      </c>
      <c r="L51" s="355">
        <v>2060</v>
      </c>
      <c r="M51" s="356">
        <v>1708</v>
      </c>
    </row>
    <row r="52" spans="2:13" ht="27.75" customHeight="1" x14ac:dyDescent="0.15">
      <c r="B52" s="1247"/>
      <c r="C52" s="1248"/>
      <c r="D52" s="103"/>
      <c r="E52" s="1249" t="s">
        <v>43</v>
      </c>
      <c r="F52" s="1249"/>
      <c r="G52" s="1249"/>
      <c r="H52" s="1250"/>
      <c r="I52" s="354">
        <v>15112</v>
      </c>
      <c r="J52" s="355">
        <v>14924</v>
      </c>
      <c r="K52" s="355">
        <v>14815</v>
      </c>
      <c r="L52" s="355">
        <v>15810</v>
      </c>
      <c r="M52" s="356">
        <v>15696</v>
      </c>
    </row>
    <row r="53" spans="2:13" ht="27.75" customHeight="1" thickBot="1" x14ac:dyDescent="0.2">
      <c r="B53" s="1251" t="s">
        <v>44</v>
      </c>
      <c r="C53" s="1252"/>
      <c r="D53" s="107"/>
      <c r="E53" s="1253" t="s">
        <v>45</v>
      </c>
      <c r="F53" s="1253"/>
      <c r="G53" s="1253"/>
      <c r="H53" s="1254"/>
      <c r="I53" s="357">
        <v>6087</v>
      </c>
      <c r="J53" s="358">
        <v>7017</v>
      </c>
      <c r="K53" s="358">
        <v>6493</v>
      </c>
      <c r="L53" s="358">
        <v>5490</v>
      </c>
      <c r="M53" s="359">
        <v>2719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fqqGdRPKN1ShXu7mSXREw7FlKlgIZ4GYTLV1t5uP8pucwt6toi2/htbwwTYxrvoE/QExJJfqFC+S3PfG5t50g==" saltValue="yCsLe3YdPRP7B6xk5Ore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1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0" t="s">
        <v>48</v>
      </c>
      <c r="D55" s="1270"/>
      <c r="E55" s="1271"/>
      <c r="F55" s="119">
        <v>1396</v>
      </c>
      <c r="G55" s="119">
        <v>1489</v>
      </c>
      <c r="H55" s="120">
        <v>1718</v>
      </c>
    </row>
    <row r="56" spans="2:8" ht="52.5" customHeight="1" x14ac:dyDescent="0.15">
      <c r="B56" s="121"/>
      <c r="C56" s="1272" t="s">
        <v>49</v>
      </c>
      <c r="D56" s="1272"/>
      <c r="E56" s="1273"/>
      <c r="F56" s="122">
        <v>1082</v>
      </c>
      <c r="G56" s="122">
        <v>1413</v>
      </c>
      <c r="H56" s="123">
        <v>1863</v>
      </c>
    </row>
    <row r="57" spans="2:8" ht="53.25" customHeight="1" x14ac:dyDescent="0.15">
      <c r="B57" s="121"/>
      <c r="C57" s="1274" t="s">
        <v>50</v>
      </c>
      <c r="D57" s="1274"/>
      <c r="E57" s="1275"/>
      <c r="F57" s="124">
        <v>595</v>
      </c>
      <c r="G57" s="124">
        <v>1358</v>
      </c>
      <c r="H57" s="125">
        <v>2644</v>
      </c>
    </row>
    <row r="58" spans="2:8" ht="45.75" customHeight="1" x14ac:dyDescent="0.15">
      <c r="B58" s="126"/>
      <c r="C58" s="1262" t="s">
        <v>597</v>
      </c>
      <c r="D58" s="1263"/>
      <c r="E58" s="1264"/>
      <c r="F58" s="127">
        <v>200</v>
      </c>
      <c r="G58" s="127">
        <v>800</v>
      </c>
      <c r="H58" s="128">
        <v>1600</v>
      </c>
    </row>
    <row r="59" spans="2:8" ht="45.75" customHeight="1" x14ac:dyDescent="0.15">
      <c r="B59" s="126"/>
      <c r="C59" s="1262" t="s">
        <v>598</v>
      </c>
      <c r="D59" s="1263"/>
      <c r="E59" s="1264"/>
      <c r="F59" s="127" t="s">
        <v>602</v>
      </c>
      <c r="G59" s="127" t="s">
        <v>602</v>
      </c>
      <c r="H59" s="128">
        <v>300</v>
      </c>
    </row>
    <row r="60" spans="2:8" ht="45.75" customHeight="1" x14ac:dyDescent="0.15">
      <c r="B60" s="126"/>
      <c r="C60" s="1262" t="s">
        <v>599</v>
      </c>
      <c r="D60" s="1263"/>
      <c r="E60" s="1264"/>
      <c r="F60" s="127">
        <v>150</v>
      </c>
      <c r="G60" s="127">
        <v>250</v>
      </c>
      <c r="H60" s="128">
        <v>277</v>
      </c>
    </row>
    <row r="61" spans="2:8" ht="45.75" customHeight="1" x14ac:dyDescent="0.15">
      <c r="B61" s="126"/>
      <c r="C61" s="1262" t="s">
        <v>601</v>
      </c>
      <c r="D61" s="1263"/>
      <c r="E61" s="1264"/>
      <c r="F61" s="127">
        <v>23</v>
      </c>
      <c r="G61" s="127">
        <v>72</v>
      </c>
      <c r="H61" s="128">
        <v>176</v>
      </c>
    </row>
    <row r="62" spans="2:8" ht="45.75" customHeight="1" thickBot="1" x14ac:dyDescent="0.2">
      <c r="B62" s="129"/>
      <c r="C62" s="1265" t="s">
        <v>600</v>
      </c>
      <c r="D62" s="1266"/>
      <c r="E62" s="1267"/>
      <c r="F62" s="130">
        <v>40</v>
      </c>
      <c r="G62" s="130">
        <v>37</v>
      </c>
      <c r="H62" s="131">
        <v>84</v>
      </c>
    </row>
    <row r="63" spans="2:8" ht="52.5" customHeight="1" thickBot="1" x14ac:dyDescent="0.2">
      <c r="B63" s="132"/>
      <c r="C63" s="1268" t="s">
        <v>51</v>
      </c>
      <c r="D63" s="1268"/>
      <c r="E63" s="1269"/>
      <c r="F63" s="133">
        <v>3073</v>
      </c>
      <c r="G63" s="133">
        <v>4261</v>
      </c>
      <c r="H63" s="134">
        <v>6225</v>
      </c>
    </row>
    <row r="64" spans="2:8" x14ac:dyDescent="0.15"/>
  </sheetData>
  <sheetProtection algorithmName="SHA-512" hashValue="JIUCudfSNS53DAFX1faXQMIzIpK/5D3rNT9IFocwkYCKqs3+OU9xRMcoQumiRi360oNU1g7JilpDTP3hSSUPCA==" saltValue="3/XgI7U7ce/ujAo5WiDJ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1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608</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609</v>
      </c>
      <c r="AO51" s="1279"/>
      <c r="AP51" s="1279"/>
      <c r="AQ51" s="1279"/>
      <c r="AR51" s="1279"/>
      <c r="AS51" s="1279"/>
      <c r="AT51" s="1279"/>
      <c r="AU51" s="1279"/>
      <c r="AV51" s="1279"/>
      <c r="AW51" s="1279"/>
      <c r="AX51" s="1279"/>
      <c r="AY51" s="1279"/>
      <c r="AZ51" s="1279"/>
      <c r="BA51" s="1279"/>
      <c r="BB51" s="1279" t="s">
        <v>610</v>
      </c>
      <c r="BC51" s="1279"/>
      <c r="BD51" s="1279"/>
      <c r="BE51" s="1279"/>
      <c r="BF51" s="1279"/>
      <c r="BG51" s="1279"/>
      <c r="BH51" s="1279"/>
      <c r="BI51" s="1279"/>
      <c r="BJ51" s="1279"/>
      <c r="BK51" s="1279"/>
      <c r="BL51" s="1279"/>
      <c r="BM51" s="1279"/>
      <c r="BN51" s="1279"/>
      <c r="BO51" s="1279"/>
      <c r="BP51" s="1276">
        <v>90.9</v>
      </c>
      <c r="BQ51" s="1276"/>
      <c r="BR51" s="1276"/>
      <c r="BS51" s="1276"/>
      <c r="BT51" s="1276"/>
      <c r="BU51" s="1276"/>
      <c r="BV51" s="1276"/>
      <c r="BW51" s="1276"/>
      <c r="BX51" s="1276">
        <v>105.2</v>
      </c>
      <c r="BY51" s="1276"/>
      <c r="BZ51" s="1276"/>
      <c r="CA51" s="1276"/>
      <c r="CB51" s="1276"/>
      <c r="CC51" s="1276"/>
      <c r="CD51" s="1276"/>
      <c r="CE51" s="1276"/>
      <c r="CF51" s="1276">
        <v>97.6</v>
      </c>
      <c r="CG51" s="1276"/>
      <c r="CH51" s="1276"/>
      <c r="CI51" s="1276"/>
      <c r="CJ51" s="1276"/>
      <c r="CK51" s="1276"/>
      <c r="CL51" s="1276"/>
      <c r="CM51" s="1276"/>
      <c r="CN51" s="1276">
        <v>79.5</v>
      </c>
      <c r="CO51" s="1276"/>
      <c r="CP51" s="1276"/>
      <c r="CQ51" s="1276"/>
      <c r="CR51" s="1276"/>
      <c r="CS51" s="1276"/>
      <c r="CT51" s="1276"/>
      <c r="CU51" s="1276"/>
      <c r="CV51" s="1276">
        <v>37.299999999999997</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611</v>
      </c>
      <c r="BC53" s="1279"/>
      <c r="BD53" s="1279"/>
      <c r="BE53" s="1279"/>
      <c r="BF53" s="1279"/>
      <c r="BG53" s="1279"/>
      <c r="BH53" s="1279"/>
      <c r="BI53" s="1279"/>
      <c r="BJ53" s="1279"/>
      <c r="BK53" s="1279"/>
      <c r="BL53" s="1279"/>
      <c r="BM53" s="1279"/>
      <c r="BN53" s="1279"/>
      <c r="BO53" s="1279"/>
      <c r="BP53" s="1276">
        <v>58.1</v>
      </c>
      <c r="BQ53" s="1276"/>
      <c r="BR53" s="1276"/>
      <c r="BS53" s="1276"/>
      <c r="BT53" s="1276"/>
      <c r="BU53" s="1276"/>
      <c r="BV53" s="1276"/>
      <c r="BW53" s="1276"/>
      <c r="BX53" s="1276">
        <v>59.8</v>
      </c>
      <c r="BY53" s="1276"/>
      <c r="BZ53" s="1276"/>
      <c r="CA53" s="1276"/>
      <c r="CB53" s="1276"/>
      <c r="CC53" s="1276"/>
      <c r="CD53" s="1276"/>
      <c r="CE53" s="1276"/>
      <c r="CF53" s="1276">
        <v>60.6</v>
      </c>
      <c r="CG53" s="1276"/>
      <c r="CH53" s="1276"/>
      <c r="CI53" s="1276"/>
      <c r="CJ53" s="1276"/>
      <c r="CK53" s="1276"/>
      <c r="CL53" s="1276"/>
      <c r="CM53" s="1276"/>
      <c r="CN53" s="1276">
        <v>62.6</v>
      </c>
      <c r="CO53" s="1276"/>
      <c r="CP53" s="1276"/>
      <c r="CQ53" s="1276"/>
      <c r="CR53" s="1276"/>
      <c r="CS53" s="1276"/>
      <c r="CT53" s="1276"/>
      <c r="CU53" s="1276"/>
      <c r="CV53" s="1276">
        <v>64.5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612</v>
      </c>
      <c r="AO55" s="1281"/>
      <c r="AP55" s="1281"/>
      <c r="AQ55" s="1281"/>
      <c r="AR55" s="1281"/>
      <c r="AS55" s="1281"/>
      <c r="AT55" s="1281"/>
      <c r="AU55" s="1281"/>
      <c r="AV55" s="1281"/>
      <c r="AW55" s="1281"/>
      <c r="AX55" s="1281"/>
      <c r="AY55" s="1281"/>
      <c r="AZ55" s="1281"/>
      <c r="BA55" s="1281"/>
      <c r="BB55" s="1279" t="s">
        <v>610</v>
      </c>
      <c r="BC55" s="1279"/>
      <c r="BD55" s="1279"/>
      <c r="BE55" s="1279"/>
      <c r="BF55" s="1279"/>
      <c r="BG55" s="1279"/>
      <c r="BH55" s="1279"/>
      <c r="BI55" s="1279"/>
      <c r="BJ55" s="1279"/>
      <c r="BK55" s="1279"/>
      <c r="BL55" s="1279"/>
      <c r="BM55" s="1279"/>
      <c r="BN55" s="1279"/>
      <c r="BO55" s="1279"/>
      <c r="BP55" s="1276">
        <v>55.4</v>
      </c>
      <c r="BQ55" s="1276"/>
      <c r="BR55" s="1276"/>
      <c r="BS55" s="1276"/>
      <c r="BT55" s="1276"/>
      <c r="BU55" s="1276"/>
      <c r="BV55" s="1276"/>
      <c r="BW55" s="1276"/>
      <c r="BX55" s="1276">
        <v>52.7</v>
      </c>
      <c r="BY55" s="1276"/>
      <c r="BZ55" s="1276"/>
      <c r="CA55" s="1276"/>
      <c r="CB55" s="1276"/>
      <c r="CC55" s="1276"/>
      <c r="CD55" s="1276"/>
      <c r="CE55" s="1276"/>
      <c r="CF55" s="1276">
        <v>49.7</v>
      </c>
      <c r="CG55" s="1276"/>
      <c r="CH55" s="1276"/>
      <c r="CI55" s="1276"/>
      <c r="CJ55" s="1276"/>
      <c r="CK55" s="1276"/>
      <c r="CL55" s="1276"/>
      <c r="CM55" s="1276"/>
      <c r="CN55" s="1276">
        <v>37.299999999999997</v>
      </c>
      <c r="CO55" s="1276"/>
      <c r="CP55" s="1276"/>
      <c r="CQ55" s="1276"/>
      <c r="CR55" s="1276"/>
      <c r="CS55" s="1276"/>
      <c r="CT55" s="1276"/>
      <c r="CU55" s="1276"/>
      <c r="CV55" s="1276">
        <v>13.3</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611</v>
      </c>
      <c r="BC57" s="1279"/>
      <c r="BD57" s="1279"/>
      <c r="BE57" s="1279"/>
      <c r="BF57" s="1279"/>
      <c r="BG57" s="1279"/>
      <c r="BH57" s="1279"/>
      <c r="BI57" s="1279"/>
      <c r="BJ57" s="1279"/>
      <c r="BK57" s="1279"/>
      <c r="BL57" s="1279"/>
      <c r="BM57" s="1279"/>
      <c r="BN57" s="1279"/>
      <c r="BO57" s="1279"/>
      <c r="BP57" s="1276">
        <v>58.7</v>
      </c>
      <c r="BQ57" s="1276"/>
      <c r="BR57" s="1276"/>
      <c r="BS57" s="1276"/>
      <c r="BT57" s="1276"/>
      <c r="BU57" s="1276"/>
      <c r="BV57" s="1276"/>
      <c r="BW57" s="1276"/>
      <c r="BX57" s="1276">
        <v>59.9</v>
      </c>
      <c r="BY57" s="1276"/>
      <c r="BZ57" s="1276"/>
      <c r="CA57" s="1276"/>
      <c r="CB57" s="1276"/>
      <c r="CC57" s="1276"/>
      <c r="CD57" s="1276"/>
      <c r="CE57" s="1276"/>
      <c r="CF57" s="1276">
        <v>60.1</v>
      </c>
      <c r="CG57" s="1276"/>
      <c r="CH57" s="1276"/>
      <c r="CI57" s="1276"/>
      <c r="CJ57" s="1276"/>
      <c r="CK57" s="1276"/>
      <c r="CL57" s="1276"/>
      <c r="CM57" s="1276"/>
      <c r="CN57" s="1276">
        <v>61.9</v>
      </c>
      <c r="CO57" s="1276"/>
      <c r="CP57" s="1276"/>
      <c r="CQ57" s="1276"/>
      <c r="CR57" s="1276"/>
      <c r="CS57" s="1276"/>
      <c r="CT57" s="1276"/>
      <c r="CU57" s="1276"/>
      <c r="CV57" s="1276">
        <v>61.4</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613</v>
      </c>
    </row>
    <row r="64" spans="1:109" x14ac:dyDescent="0.15">
      <c r="B64" s="375"/>
      <c r="G64" s="382"/>
      <c r="I64" s="395"/>
      <c r="J64" s="395"/>
      <c r="K64" s="395"/>
      <c r="L64" s="395"/>
      <c r="M64" s="395"/>
      <c r="N64" s="396"/>
      <c r="AM64" s="382"/>
      <c r="AN64" s="382" t="s">
        <v>606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608</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609</v>
      </c>
      <c r="AO73" s="1279"/>
      <c r="AP73" s="1279"/>
      <c r="AQ73" s="1279"/>
      <c r="AR73" s="1279"/>
      <c r="AS73" s="1279"/>
      <c r="AT73" s="1279"/>
      <c r="AU73" s="1279"/>
      <c r="AV73" s="1279"/>
      <c r="AW73" s="1279"/>
      <c r="AX73" s="1279"/>
      <c r="AY73" s="1279"/>
      <c r="AZ73" s="1279"/>
      <c r="BA73" s="1279"/>
      <c r="BB73" s="1279" t="s">
        <v>610</v>
      </c>
      <c r="BC73" s="1279"/>
      <c r="BD73" s="1279"/>
      <c r="BE73" s="1279"/>
      <c r="BF73" s="1279"/>
      <c r="BG73" s="1279"/>
      <c r="BH73" s="1279"/>
      <c r="BI73" s="1279"/>
      <c r="BJ73" s="1279"/>
      <c r="BK73" s="1279"/>
      <c r="BL73" s="1279"/>
      <c r="BM73" s="1279"/>
      <c r="BN73" s="1279"/>
      <c r="BO73" s="1279"/>
      <c r="BP73" s="1276">
        <v>90.9</v>
      </c>
      <c r="BQ73" s="1276"/>
      <c r="BR73" s="1276"/>
      <c r="BS73" s="1276"/>
      <c r="BT73" s="1276"/>
      <c r="BU73" s="1276"/>
      <c r="BV73" s="1276"/>
      <c r="BW73" s="1276"/>
      <c r="BX73" s="1276">
        <v>105.2</v>
      </c>
      <c r="BY73" s="1276"/>
      <c r="BZ73" s="1276"/>
      <c r="CA73" s="1276"/>
      <c r="CB73" s="1276"/>
      <c r="CC73" s="1276"/>
      <c r="CD73" s="1276"/>
      <c r="CE73" s="1276"/>
      <c r="CF73" s="1276">
        <v>97.6</v>
      </c>
      <c r="CG73" s="1276"/>
      <c r="CH73" s="1276"/>
      <c r="CI73" s="1276"/>
      <c r="CJ73" s="1276"/>
      <c r="CK73" s="1276"/>
      <c r="CL73" s="1276"/>
      <c r="CM73" s="1276"/>
      <c r="CN73" s="1276">
        <v>79.5</v>
      </c>
      <c r="CO73" s="1276"/>
      <c r="CP73" s="1276"/>
      <c r="CQ73" s="1276"/>
      <c r="CR73" s="1276"/>
      <c r="CS73" s="1276"/>
      <c r="CT73" s="1276"/>
      <c r="CU73" s="1276"/>
      <c r="CV73" s="1276">
        <v>37.299999999999997</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615</v>
      </c>
      <c r="BC75" s="1279"/>
      <c r="BD75" s="1279"/>
      <c r="BE75" s="1279"/>
      <c r="BF75" s="1279"/>
      <c r="BG75" s="1279"/>
      <c r="BH75" s="1279"/>
      <c r="BI75" s="1279"/>
      <c r="BJ75" s="1279"/>
      <c r="BK75" s="1279"/>
      <c r="BL75" s="1279"/>
      <c r="BM75" s="1279"/>
      <c r="BN75" s="1279"/>
      <c r="BO75" s="1279"/>
      <c r="BP75" s="1276">
        <v>6.6</v>
      </c>
      <c r="BQ75" s="1276"/>
      <c r="BR75" s="1276"/>
      <c r="BS75" s="1276"/>
      <c r="BT75" s="1276"/>
      <c r="BU75" s="1276"/>
      <c r="BV75" s="1276"/>
      <c r="BW75" s="1276"/>
      <c r="BX75" s="1276">
        <v>7.1</v>
      </c>
      <c r="BY75" s="1276"/>
      <c r="BZ75" s="1276"/>
      <c r="CA75" s="1276"/>
      <c r="CB75" s="1276"/>
      <c r="CC75" s="1276"/>
      <c r="CD75" s="1276"/>
      <c r="CE75" s="1276"/>
      <c r="CF75" s="1276">
        <v>8.1999999999999993</v>
      </c>
      <c r="CG75" s="1276"/>
      <c r="CH75" s="1276"/>
      <c r="CI75" s="1276"/>
      <c r="CJ75" s="1276"/>
      <c r="CK75" s="1276"/>
      <c r="CL75" s="1276"/>
      <c r="CM75" s="1276"/>
      <c r="CN75" s="1276">
        <v>9.1999999999999993</v>
      </c>
      <c r="CO75" s="1276"/>
      <c r="CP75" s="1276"/>
      <c r="CQ75" s="1276"/>
      <c r="CR75" s="1276"/>
      <c r="CS75" s="1276"/>
      <c r="CT75" s="1276"/>
      <c r="CU75" s="1276"/>
      <c r="CV75" s="1276">
        <v>9.6999999999999993</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612</v>
      </c>
      <c r="AO77" s="1281"/>
      <c r="AP77" s="1281"/>
      <c r="AQ77" s="1281"/>
      <c r="AR77" s="1281"/>
      <c r="AS77" s="1281"/>
      <c r="AT77" s="1281"/>
      <c r="AU77" s="1281"/>
      <c r="AV77" s="1281"/>
      <c r="AW77" s="1281"/>
      <c r="AX77" s="1281"/>
      <c r="AY77" s="1281"/>
      <c r="AZ77" s="1281"/>
      <c r="BA77" s="1281"/>
      <c r="BB77" s="1279" t="s">
        <v>610</v>
      </c>
      <c r="BC77" s="1279"/>
      <c r="BD77" s="1279"/>
      <c r="BE77" s="1279"/>
      <c r="BF77" s="1279"/>
      <c r="BG77" s="1279"/>
      <c r="BH77" s="1279"/>
      <c r="BI77" s="1279"/>
      <c r="BJ77" s="1279"/>
      <c r="BK77" s="1279"/>
      <c r="BL77" s="1279"/>
      <c r="BM77" s="1279"/>
      <c r="BN77" s="1279"/>
      <c r="BO77" s="1279"/>
      <c r="BP77" s="1276">
        <v>55.4</v>
      </c>
      <c r="BQ77" s="1276"/>
      <c r="BR77" s="1276"/>
      <c r="BS77" s="1276"/>
      <c r="BT77" s="1276"/>
      <c r="BU77" s="1276"/>
      <c r="BV77" s="1276"/>
      <c r="BW77" s="1276"/>
      <c r="BX77" s="1276">
        <v>52.7</v>
      </c>
      <c r="BY77" s="1276"/>
      <c r="BZ77" s="1276"/>
      <c r="CA77" s="1276"/>
      <c r="CB77" s="1276"/>
      <c r="CC77" s="1276"/>
      <c r="CD77" s="1276"/>
      <c r="CE77" s="1276"/>
      <c r="CF77" s="1276">
        <v>49.7</v>
      </c>
      <c r="CG77" s="1276"/>
      <c r="CH77" s="1276"/>
      <c r="CI77" s="1276"/>
      <c r="CJ77" s="1276"/>
      <c r="CK77" s="1276"/>
      <c r="CL77" s="1276"/>
      <c r="CM77" s="1276"/>
      <c r="CN77" s="1276">
        <v>37.299999999999997</v>
      </c>
      <c r="CO77" s="1276"/>
      <c r="CP77" s="1276"/>
      <c r="CQ77" s="1276"/>
      <c r="CR77" s="1276"/>
      <c r="CS77" s="1276"/>
      <c r="CT77" s="1276"/>
      <c r="CU77" s="1276"/>
      <c r="CV77" s="1276">
        <v>13.3</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615</v>
      </c>
      <c r="BC79" s="1279"/>
      <c r="BD79" s="1279"/>
      <c r="BE79" s="1279"/>
      <c r="BF79" s="1279"/>
      <c r="BG79" s="1279"/>
      <c r="BH79" s="1279"/>
      <c r="BI79" s="1279"/>
      <c r="BJ79" s="1279"/>
      <c r="BK79" s="1279"/>
      <c r="BL79" s="1279"/>
      <c r="BM79" s="1279"/>
      <c r="BN79" s="1279"/>
      <c r="BO79" s="1279"/>
      <c r="BP79" s="1276">
        <v>9.6999999999999993</v>
      </c>
      <c r="BQ79" s="1276"/>
      <c r="BR79" s="1276"/>
      <c r="BS79" s="1276"/>
      <c r="BT79" s="1276"/>
      <c r="BU79" s="1276"/>
      <c r="BV79" s="1276"/>
      <c r="BW79" s="1276"/>
      <c r="BX79" s="1276">
        <v>9.5</v>
      </c>
      <c r="BY79" s="1276"/>
      <c r="BZ79" s="1276"/>
      <c r="CA79" s="1276"/>
      <c r="CB79" s="1276"/>
      <c r="CC79" s="1276"/>
      <c r="CD79" s="1276"/>
      <c r="CE79" s="1276"/>
      <c r="CF79" s="1276">
        <v>9.1999999999999993</v>
      </c>
      <c r="CG79" s="1276"/>
      <c r="CH79" s="1276"/>
      <c r="CI79" s="1276"/>
      <c r="CJ79" s="1276"/>
      <c r="CK79" s="1276"/>
      <c r="CL79" s="1276"/>
      <c r="CM79" s="1276"/>
      <c r="CN79" s="1276">
        <v>8.6</v>
      </c>
      <c r="CO79" s="1276"/>
      <c r="CP79" s="1276"/>
      <c r="CQ79" s="1276"/>
      <c r="CR79" s="1276"/>
      <c r="CS79" s="1276"/>
      <c r="CT79" s="1276"/>
      <c r="CU79" s="1276"/>
      <c r="CV79" s="1276">
        <v>8.4</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gijxNAp7Cv0iZBAwYcjcccx5m+x3mkpTW9QiTMFheL046VHwg3Dcf7ISe0xsme4QTMOMDxgwAKqPLpaNMsKRkQ==" saltValue="3NBa7c8bc0twSLWQXqGx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Sz+pjxd2Kohe0A0Mfcq/A3HdiaiXRf59NeXUkH2eiq8zTle6C+IvINx1iMeDC3q2y2XqQbezVFuy9TljsdguvQ==" saltValue="LEU2RQNCfnTm4Edvd/OIY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DklkOoTs/WIrkNVI5OmgAEWbVxs4x6TmhCTFGaInJSGn7Y9gpTD8JTt5rgMODG8HSPRzttYNIpLQctVxr2TK1A==" saltValue="7FDY1VEByKIVTGWbYEa4v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70240</v>
      </c>
      <c r="E3" s="153"/>
      <c r="F3" s="154">
        <v>68468</v>
      </c>
      <c r="G3" s="155"/>
      <c r="H3" s="156"/>
    </row>
    <row r="4" spans="1:8" x14ac:dyDescent="0.15">
      <c r="A4" s="157"/>
      <c r="B4" s="158"/>
      <c r="C4" s="159"/>
      <c r="D4" s="160">
        <v>24430</v>
      </c>
      <c r="E4" s="161"/>
      <c r="F4" s="162">
        <v>34140</v>
      </c>
      <c r="G4" s="163"/>
      <c r="H4" s="164"/>
    </row>
    <row r="5" spans="1:8" x14ac:dyDescent="0.15">
      <c r="A5" s="145" t="s">
        <v>554</v>
      </c>
      <c r="B5" s="150"/>
      <c r="C5" s="151"/>
      <c r="D5" s="152">
        <v>86639</v>
      </c>
      <c r="E5" s="153"/>
      <c r="F5" s="154">
        <v>69729</v>
      </c>
      <c r="G5" s="155"/>
      <c r="H5" s="156"/>
    </row>
    <row r="6" spans="1:8" x14ac:dyDescent="0.15">
      <c r="A6" s="157"/>
      <c r="B6" s="158"/>
      <c r="C6" s="159"/>
      <c r="D6" s="160">
        <v>31929</v>
      </c>
      <c r="E6" s="161"/>
      <c r="F6" s="162">
        <v>38908</v>
      </c>
      <c r="G6" s="163"/>
      <c r="H6" s="164"/>
    </row>
    <row r="7" spans="1:8" x14ac:dyDescent="0.15">
      <c r="A7" s="145" t="s">
        <v>555</v>
      </c>
      <c r="B7" s="150"/>
      <c r="C7" s="151"/>
      <c r="D7" s="152">
        <v>48136</v>
      </c>
      <c r="E7" s="153"/>
      <c r="F7" s="154">
        <v>74581</v>
      </c>
      <c r="G7" s="155"/>
      <c r="H7" s="156"/>
    </row>
    <row r="8" spans="1:8" x14ac:dyDescent="0.15">
      <c r="A8" s="157"/>
      <c r="B8" s="158"/>
      <c r="C8" s="159"/>
      <c r="D8" s="160">
        <v>19142</v>
      </c>
      <c r="E8" s="161"/>
      <c r="F8" s="162">
        <v>41563</v>
      </c>
      <c r="G8" s="163"/>
      <c r="H8" s="164"/>
    </row>
    <row r="9" spans="1:8" x14ac:dyDescent="0.15">
      <c r="A9" s="145" t="s">
        <v>556</v>
      </c>
      <c r="B9" s="150"/>
      <c r="C9" s="151"/>
      <c r="D9" s="152">
        <v>48717</v>
      </c>
      <c r="E9" s="153"/>
      <c r="F9" s="154">
        <v>76347</v>
      </c>
      <c r="G9" s="155"/>
      <c r="H9" s="156"/>
    </row>
    <row r="10" spans="1:8" x14ac:dyDescent="0.15">
      <c r="A10" s="157"/>
      <c r="B10" s="158"/>
      <c r="C10" s="159"/>
      <c r="D10" s="160">
        <v>16215</v>
      </c>
      <c r="E10" s="161"/>
      <c r="F10" s="162">
        <v>41762</v>
      </c>
      <c r="G10" s="163"/>
      <c r="H10" s="164"/>
    </row>
    <row r="11" spans="1:8" x14ac:dyDescent="0.15">
      <c r="A11" s="145" t="s">
        <v>557</v>
      </c>
      <c r="B11" s="150"/>
      <c r="C11" s="151"/>
      <c r="D11" s="152">
        <v>58501</v>
      </c>
      <c r="E11" s="153"/>
      <c r="F11" s="154">
        <v>92919</v>
      </c>
      <c r="G11" s="155"/>
      <c r="H11" s="156"/>
    </row>
    <row r="12" spans="1:8" x14ac:dyDescent="0.15">
      <c r="A12" s="157"/>
      <c r="B12" s="158"/>
      <c r="C12" s="165"/>
      <c r="D12" s="160">
        <v>24146</v>
      </c>
      <c r="E12" s="161"/>
      <c r="F12" s="162">
        <v>54128</v>
      </c>
      <c r="G12" s="163"/>
      <c r="H12" s="164"/>
    </row>
    <row r="13" spans="1:8" x14ac:dyDescent="0.15">
      <c r="A13" s="145"/>
      <c r="B13" s="150"/>
      <c r="C13" s="166"/>
      <c r="D13" s="167">
        <v>62447</v>
      </c>
      <c r="E13" s="168"/>
      <c r="F13" s="169">
        <v>76409</v>
      </c>
      <c r="G13" s="170"/>
      <c r="H13" s="156"/>
    </row>
    <row r="14" spans="1:8" x14ac:dyDescent="0.15">
      <c r="A14" s="157"/>
      <c r="B14" s="158"/>
      <c r="C14" s="159"/>
      <c r="D14" s="160">
        <v>23172</v>
      </c>
      <c r="E14" s="161"/>
      <c r="F14" s="162">
        <v>42100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4.72</v>
      </c>
      <c r="C19" s="171">
        <f>ROUND(VALUE(SUBSTITUTE(実質収支比率等に係る経年分析!G$48,"▲","-")),2)</f>
        <v>5.22</v>
      </c>
      <c r="D19" s="171">
        <f>ROUND(VALUE(SUBSTITUTE(実質収支比率等に係る経年分析!H$48,"▲","-")),2)</f>
        <v>5.32</v>
      </c>
      <c r="E19" s="171">
        <f>ROUND(VALUE(SUBSTITUTE(実質収支比率等に係る経年分析!I$48,"▲","-")),2)</f>
        <v>5.58</v>
      </c>
      <c r="F19" s="171">
        <f>ROUND(VALUE(SUBSTITUTE(実質収支比率等に係る経年分析!J$48,"▲","-")),2)</f>
        <v>6.27</v>
      </c>
    </row>
    <row r="20" spans="1:11" x14ac:dyDescent="0.15">
      <c r="A20" s="171" t="s">
        <v>55</v>
      </c>
      <c r="B20" s="171">
        <f>ROUND(VALUE(SUBSTITUTE(実質収支比率等に係る経年分析!F$47,"▲","-")),2)</f>
        <v>19.48</v>
      </c>
      <c r="C20" s="171">
        <f>ROUND(VALUE(SUBSTITUTE(実質収支比率等に係る経年分析!G$47,"▲","-")),2)</f>
        <v>17.29</v>
      </c>
      <c r="D20" s="171">
        <f>ROUND(VALUE(SUBSTITUTE(実質収支比率等に係る経年分析!H$47,"▲","-")),2)</f>
        <v>17.98</v>
      </c>
      <c r="E20" s="171">
        <f>ROUND(VALUE(SUBSTITUTE(実質収支比率等に係る経年分析!I$47,"▲","-")),2)</f>
        <v>18.54</v>
      </c>
      <c r="F20" s="171">
        <f>ROUND(VALUE(SUBSTITUTE(実質収支比率等に係る経年分析!J$47,"▲","-")),2)</f>
        <v>20.36</v>
      </c>
    </row>
    <row r="21" spans="1:11" x14ac:dyDescent="0.15">
      <c r="A21" s="171" t="s">
        <v>56</v>
      </c>
      <c r="B21" s="171">
        <f>IF(ISNUMBER(VALUE(SUBSTITUTE(実質収支比率等に係る経年分析!F$49,"▲","-"))),ROUND(VALUE(SUBSTITUTE(実質収支比率等に係る経年分析!F$49,"▲","-")),2),NA())</f>
        <v>-6.43</v>
      </c>
      <c r="C21" s="171">
        <f>IF(ISNUMBER(VALUE(SUBSTITUTE(実質収支比率等に係る経年分析!G$49,"▲","-"))),ROUND(VALUE(SUBSTITUTE(実質収支比率等に係る経年分析!G$49,"▲","-")),2),NA())</f>
        <v>-3.97</v>
      </c>
      <c r="D21" s="171">
        <f>IF(ISNUMBER(VALUE(SUBSTITUTE(実質収支比率等に係る経年分析!H$49,"▲","-"))),ROUND(VALUE(SUBSTITUTE(実質収支比率等に係る経年分析!H$49,"▲","-")),2),NA())</f>
        <v>-1.93</v>
      </c>
      <c r="E21" s="171">
        <f>IF(ISNUMBER(VALUE(SUBSTITUTE(実質収支比率等に係る経年分析!I$49,"▲","-"))),ROUND(VALUE(SUBSTITUTE(実質収支比率等に係る経年分析!I$49,"▲","-")),2),NA())</f>
        <v>-1.05</v>
      </c>
      <c r="F21" s="171">
        <f>IF(ISNUMBER(VALUE(SUBSTITUTE(実質収支比率等に係る経年分析!J$49,"▲","-"))),ROUND(VALUE(SUBSTITUTE(実質収支比率等に係る経年分析!J$49,"▲","-")),2),NA())</f>
        <v>1.28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角田市後期高齢者医療特別会計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角田市国民健康保険事業特別会計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0.14000000000000001</v>
      </c>
    </row>
    <row r="33" spans="1:16" x14ac:dyDescent="0.15">
      <c r="A33" s="172" t="str">
        <f>IF(連結実質赤字比率に係る赤字・黒字の構成分析!C$37="",NA(),連結実質赤字比率に係る赤字・黒字の構成分析!C$37)</f>
        <v>角田市下水道事業会計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0.34</v>
      </c>
    </row>
    <row r="34" spans="1:16" x14ac:dyDescent="0.15">
      <c r="A34" s="172" t="str">
        <f>IF(連結実質赤字比率に係る赤字・黒字の構成分析!C$36="",NA(),連結実質赤字比率に係る赤字・黒字の構成分析!C$36)</f>
        <v>角田市介護保険特別会計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5.22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6.26</v>
      </c>
    </row>
    <row r="36" spans="1:16" x14ac:dyDescent="0.15">
      <c r="A36" s="172" t="str">
        <f>IF(連結実質赤字比率に係る赤字・黒字の構成分析!C$34="",NA(),連結実質赤字比率に係る赤字・黒字の構成分析!C$34)</f>
        <v>角田市水道事業会計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10.210000000000001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11.21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1243</v>
      </c>
      <c r="E42" s="173"/>
      <c r="F42" s="173"/>
      <c r="G42" s="173">
        <f>'実質公債費比率（分子）の構造'!L$52</f>
        <v>1296</v>
      </c>
      <c r="H42" s="173"/>
      <c r="I42" s="173"/>
      <c r="J42" s="173">
        <f>'実質公債費比率（分子）の構造'!M$52</f>
        <v>1297</v>
      </c>
      <c r="K42" s="173"/>
      <c r="L42" s="173"/>
      <c r="M42" s="173">
        <f>'実質公債費比率（分子）の構造'!N$52</f>
        <v>1280</v>
      </c>
      <c r="N42" s="173"/>
      <c r="O42" s="173"/>
      <c r="P42" s="173">
        <f>'実質公債費比率（分子）の構造'!O$52</f>
        <v>1311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1</v>
      </c>
      <c r="I44" s="173"/>
      <c r="J44" s="173"/>
      <c r="K44" s="173">
        <f>'実質公債費比率（分子）の構造'!N$50</f>
        <v>1</v>
      </c>
      <c r="L44" s="173"/>
      <c r="M44" s="173"/>
      <c r="N44" s="173">
        <f>'実質公債費比率（分子）の構造'!O$50</f>
        <v>2</v>
      </c>
      <c r="O44" s="173"/>
      <c r="P44" s="173"/>
    </row>
    <row r="45" spans="1:16" x14ac:dyDescent="0.15">
      <c r="A45" s="173" t="s">
        <v>66</v>
      </c>
      <c r="B45" s="173">
        <f>'実質公債費比率（分子）の構造'!K$49</f>
        <v>125</v>
      </c>
      <c r="C45" s="173"/>
      <c r="D45" s="173"/>
      <c r="E45" s="173">
        <f>'実質公債費比率（分子）の構造'!L$49</f>
        <v>125</v>
      </c>
      <c r="F45" s="173"/>
      <c r="G45" s="173"/>
      <c r="H45" s="173">
        <f>'実質公債費比率（分子）の構造'!M$49</f>
        <v>132</v>
      </c>
      <c r="I45" s="173"/>
      <c r="J45" s="173"/>
      <c r="K45" s="173">
        <f>'実質公債費比率（分子）の構造'!N$49</f>
        <v>161</v>
      </c>
      <c r="L45" s="173"/>
      <c r="M45" s="173"/>
      <c r="N45" s="173">
        <f>'実質公債費比率（分子）の構造'!O$49</f>
        <v>166</v>
      </c>
      <c r="O45" s="173"/>
      <c r="P45" s="173"/>
    </row>
    <row r="46" spans="1:16" x14ac:dyDescent="0.15">
      <c r="A46" s="173" t="s">
        <v>67</v>
      </c>
      <c r="B46" s="173">
        <f>'実質公債費比率（分子）の構造'!K$48</f>
        <v>582</v>
      </c>
      <c r="C46" s="173"/>
      <c r="D46" s="173"/>
      <c r="E46" s="173">
        <f>'実質公債費比率（分子）の構造'!L$48</f>
        <v>671</v>
      </c>
      <c r="F46" s="173"/>
      <c r="G46" s="173"/>
      <c r="H46" s="173">
        <f>'実質公債費比率（分子）の構造'!M$48</f>
        <v>685</v>
      </c>
      <c r="I46" s="173"/>
      <c r="J46" s="173"/>
      <c r="K46" s="173">
        <f>'実質公債費比率（分子）の構造'!N$48</f>
        <v>599</v>
      </c>
      <c r="L46" s="173"/>
      <c r="M46" s="173"/>
      <c r="N46" s="173">
        <f>'実質公債費比率（分子）の構造'!O$48</f>
        <v>623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953</v>
      </c>
      <c r="C49" s="173"/>
      <c r="D49" s="173"/>
      <c r="E49" s="173">
        <f>'実質公債費比率（分子）の構造'!L$45</f>
        <v>1079</v>
      </c>
      <c r="F49" s="173"/>
      <c r="G49" s="173"/>
      <c r="H49" s="173">
        <f>'実質公債費比率（分子）の構造'!M$45</f>
        <v>1134</v>
      </c>
      <c r="I49" s="173"/>
      <c r="J49" s="173"/>
      <c r="K49" s="173">
        <f>'実質公債費比率（分子）の構造'!N$45</f>
        <v>1160</v>
      </c>
      <c r="L49" s="173"/>
      <c r="M49" s="173"/>
      <c r="N49" s="173">
        <f>'実質公債費比率（分子）の構造'!O$45</f>
        <v>1250</v>
      </c>
      <c r="O49" s="173"/>
      <c r="P49" s="173"/>
    </row>
    <row r="50" spans="1:16" x14ac:dyDescent="0.15">
      <c r="A50" s="173" t="s">
        <v>71</v>
      </c>
      <c r="B50" s="173" t="e">
        <f>NA()</f>
        <v>#N/A</v>
      </c>
      <c r="C50" s="173">
        <f>IF(ISNUMBER('実質公債費比率（分子）の構造'!K$53),'実質公債費比率（分子）の構造'!K$53,NA())</f>
        <v>417</v>
      </c>
      <c r="D50" s="173" t="e">
        <f>NA()</f>
        <v>#N/A</v>
      </c>
      <c r="E50" s="173" t="e">
        <f>NA()</f>
        <v>#N/A</v>
      </c>
      <c r="F50" s="173">
        <f>IF(ISNUMBER('実質公債費比率（分子）の構造'!L$53),'実質公債費比率（分子）の構造'!L$53,NA())</f>
        <v>579</v>
      </c>
      <c r="G50" s="173" t="e">
        <f>NA()</f>
        <v>#N/A</v>
      </c>
      <c r="H50" s="173" t="e">
        <f>NA()</f>
        <v>#N/A</v>
      </c>
      <c r="I50" s="173">
        <f>IF(ISNUMBER('実質公債費比率（分子）の構造'!M$53),'実質公債費比率（分子）の構造'!M$53,NA())</f>
        <v>655</v>
      </c>
      <c r="J50" s="173" t="e">
        <f>NA()</f>
        <v>#N/A</v>
      </c>
      <c r="K50" s="173" t="e">
        <f>NA()</f>
        <v>#N/A</v>
      </c>
      <c r="L50" s="173">
        <f>IF(ISNUMBER('実質公債費比率（分子）の構造'!N$53),'実質公債費比率（分子）の構造'!N$53,NA())</f>
        <v>641</v>
      </c>
      <c r="M50" s="173" t="e">
        <f>NA()</f>
        <v>#N/A</v>
      </c>
      <c r="N50" s="173" t="e">
        <f>NA()</f>
        <v>#N/A</v>
      </c>
      <c r="O50" s="173">
        <f>IF(ISNUMBER('実質公債費比率（分子）の構造'!O$53),'実質公債費比率（分子）の構造'!O$53,NA())</f>
        <v>730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15112</v>
      </c>
      <c r="E56" s="172"/>
      <c r="F56" s="172"/>
      <c r="G56" s="172">
        <f>'将来負担比率（分子）の構造'!J$52</f>
        <v>14924</v>
      </c>
      <c r="H56" s="172"/>
      <c r="I56" s="172"/>
      <c r="J56" s="172">
        <f>'将来負担比率（分子）の構造'!K$52</f>
        <v>14815</v>
      </c>
      <c r="K56" s="172"/>
      <c r="L56" s="172"/>
      <c r="M56" s="172">
        <f>'将来負担比率（分子）の構造'!L$52</f>
        <v>15810</v>
      </c>
      <c r="N56" s="172"/>
      <c r="O56" s="172"/>
      <c r="P56" s="172">
        <f>'将来負担比率（分子）の構造'!M$52</f>
        <v>15696</v>
      </c>
    </row>
    <row r="57" spans="1:16" x14ac:dyDescent="0.15">
      <c r="A57" s="172" t="s">
        <v>42</v>
      </c>
      <c r="B57" s="172"/>
      <c r="C57" s="172"/>
      <c r="D57" s="172">
        <f>'将来負担比率（分子）の構造'!I$51</f>
        <v>2679</v>
      </c>
      <c r="E57" s="172"/>
      <c r="F57" s="172"/>
      <c r="G57" s="172">
        <f>'将来負担比率（分子）の構造'!J$51</f>
        <v>2616</v>
      </c>
      <c r="H57" s="172"/>
      <c r="I57" s="172"/>
      <c r="J57" s="172">
        <f>'将来負担比率（分子）の構造'!K$51</f>
        <v>2481</v>
      </c>
      <c r="K57" s="172"/>
      <c r="L57" s="172"/>
      <c r="M57" s="172">
        <f>'将来負担比率（分子）の構造'!L$51</f>
        <v>2060</v>
      </c>
      <c r="N57" s="172"/>
      <c r="O57" s="172"/>
      <c r="P57" s="172">
        <f>'将来負担比率（分子）の構造'!M$51</f>
        <v>1708</v>
      </c>
    </row>
    <row r="58" spans="1:16" x14ac:dyDescent="0.15">
      <c r="A58" s="172" t="s">
        <v>41</v>
      </c>
      <c r="B58" s="172"/>
      <c r="C58" s="172"/>
      <c r="D58" s="172">
        <f>'将来負担比率（分子）の構造'!I$50</f>
        <v>3524</v>
      </c>
      <c r="E58" s="172"/>
      <c r="F58" s="172"/>
      <c r="G58" s="172">
        <f>'将来負担比率（分子）の構造'!J$50</f>
        <v>3240</v>
      </c>
      <c r="H58" s="172"/>
      <c r="I58" s="172"/>
      <c r="J58" s="172">
        <f>'将来負担比率（分子）の構造'!K$50</f>
        <v>3985</v>
      </c>
      <c r="K58" s="172"/>
      <c r="L58" s="172"/>
      <c r="M58" s="172">
        <f>'将来負担比率（分子）の構造'!L$50</f>
        <v>5220</v>
      </c>
      <c r="N58" s="172"/>
      <c r="O58" s="172"/>
      <c r="P58" s="172">
        <f>'将来負担比率（分子）の構造'!M$50</f>
        <v>7213</v>
      </c>
    </row>
    <row r="59" spans="1:16" x14ac:dyDescent="0.15">
      <c r="A59" s="172" t="s">
        <v>39</v>
      </c>
      <c r="B59" s="172">
        <f>'将来負担比率（分子）の構造'!I$49</f>
        <v>126</v>
      </c>
      <c r="C59" s="172"/>
      <c r="D59" s="172"/>
      <c r="E59" s="172">
        <f>'将来負担比率（分子）の構造'!J$49</f>
        <v>153</v>
      </c>
      <c r="F59" s="172"/>
      <c r="G59" s="172"/>
      <c r="H59" s="172">
        <f>'将来負担比率（分子）の構造'!K$49</f>
        <v>187</v>
      </c>
      <c r="I59" s="172"/>
      <c r="J59" s="172"/>
      <c r="K59" s="172">
        <f>'将来負担比率（分子）の構造'!L$49</f>
        <v>194</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1960</v>
      </c>
      <c r="C62" s="172"/>
      <c r="D62" s="172"/>
      <c r="E62" s="172">
        <f>'将来負担比率（分子）の構造'!J$45</f>
        <v>1879</v>
      </c>
      <c r="F62" s="172"/>
      <c r="G62" s="172"/>
      <c r="H62" s="172">
        <f>'将来負担比率（分子）の構造'!K$45</f>
        <v>1817</v>
      </c>
      <c r="I62" s="172"/>
      <c r="J62" s="172"/>
      <c r="K62" s="172">
        <f>'将来負担比率（分子）の構造'!L$45</f>
        <v>1761</v>
      </c>
      <c r="L62" s="172"/>
      <c r="M62" s="172"/>
      <c r="N62" s="172">
        <f>'将来負担比率（分子）の構造'!M$45</f>
        <v>1756</v>
      </c>
      <c r="O62" s="172"/>
      <c r="P62" s="172"/>
    </row>
    <row r="63" spans="1:16" x14ac:dyDescent="0.15">
      <c r="A63" s="172" t="s">
        <v>34</v>
      </c>
      <c r="B63" s="172">
        <f>'将来負担比率（分子）の構造'!I$44</f>
        <v>1878</v>
      </c>
      <c r="C63" s="172"/>
      <c r="D63" s="172"/>
      <c r="E63" s="172">
        <f>'将来負担比率（分子）の構造'!J$44</f>
        <v>1770</v>
      </c>
      <c r="F63" s="172"/>
      <c r="G63" s="172"/>
      <c r="H63" s="172">
        <f>'将来負担比率（分子）の構造'!K$44</f>
        <v>1835</v>
      </c>
      <c r="I63" s="172"/>
      <c r="J63" s="172"/>
      <c r="K63" s="172">
        <f>'将来負担比率（分子）の構造'!L$44</f>
        <v>1705</v>
      </c>
      <c r="L63" s="172"/>
      <c r="M63" s="172"/>
      <c r="N63" s="172">
        <f>'将来負担比率（分子）の構造'!M$44</f>
        <v>1602</v>
      </c>
      <c r="O63" s="172"/>
      <c r="P63" s="172"/>
    </row>
    <row r="64" spans="1:16" x14ac:dyDescent="0.15">
      <c r="A64" s="172" t="s">
        <v>33</v>
      </c>
      <c r="B64" s="172">
        <f>'将来負担比率（分子）の構造'!I$43</f>
        <v>9189</v>
      </c>
      <c r="C64" s="172"/>
      <c r="D64" s="172"/>
      <c r="E64" s="172">
        <f>'将来負担比率（分子）の構造'!J$43</f>
        <v>9216</v>
      </c>
      <c r="F64" s="172"/>
      <c r="G64" s="172"/>
      <c r="H64" s="172">
        <f>'将来負担比率（分子）の構造'!K$43</f>
        <v>9130</v>
      </c>
      <c r="I64" s="172"/>
      <c r="J64" s="172"/>
      <c r="K64" s="172">
        <f>'将来負担比率（分子）の構造'!L$43</f>
        <v>8830</v>
      </c>
      <c r="L64" s="172"/>
      <c r="M64" s="172"/>
      <c r="N64" s="172">
        <f>'将来負担比率（分子）の構造'!M$43</f>
        <v>7619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14249</v>
      </c>
      <c r="C66" s="172"/>
      <c r="D66" s="172"/>
      <c r="E66" s="172">
        <f>'将来負担比率（分子）の構造'!J$41</f>
        <v>14779</v>
      </c>
      <c r="F66" s="172"/>
      <c r="G66" s="172"/>
      <c r="H66" s="172">
        <f>'将来負担比率（分子）の構造'!K$41</f>
        <v>14804</v>
      </c>
      <c r="I66" s="172"/>
      <c r="J66" s="172"/>
      <c r="K66" s="172">
        <f>'将来負担比率（分子）の構造'!L$41</f>
        <v>16090</v>
      </c>
      <c r="L66" s="172"/>
      <c r="M66" s="172"/>
      <c r="N66" s="172">
        <f>'将来負担比率（分子）の構造'!M$41</f>
        <v>16359</v>
      </c>
      <c r="O66" s="172"/>
      <c r="P66" s="172"/>
    </row>
    <row r="67" spans="1:16" x14ac:dyDescent="0.15">
      <c r="A67" s="172" t="s">
        <v>75</v>
      </c>
      <c r="B67" s="172" t="e">
        <f>NA()</f>
        <v>#N/A</v>
      </c>
      <c r="C67" s="172">
        <f>IF(ISNUMBER('将来負担比率（分子）の構造'!I$53), IF('将来負担比率（分子）の構造'!I$53 &lt; 0, 0, '将来負担比率（分子）の構造'!I$53), NA())</f>
        <v>6087</v>
      </c>
      <c r="D67" s="172" t="e">
        <f>NA()</f>
        <v>#N/A</v>
      </c>
      <c r="E67" s="172" t="e">
        <f>NA()</f>
        <v>#N/A</v>
      </c>
      <c r="F67" s="172">
        <f>IF(ISNUMBER('将来負担比率（分子）の構造'!J$53), IF('将来負担比率（分子）の構造'!J$53 &lt; 0, 0, '将来負担比率（分子）の構造'!J$53), NA())</f>
        <v>7017</v>
      </c>
      <c r="G67" s="172" t="e">
        <f>NA()</f>
        <v>#N/A</v>
      </c>
      <c r="H67" s="172" t="e">
        <f>NA()</f>
        <v>#N/A</v>
      </c>
      <c r="I67" s="172">
        <f>IF(ISNUMBER('将来負担比率（分子）の構造'!K$53), IF('将来負担比率（分子）の構造'!K$53 &lt; 0, 0, '将来負担比率（分子）の構造'!K$53), NA())</f>
        <v>6493</v>
      </c>
      <c r="J67" s="172" t="e">
        <f>NA()</f>
        <v>#N/A</v>
      </c>
      <c r="K67" s="172" t="e">
        <f>NA()</f>
        <v>#N/A</v>
      </c>
      <c r="L67" s="172">
        <f>IF(ISNUMBER('将来負担比率（分子）の構造'!L$53), IF('将来負担比率（分子）の構造'!L$53 &lt; 0, 0, '将来負担比率（分子）の構造'!L$53), NA())</f>
        <v>5490</v>
      </c>
      <c r="M67" s="172" t="e">
        <f>NA()</f>
        <v>#N/A</v>
      </c>
      <c r="N67" s="172" t="e">
        <f>NA()</f>
        <v>#N/A</v>
      </c>
      <c r="O67" s="172">
        <f>IF(ISNUMBER('将来負担比率（分子）の構造'!M$53), IF('将来負担比率（分子）の構造'!M$53 &lt; 0, 0, '将来負担比率（分子）の構造'!M$53), NA())</f>
        <v>2719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1396</v>
      </c>
      <c r="C72" s="176">
        <f>基金残高に係る経年分析!G55</f>
        <v>1489</v>
      </c>
      <c r="D72" s="176">
        <f>基金残高に係る経年分析!H55</f>
        <v>1718</v>
      </c>
    </row>
    <row r="73" spans="1:16" x14ac:dyDescent="0.15">
      <c r="A73" s="175" t="s">
        <v>78</v>
      </c>
      <c r="B73" s="176">
        <f>基金残高に係る経年分析!F56</f>
        <v>1082</v>
      </c>
      <c r="C73" s="176">
        <f>基金残高に係る経年分析!G56</f>
        <v>1413</v>
      </c>
      <c r="D73" s="176">
        <f>基金残高に係る経年分析!H56</f>
        <v>1863</v>
      </c>
    </row>
    <row r="74" spans="1:16" x14ac:dyDescent="0.15">
      <c r="A74" s="175" t="s">
        <v>79</v>
      </c>
      <c r="B74" s="176">
        <f>基金残高に係る経年分析!F57</f>
        <v>595</v>
      </c>
      <c r="C74" s="176">
        <f>基金残高に係る経年分析!G57</f>
        <v>1358</v>
      </c>
      <c r="D74" s="176">
        <f>基金残高に係る経年分析!H57</f>
        <v>2644</v>
      </c>
    </row>
  </sheetData>
  <sheetProtection algorithmName="SHA-512" hashValue="FDBGMr7jdaAKQpR8yrM/OhZ0txcgtdg7XFJwxPWj3RxFoBbBpDQ6wthFUG4y0S3MCozB668qnbfqBKj9L/KQuQ==" saltValue="kDxzNcpiqOcuyai0msiAeg=="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228</v>
      </c>
      <c r="C5" s="652"/>
      <c r="D5" s="652"/>
      <c r="E5" s="652"/>
      <c r="F5" s="652"/>
      <c r="G5" s="652"/>
      <c r="H5" s="652"/>
      <c r="I5" s="652"/>
      <c r="J5" s="652"/>
      <c r="K5" s="652"/>
      <c r="L5" s="652"/>
      <c r="M5" s="652"/>
      <c r="N5" s="652"/>
      <c r="O5" s="652"/>
      <c r="P5" s="652"/>
      <c r="Q5" s="653"/>
      <c r="R5" s="654">
        <v>3344391</v>
      </c>
      <c r="S5" s="655"/>
      <c r="T5" s="655"/>
      <c r="U5" s="655"/>
      <c r="V5" s="655"/>
      <c r="W5" s="655"/>
      <c r="X5" s="655"/>
      <c r="Y5" s="656"/>
      <c r="Z5" s="657">
        <v>17.5</v>
      </c>
      <c r="AA5" s="657"/>
      <c r="AB5" s="657"/>
      <c r="AC5" s="657"/>
      <c r="AD5" s="658">
        <v>3173978</v>
      </c>
      <c r="AE5" s="658"/>
      <c r="AF5" s="658"/>
      <c r="AG5" s="658"/>
      <c r="AH5" s="658"/>
      <c r="AI5" s="658"/>
      <c r="AJ5" s="658"/>
      <c r="AK5" s="658"/>
      <c r="AL5" s="659">
        <v>39.200000000000003</v>
      </c>
      <c r="AM5" s="660"/>
      <c r="AN5" s="660"/>
      <c r="AO5" s="661"/>
      <c r="AP5" s="651" t="s">
        <v>229</v>
      </c>
      <c r="AQ5" s="652"/>
      <c r="AR5" s="652"/>
      <c r="AS5" s="652"/>
      <c r="AT5" s="652"/>
      <c r="AU5" s="652"/>
      <c r="AV5" s="652"/>
      <c r="AW5" s="652"/>
      <c r="AX5" s="652"/>
      <c r="AY5" s="652"/>
      <c r="AZ5" s="652"/>
      <c r="BA5" s="652"/>
      <c r="BB5" s="652"/>
      <c r="BC5" s="652"/>
      <c r="BD5" s="652"/>
      <c r="BE5" s="652"/>
      <c r="BF5" s="653"/>
      <c r="BG5" s="665">
        <v>3173978</v>
      </c>
      <c r="BH5" s="666"/>
      <c r="BI5" s="666"/>
      <c r="BJ5" s="666"/>
      <c r="BK5" s="666"/>
      <c r="BL5" s="666"/>
      <c r="BM5" s="666"/>
      <c r="BN5" s="667"/>
      <c r="BO5" s="668">
        <v>94.9</v>
      </c>
      <c r="BP5" s="668"/>
      <c r="BQ5" s="668"/>
      <c r="BR5" s="668"/>
      <c r="BS5" s="669" t="s">
        <v>128</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222</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x14ac:dyDescent="0.15">
      <c r="B6" s="662" t="s">
        <v>234</v>
      </c>
      <c r="C6" s="663"/>
      <c r="D6" s="663"/>
      <c r="E6" s="663"/>
      <c r="F6" s="663"/>
      <c r="G6" s="663"/>
      <c r="H6" s="663"/>
      <c r="I6" s="663"/>
      <c r="J6" s="663"/>
      <c r="K6" s="663"/>
      <c r="L6" s="663"/>
      <c r="M6" s="663"/>
      <c r="N6" s="663"/>
      <c r="O6" s="663"/>
      <c r="P6" s="663"/>
      <c r="Q6" s="664"/>
      <c r="R6" s="665">
        <v>197070</v>
      </c>
      <c r="S6" s="666"/>
      <c r="T6" s="666"/>
      <c r="U6" s="666"/>
      <c r="V6" s="666"/>
      <c r="W6" s="666"/>
      <c r="X6" s="666"/>
      <c r="Y6" s="667"/>
      <c r="Z6" s="668">
        <v>1</v>
      </c>
      <c r="AA6" s="668"/>
      <c r="AB6" s="668"/>
      <c r="AC6" s="668"/>
      <c r="AD6" s="669">
        <v>197070</v>
      </c>
      <c r="AE6" s="669"/>
      <c r="AF6" s="669"/>
      <c r="AG6" s="669"/>
      <c r="AH6" s="669"/>
      <c r="AI6" s="669"/>
      <c r="AJ6" s="669"/>
      <c r="AK6" s="669"/>
      <c r="AL6" s="670">
        <v>2.4</v>
      </c>
      <c r="AM6" s="671"/>
      <c r="AN6" s="671"/>
      <c r="AO6" s="672"/>
      <c r="AP6" s="662" t="s">
        <v>235</v>
      </c>
      <c r="AQ6" s="663"/>
      <c r="AR6" s="663"/>
      <c r="AS6" s="663"/>
      <c r="AT6" s="663"/>
      <c r="AU6" s="663"/>
      <c r="AV6" s="663"/>
      <c r="AW6" s="663"/>
      <c r="AX6" s="663"/>
      <c r="AY6" s="663"/>
      <c r="AZ6" s="663"/>
      <c r="BA6" s="663"/>
      <c r="BB6" s="663"/>
      <c r="BC6" s="663"/>
      <c r="BD6" s="663"/>
      <c r="BE6" s="663"/>
      <c r="BF6" s="664"/>
      <c r="BG6" s="665">
        <v>3173978</v>
      </c>
      <c r="BH6" s="666"/>
      <c r="BI6" s="666"/>
      <c r="BJ6" s="666"/>
      <c r="BK6" s="666"/>
      <c r="BL6" s="666"/>
      <c r="BM6" s="666"/>
      <c r="BN6" s="667"/>
      <c r="BO6" s="668">
        <v>94.9</v>
      </c>
      <c r="BP6" s="668"/>
      <c r="BQ6" s="668"/>
      <c r="BR6" s="668"/>
      <c r="BS6" s="669" t="s">
        <v>128</v>
      </c>
      <c r="BT6" s="669"/>
      <c r="BU6" s="669"/>
      <c r="BV6" s="669"/>
      <c r="BW6" s="669"/>
      <c r="BX6" s="669"/>
      <c r="BY6" s="669"/>
      <c r="BZ6" s="669"/>
      <c r="CA6" s="669"/>
      <c r="CB6" s="673"/>
      <c r="CD6" s="676" t="s">
        <v>236</v>
      </c>
      <c r="CE6" s="677"/>
      <c r="CF6" s="677"/>
      <c r="CG6" s="677"/>
      <c r="CH6" s="677"/>
      <c r="CI6" s="677"/>
      <c r="CJ6" s="677"/>
      <c r="CK6" s="677"/>
      <c r="CL6" s="677"/>
      <c r="CM6" s="677"/>
      <c r="CN6" s="677"/>
      <c r="CO6" s="677"/>
      <c r="CP6" s="677"/>
      <c r="CQ6" s="678"/>
      <c r="CR6" s="665">
        <v>150037</v>
      </c>
      <c r="CS6" s="666"/>
      <c r="CT6" s="666"/>
      <c r="CU6" s="666"/>
      <c r="CV6" s="666"/>
      <c r="CW6" s="666"/>
      <c r="CX6" s="666"/>
      <c r="CY6" s="667"/>
      <c r="CZ6" s="659">
        <v>0.8</v>
      </c>
      <c r="DA6" s="660"/>
      <c r="DB6" s="660"/>
      <c r="DC6" s="679"/>
      <c r="DD6" s="674" t="s">
        <v>128</v>
      </c>
      <c r="DE6" s="666"/>
      <c r="DF6" s="666"/>
      <c r="DG6" s="666"/>
      <c r="DH6" s="666"/>
      <c r="DI6" s="666"/>
      <c r="DJ6" s="666"/>
      <c r="DK6" s="666"/>
      <c r="DL6" s="666"/>
      <c r="DM6" s="666"/>
      <c r="DN6" s="666"/>
      <c r="DO6" s="666"/>
      <c r="DP6" s="667"/>
      <c r="DQ6" s="674">
        <v>150037</v>
      </c>
      <c r="DR6" s="666"/>
      <c r="DS6" s="666"/>
      <c r="DT6" s="666"/>
      <c r="DU6" s="666"/>
      <c r="DV6" s="666"/>
      <c r="DW6" s="666"/>
      <c r="DX6" s="666"/>
      <c r="DY6" s="666"/>
      <c r="DZ6" s="666"/>
      <c r="EA6" s="666"/>
      <c r="EB6" s="666"/>
      <c r="EC6" s="675"/>
    </row>
    <row r="7" spans="2:143" ht="11.25" customHeight="1" x14ac:dyDescent="0.15">
      <c r="B7" s="662" t="s">
        <v>237</v>
      </c>
      <c r="C7" s="663"/>
      <c r="D7" s="663"/>
      <c r="E7" s="663"/>
      <c r="F7" s="663"/>
      <c r="G7" s="663"/>
      <c r="H7" s="663"/>
      <c r="I7" s="663"/>
      <c r="J7" s="663"/>
      <c r="K7" s="663"/>
      <c r="L7" s="663"/>
      <c r="M7" s="663"/>
      <c r="N7" s="663"/>
      <c r="O7" s="663"/>
      <c r="P7" s="663"/>
      <c r="Q7" s="664"/>
      <c r="R7" s="665">
        <v>1218</v>
      </c>
      <c r="S7" s="666"/>
      <c r="T7" s="666"/>
      <c r="U7" s="666"/>
      <c r="V7" s="666"/>
      <c r="W7" s="666"/>
      <c r="X7" s="666"/>
      <c r="Y7" s="667"/>
      <c r="Z7" s="668">
        <v>0</v>
      </c>
      <c r="AA7" s="668"/>
      <c r="AB7" s="668"/>
      <c r="AC7" s="668"/>
      <c r="AD7" s="669">
        <v>1218</v>
      </c>
      <c r="AE7" s="669"/>
      <c r="AF7" s="669"/>
      <c r="AG7" s="669"/>
      <c r="AH7" s="669"/>
      <c r="AI7" s="669"/>
      <c r="AJ7" s="669"/>
      <c r="AK7" s="669"/>
      <c r="AL7" s="670">
        <v>0</v>
      </c>
      <c r="AM7" s="671"/>
      <c r="AN7" s="671"/>
      <c r="AO7" s="672"/>
      <c r="AP7" s="662" t="s">
        <v>238</v>
      </c>
      <c r="AQ7" s="663"/>
      <c r="AR7" s="663"/>
      <c r="AS7" s="663"/>
      <c r="AT7" s="663"/>
      <c r="AU7" s="663"/>
      <c r="AV7" s="663"/>
      <c r="AW7" s="663"/>
      <c r="AX7" s="663"/>
      <c r="AY7" s="663"/>
      <c r="AZ7" s="663"/>
      <c r="BA7" s="663"/>
      <c r="BB7" s="663"/>
      <c r="BC7" s="663"/>
      <c r="BD7" s="663"/>
      <c r="BE7" s="663"/>
      <c r="BF7" s="664"/>
      <c r="BG7" s="665">
        <v>1353471</v>
      </c>
      <c r="BH7" s="666"/>
      <c r="BI7" s="666"/>
      <c r="BJ7" s="666"/>
      <c r="BK7" s="666"/>
      <c r="BL7" s="666"/>
      <c r="BM7" s="666"/>
      <c r="BN7" s="667"/>
      <c r="BO7" s="668">
        <v>40.5</v>
      </c>
      <c r="BP7" s="668"/>
      <c r="BQ7" s="668"/>
      <c r="BR7" s="668"/>
      <c r="BS7" s="669" t="s">
        <v>128</v>
      </c>
      <c r="BT7" s="669"/>
      <c r="BU7" s="669"/>
      <c r="BV7" s="669"/>
      <c r="BW7" s="669"/>
      <c r="BX7" s="669"/>
      <c r="BY7" s="669"/>
      <c r="BZ7" s="669"/>
      <c r="CA7" s="669"/>
      <c r="CB7" s="673"/>
      <c r="CD7" s="680" t="s">
        <v>239</v>
      </c>
      <c r="CE7" s="681"/>
      <c r="CF7" s="681"/>
      <c r="CG7" s="681"/>
      <c r="CH7" s="681"/>
      <c r="CI7" s="681"/>
      <c r="CJ7" s="681"/>
      <c r="CK7" s="681"/>
      <c r="CL7" s="681"/>
      <c r="CM7" s="681"/>
      <c r="CN7" s="681"/>
      <c r="CO7" s="681"/>
      <c r="CP7" s="681"/>
      <c r="CQ7" s="682"/>
      <c r="CR7" s="665">
        <v>4559570</v>
      </c>
      <c r="CS7" s="666"/>
      <c r="CT7" s="666"/>
      <c r="CU7" s="666"/>
      <c r="CV7" s="666"/>
      <c r="CW7" s="666"/>
      <c r="CX7" s="666"/>
      <c r="CY7" s="667"/>
      <c r="CZ7" s="668">
        <v>24.8</v>
      </c>
      <c r="DA7" s="668"/>
      <c r="DB7" s="668"/>
      <c r="DC7" s="668"/>
      <c r="DD7" s="674">
        <v>153850</v>
      </c>
      <c r="DE7" s="666"/>
      <c r="DF7" s="666"/>
      <c r="DG7" s="666"/>
      <c r="DH7" s="666"/>
      <c r="DI7" s="666"/>
      <c r="DJ7" s="666"/>
      <c r="DK7" s="666"/>
      <c r="DL7" s="666"/>
      <c r="DM7" s="666"/>
      <c r="DN7" s="666"/>
      <c r="DO7" s="666"/>
      <c r="DP7" s="667"/>
      <c r="DQ7" s="674">
        <v>4261263</v>
      </c>
      <c r="DR7" s="666"/>
      <c r="DS7" s="666"/>
      <c r="DT7" s="666"/>
      <c r="DU7" s="666"/>
      <c r="DV7" s="666"/>
      <c r="DW7" s="666"/>
      <c r="DX7" s="666"/>
      <c r="DY7" s="666"/>
      <c r="DZ7" s="666"/>
      <c r="EA7" s="666"/>
      <c r="EB7" s="666"/>
      <c r="EC7" s="675"/>
    </row>
    <row r="8" spans="2:143" ht="11.25" customHeight="1" x14ac:dyDescent="0.15">
      <c r="B8" s="662" t="s">
        <v>240</v>
      </c>
      <c r="C8" s="663"/>
      <c r="D8" s="663"/>
      <c r="E8" s="663"/>
      <c r="F8" s="663"/>
      <c r="G8" s="663"/>
      <c r="H8" s="663"/>
      <c r="I8" s="663"/>
      <c r="J8" s="663"/>
      <c r="K8" s="663"/>
      <c r="L8" s="663"/>
      <c r="M8" s="663"/>
      <c r="N8" s="663"/>
      <c r="O8" s="663"/>
      <c r="P8" s="663"/>
      <c r="Q8" s="664"/>
      <c r="R8" s="665">
        <v>10952</v>
      </c>
      <c r="S8" s="666"/>
      <c r="T8" s="666"/>
      <c r="U8" s="666"/>
      <c r="V8" s="666"/>
      <c r="W8" s="666"/>
      <c r="X8" s="666"/>
      <c r="Y8" s="667"/>
      <c r="Z8" s="668">
        <v>0.1</v>
      </c>
      <c r="AA8" s="668"/>
      <c r="AB8" s="668"/>
      <c r="AC8" s="668"/>
      <c r="AD8" s="669">
        <v>10952</v>
      </c>
      <c r="AE8" s="669"/>
      <c r="AF8" s="669"/>
      <c r="AG8" s="669"/>
      <c r="AH8" s="669"/>
      <c r="AI8" s="669"/>
      <c r="AJ8" s="669"/>
      <c r="AK8" s="669"/>
      <c r="AL8" s="670">
        <v>0.1</v>
      </c>
      <c r="AM8" s="671"/>
      <c r="AN8" s="671"/>
      <c r="AO8" s="672"/>
      <c r="AP8" s="662" t="s">
        <v>241</v>
      </c>
      <c r="AQ8" s="663"/>
      <c r="AR8" s="663"/>
      <c r="AS8" s="663"/>
      <c r="AT8" s="663"/>
      <c r="AU8" s="663"/>
      <c r="AV8" s="663"/>
      <c r="AW8" s="663"/>
      <c r="AX8" s="663"/>
      <c r="AY8" s="663"/>
      <c r="AZ8" s="663"/>
      <c r="BA8" s="663"/>
      <c r="BB8" s="663"/>
      <c r="BC8" s="663"/>
      <c r="BD8" s="663"/>
      <c r="BE8" s="663"/>
      <c r="BF8" s="664"/>
      <c r="BG8" s="665">
        <v>47092</v>
      </c>
      <c r="BH8" s="666"/>
      <c r="BI8" s="666"/>
      <c r="BJ8" s="666"/>
      <c r="BK8" s="666"/>
      <c r="BL8" s="666"/>
      <c r="BM8" s="666"/>
      <c r="BN8" s="667"/>
      <c r="BO8" s="668">
        <v>1.4</v>
      </c>
      <c r="BP8" s="668"/>
      <c r="BQ8" s="668"/>
      <c r="BR8" s="668"/>
      <c r="BS8" s="669" t="s">
        <v>128</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4714745</v>
      </c>
      <c r="CS8" s="666"/>
      <c r="CT8" s="666"/>
      <c r="CU8" s="666"/>
      <c r="CV8" s="666"/>
      <c r="CW8" s="666"/>
      <c r="CX8" s="666"/>
      <c r="CY8" s="667"/>
      <c r="CZ8" s="668">
        <v>25.7</v>
      </c>
      <c r="DA8" s="668"/>
      <c r="DB8" s="668"/>
      <c r="DC8" s="668"/>
      <c r="DD8" s="674">
        <v>5632</v>
      </c>
      <c r="DE8" s="666"/>
      <c r="DF8" s="666"/>
      <c r="DG8" s="666"/>
      <c r="DH8" s="666"/>
      <c r="DI8" s="666"/>
      <c r="DJ8" s="666"/>
      <c r="DK8" s="666"/>
      <c r="DL8" s="666"/>
      <c r="DM8" s="666"/>
      <c r="DN8" s="666"/>
      <c r="DO8" s="666"/>
      <c r="DP8" s="667"/>
      <c r="DQ8" s="674">
        <v>2436230</v>
      </c>
      <c r="DR8" s="666"/>
      <c r="DS8" s="666"/>
      <c r="DT8" s="666"/>
      <c r="DU8" s="666"/>
      <c r="DV8" s="666"/>
      <c r="DW8" s="666"/>
      <c r="DX8" s="666"/>
      <c r="DY8" s="666"/>
      <c r="DZ8" s="666"/>
      <c r="EA8" s="666"/>
      <c r="EB8" s="666"/>
      <c r="EC8" s="675"/>
    </row>
    <row r="9" spans="2:143" ht="11.25" customHeight="1" x14ac:dyDescent="0.15">
      <c r="B9" s="662" t="s">
        <v>243</v>
      </c>
      <c r="C9" s="663"/>
      <c r="D9" s="663"/>
      <c r="E9" s="663"/>
      <c r="F9" s="663"/>
      <c r="G9" s="663"/>
      <c r="H9" s="663"/>
      <c r="I9" s="663"/>
      <c r="J9" s="663"/>
      <c r="K9" s="663"/>
      <c r="L9" s="663"/>
      <c r="M9" s="663"/>
      <c r="N9" s="663"/>
      <c r="O9" s="663"/>
      <c r="P9" s="663"/>
      <c r="Q9" s="664"/>
      <c r="R9" s="665">
        <v>12505</v>
      </c>
      <c r="S9" s="666"/>
      <c r="T9" s="666"/>
      <c r="U9" s="666"/>
      <c r="V9" s="666"/>
      <c r="W9" s="666"/>
      <c r="X9" s="666"/>
      <c r="Y9" s="667"/>
      <c r="Z9" s="668">
        <v>0.1</v>
      </c>
      <c r="AA9" s="668"/>
      <c r="AB9" s="668"/>
      <c r="AC9" s="668"/>
      <c r="AD9" s="669">
        <v>12505</v>
      </c>
      <c r="AE9" s="669"/>
      <c r="AF9" s="669"/>
      <c r="AG9" s="669"/>
      <c r="AH9" s="669"/>
      <c r="AI9" s="669"/>
      <c r="AJ9" s="669"/>
      <c r="AK9" s="669"/>
      <c r="AL9" s="670">
        <v>0.2</v>
      </c>
      <c r="AM9" s="671"/>
      <c r="AN9" s="671"/>
      <c r="AO9" s="672"/>
      <c r="AP9" s="662" t="s">
        <v>244</v>
      </c>
      <c r="AQ9" s="663"/>
      <c r="AR9" s="663"/>
      <c r="AS9" s="663"/>
      <c r="AT9" s="663"/>
      <c r="AU9" s="663"/>
      <c r="AV9" s="663"/>
      <c r="AW9" s="663"/>
      <c r="AX9" s="663"/>
      <c r="AY9" s="663"/>
      <c r="AZ9" s="663"/>
      <c r="BA9" s="663"/>
      <c r="BB9" s="663"/>
      <c r="BC9" s="663"/>
      <c r="BD9" s="663"/>
      <c r="BE9" s="663"/>
      <c r="BF9" s="664"/>
      <c r="BG9" s="665">
        <v>1045877</v>
      </c>
      <c r="BH9" s="666"/>
      <c r="BI9" s="666"/>
      <c r="BJ9" s="666"/>
      <c r="BK9" s="666"/>
      <c r="BL9" s="666"/>
      <c r="BM9" s="666"/>
      <c r="BN9" s="667"/>
      <c r="BO9" s="668">
        <v>31.3</v>
      </c>
      <c r="BP9" s="668"/>
      <c r="BQ9" s="668"/>
      <c r="BR9" s="668"/>
      <c r="BS9" s="669" t="s">
        <v>128</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1344364</v>
      </c>
      <c r="CS9" s="666"/>
      <c r="CT9" s="666"/>
      <c r="CU9" s="666"/>
      <c r="CV9" s="666"/>
      <c r="CW9" s="666"/>
      <c r="CX9" s="666"/>
      <c r="CY9" s="667"/>
      <c r="CZ9" s="668">
        <v>7.3</v>
      </c>
      <c r="DA9" s="668"/>
      <c r="DB9" s="668"/>
      <c r="DC9" s="668"/>
      <c r="DD9" s="674">
        <v>12162</v>
      </c>
      <c r="DE9" s="666"/>
      <c r="DF9" s="666"/>
      <c r="DG9" s="666"/>
      <c r="DH9" s="666"/>
      <c r="DI9" s="666"/>
      <c r="DJ9" s="666"/>
      <c r="DK9" s="666"/>
      <c r="DL9" s="666"/>
      <c r="DM9" s="666"/>
      <c r="DN9" s="666"/>
      <c r="DO9" s="666"/>
      <c r="DP9" s="667"/>
      <c r="DQ9" s="674">
        <v>1016464</v>
      </c>
      <c r="DR9" s="666"/>
      <c r="DS9" s="666"/>
      <c r="DT9" s="666"/>
      <c r="DU9" s="666"/>
      <c r="DV9" s="666"/>
      <c r="DW9" s="666"/>
      <c r="DX9" s="666"/>
      <c r="DY9" s="666"/>
      <c r="DZ9" s="666"/>
      <c r="EA9" s="666"/>
      <c r="EB9" s="666"/>
      <c r="EC9" s="675"/>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71180</v>
      </c>
      <c r="BH10" s="666"/>
      <c r="BI10" s="666"/>
      <c r="BJ10" s="666"/>
      <c r="BK10" s="666"/>
      <c r="BL10" s="666"/>
      <c r="BM10" s="666"/>
      <c r="BN10" s="667"/>
      <c r="BO10" s="668">
        <v>2.1</v>
      </c>
      <c r="BP10" s="668"/>
      <c r="BQ10" s="668"/>
      <c r="BR10" s="668"/>
      <c r="BS10" s="669" t="s">
        <v>128</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v>15242</v>
      </c>
      <c r="CS10" s="666"/>
      <c r="CT10" s="666"/>
      <c r="CU10" s="666"/>
      <c r="CV10" s="666"/>
      <c r="CW10" s="666"/>
      <c r="CX10" s="666"/>
      <c r="CY10" s="667"/>
      <c r="CZ10" s="668">
        <v>0.1</v>
      </c>
      <c r="DA10" s="668"/>
      <c r="DB10" s="668"/>
      <c r="DC10" s="668"/>
      <c r="DD10" s="674" t="s">
        <v>128</v>
      </c>
      <c r="DE10" s="666"/>
      <c r="DF10" s="666"/>
      <c r="DG10" s="666"/>
      <c r="DH10" s="666"/>
      <c r="DI10" s="666"/>
      <c r="DJ10" s="666"/>
      <c r="DK10" s="666"/>
      <c r="DL10" s="666"/>
      <c r="DM10" s="666"/>
      <c r="DN10" s="666"/>
      <c r="DO10" s="666"/>
      <c r="DP10" s="667"/>
      <c r="DQ10" s="674">
        <v>15242</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719144</v>
      </c>
      <c r="S11" s="666"/>
      <c r="T11" s="666"/>
      <c r="U11" s="666"/>
      <c r="V11" s="666"/>
      <c r="W11" s="666"/>
      <c r="X11" s="666"/>
      <c r="Y11" s="667"/>
      <c r="Z11" s="670">
        <v>3.8</v>
      </c>
      <c r="AA11" s="671"/>
      <c r="AB11" s="671"/>
      <c r="AC11" s="683"/>
      <c r="AD11" s="674">
        <v>719144</v>
      </c>
      <c r="AE11" s="666"/>
      <c r="AF11" s="666"/>
      <c r="AG11" s="666"/>
      <c r="AH11" s="666"/>
      <c r="AI11" s="666"/>
      <c r="AJ11" s="666"/>
      <c r="AK11" s="667"/>
      <c r="AL11" s="670">
        <v>8.9</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189322</v>
      </c>
      <c r="BH11" s="666"/>
      <c r="BI11" s="666"/>
      <c r="BJ11" s="666"/>
      <c r="BK11" s="666"/>
      <c r="BL11" s="666"/>
      <c r="BM11" s="666"/>
      <c r="BN11" s="667"/>
      <c r="BO11" s="668">
        <v>5.7</v>
      </c>
      <c r="BP11" s="668"/>
      <c r="BQ11" s="668"/>
      <c r="BR11" s="668"/>
      <c r="BS11" s="669" t="s">
        <v>128</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1352484</v>
      </c>
      <c r="CS11" s="666"/>
      <c r="CT11" s="666"/>
      <c r="CU11" s="666"/>
      <c r="CV11" s="666"/>
      <c r="CW11" s="666"/>
      <c r="CX11" s="666"/>
      <c r="CY11" s="667"/>
      <c r="CZ11" s="668">
        <v>7.4</v>
      </c>
      <c r="DA11" s="668"/>
      <c r="DB11" s="668"/>
      <c r="DC11" s="668"/>
      <c r="DD11" s="674">
        <v>653950</v>
      </c>
      <c r="DE11" s="666"/>
      <c r="DF11" s="666"/>
      <c r="DG11" s="666"/>
      <c r="DH11" s="666"/>
      <c r="DI11" s="666"/>
      <c r="DJ11" s="666"/>
      <c r="DK11" s="666"/>
      <c r="DL11" s="666"/>
      <c r="DM11" s="666"/>
      <c r="DN11" s="666"/>
      <c r="DO11" s="666"/>
      <c r="DP11" s="667"/>
      <c r="DQ11" s="674">
        <v>598074</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v>3675</v>
      </c>
      <c r="S12" s="666"/>
      <c r="T12" s="666"/>
      <c r="U12" s="666"/>
      <c r="V12" s="666"/>
      <c r="W12" s="666"/>
      <c r="X12" s="666"/>
      <c r="Y12" s="667"/>
      <c r="Z12" s="668">
        <v>0</v>
      </c>
      <c r="AA12" s="668"/>
      <c r="AB12" s="668"/>
      <c r="AC12" s="668"/>
      <c r="AD12" s="669">
        <v>3675</v>
      </c>
      <c r="AE12" s="669"/>
      <c r="AF12" s="669"/>
      <c r="AG12" s="669"/>
      <c r="AH12" s="669"/>
      <c r="AI12" s="669"/>
      <c r="AJ12" s="669"/>
      <c r="AK12" s="669"/>
      <c r="AL12" s="670">
        <v>0</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1474941</v>
      </c>
      <c r="BH12" s="666"/>
      <c r="BI12" s="666"/>
      <c r="BJ12" s="666"/>
      <c r="BK12" s="666"/>
      <c r="BL12" s="666"/>
      <c r="BM12" s="666"/>
      <c r="BN12" s="667"/>
      <c r="BO12" s="668">
        <v>44.1</v>
      </c>
      <c r="BP12" s="668"/>
      <c r="BQ12" s="668"/>
      <c r="BR12" s="668"/>
      <c r="BS12" s="669" t="s">
        <v>128</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676353</v>
      </c>
      <c r="CS12" s="666"/>
      <c r="CT12" s="666"/>
      <c r="CU12" s="666"/>
      <c r="CV12" s="666"/>
      <c r="CW12" s="666"/>
      <c r="CX12" s="666"/>
      <c r="CY12" s="667"/>
      <c r="CZ12" s="668">
        <v>3.7</v>
      </c>
      <c r="DA12" s="668"/>
      <c r="DB12" s="668"/>
      <c r="DC12" s="668"/>
      <c r="DD12" s="674">
        <v>1100</v>
      </c>
      <c r="DE12" s="666"/>
      <c r="DF12" s="666"/>
      <c r="DG12" s="666"/>
      <c r="DH12" s="666"/>
      <c r="DI12" s="666"/>
      <c r="DJ12" s="666"/>
      <c r="DK12" s="666"/>
      <c r="DL12" s="666"/>
      <c r="DM12" s="666"/>
      <c r="DN12" s="666"/>
      <c r="DO12" s="666"/>
      <c r="DP12" s="667"/>
      <c r="DQ12" s="674">
        <v>218421</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1473926</v>
      </c>
      <c r="BH13" s="666"/>
      <c r="BI13" s="666"/>
      <c r="BJ13" s="666"/>
      <c r="BK13" s="666"/>
      <c r="BL13" s="666"/>
      <c r="BM13" s="666"/>
      <c r="BN13" s="667"/>
      <c r="BO13" s="668">
        <v>44.1</v>
      </c>
      <c r="BP13" s="668"/>
      <c r="BQ13" s="668"/>
      <c r="BR13" s="668"/>
      <c r="BS13" s="669" t="s">
        <v>128</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1627787</v>
      </c>
      <c r="CS13" s="666"/>
      <c r="CT13" s="666"/>
      <c r="CU13" s="666"/>
      <c r="CV13" s="666"/>
      <c r="CW13" s="666"/>
      <c r="CX13" s="666"/>
      <c r="CY13" s="667"/>
      <c r="CZ13" s="668">
        <v>8.9</v>
      </c>
      <c r="DA13" s="668"/>
      <c r="DB13" s="668"/>
      <c r="DC13" s="668"/>
      <c r="DD13" s="674">
        <v>591110</v>
      </c>
      <c r="DE13" s="666"/>
      <c r="DF13" s="666"/>
      <c r="DG13" s="666"/>
      <c r="DH13" s="666"/>
      <c r="DI13" s="666"/>
      <c r="DJ13" s="666"/>
      <c r="DK13" s="666"/>
      <c r="DL13" s="666"/>
      <c r="DM13" s="666"/>
      <c r="DN13" s="666"/>
      <c r="DO13" s="666"/>
      <c r="DP13" s="667"/>
      <c r="DQ13" s="674">
        <v>1012260</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116913</v>
      </c>
      <c r="BH14" s="666"/>
      <c r="BI14" s="666"/>
      <c r="BJ14" s="666"/>
      <c r="BK14" s="666"/>
      <c r="BL14" s="666"/>
      <c r="BM14" s="666"/>
      <c r="BN14" s="667"/>
      <c r="BO14" s="668">
        <v>3.5</v>
      </c>
      <c r="BP14" s="668"/>
      <c r="BQ14" s="668"/>
      <c r="BR14" s="668"/>
      <c r="BS14" s="669" t="s">
        <v>128</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410929</v>
      </c>
      <c r="CS14" s="666"/>
      <c r="CT14" s="666"/>
      <c r="CU14" s="666"/>
      <c r="CV14" s="666"/>
      <c r="CW14" s="666"/>
      <c r="CX14" s="666"/>
      <c r="CY14" s="667"/>
      <c r="CZ14" s="668">
        <v>2.2000000000000002</v>
      </c>
      <c r="DA14" s="668"/>
      <c r="DB14" s="668"/>
      <c r="DC14" s="668"/>
      <c r="DD14" s="674">
        <v>2345</v>
      </c>
      <c r="DE14" s="666"/>
      <c r="DF14" s="666"/>
      <c r="DG14" s="666"/>
      <c r="DH14" s="666"/>
      <c r="DI14" s="666"/>
      <c r="DJ14" s="666"/>
      <c r="DK14" s="666"/>
      <c r="DL14" s="666"/>
      <c r="DM14" s="666"/>
      <c r="DN14" s="666"/>
      <c r="DO14" s="666"/>
      <c r="DP14" s="667"/>
      <c r="DQ14" s="674">
        <v>406607</v>
      </c>
      <c r="DR14" s="666"/>
      <c r="DS14" s="666"/>
      <c r="DT14" s="666"/>
      <c r="DU14" s="666"/>
      <c r="DV14" s="666"/>
      <c r="DW14" s="666"/>
      <c r="DX14" s="666"/>
      <c r="DY14" s="666"/>
      <c r="DZ14" s="666"/>
      <c r="EA14" s="666"/>
      <c r="EB14" s="666"/>
      <c r="EC14" s="675"/>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228653</v>
      </c>
      <c r="BH15" s="666"/>
      <c r="BI15" s="666"/>
      <c r="BJ15" s="666"/>
      <c r="BK15" s="666"/>
      <c r="BL15" s="666"/>
      <c r="BM15" s="666"/>
      <c r="BN15" s="667"/>
      <c r="BO15" s="668">
        <v>6.8</v>
      </c>
      <c r="BP15" s="668"/>
      <c r="BQ15" s="668"/>
      <c r="BR15" s="668"/>
      <c r="BS15" s="669" t="s">
        <v>128</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1574181</v>
      </c>
      <c r="CS15" s="666"/>
      <c r="CT15" s="666"/>
      <c r="CU15" s="666"/>
      <c r="CV15" s="666"/>
      <c r="CW15" s="666"/>
      <c r="CX15" s="666"/>
      <c r="CY15" s="667"/>
      <c r="CZ15" s="668">
        <v>8.6</v>
      </c>
      <c r="DA15" s="668"/>
      <c r="DB15" s="668"/>
      <c r="DC15" s="668"/>
      <c r="DD15" s="674">
        <v>204411</v>
      </c>
      <c r="DE15" s="666"/>
      <c r="DF15" s="666"/>
      <c r="DG15" s="666"/>
      <c r="DH15" s="666"/>
      <c r="DI15" s="666"/>
      <c r="DJ15" s="666"/>
      <c r="DK15" s="666"/>
      <c r="DL15" s="666"/>
      <c r="DM15" s="666"/>
      <c r="DN15" s="666"/>
      <c r="DO15" s="666"/>
      <c r="DP15" s="667"/>
      <c r="DQ15" s="674">
        <v>1175712</v>
      </c>
      <c r="DR15" s="666"/>
      <c r="DS15" s="666"/>
      <c r="DT15" s="666"/>
      <c r="DU15" s="666"/>
      <c r="DV15" s="666"/>
      <c r="DW15" s="666"/>
      <c r="DX15" s="666"/>
      <c r="DY15" s="666"/>
      <c r="DZ15" s="666"/>
      <c r="EA15" s="666"/>
      <c r="EB15" s="666"/>
      <c r="EC15" s="675"/>
    </row>
    <row r="16" spans="2:143" ht="11.25" customHeight="1" x14ac:dyDescent="0.15">
      <c r="B16" s="662" t="s">
        <v>264</v>
      </c>
      <c r="C16" s="663"/>
      <c r="D16" s="663"/>
      <c r="E16" s="663"/>
      <c r="F16" s="663"/>
      <c r="G16" s="663"/>
      <c r="H16" s="663"/>
      <c r="I16" s="663"/>
      <c r="J16" s="663"/>
      <c r="K16" s="663"/>
      <c r="L16" s="663"/>
      <c r="M16" s="663"/>
      <c r="N16" s="663"/>
      <c r="O16" s="663"/>
      <c r="P16" s="663"/>
      <c r="Q16" s="664"/>
      <c r="R16" s="665">
        <v>18339</v>
      </c>
      <c r="S16" s="666"/>
      <c r="T16" s="666"/>
      <c r="U16" s="666"/>
      <c r="V16" s="666"/>
      <c r="W16" s="666"/>
      <c r="X16" s="666"/>
      <c r="Y16" s="667"/>
      <c r="Z16" s="668">
        <v>0.1</v>
      </c>
      <c r="AA16" s="668"/>
      <c r="AB16" s="668"/>
      <c r="AC16" s="668"/>
      <c r="AD16" s="669">
        <v>18339</v>
      </c>
      <c r="AE16" s="669"/>
      <c r="AF16" s="669"/>
      <c r="AG16" s="669"/>
      <c r="AH16" s="669"/>
      <c r="AI16" s="669"/>
      <c r="AJ16" s="669"/>
      <c r="AK16" s="669"/>
      <c r="AL16" s="670">
        <v>0.2</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266</v>
      </c>
      <c r="CE16" s="681"/>
      <c r="CF16" s="681"/>
      <c r="CG16" s="681"/>
      <c r="CH16" s="681"/>
      <c r="CI16" s="681"/>
      <c r="CJ16" s="681"/>
      <c r="CK16" s="681"/>
      <c r="CL16" s="681"/>
      <c r="CM16" s="681"/>
      <c r="CN16" s="681"/>
      <c r="CO16" s="681"/>
      <c r="CP16" s="681"/>
      <c r="CQ16" s="682"/>
      <c r="CR16" s="665">
        <v>678854</v>
      </c>
      <c r="CS16" s="666"/>
      <c r="CT16" s="666"/>
      <c r="CU16" s="666"/>
      <c r="CV16" s="666"/>
      <c r="CW16" s="666"/>
      <c r="CX16" s="666"/>
      <c r="CY16" s="667"/>
      <c r="CZ16" s="668">
        <v>3.7</v>
      </c>
      <c r="DA16" s="668"/>
      <c r="DB16" s="668"/>
      <c r="DC16" s="668"/>
      <c r="DD16" s="674" t="s">
        <v>128</v>
      </c>
      <c r="DE16" s="666"/>
      <c r="DF16" s="666"/>
      <c r="DG16" s="666"/>
      <c r="DH16" s="666"/>
      <c r="DI16" s="666"/>
      <c r="DJ16" s="666"/>
      <c r="DK16" s="666"/>
      <c r="DL16" s="666"/>
      <c r="DM16" s="666"/>
      <c r="DN16" s="666"/>
      <c r="DO16" s="666"/>
      <c r="DP16" s="667"/>
      <c r="DQ16" s="674">
        <v>37346</v>
      </c>
      <c r="DR16" s="666"/>
      <c r="DS16" s="666"/>
      <c r="DT16" s="666"/>
      <c r="DU16" s="666"/>
      <c r="DV16" s="666"/>
      <c r="DW16" s="666"/>
      <c r="DX16" s="666"/>
      <c r="DY16" s="666"/>
      <c r="DZ16" s="666"/>
      <c r="EA16" s="666"/>
      <c r="EB16" s="666"/>
      <c r="EC16" s="675"/>
    </row>
    <row r="17" spans="2:133" ht="11.25" customHeight="1" x14ac:dyDescent="0.15">
      <c r="B17" s="662" t="s">
        <v>267</v>
      </c>
      <c r="C17" s="663"/>
      <c r="D17" s="663"/>
      <c r="E17" s="663"/>
      <c r="F17" s="663"/>
      <c r="G17" s="663"/>
      <c r="H17" s="663"/>
      <c r="I17" s="663"/>
      <c r="J17" s="663"/>
      <c r="K17" s="663"/>
      <c r="L17" s="663"/>
      <c r="M17" s="663"/>
      <c r="N17" s="663"/>
      <c r="O17" s="663"/>
      <c r="P17" s="663"/>
      <c r="Q17" s="664"/>
      <c r="R17" s="665">
        <v>52358</v>
      </c>
      <c r="S17" s="666"/>
      <c r="T17" s="666"/>
      <c r="U17" s="666"/>
      <c r="V17" s="666"/>
      <c r="W17" s="666"/>
      <c r="X17" s="666"/>
      <c r="Y17" s="667"/>
      <c r="Z17" s="668">
        <v>0.3</v>
      </c>
      <c r="AA17" s="668"/>
      <c r="AB17" s="668"/>
      <c r="AC17" s="668"/>
      <c r="AD17" s="669">
        <v>52358</v>
      </c>
      <c r="AE17" s="669"/>
      <c r="AF17" s="669"/>
      <c r="AG17" s="669"/>
      <c r="AH17" s="669"/>
      <c r="AI17" s="669"/>
      <c r="AJ17" s="669"/>
      <c r="AK17" s="669"/>
      <c r="AL17" s="670">
        <v>0.6</v>
      </c>
      <c r="AM17" s="671"/>
      <c r="AN17" s="671"/>
      <c r="AO17" s="672"/>
      <c r="AP17" s="662" t="s">
        <v>268</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269</v>
      </c>
      <c r="CE17" s="681"/>
      <c r="CF17" s="681"/>
      <c r="CG17" s="681"/>
      <c r="CH17" s="681"/>
      <c r="CI17" s="681"/>
      <c r="CJ17" s="681"/>
      <c r="CK17" s="681"/>
      <c r="CL17" s="681"/>
      <c r="CM17" s="681"/>
      <c r="CN17" s="681"/>
      <c r="CO17" s="681"/>
      <c r="CP17" s="681"/>
      <c r="CQ17" s="682"/>
      <c r="CR17" s="665">
        <v>1249898</v>
      </c>
      <c r="CS17" s="666"/>
      <c r="CT17" s="666"/>
      <c r="CU17" s="666"/>
      <c r="CV17" s="666"/>
      <c r="CW17" s="666"/>
      <c r="CX17" s="666"/>
      <c r="CY17" s="667"/>
      <c r="CZ17" s="668">
        <v>6.8</v>
      </c>
      <c r="DA17" s="668"/>
      <c r="DB17" s="668"/>
      <c r="DC17" s="668"/>
      <c r="DD17" s="674" t="s">
        <v>128</v>
      </c>
      <c r="DE17" s="666"/>
      <c r="DF17" s="666"/>
      <c r="DG17" s="666"/>
      <c r="DH17" s="666"/>
      <c r="DI17" s="666"/>
      <c r="DJ17" s="666"/>
      <c r="DK17" s="666"/>
      <c r="DL17" s="666"/>
      <c r="DM17" s="666"/>
      <c r="DN17" s="666"/>
      <c r="DO17" s="666"/>
      <c r="DP17" s="667"/>
      <c r="DQ17" s="674">
        <v>1242546</v>
      </c>
      <c r="DR17" s="666"/>
      <c r="DS17" s="666"/>
      <c r="DT17" s="666"/>
      <c r="DU17" s="666"/>
      <c r="DV17" s="666"/>
      <c r="DW17" s="666"/>
      <c r="DX17" s="666"/>
      <c r="DY17" s="666"/>
      <c r="DZ17" s="666"/>
      <c r="EA17" s="666"/>
      <c r="EB17" s="666"/>
      <c r="EC17" s="675"/>
    </row>
    <row r="18" spans="2:133" ht="11.25" customHeight="1" x14ac:dyDescent="0.15">
      <c r="B18" s="662" t="s">
        <v>270</v>
      </c>
      <c r="C18" s="663"/>
      <c r="D18" s="663"/>
      <c r="E18" s="663"/>
      <c r="F18" s="663"/>
      <c r="G18" s="663"/>
      <c r="H18" s="663"/>
      <c r="I18" s="663"/>
      <c r="J18" s="663"/>
      <c r="K18" s="663"/>
      <c r="L18" s="663"/>
      <c r="M18" s="663"/>
      <c r="N18" s="663"/>
      <c r="O18" s="663"/>
      <c r="P18" s="663"/>
      <c r="Q18" s="664"/>
      <c r="R18" s="665">
        <v>52341</v>
      </c>
      <c r="S18" s="666"/>
      <c r="T18" s="666"/>
      <c r="U18" s="666"/>
      <c r="V18" s="666"/>
      <c r="W18" s="666"/>
      <c r="X18" s="666"/>
      <c r="Y18" s="667"/>
      <c r="Z18" s="668">
        <v>0.3</v>
      </c>
      <c r="AA18" s="668"/>
      <c r="AB18" s="668"/>
      <c r="AC18" s="668"/>
      <c r="AD18" s="669">
        <v>49636</v>
      </c>
      <c r="AE18" s="669"/>
      <c r="AF18" s="669"/>
      <c r="AG18" s="669"/>
      <c r="AH18" s="669"/>
      <c r="AI18" s="669"/>
      <c r="AJ18" s="669"/>
      <c r="AK18" s="669"/>
      <c r="AL18" s="670">
        <v>0.60000002384185791</v>
      </c>
      <c r="AM18" s="671"/>
      <c r="AN18" s="671"/>
      <c r="AO18" s="672"/>
      <c r="AP18" s="662" t="s">
        <v>271</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272</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273</v>
      </c>
      <c r="C19" s="663"/>
      <c r="D19" s="663"/>
      <c r="E19" s="663"/>
      <c r="F19" s="663"/>
      <c r="G19" s="663"/>
      <c r="H19" s="663"/>
      <c r="I19" s="663"/>
      <c r="J19" s="663"/>
      <c r="K19" s="663"/>
      <c r="L19" s="663"/>
      <c r="M19" s="663"/>
      <c r="N19" s="663"/>
      <c r="O19" s="663"/>
      <c r="P19" s="663"/>
      <c r="Q19" s="664"/>
      <c r="R19" s="665">
        <v>19804</v>
      </c>
      <c r="S19" s="666"/>
      <c r="T19" s="666"/>
      <c r="U19" s="666"/>
      <c r="V19" s="666"/>
      <c r="W19" s="666"/>
      <c r="X19" s="666"/>
      <c r="Y19" s="667"/>
      <c r="Z19" s="668">
        <v>0.1</v>
      </c>
      <c r="AA19" s="668"/>
      <c r="AB19" s="668"/>
      <c r="AC19" s="668"/>
      <c r="AD19" s="669">
        <v>19804</v>
      </c>
      <c r="AE19" s="669"/>
      <c r="AF19" s="669"/>
      <c r="AG19" s="669"/>
      <c r="AH19" s="669"/>
      <c r="AI19" s="669"/>
      <c r="AJ19" s="669"/>
      <c r="AK19" s="669"/>
      <c r="AL19" s="670">
        <v>0.2</v>
      </c>
      <c r="AM19" s="671"/>
      <c r="AN19" s="671"/>
      <c r="AO19" s="672"/>
      <c r="AP19" s="662" t="s">
        <v>274</v>
      </c>
      <c r="AQ19" s="663"/>
      <c r="AR19" s="663"/>
      <c r="AS19" s="663"/>
      <c r="AT19" s="663"/>
      <c r="AU19" s="663"/>
      <c r="AV19" s="663"/>
      <c r="AW19" s="663"/>
      <c r="AX19" s="663"/>
      <c r="AY19" s="663"/>
      <c r="AZ19" s="663"/>
      <c r="BA19" s="663"/>
      <c r="BB19" s="663"/>
      <c r="BC19" s="663"/>
      <c r="BD19" s="663"/>
      <c r="BE19" s="663"/>
      <c r="BF19" s="664"/>
      <c r="BG19" s="665">
        <v>170413</v>
      </c>
      <c r="BH19" s="666"/>
      <c r="BI19" s="666"/>
      <c r="BJ19" s="666"/>
      <c r="BK19" s="666"/>
      <c r="BL19" s="666"/>
      <c r="BM19" s="666"/>
      <c r="BN19" s="667"/>
      <c r="BO19" s="668">
        <v>5.0999999999999996</v>
      </c>
      <c r="BP19" s="668"/>
      <c r="BQ19" s="668"/>
      <c r="BR19" s="668"/>
      <c r="BS19" s="669" t="s">
        <v>128</v>
      </c>
      <c r="BT19" s="669"/>
      <c r="BU19" s="669"/>
      <c r="BV19" s="669"/>
      <c r="BW19" s="669"/>
      <c r="BX19" s="669"/>
      <c r="BY19" s="669"/>
      <c r="BZ19" s="669"/>
      <c r="CA19" s="669"/>
      <c r="CB19" s="673"/>
      <c r="CD19" s="680" t="s">
        <v>275</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276</v>
      </c>
      <c r="C20" s="663"/>
      <c r="D20" s="663"/>
      <c r="E20" s="663"/>
      <c r="F20" s="663"/>
      <c r="G20" s="663"/>
      <c r="H20" s="663"/>
      <c r="I20" s="663"/>
      <c r="J20" s="663"/>
      <c r="K20" s="663"/>
      <c r="L20" s="663"/>
      <c r="M20" s="663"/>
      <c r="N20" s="663"/>
      <c r="O20" s="663"/>
      <c r="P20" s="663"/>
      <c r="Q20" s="664"/>
      <c r="R20" s="665">
        <v>5135</v>
      </c>
      <c r="S20" s="666"/>
      <c r="T20" s="666"/>
      <c r="U20" s="666"/>
      <c r="V20" s="666"/>
      <c r="W20" s="666"/>
      <c r="X20" s="666"/>
      <c r="Y20" s="667"/>
      <c r="Z20" s="668">
        <v>0</v>
      </c>
      <c r="AA20" s="668"/>
      <c r="AB20" s="668"/>
      <c r="AC20" s="668"/>
      <c r="AD20" s="669">
        <v>5135</v>
      </c>
      <c r="AE20" s="669"/>
      <c r="AF20" s="669"/>
      <c r="AG20" s="669"/>
      <c r="AH20" s="669"/>
      <c r="AI20" s="669"/>
      <c r="AJ20" s="669"/>
      <c r="AK20" s="669"/>
      <c r="AL20" s="670">
        <v>0.1</v>
      </c>
      <c r="AM20" s="671"/>
      <c r="AN20" s="671"/>
      <c r="AO20" s="672"/>
      <c r="AP20" s="662" t="s">
        <v>277</v>
      </c>
      <c r="AQ20" s="663"/>
      <c r="AR20" s="663"/>
      <c r="AS20" s="663"/>
      <c r="AT20" s="663"/>
      <c r="AU20" s="663"/>
      <c r="AV20" s="663"/>
      <c r="AW20" s="663"/>
      <c r="AX20" s="663"/>
      <c r="AY20" s="663"/>
      <c r="AZ20" s="663"/>
      <c r="BA20" s="663"/>
      <c r="BB20" s="663"/>
      <c r="BC20" s="663"/>
      <c r="BD20" s="663"/>
      <c r="BE20" s="663"/>
      <c r="BF20" s="664"/>
      <c r="BG20" s="665">
        <v>170413</v>
      </c>
      <c r="BH20" s="666"/>
      <c r="BI20" s="666"/>
      <c r="BJ20" s="666"/>
      <c r="BK20" s="666"/>
      <c r="BL20" s="666"/>
      <c r="BM20" s="666"/>
      <c r="BN20" s="667"/>
      <c r="BO20" s="668">
        <v>5.0999999999999996</v>
      </c>
      <c r="BP20" s="668"/>
      <c r="BQ20" s="668"/>
      <c r="BR20" s="668"/>
      <c r="BS20" s="669" t="s">
        <v>128</v>
      </c>
      <c r="BT20" s="669"/>
      <c r="BU20" s="669"/>
      <c r="BV20" s="669"/>
      <c r="BW20" s="669"/>
      <c r="BX20" s="669"/>
      <c r="BY20" s="669"/>
      <c r="BZ20" s="669"/>
      <c r="CA20" s="669"/>
      <c r="CB20" s="673"/>
      <c r="CD20" s="680" t="s">
        <v>278</v>
      </c>
      <c r="CE20" s="681"/>
      <c r="CF20" s="681"/>
      <c r="CG20" s="681"/>
      <c r="CH20" s="681"/>
      <c r="CI20" s="681"/>
      <c r="CJ20" s="681"/>
      <c r="CK20" s="681"/>
      <c r="CL20" s="681"/>
      <c r="CM20" s="681"/>
      <c r="CN20" s="681"/>
      <c r="CO20" s="681"/>
      <c r="CP20" s="681"/>
      <c r="CQ20" s="682"/>
      <c r="CR20" s="665">
        <v>18354444</v>
      </c>
      <c r="CS20" s="666"/>
      <c r="CT20" s="666"/>
      <c r="CU20" s="666"/>
      <c r="CV20" s="666"/>
      <c r="CW20" s="666"/>
      <c r="CX20" s="666"/>
      <c r="CY20" s="667"/>
      <c r="CZ20" s="668">
        <v>100</v>
      </c>
      <c r="DA20" s="668"/>
      <c r="DB20" s="668"/>
      <c r="DC20" s="668"/>
      <c r="DD20" s="674">
        <v>1624560</v>
      </c>
      <c r="DE20" s="666"/>
      <c r="DF20" s="666"/>
      <c r="DG20" s="666"/>
      <c r="DH20" s="666"/>
      <c r="DI20" s="666"/>
      <c r="DJ20" s="666"/>
      <c r="DK20" s="666"/>
      <c r="DL20" s="666"/>
      <c r="DM20" s="666"/>
      <c r="DN20" s="666"/>
      <c r="DO20" s="666"/>
      <c r="DP20" s="667"/>
      <c r="DQ20" s="674">
        <v>12570202</v>
      </c>
      <c r="DR20" s="666"/>
      <c r="DS20" s="666"/>
      <c r="DT20" s="666"/>
      <c r="DU20" s="666"/>
      <c r="DV20" s="666"/>
      <c r="DW20" s="666"/>
      <c r="DX20" s="666"/>
      <c r="DY20" s="666"/>
      <c r="DZ20" s="666"/>
      <c r="EA20" s="666"/>
      <c r="EB20" s="666"/>
      <c r="EC20" s="675"/>
    </row>
    <row r="21" spans="2:133" ht="11.25" customHeight="1" x14ac:dyDescent="0.15">
      <c r="B21" s="662" t="s">
        <v>279</v>
      </c>
      <c r="C21" s="663"/>
      <c r="D21" s="663"/>
      <c r="E21" s="663"/>
      <c r="F21" s="663"/>
      <c r="G21" s="663"/>
      <c r="H21" s="663"/>
      <c r="I21" s="663"/>
      <c r="J21" s="663"/>
      <c r="K21" s="663"/>
      <c r="L21" s="663"/>
      <c r="M21" s="663"/>
      <c r="N21" s="663"/>
      <c r="O21" s="663"/>
      <c r="P21" s="663"/>
      <c r="Q21" s="664"/>
      <c r="R21" s="665">
        <v>1603</v>
      </c>
      <c r="S21" s="666"/>
      <c r="T21" s="666"/>
      <c r="U21" s="666"/>
      <c r="V21" s="666"/>
      <c r="W21" s="666"/>
      <c r="X21" s="666"/>
      <c r="Y21" s="667"/>
      <c r="Z21" s="668">
        <v>0</v>
      </c>
      <c r="AA21" s="668"/>
      <c r="AB21" s="668"/>
      <c r="AC21" s="668"/>
      <c r="AD21" s="669">
        <v>1603</v>
      </c>
      <c r="AE21" s="669"/>
      <c r="AF21" s="669"/>
      <c r="AG21" s="669"/>
      <c r="AH21" s="669"/>
      <c r="AI21" s="669"/>
      <c r="AJ21" s="669"/>
      <c r="AK21" s="669"/>
      <c r="AL21" s="670">
        <v>0</v>
      </c>
      <c r="AM21" s="671"/>
      <c r="AN21" s="671"/>
      <c r="AO21" s="672"/>
      <c r="AP21" s="684" t="s">
        <v>280</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281</v>
      </c>
      <c r="C22" s="704"/>
      <c r="D22" s="704"/>
      <c r="E22" s="704"/>
      <c r="F22" s="704"/>
      <c r="G22" s="704"/>
      <c r="H22" s="704"/>
      <c r="I22" s="704"/>
      <c r="J22" s="704"/>
      <c r="K22" s="704"/>
      <c r="L22" s="704"/>
      <c r="M22" s="704"/>
      <c r="N22" s="704"/>
      <c r="O22" s="704"/>
      <c r="P22" s="704"/>
      <c r="Q22" s="705"/>
      <c r="R22" s="665">
        <v>25799</v>
      </c>
      <c r="S22" s="666"/>
      <c r="T22" s="666"/>
      <c r="U22" s="666"/>
      <c r="V22" s="666"/>
      <c r="W22" s="666"/>
      <c r="X22" s="666"/>
      <c r="Y22" s="667"/>
      <c r="Z22" s="668">
        <v>0.1</v>
      </c>
      <c r="AA22" s="668"/>
      <c r="AB22" s="668"/>
      <c r="AC22" s="668"/>
      <c r="AD22" s="669">
        <v>23094</v>
      </c>
      <c r="AE22" s="669"/>
      <c r="AF22" s="669"/>
      <c r="AG22" s="669"/>
      <c r="AH22" s="669"/>
      <c r="AI22" s="669"/>
      <c r="AJ22" s="669"/>
      <c r="AK22" s="669"/>
      <c r="AL22" s="670">
        <v>0.30000001192092896</v>
      </c>
      <c r="AM22" s="671"/>
      <c r="AN22" s="671"/>
      <c r="AO22" s="672"/>
      <c r="AP22" s="684" t="s">
        <v>282</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283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284</v>
      </c>
      <c r="C23" s="663"/>
      <c r="D23" s="663"/>
      <c r="E23" s="663"/>
      <c r="F23" s="663"/>
      <c r="G23" s="663"/>
      <c r="H23" s="663"/>
      <c r="I23" s="663"/>
      <c r="J23" s="663"/>
      <c r="K23" s="663"/>
      <c r="L23" s="663"/>
      <c r="M23" s="663"/>
      <c r="N23" s="663"/>
      <c r="O23" s="663"/>
      <c r="P23" s="663"/>
      <c r="Q23" s="664"/>
      <c r="R23" s="665">
        <v>4600963</v>
      </c>
      <c r="S23" s="666"/>
      <c r="T23" s="666"/>
      <c r="U23" s="666"/>
      <c r="V23" s="666"/>
      <c r="W23" s="666"/>
      <c r="X23" s="666"/>
      <c r="Y23" s="667"/>
      <c r="Z23" s="668">
        <v>24.1</v>
      </c>
      <c r="AA23" s="668"/>
      <c r="AB23" s="668"/>
      <c r="AC23" s="668"/>
      <c r="AD23" s="669">
        <v>3795656</v>
      </c>
      <c r="AE23" s="669"/>
      <c r="AF23" s="669"/>
      <c r="AG23" s="669"/>
      <c r="AH23" s="669"/>
      <c r="AI23" s="669"/>
      <c r="AJ23" s="669"/>
      <c r="AK23" s="669"/>
      <c r="AL23" s="670">
        <v>46.9</v>
      </c>
      <c r="AM23" s="671"/>
      <c r="AN23" s="671"/>
      <c r="AO23" s="672"/>
      <c r="AP23" s="684" t="s">
        <v>285</v>
      </c>
      <c r="AQ23" s="685"/>
      <c r="AR23" s="685"/>
      <c r="AS23" s="685"/>
      <c r="AT23" s="685"/>
      <c r="AU23" s="685"/>
      <c r="AV23" s="685"/>
      <c r="AW23" s="685"/>
      <c r="AX23" s="685"/>
      <c r="AY23" s="685"/>
      <c r="AZ23" s="685"/>
      <c r="BA23" s="685"/>
      <c r="BB23" s="685"/>
      <c r="BC23" s="685"/>
      <c r="BD23" s="685"/>
      <c r="BE23" s="685"/>
      <c r="BF23" s="686"/>
      <c r="BG23" s="665">
        <v>170413</v>
      </c>
      <c r="BH23" s="666"/>
      <c r="BI23" s="666"/>
      <c r="BJ23" s="666"/>
      <c r="BK23" s="666"/>
      <c r="BL23" s="666"/>
      <c r="BM23" s="666"/>
      <c r="BN23" s="667"/>
      <c r="BO23" s="668">
        <v>5.0999999999999996</v>
      </c>
      <c r="BP23" s="668"/>
      <c r="BQ23" s="668"/>
      <c r="BR23" s="668"/>
      <c r="BS23" s="669" t="s">
        <v>128</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286</v>
      </c>
      <c r="CS23" s="648"/>
      <c r="CT23" s="648"/>
      <c r="CU23" s="648"/>
      <c r="CV23" s="648"/>
      <c r="CW23" s="648"/>
      <c r="CX23" s="648"/>
      <c r="CY23" s="649"/>
      <c r="CZ23" s="647" t="s">
        <v>287</v>
      </c>
      <c r="DA23" s="648"/>
      <c r="DB23" s="648"/>
      <c r="DC23" s="649"/>
      <c r="DD23" s="647" t="s">
        <v>288</v>
      </c>
      <c r="DE23" s="648"/>
      <c r="DF23" s="648"/>
      <c r="DG23" s="648"/>
      <c r="DH23" s="648"/>
      <c r="DI23" s="648"/>
      <c r="DJ23" s="648"/>
      <c r="DK23" s="649"/>
      <c r="DL23" s="696" t="s">
        <v>289</v>
      </c>
      <c r="DM23" s="697"/>
      <c r="DN23" s="697"/>
      <c r="DO23" s="697"/>
      <c r="DP23" s="697"/>
      <c r="DQ23" s="697"/>
      <c r="DR23" s="697"/>
      <c r="DS23" s="697"/>
      <c r="DT23" s="697"/>
      <c r="DU23" s="697"/>
      <c r="DV23" s="698"/>
      <c r="DW23" s="647" t="s">
        <v>290</v>
      </c>
      <c r="DX23" s="648"/>
      <c r="DY23" s="648"/>
      <c r="DZ23" s="648"/>
      <c r="EA23" s="648"/>
      <c r="EB23" s="648"/>
      <c r="EC23" s="649"/>
    </row>
    <row r="24" spans="2:133" ht="11.25" customHeight="1" x14ac:dyDescent="0.15">
      <c r="B24" s="662" t="s">
        <v>291</v>
      </c>
      <c r="C24" s="663"/>
      <c r="D24" s="663"/>
      <c r="E24" s="663"/>
      <c r="F24" s="663"/>
      <c r="G24" s="663"/>
      <c r="H24" s="663"/>
      <c r="I24" s="663"/>
      <c r="J24" s="663"/>
      <c r="K24" s="663"/>
      <c r="L24" s="663"/>
      <c r="M24" s="663"/>
      <c r="N24" s="663"/>
      <c r="O24" s="663"/>
      <c r="P24" s="663"/>
      <c r="Q24" s="664"/>
      <c r="R24" s="665">
        <v>3795656</v>
      </c>
      <c r="S24" s="666"/>
      <c r="T24" s="666"/>
      <c r="U24" s="666"/>
      <c r="V24" s="666"/>
      <c r="W24" s="666"/>
      <c r="X24" s="666"/>
      <c r="Y24" s="667"/>
      <c r="Z24" s="668">
        <v>19.899999999999999</v>
      </c>
      <c r="AA24" s="668"/>
      <c r="AB24" s="668"/>
      <c r="AC24" s="668"/>
      <c r="AD24" s="669">
        <v>3795656</v>
      </c>
      <c r="AE24" s="669"/>
      <c r="AF24" s="669"/>
      <c r="AG24" s="669"/>
      <c r="AH24" s="669"/>
      <c r="AI24" s="669"/>
      <c r="AJ24" s="669"/>
      <c r="AK24" s="669"/>
      <c r="AL24" s="670">
        <v>46.9</v>
      </c>
      <c r="AM24" s="671"/>
      <c r="AN24" s="671"/>
      <c r="AO24" s="672"/>
      <c r="AP24" s="684" t="s">
        <v>292</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293</v>
      </c>
      <c r="CE24" s="677"/>
      <c r="CF24" s="677"/>
      <c r="CG24" s="677"/>
      <c r="CH24" s="677"/>
      <c r="CI24" s="677"/>
      <c r="CJ24" s="677"/>
      <c r="CK24" s="677"/>
      <c r="CL24" s="677"/>
      <c r="CM24" s="677"/>
      <c r="CN24" s="677"/>
      <c r="CO24" s="677"/>
      <c r="CP24" s="677"/>
      <c r="CQ24" s="678"/>
      <c r="CR24" s="654">
        <v>6351054</v>
      </c>
      <c r="CS24" s="655"/>
      <c r="CT24" s="655"/>
      <c r="CU24" s="655"/>
      <c r="CV24" s="655"/>
      <c r="CW24" s="655"/>
      <c r="CX24" s="655"/>
      <c r="CY24" s="656"/>
      <c r="CZ24" s="659">
        <v>34.6</v>
      </c>
      <c r="DA24" s="660"/>
      <c r="DB24" s="660"/>
      <c r="DC24" s="679"/>
      <c r="DD24" s="706">
        <v>4124457</v>
      </c>
      <c r="DE24" s="655"/>
      <c r="DF24" s="655"/>
      <c r="DG24" s="655"/>
      <c r="DH24" s="655"/>
      <c r="DI24" s="655"/>
      <c r="DJ24" s="655"/>
      <c r="DK24" s="656"/>
      <c r="DL24" s="706">
        <v>3925199</v>
      </c>
      <c r="DM24" s="655"/>
      <c r="DN24" s="655"/>
      <c r="DO24" s="655"/>
      <c r="DP24" s="655"/>
      <c r="DQ24" s="655"/>
      <c r="DR24" s="655"/>
      <c r="DS24" s="655"/>
      <c r="DT24" s="655"/>
      <c r="DU24" s="655"/>
      <c r="DV24" s="656"/>
      <c r="DW24" s="659">
        <v>45.8</v>
      </c>
      <c r="DX24" s="660"/>
      <c r="DY24" s="660"/>
      <c r="DZ24" s="660"/>
      <c r="EA24" s="660"/>
      <c r="EB24" s="660"/>
      <c r="EC24" s="661"/>
    </row>
    <row r="25" spans="2:133" ht="11.25" customHeight="1" x14ac:dyDescent="0.15">
      <c r="B25" s="662" t="s">
        <v>294</v>
      </c>
      <c r="C25" s="663"/>
      <c r="D25" s="663"/>
      <c r="E25" s="663"/>
      <c r="F25" s="663"/>
      <c r="G25" s="663"/>
      <c r="H25" s="663"/>
      <c r="I25" s="663"/>
      <c r="J25" s="663"/>
      <c r="K25" s="663"/>
      <c r="L25" s="663"/>
      <c r="M25" s="663"/>
      <c r="N25" s="663"/>
      <c r="O25" s="663"/>
      <c r="P25" s="663"/>
      <c r="Q25" s="664"/>
      <c r="R25" s="665">
        <v>612195</v>
      </c>
      <c r="S25" s="666"/>
      <c r="T25" s="666"/>
      <c r="U25" s="666"/>
      <c r="V25" s="666"/>
      <c r="W25" s="666"/>
      <c r="X25" s="666"/>
      <c r="Y25" s="667"/>
      <c r="Z25" s="668">
        <v>3.2</v>
      </c>
      <c r="AA25" s="668"/>
      <c r="AB25" s="668"/>
      <c r="AC25" s="668"/>
      <c r="AD25" s="669" t="s">
        <v>128</v>
      </c>
      <c r="AE25" s="669"/>
      <c r="AF25" s="669"/>
      <c r="AG25" s="669"/>
      <c r="AH25" s="669"/>
      <c r="AI25" s="669"/>
      <c r="AJ25" s="669"/>
      <c r="AK25" s="669"/>
      <c r="AL25" s="670" t="s">
        <v>128</v>
      </c>
      <c r="AM25" s="671"/>
      <c r="AN25" s="671"/>
      <c r="AO25" s="672"/>
      <c r="AP25" s="684" t="s">
        <v>295</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296</v>
      </c>
      <c r="CE25" s="681"/>
      <c r="CF25" s="681"/>
      <c r="CG25" s="681"/>
      <c r="CH25" s="681"/>
      <c r="CI25" s="681"/>
      <c r="CJ25" s="681"/>
      <c r="CK25" s="681"/>
      <c r="CL25" s="681"/>
      <c r="CM25" s="681"/>
      <c r="CN25" s="681"/>
      <c r="CO25" s="681"/>
      <c r="CP25" s="681"/>
      <c r="CQ25" s="682"/>
      <c r="CR25" s="665">
        <v>2399261</v>
      </c>
      <c r="CS25" s="699"/>
      <c r="CT25" s="699"/>
      <c r="CU25" s="699"/>
      <c r="CV25" s="699"/>
      <c r="CW25" s="699"/>
      <c r="CX25" s="699"/>
      <c r="CY25" s="700"/>
      <c r="CZ25" s="670">
        <v>13.1</v>
      </c>
      <c r="DA25" s="701"/>
      <c r="DB25" s="701"/>
      <c r="DC25" s="707"/>
      <c r="DD25" s="674">
        <v>2238629</v>
      </c>
      <c r="DE25" s="699"/>
      <c r="DF25" s="699"/>
      <c r="DG25" s="699"/>
      <c r="DH25" s="699"/>
      <c r="DI25" s="699"/>
      <c r="DJ25" s="699"/>
      <c r="DK25" s="700"/>
      <c r="DL25" s="674">
        <v>2095919</v>
      </c>
      <c r="DM25" s="699"/>
      <c r="DN25" s="699"/>
      <c r="DO25" s="699"/>
      <c r="DP25" s="699"/>
      <c r="DQ25" s="699"/>
      <c r="DR25" s="699"/>
      <c r="DS25" s="699"/>
      <c r="DT25" s="699"/>
      <c r="DU25" s="699"/>
      <c r="DV25" s="700"/>
      <c r="DW25" s="670">
        <v>24.5</v>
      </c>
      <c r="DX25" s="701"/>
      <c r="DY25" s="701"/>
      <c r="DZ25" s="701"/>
      <c r="EA25" s="701"/>
      <c r="EB25" s="701"/>
      <c r="EC25" s="702"/>
    </row>
    <row r="26" spans="2:133" ht="11.25" customHeight="1" x14ac:dyDescent="0.15">
      <c r="B26" s="662" t="s">
        <v>297</v>
      </c>
      <c r="C26" s="663"/>
      <c r="D26" s="663"/>
      <c r="E26" s="663"/>
      <c r="F26" s="663"/>
      <c r="G26" s="663"/>
      <c r="H26" s="663"/>
      <c r="I26" s="663"/>
      <c r="J26" s="663"/>
      <c r="K26" s="663"/>
      <c r="L26" s="663"/>
      <c r="M26" s="663"/>
      <c r="N26" s="663"/>
      <c r="O26" s="663"/>
      <c r="P26" s="663"/>
      <c r="Q26" s="664"/>
      <c r="R26" s="665">
        <v>193112</v>
      </c>
      <c r="S26" s="666"/>
      <c r="T26" s="666"/>
      <c r="U26" s="666"/>
      <c r="V26" s="666"/>
      <c r="W26" s="666"/>
      <c r="X26" s="666"/>
      <c r="Y26" s="667"/>
      <c r="Z26" s="668">
        <v>1</v>
      </c>
      <c r="AA26" s="668"/>
      <c r="AB26" s="668"/>
      <c r="AC26" s="668"/>
      <c r="AD26" s="669" t="s">
        <v>128</v>
      </c>
      <c r="AE26" s="669"/>
      <c r="AF26" s="669"/>
      <c r="AG26" s="669"/>
      <c r="AH26" s="669"/>
      <c r="AI26" s="669"/>
      <c r="AJ26" s="669"/>
      <c r="AK26" s="669"/>
      <c r="AL26" s="670" t="s">
        <v>128</v>
      </c>
      <c r="AM26" s="671"/>
      <c r="AN26" s="671"/>
      <c r="AO26" s="672"/>
      <c r="AP26" s="684" t="s">
        <v>298</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299</v>
      </c>
      <c r="CE26" s="681"/>
      <c r="CF26" s="681"/>
      <c r="CG26" s="681"/>
      <c r="CH26" s="681"/>
      <c r="CI26" s="681"/>
      <c r="CJ26" s="681"/>
      <c r="CK26" s="681"/>
      <c r="CL26" s="681"/>
      <c r="CM26" s="681"/>
      <c r="CN26" s="681"/>
      <c r="CO26" s="681"/>
      <c r="CP26" s="681"/>
      <c r="CQ26" s="682"/>
      <c r="CR26" s="665">
        <v>1390465</v>
      </c>
      <c r="CS26" s="666"/>
      <c r="CT26" s="666"/>
      <c r="CU26" s="666"/>
      <c r="CV26" s="666"/>
      <c r="CW26" s="666"/>
      <c r="CX26" s="666"/>
      <c r="CY26" s="667"/>
      <c r="CZ26" s="670">
        <v>7.6</v>
      </c>
      <c r="DA26" s="701"/>
      <c r="DB26" s="701"/>
      <c r="DC26" s="707"/>
      <c r="DD26" s="674">
        <v>1303644</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1"/>
      <c r="DY26" s="701"/>
      <c r="DZ26" s="701"/>
      <c r="EA26" s="701"/>
      <c r="EB26" s="701"/>
      <c r="EC26" s="702"/>
    </row>
    <row r="27" spans="2:133" ht="11.25" customHeight="1" x14ac:dyDescent="0.15">
      <c r="B27" s="662" t="s">
        <v>300</v>
      </c>
      <c r="C27" s="663"/>
      <c r="D27" s="663"/>
      <c r="E27" s="663"/>
      <c r="F27" s="663"/>
      <c r="G27" s="663"/>
      <c r="H27" s="663"/>
      <c r="I27" s="663"/>
      <c r="J27" s="663"/>
      <c r="K27" s="663"/>
      <c r="L27" s="663"/>
      <c r="M27" s="663"/>
      <c r="N27" s="663"/>
      <c r="O27" s="663"/>
      <c r="P27" s="663"/>
      <c r="Q27" s="664"/>
      <c r="R27" s="665">
        <v>9012956</v>
      </c>
      <c r="S27" s="666"/>
      <c r="T27" s="666"/>
      <c r="U27" s="666"/>
      <c r="V27" s="666"/>
      <c r="W27" s="666"/>
      <c r="X27" s="666"/>
      <c r="Y27" s="667"/>
      <c r="Z27" s="668">
        <v>47.2</v>
      </c>
      <c r="AA27" s="668"/>
      <c r="AB27" s="668"/>
      <c r="AC27" s="668"/>
      <c r="AD27" s="669">
        <v>8034531</v>
      </c>
      <c r="AE27" s="669"/>
      <c r="AF27" s="669"/>
      <c r="AG27" s="669"/>
      <c r="AH27" s="669"/>
      <c r="AI27" s="669"/>
      <c r="AJ27" s="669"/>
      <c r="AK27" s="669"/>
      <c r="AL27" s="670">
        <v>99.300003051757813</v>
      </c>
      <c r="AM27" s="671"/>
      <c r="AN27" s="671"/>
      <c r="AO27" s="672"/>
      <c r="AP27" s="662" t="s">
        <v>301</v>
      </c>
      <c r="AQ27" s="663"/>
      <c r="AR27" s="663"/>
      <c r="AS27" s="663"/>
      <c r="AT27" s="663"/>
      <c r="AU27" s="663"/>
      <c r="AV27" s="663"/>
      <c r="AW27" s="663"/>
      <c r="AX27" s="663"/>
      <c r="AY27" s="663"/>
      <c r="AZ27" s="663"/>
      <c r="BA27" s="663"/>
      <c r="BB27" s="663"/>
      <c r="BC27" s="663"/>
      <c r="BD27" s="663"/>
      <c r="BE27" s="663"/>
      <c r="BF27" s="664"/>
      <c r="BG27" s="665">
        <v>3344391</v>
      </c>
      <c r="BH27" s="666"/>
      <c r="BI27" s="666"/>
      <c r="BJ27" s="666"/>
      <c r="BK27" s="666"/>
      <c r="BL27" s="666"/>
      <c r="BM27" s="666"/>
      <c r="BN27" s="667"/>
      <c r="BO27" s="668">
        <v>100</v>
      </c>
      <c r="BP27" s="668"/>
      <c r="BQ27" s="668"/>
      <c r="BR27" s="668"/>
      <c r="BS27" s="669" t="s">
        <v>128</v>
      </c>
      <c r="BT27" s="669"/>
      <c r="BU27" s="669"/>
      <c r="BV27" s="669"/>
      <c r="BW27" s="669"/>
      <c r="BX27" s="669"/>
      <c r="BY27" s="669"/>
      <c r="BZ27" s="669"/>
      <c r="CA27" s="669"/>
      <c r="CB27" s="673"/>
      <c r="CD27" s="680" t="s">
        <v>302</v>
      </c>
      <c r="CE27" s="681"/>
      <c r="CF27" s="681"/>
      <c r="CG27" s="681"/>
      <c r="CH27" s="681"/>
      <c r="CI27" s="681"/>
      <c r="CJ27" s="681"/>
      <c r="CK27" s="681"/>
      <c r="CL27" s="681"/>
      <c r="CM27" s="681"/>
      <c r="CN27" s="681"/>
      <c r="CO27" s="681"/>
      <c r="CP27" s="681"/>
      <c r="CQ27" s="682"/>
      <c r="CR27" s="665">
        <v>2701895</v>
      </c>
      <c r="CS27" s="699"/>
      <c r="CT27" s="699"/>
      <c r="CU27" s="699"/>
      <c r="CV27" s="699"/>
      <c r="CW27" s="699"/>
      <c r="CX27" s="699"/>
      <c r="CY27" s="700"/>
      <c r="CZ27" s="670">
        <v>14.7</v>
      </c>
      <c r="DA27" s="701"/>
      <c r="DB27" s="701"/>
      <c r="DC27" s="707"/>
      <c r="DD27" s="674">
        <v>643282</v>
      </c>
      <c r="DE27" s="699"/>
      <c r="DF27" s="699"/>
      <c r="DG27" s="699"/>
      <c r="DH27" s="699"/>
      <c r="DI27" s="699"/>
      <c r="DJ27" s="699"/>
      <c r="DK27" s="700"/>
      <c r="DL27" s="674">
        <v>614131</v>
      </c>
      <c r="DM27" s="699"/>
      <c r="DN27" s="699"/>
      <c r="DO27" s="699"/>
      <c r="DP27" s="699"/>
      <c r="DQ27" s="699"/>
      <c r="DR27" s="699"/>
      <c r="DS27" s="699"/>
      <c r="DT27" s="699"/>
      <c r="DU27" s="699"/>
      <c r="DV27" s="700"/>
      <c r="DW27" s="670">
        <v>7.2</v>
      </c>
      <c r="DX27" s="701"/>
      <c r="DY27" s="701"/>
      <c r="DZ27" s="701"/>
      <c r="EA27" s="701"/>
      <c r="EB27" s="701"/>
      <c r="EC27" s="702"/>
    </row>
    <row r="28" spans="2:133" ht="11.25" customHeight="1" x14ac:dyDescent="0.15">
      <c r="B28" s="662" t="s">
        <v>303</v>
      </c>
      <c r="C28" s="663"/>
      <c r="D28" s="663"/>
      <c r="E28" s="663"/>
      <c r="F28" s="663"/>
      <c r="G28" s="663"/>
      <c r="H28" s="663"/>
      <c r="I28" s="663"/>
      <c r="J28" s="663"/>
      <c r="K28" s="663"/>
      <c r="L28" s="663"/>
      <c r="M28" s="663"/>
      <c r="N28" s="663"/>
      <c r="O28" s="663"/>
      <c r="P28" s="663"/>
      <c r="Q28" s="664"/>
      <c r="R28" s="665">
        <v>3430</v>
      </c>
      <c r="S28" s="666"/>
      <c r="T28" s="666"/>
      <c r="U28" s="666"/>
      <c r="V28" s="666"/>
      <c r="W28" s="666"/>
      <c r="X28" s="666"/>
      <c r="Y28" s="667"/>
      <c r="Z28" s="668">
        <v>0</v>
      </c>
      <c r="AA28" s="668"/>
      <c r="AB28" s="668"/>
      <c r="AC28" s="668"/>
      <c r="AD28" s="669">
        <v>3430</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304</v>
      </c>
      <c r="CE28" s="681"/>
      <c r="CF28" s="681"/>
      <c r="CG28" s="681"/>
      <c r="CH28" s="681"/>
      <c r="CI28" s="681"/>
      <c r="CJ28" s="681"/>
      <c r="CK28" s="681"/>
      <c r="CL28" s="681"/>
      <c r="CM28" s="681"/>
      <c r="CN28" s="681"/>
      <c r="CO28" s="681"/>
      <c r="CP28" s="681"/>
      <c r="CQ28" s="682"/>
      <c r="CR28" s="665">
        <v>1249898</v>
      </c>
      <c r="CS28" s="666"/>
      <c r="CT28" s="666"/>
      <c r="CU28" s="666"/>
      <c r="CV28" s="666"/>
      <c r="CW28" s="666"/>
      <c r="CX28" s="666"/>
      <c r="CY28" s="667"/>
      <c r="CZ28" s="670">
        <v>6.8</v>
      </c>
      <c r="DA28" s="701"/>
      <c r="DB28" s="701"/>
      <c r="DC28" s="707"/>
      <c r="DD28" s="674">
        <v>1242546</v>
      </c>
      <c r="DE28" s="666"/>
      <c r="DF28" s="666"/>
      <c r="DG28" s="666"/>
      <c r="DH28" s="666"/>
      <c r="DI28" s="666"/>
      <c r="DJ28" s="666"/>
      <c r="DK28" s="667"/>
      <c r="DL28" s="674">
        <v>1215149</v>
      </c>
      <c r="DM28" s="666"/>
      <c r="DN28" s="666"/>
      <c r="DO28" s="666"/>
      <c r="DP28" s="666"/>
      <c r="DQ28" s="666"/>
      <c r="DR28" s="666"/>
      <c r="DS28" s="666"/>
      <c r="DT28" s="666"/>
      <c r="DU28" s="666"/>
      <c r="DV28" s="667"/>
      <c r="DW28" s="670">
        <v>14.2</v>
      </c>
      <c r="DX28" s="701"/>
      <c r="DY28" s="701"/>
      <c r="DZ28" s="701"/>
      <c r="EA28" s="701"/>
      <c r="EB28" s="701"/>
      <c r="EC28" s="702"/>
    </row>
    <row r="29" spans="2:133" ht="11.25" customHeight="1" x14ac:dyDescent="0.15">
      <c r="B29" s="662" t="s">
        <v>305</v>
      </c>
      <c r="C29" s="663"/>
      <c r="D29" s="663"/>
      <c r="E29" s="663"/>
      <c r="F29" s="663"/>
      <c r="G29" s="663"/>
      <c r="H29" s="663"/>
      <c r="I29" s="663"/>
      <c r="J29" s="663"/>
      <c r="K29" s="663"/>
      <c r="L29" s="663"/>
      <c r="M29" s="663"/>
      <c r="N29" s="663"/>
      <c r="O29" s="663"/>
      <c r="P29" s="663"/>
      <c r="Q29" s="664"/>
      <c r="R29" s="665">
        <v>35875</v>
      </c>
      <c r="S29" s="666"/>
      <c r="T29" s="666"/>
      <c r="U29" s="666"/>
      <c r="V29" s="666"/>
      <c r="W29" s="666"/>
      <c r="X29" s="666"/>
      <c r="Y29" s="667"/>
      <c r="Z29" s="668">
        <v>0.2</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306</v>
      </c>
      <c r="CE29" s="715"/>
      <c r="CF29" s="680" t="s">
        <v>70</v>
      </c>
      <c r="CG29" s="681"/>
      <c r="CH29" s="681"/>
      <c r="CI29" s="681"/>
      <c r="CJ29" s="681"/>
      <c r="CK29" s="681"/>
      <c r="CL29" s="681"/>
      <c r="CM29" s="681"/>
      <c r="CN29" s="681"/>
      <c r="CO29" s="681"/>
      <c r="CP29" s="681"/>
      <c r="CQ29" s="682"/>
      <c r="CR29" s="665">
        <v>1249895</v>
      </c>
      <c r="CS29" s="699"/>
      <c r="CT29" s="699"/>
      <c r="CU29" s="699"/>
      <c r="CV29" s="699"/>
      <c r="CW29" s="699"/>
      <c r="CX29" s="699"/>
      <c r="CY29" s="700"/>
      <c r="CZ29" s="670">
        <v>6.8</v>
      </c>
      <c r="DA29" s="701"/>
      <c r="DB29" s="701"/>
      <c r="DC29" s="707"/>
      <c r="DD29" s="674">
        <v>1242543</v>
      </c>
      <c r="DE29" s="699"/>
      <c r="DF29" s="699"/>
      <c r="DG29" s="699"/>
      <c r="DH29" s="699"/>
      <c r="DI29" s="699"/>
      <c r="DJ29" s="699"/>
      <c r="DK29" s="700"/>
      <c r="DL29" s="674">
        <v>1215146</v>
      </c>
      <c r="DM29" s="699"/>
      <c r="DN29" s="699"/>
      <c r="DO29" s="699"/>
      <c r="DP29" s="699"/>
      <c r="DQ29" s="699"/>
      <c r="DR29" s="699"/>
      <c r="DS29" s="699"/>
      <c r="DT29" s="699"/>
      <c r="DU29" s="699"/>
      <c r="DV29" s="700"/>
      <c r="DW29" s="670">
        <v>14.2</v>
      </c>
      <c r="DX29" s="701"/>
      <c r="DY29" s="701"/>
      <c r="DZ29" s="701"/>
      <c r="EA29" s="701"/>
      <c r="EB29" s="701"/>
      <c r="EC29" s="702"/>
    </row>
    <row r="30" spans="2:133" ht="11.25" customHeight="1" x14ac:dyDescent="0.15">
      <c r="B30" s="662" t="s">
        <v>307</v>
      </c>
      <c r="C30" s="663"/>
      <c r="D30" s="663"/>
      <c r="E30" s="663"/>
      <c r="F30" s="663"/>
      <c r="G30" s="663"/>
      <c r="H30" s="663"/>
      <c r="I30" s="663"/>
      <c r="J30" s="663"/>
      <c r="K30" s="663"/>
      <c r="L30" s="663"/>
      <c r="M30" s="663"/>
      <c r="N30" s="663"/>
      <c r="O30" s="663"/>
      <c r="P30" s="663"/>
      <c r="Q30" s="664"/>
      <c r="R30" s="665">
        <v>100564</v>
      </c>
      <c r="S30" s="666"/>
      <c r="T30" s="666"/>
      <c r="U30" s="666"/>
      <c r="V30" s="666"/>
      <c r="W30" s="666"/>
      <c r="X30" s="666"/>
      <c r="Y30" s="667"/>
      <c r="Z30" s="668">
        <v>0.5</v>
      </c>
      <c r="AA30" s="668"/>
      <c r="AB30" s="668"/>
      <c r="AC30" s="668"/>
      <c r="AD30" s="669">
        <v>10271</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308</v>
      </c>
      <c r="BH30" s="712"/>
      <c r="BI30" s="712"/>
      <c r="BJ30" s="712"/>
      <c r="BK30" s="712"/>
      <c r="BL30" s="712"/>
      <c r="BM30" s="712"/>
      <c r="BN30" s="712"/>
      <c r="BO30" s="712"/>
      <c r="BP30" s="712"/>
      <c r="BQ30" s="713"/>
      <c r="BR30" s="644" t="s">
        <v>309</v>
      </c>
      <c r="BS30" s="712"/>
      <c r="BT30" s="712"/>
      <c r="BU30" s="712"/>
      <c r="BV30" s="712"/>
      <c r="BW30" s="712"/>
      <c r="BX30" s="712"/>
      <c r="BY30" s="712"/>
      <c r="BZ30" s="712"/>
      <c r="CA30" s="712"/>
      <c r="CB30" s="713"/>
      <c r="CD30" s="716"/>
      <c r="CE30" s="717"/>
      <c r="CF30" s="680" t="s">
        <v>310</v>
      </c>
      <c r="CG30" s="681"/>
      <c r="CH30" s="681"/>
      <c r="CI30" s="681"/>
      <c r="CJ30" s="681"/>
      <c r="CK30" s="681"/>
      <c r="CL30" s="681"/>
      <c r="CM30" s="681"/>
      <c r="CN30" s="681"/>
      <c r="CO30" s="681"/>
      <c r="CP30" s="681"/>
      <c r="CQ30" s="682"/>
      <c r="CR30" s="665">
        <v>1201263</v>
      </c>
      <c r="CS30" s="666"/>
      <c r="CT30" s="666"/>
      <c r="CU30" s="666"/>
      <c r="CV30" s="666"/>
      <c r="CW30" s="666"/>
      <c r="CX30" s="666"/>
      <c r="CY30" s="667"/>
      <c r="CZ30" s="670">
        <v>6.5</v>
      </c>
      <c r="DA30" s="701"/>
      <c r="DB30" s="701"/>
      <c r="DC30" s="707"/>
      <c r="DD30" s="674">
        <v>1193993</v>
      </c>
      <c r="DE30" s="666"/>
      <c r="DF30" s="666"/>
      <c r="DG30" s="666"/>
      <c r="DH30" s="666"/>
      <c r="DI30" s="666"/>
      <c r="DJ30" s="666"/>
      <c r="DK30" s="667"/>
      <c r="DL30" s="674">
        <v>1166596</v>
      </c>
      <c r="DM30" s="666"/>
      <c r="DN30" s="666"/>
      <c r="DO30" s="666"/>
      <c r="DP30" s="666"/>
      <c r="DQ30" s="666"/>
      <c r="DR30" s="666"/>
      <c r="DS30" s="666"/>
      <c r="DT30" s="666"/>
      <c r="DU30" s="666"/>
      <c r="DV30" s="667"/>
      <c r="DW30" s="670">
        <v>13.6</v>
      </c>
      <c r="DX30" s="701"/>
      <c r="DY30" s="701"/>
      <c r="DZ30" s="701"/>
      <c r="EA30" s="701"/>
      <c r="EB30" s="701"/>
      <c r="EC30" s="702"/>
    </row>
    <row r="31" spans="2:133" ht="11.25" customHeight="1" x14ac:dyDescent="0.15">
      <c r="B31" s="662" t="s">
        <v>311</v>
      </c>
      <c r="C31" s="663"/>
      <c r="D31" s="663"/>
      <c r="E31" s="663"/>
      <c r="F31" s="663"/>
      <c r="G31" s="663"/>
      <c r="H31" s="663"/>
      <c r="I31" s="663"/>
      <c r="J31" s="663"/>
      <c r="K31" s="663"/>
      <c r="L31" s="663"/>
      <c r="M31" s="663"/>
      <c r="N31" s="663"/>
      <c r="O31" s="663"/>
      <c r="P31" s="663"/>
      <c r="Q31" s="664"/>
      <c r="R31" s="665">
        <v>16489</v>
      </c>
      <c r="S31" s="666"/>
      <c r="T31" s="666"/>
      <c r="U31" s="666"/>
      <c r="V31" s="666"/>
      <c r="W31" s="666"/>
      <c r="X31" s="666"/>
      <c r="Y31" s="667"/>
      <c r="Z31" s="668">
        <v>0.1</v>
      </c>
      <c r="AA31" s="668"/>
      <c r="AB31" s="668"/>
      <c r="AC31" s="668"/>
      <c r="AD31" s="669" t="s">
        <v>128</v>
      </c>
      <c r="AE31" s="669"/>
      <c r="AF31" s="669"/>
      <c r="AG31" s="669"/>
      <c r="AH31" s="669"/>
      <c r="AI31" s="669"/>
      <c r="AJ31" s="669"/>
      <c r="AK31" s="669"/>
      <c r="AL31" s="670" t="s">
        <v>128</v>
      </c>
      <c r="AM31" s="671"/>
      <c r="AN31" s="671"/>
      <c r="AO31" s="672"/>
      <c r="AP31" s="725" t="s">
        <v>312</v>
      </c>
      <c r="AQ31" s="726"/>
      <c r="AR31" s="726"/>
      <c r="AS31" s="726"/>
      <c r="AT31" s="731" t="s">
        <v>313</v>
      </c>
      <c r="AU31" s="360"/>
      <c r="AV31" s="360"/>
      <c r="AW31" s="360"/>
      <c r="AX31" s="651" t="s">
        <v>189</v>
      </c>
      <c r="AY31" s="652"/>
      <c r="AZ31" s="652"/>
      <c r="BA31" s="652"/>
      <c r="BB31" s="652"/>
      <c r="BC31" s="652"/>
      <c r="BD31" s="652"/>
      <c r="BE31" s="652"/>
      <c r="BF31" s="653"/>
      <c r="BG31" s="724">
        <v>99</v>
      </c>
      <c r="BH31" s="720"/>
      <c r="BI31" s="720"/>
      <c r="BJ31" s="720"/>
      <c r="BK31" s="720"/>
      <c r="BL31" s="720"/>
      <c r="BM31" s="660">
        <v>94.6</v>
      </c>
      <c r="BN31" s="720"/>
      <c r="BO31" s="720"/>
      <c r="BP31" s="720"/>
      <c r="BQ31" s="721"/>
      <c r="BR31" s="724">
        <v>98.9</v>
      </c>
      <c r="BS31" s="720"/>
      <c r="BT31" s="720"/>
      <c r="BU31" s="720"/>
      <c r="BV31" s="720"/>
      <c r="BW31" s="720"/>
      <c r="BX31" s="660">
        <v>94.6</v>
      </c>
      <c r="BY31" s="720"/>
      <c r="BZ31" s="720"/>
      <c r="CA31" s="720"/>
      <c r="CB31" s="721"/>
      <c r="CD31" s="716"/>
      <c r="CE31" s="717"/>
      <c r="CF31" s="680" t="s">
        <v>314</v>
      </c>
      <c r="CG31" s="681"/>
      <c r="CH31" s="681"/>
      <c r="CI31" s="681"/>
      <c r="CJ31" s="681"/>
      <c r="CK31" s="681"/>
      <c r="CL31" s="681"/>
      <c r="CM31" s="681"/>
      <c r="CN31" s="681"/>
      <c r="CO31" s="681"/>
      <c r="CP31" s="681"/>
      <c r="CQ31" s="682"/>
      <c r="CR31" s="665">
        <v>48632</v>
      </c>
      <c r="CS31" s="699"/>
      <c r="CT31" s="699"/>
      <c r="CU31" s="699"/>
      <c r="CV31" s="699"/>
      <c r="CW31" s="699"/>
      <c r="CX31" s="699"/>
      <c r="CY31" s="700"/>
      <c r="CZ31" s="670">
        <v>0.3</v>
      </c>
      <c r="DA31" s="701"/>
      <c r="DB31" s="701"/>
      <c r="DC31" s="707"/>
      <c r="DD31" s="674">
        <v>48550</v>
      </c>
      <c r="DE31" s="699"/>
      <c r="DF31" s="699"/>
      <c r="DG31" s="699"/>
      <c r="DH31" s="699"/>
      <c r="DI31" s="699"/>
      <c r="DJ31" s="699"/>
      <c r="DK31" s="700"/>
      <c r="DL31" s="674">
        <v>48550</v>
      </c>
      <c r="DM31" s="699"/>
      <c r="DN31" s="699"/>
      <c r="DO31" s="699"/>
      <c r="DP31" s="699"/>
      <c r="DQ31" s="699"/>
      <c r="DR31" s="699"/>
      <c r="DS31" s="699"/>
      <c r="DT31" s="699"/>
      <c r="DU31" s="699"/>
      <c r="DV31" s="700"/>
      <c r="DW31" s="670">
        <v>0.6</v>
      </c>
      <c r="DX31" s="701"/>
      <c r="DY31" s="701"/>
      <c r="DZ31" s="701"/>
      <c r="EA31" s="701"/>
      <c r="EB31" s="701"/>
      <c r="EC31" s="702"/>
    </row>
    <row r="32" spans="2:133" ht="11.25" customHeight="1" x14ac:dyDescent="0.15">
      <c r="B32" s="662" t="s">
        <v>315</v>
      </c>
      <c r="C32" s="663"/>
      <c r="D32" s="663"/>
      <c r="E32" s="663"/>
      <c r="F32" s="663"/>
      <c r="G32" s="663"/>
      <c r="H32" s="663"/>
      <c r="I32" s="663"/>
      <c r="J32" s="663"/>
      <c r="K32" s="663"/>
      <c r="L32" s="663"/>
      <c r="M32" s="663"/>
      <c r="N32" s="663"/>
      <c r="O32" s="663"/>
      <c r="P32" s="663"/>
      <c r="Q32" s="664"/>
      <c r="R32" s="665">
        <v>2889213</v>
      </c>
      <c r="S32" s="666"/>
      <c r="T32" s="666"/>
      <c r="U32" s="666"/>
      <c r="V32" s="666"/>
      <c r="W32" s="666"/>
      <c r="X32" s="666"/>
      <c r="Y32" s="667"/>
      <c r="Z32" s="668">
        <v>15.1</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361" t="s">
        <v>316</v>
      </c>
      <c r="AV32" s="361"/>
      <c r="AW32" s="361"/>
      <c r="AX32" s="662" t="s">
        <v>317</v>
      </c>
      <c r="AY32" s="663"/>
      <c r="AZ32" s="663"/>
      <c r="BA32" s="663"/>
      <c r="BB32" s="663"/>
      <c r="BC32" s="663"/>
      <c r="BD32" s="663"/>
      <c r="BE32" s="663"/>
      <c r="BF32" s="664"/>
      <c r="BG32" s="734">
        <v>99.2</v>
      </c>
      <c r="BH32" s="699"/>
      <c r="BI32" s="699"/>
      <c r="BJ32" s="699"/>
      <c r="BK32" s="699"/>
      <c r="BL32" s="699"/>
      <c r="BM32" s="671">
        <v>95</v>
      </c>
      <c r="BN32" s="722"/>
      <c r="BO32" s="722"/>
      <c r="BP32" s="722"/>
      <c r="BQ32" s="723"/>
      <c r="BR32" s="734">
        <v>99</v>
      </c>
      <c r="BS32" s="699"/>
      <c r="BT32" s="699"/>
      <c r="BU32" s="699"/>
      <c r="BV32" s="699"/>
      <c r="BW32" s="699"/>
      <c r="BX32" s="671">
        <v>94.9</v>
      </c>
      <c r="BY32" s="722"/>
      <c r="BZ32" s="722"/>
      <c r="CA32" s="722"/>
      <c r="CB32" s="723"/>
      <c r="CD32" s="718"/>
      <c r="CE32" s="719"/>
      <c r="CF32" s="680" t="s">
        <v>318</v>
      </c>
      <c r="CG32" s="681"/>
      <c r="CH32" s="681"/>
      <c r="CI32" s="681"/>
      <c r="CJ32" s="681"/>
      <c r="CK32" s="681"/>
      <c r="CL32" s="681"/>
      <c r="CM32" s="681"/>
      <c r="CN32" s="681"/>
      <c r="CO32" s="681"/>
      <c r="CP32" s="681"/>
      <c r="CQ32" s="682"/>
      <c r="CR32" s="665">
        <v>3</v>
      </c>
      <c r="CS32" s="666"/>
      <c r="CT32" s="666"/>
      <c r="CU32" s="666"/>
      <c r="CV32" s="666"/>
      <c r="CW32" s="666"/>
      <c r="CX32" s="666"/>
      <c r="CY32" s="667"/>
      <c r="CZ32" s="670">
        <v>0</v>
      </c>
      <c r="DA32" s="701"/>
      <c r="DB32" s="701"/>
      <c r="DC32" s="707"/>
      <c r="DD32" s="674">
        <v>3</v>
      </c>
      <c r="DE32" s="666"/>
      <c r="DF32" s="666"/>
      <c r="DG32" s="666"/>
      <c r="DH32" s="666"/>
      <c r="DI32" s="666"/>
      <c r="DJ32" s="666"/>
      <c r="DK32" s="667"/>
      <c r="DL32" s="674">
        <v>3</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15">
      <c r="B33" s="703" t="s">
        <v>319</v>
      </c>
      <c r="C33" s="704"/>
      <c r="D33" s="704"/>
      <c r="E33" s="704"/>
      <c r="F33" s="704"/>
      <c r="G33" s="704"/>
      <c r="H33" s="704"/>
      <c r="I33" s="704"/>
      <c r="J33" s="704"/>
      <c r="K33" s="704"/>
      <c r="L33" s="704"/>
      <c r="M33" s="704"/>
      <c r="N33" s="704"/>
      <c r="O33" s="704"/>
      <c r="P33" s="704"/>
      <c r="Q33" s="705"/>
      <c r="R33" s="665">
        <v>12951</v>
      </c>
      <c r="S33" s="666"/>
      <c r="T33" s="666"/>
      <c r="U33" s="666"/>
      <c r="V33" s="666"/>
      <c r="W33" s="666"/>
      <c r="X33" s="666"/>
      <c r="Y33" s="667"/>
      <c r="Z33" s="668">
        <v>0.1</v>
      </c>
      <c r="AA33" s="668"/>
      <c r="AB33" s="668"/>
      <c r="AC33" s="668"/>
      <c r="AD33" s="669">
        <v>12951</v>
      </c>
      <c r="AE33" s="669"/>
      <c r="AF33" s="669"/>
      <c r="AG33" s="669"/>
      <c r="AH33" s="669"/>
      <c r="AI33" s="669"/>
      <c r="AJ33" s="669"/>
      <c r="AK33" s="669"/>
      <c r="AL33" s="670">
        <v>0.2</v>
      </c>
      <c r="AM33" s="671"/>
      <c r="AN33" s="671"/>
      <c r="AO33" s="672"/>
      <c r="AP33" s="729"/>
      <c r="AQ33" s="730"/>
      <c r="AR33" s="730"/>
      <c r="AS33" s="730"/>
      <c r="AT33" s="733"/>
      <c r="AU33" s="362"/>
      <c r="AV33" s="362"/>
      <c r="AW33" s="362"/>
      <c r="AX33" s="709" t="s">
        <v>320</v>
      </c>
      <c r="AY33" s="710"/>
      <c r="AZ33" s="710"/>
      <c r="BA33" s="710"/>
      <c r="BB33" s="710"/>
      <c r="BC33" s="710"/>
      <c r="BD33" s="710"/>
      <c r="BE33" s="710"/>
      <c r="BF33" s="711"/>
      <c r="BG33" s="735">
        <v>98.9</v>
      </c>
      <c r="BH33" s="736"/>
      <c r="BI33" s="736"/>
      <c r="BJ33" s="736"/>
      <c r="BK33" s="736"/>
      <c r="BL33" s="736"/>
      <c r="BM33" s="737">
        <v>93.8</v>
      </c>
      <c r="BN33" s="736"/>
      <c r="BO33" s="736"/>
      <c r="BP33" s="736"/>
      <c r="BQ33" s="738"/>
      <c r="BR33" s="735">
        <v>98.8</v>
      </c>
      <c r="BS33" s="736"/>
      <c r="BT33" s="736"/>
      <c r="BU33" s="736"/>
      <c r="BV33" s="736"/>
      <c r="BW33" s="736"/>
      <c r="BX33" s="737">
        <v>93.9</v>
      </c>
      <c r="BY33" s="736"/>
      <c r="BZ33" s="736"/>
      <c r="CA33" s="736"/>
      <c r="CB33" s="738"/>
      <c r="CD33" s="680" t="s">
        <v>321</v>
      </c>
      <c r="CE33" s="681"/>
      <c r="CF33" s="681"/>
      <c r="CG33" s="681"/>
      <c r="CH33" s="681"/>
      <c r="CI33" s="681"/>
      <c r="CJ33" s="681"/>
      <c r="CK33" s="681"/>
      <c r="CL33" s="681"/>
      <c r="CM33" s="681"/>
      <c r="CN33" s="681"/>
      <c r="CO33" s="681"/>
      <c r="CP33" s="681"/>
      <c r="CQ33" s="682"/>
      <c r="CR33" s="665">
        <v>9699976</v>
      </c>
      <c r="CS33" s="699"/>
      <c r="CT33" s="699"/>
      <c r="CU33" s="699"/>
      <c r="CV33" s="699"/>
      <c r="CW33" s="699"/>
      <c r="CX33" s="699"/>
      <c r="CY33" s="700"/>
      <c r="CZ33" s="670">
        <v>52.8</v>
      </c>
      <c r="DA33" s="701"/>
      <c r="DB33" s="701"/>
      <c r="DC33" s="707"/>
      <c r="DD33" s="674">
        <v>8171878</v>
      </c>
      <c r="DE33" s="699"/>
      <c r="DF33" s="699"/>
      <c r="DG33" s="699"/>
      <c r="DH33" s="699"/>
      <c r="DI33" s="699"/>
      <c r="DJ33" s="699"/>
      <c r="DK33" s="700"/>
      <c r="DL33" s="674">
        <v>3846010</v>
      </c>
      <c r="DM33" s="699"/>
      <c r="DN33" s="699"/>
      <c r="DO33" s="699"/>
      <c r="DP33" s="699"/>
      <c r="DQ33" s="699"/>
      <c r="DR33" s="699"/>
      <c r="DS33" s="699"/>
      <c r="DT33" s="699"/>
      <c r="DU33" s="699"/>
      <c r="DV33" s="700"/>
      <c r="DW33" s="670">
        <v>44.9</v>
      </c>
      <c r="DX33" s="701"/>
      <c r="DY33" s="701"/>
      <c r="DZ33" s="701"/>
      <c r="EA33" s="701"/>
      <c r="EB33" s="701"/>
      <c r="EC33" s="702"/>
    </row>
    <row r="34" spans="2:133" ht="11.25" customHeight="1" x14ac:dyDescent="0.15">
      <c r="B34" s="662" t="s">
        <v>322</v>
      </c>
      <c r="C34" s="663"/>
      <c r="D34" s="663"/>
      <c r="E34" s="663"/>
      <c r="F34" s="663"/>
      <c r="G34" s="663"/>
      <c r="H34" s="663"/>
      <c r="I34" s="663"/>
      <c r="J34" s="663"/>
      <c r="K34" s="663"/>
      <c r="L34" s="663"/>
      <c r="M34" s="663"/>
      <c r="N34" s="663"/>
      <c r="O34" s="663"/>
      <c r="P34" s="663"/>
      <c r="Q34" s="664"/>
      <c r="R34" s="665">
        <v>1783135</v>
      </c>
      <c r="S34" s="666"/>
      <c r="T34" s="666"/>
      <c r="U34" s="666"/>
      <c r="V34" s="666"/>
      <c r="W34" s="666"/>
      <c r="X34" s="666"/>
      <c r="Y34" s="667"/>
      <c r="Z34" s="668">
        <v>9.3000000000000007</v>
      </c>
      <c r="AA34" s="668"/>
      <c r="AB34" s="668"/>
      <c r="AC34" s="668"/>
      <c r="AD34" s="669" t="s">
        <v>128</v>
      </c>
      <c r="AE34" s="669"/>
      <c r="AF34" s="669"/>
      <c r="AG34" s="669"/>
      <c r="AH34" s="669"/>
      <c r="AI34" s="669"/>
      <c r="AJ34" s="669"/>
      <c r="AK34" s="669"/>
      <c r="AL34" s="670" t="s">
        <v>128</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323</v>
      </c>
      <c r="CE34" s="681"/>
      <c r="CF34" s="681"/>
      <c r="CG34" s="681"/>
      <c r="CH34" s="681"/>
      <c r="CI34" s="681"/>
      <c r="CJ34" s="681"/>
      <c r="CK34" s="681"/>
      <c r="CL34" s="681"/>
      <c r="CM34" s="681"/>
      <c r="CN34" s="681"/>
      <c r="CO34" s="681"/>
      <c r="CP34" s="681"/>
      <c r="CQ34" s="682"/>
      <c r="CR34" s="665">
        <v>2586017</v>
      </c>
      <c r="CS34" s="666"/>
      <c r="CT34" s="666"/>
      <c r="CU34" s="666"/>
      <c r="CV34" s="666"/>
      <c r="CW34" s="666"/>
      <c r="CX34" s="666"/>
      <c r="CY34" s="667"/>
      <c r="CZ34" s="670">
        <v>14.1</v>
      </c>
      <c r="DA34" s="701"/>
      <c r="DB34" s="701"/>
      <c r="DC34" s="707"/>
      <c r="DD34" s="674">
        <v>1990101</v>
      </c>
      <c r="DE34" s="666"/>
      <c r="DF34" s="666"/>
      <c r="DG34" s="666"/>
      <c r="DH34" s="666"/>
      <c r="DI34" s="666"/>
      <c r="DJ34" s="666"/>
      <c r="DK34" s="667"/>
      <c r="DL34" s="674">
        <v>1232633</v>
      </c>
      <c r="DM34" s="666"/>
      <c r="DN34" s="666"/>
      <c r="DO34" s="666"/>
      <c r="DP34" s="666"/>
      <c r="DQ34" s="666"/>
      <c r="DR34" s="666"/>
      <c r="DS34" s="666"/>
      <c r="DT34" s="666"/>
      <c r="DU34" s="666"/>
      <c r="DV34" s="667"/>
      <c r="DW34" s="670">
        <v>14.4</v>
      </c>
      <c r="DX34" s="701"/>
      <c r="DY34" s="701"/>
      <c r="DZ34" s="701"/>
      <c r="EA34" s="701"/>
      <c r="EB34" s="701"/>
      <c r="EC34" s="702"/>
    </row>
    <row r="35" spans="2:133" ht="11.25" customHeight="1" x14ac:dyDescent="0.15">
      <c r="B35" s="662" t="s">
        <v>324</v>
      </c>
      <c r="C35" s="663"/>
      <c r="D35" s="663"/>
      <c r="E35" s="663"/>
      <c r="F35" s="663"/>
      <c r="G35" s="663"/>
      <c r="H35" s="663"/>
      <c r="I35" s="663"/>
      <c r="J35" s="663"/>
      <c r="K35" s="663"/>
      <c r="L35" s="663"/>
      <c r="M35" s="663"/>
      <c r="N35" s="663"/>
      <c r="O35" s="663"/>
      <c r="P35" s="663"/>
      <c r="Q35" s="664"/>
      <c r="R35" s="665">
        <v>55702</v>
      </c>
      <c r="S35" s="666"/>
      <c r="T35" s="666"/>
      <c r="U35" s="666"/>
      <c r="V35" s="666"/>
      <c r="W35" s="666"/>
      <c r="X35" s="666"/>
      <c r="Y35" s="667"/>
      <c r="Z35" s="668">
        <v>0.3</v>
      </c>
      <c r="AA35" s="668"/>
      <c r="AB35" s="668"/>
      <c r="AC35" s="668"/>
      <c r="AD35" s="669">
        <v>16625</v>
      </c>
      <c r="AE35" s="669"/>
      <c r="AF35" s="669"/>
      <c r="AG35" s="669"/>
      <c r="AH35" s="669"/>
      <c r="AI35" s="669"/>
      <c r="AJ35" s="669"/>
      <c r="AK35" s="669"/>
      <c r="AL35" s="670">
        <v>0.2</v>
      </c>
      <c r="AM35" s="671"/>
      <c r="AN35" s="671"/>
      <c r="AO35" s="672"/>
      <c r="AP35" s="218"/>
      <c r="AQ35" s="644" t="s">
        <v>325</v>
      </c>
      <c r="AR35" s="645"/>
      <c r="AS35" s="645"/>
      <c r="AT35" s="645"/>
      <c r="AU35" s="645"/>
      <c r="AV35" s="645"/>
      <c r="AW35" s="645"/>
      <c r="AX35" s="645"/>
      <c r="AY35" s="645"/>
      <c r="AZ35" s="645"/>
      <c r="BA35" s="645"/>
      <c r="BB35" s="645"/>
      <c r="BC35" s="645"/>
      <c r="BD35" s="645"/>
      <c r="BE35" s="645"/>
      <c r="BF35" s="646"/>
      <c r="BG35" s="644" t="s">
        <v>326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327</v>
      </c>
      <c r="CE35" s="681"/>
      <c r="CF35" s="681"/>
      <c r="CG35" s="681"/>
      <c r="CH35" s="681"/>
      <c r="CI35" s="681"/>
      <c r="CJ35" s="681"/>
      <c r="CK35" s="681"/>
      <c r="CL35" s="681"/>
      <c r="CM35" s="681"/>
      <c r="CN35" s="681"/>
      <c r="CO35" s="681"/>
      <c r="CP35" s="681"/>
      <c r="CQ35" s="682"/>
      <c r="CR35" s="665">
        <v>213641</v>
      </c>
      <c r="CS35" s="699"/>
      <c r="CT35" s="699"/>
      <c r="CU35" s="699"/>
      <c r="CV35" s="699"/>
      <c r="CW35" s="699"/>
      <c r="CX35" s="699"/>
      <c r="CY35" s="700"/>
      <c r="CZ35" s="670">
        <v>1.2</v>
      </c>
      <c r="DA35" s="701"/>
      <c r="DB35" s="701"/>
      <c r="DC35" s="707"/>
      <c r="DD35" s="674">
        <v>163494</v>
      </c>
      <c r="DE35" s="699"/>
      <c r="DF35" s="699"/>
      <c r="DG35" s="699"/>
      <c r="DH35" s="699"/>
      <c r="DI35" s="699"/>
      <c r="DJ35" s="699"/>
      <c r="DK35" s="700"/>
      <c r="DL35" s="674">
        <v>163439</v>
      </c>
      <c r="DM35" s="699"/>
      <c r="DN35" s="699"/>
      <c r="DO35" s="699"/>
      <c r="DP35" s="699"/>
      <c r="DQ35" s="699"/>
      <c r="DR35" s="699"/>
      <c r="DS35" s="699"/>
      <c r="DT35" s="699"/>
      <c r="DU35" s="699"/>
      <c r="DV35" s="700"/>
      <c r="DW35" s="670">
        <v>1.9</v>
      </c>
      <c r="DX35" s="701"/>
      <c r="DY35" s="701"/>
      <c r="DZ35" s="701"/>
      <c r="EA35" s="701"/>
      <c r="EB35" s="701"/>
      <c r="EC35" s="702"/>
    </row>
    <row r="36" spans="2:133" ht="11.25" customHeight="1" x14ac:dyDescent="0.15">
      <c r="B36" s="662" t="s">
        <v>328</v>
      </c>
      <c r="C36" s="663"/>
      <c r="D36" s="663"/>
      <c r="E36" s="663"/>
      <c r="F36" s="663"/>
      <c r="G36" s="663"/>
      <c r="H36" s="663"/>
      <c r="I36" s="663"/>
      <c r="J36" s="663"/>
      <c r="K36" s="663"/>
      <c r="L36" s="663"/>
      <c r="M36" s="663"/>
      <c r="N36" s="663"/>
      <c r="O36" s="663"/>
      <c r="P36" s="663"/>
      <c r="Q36" s="664"/>
      <c r="R36" s="665">
        <v>2944082</v>
      </c>
      <c r="S36" s="666"/>
      <c r="T36" s="666"/>
      <c r="U36" s="666"/>
      <c r="V36" s="666"/>
      <c r="W36" s="666"/>
      <c r="X36" s="666"/>
      <c r="Y36" s="667"/>
      <c r="Z36" s="668">
        <v>15.4</v>
      </c>
      <c r="AA36" s="668"/>
      <c r="AB36" s="668"/>
      <c r="AC36" s="668"/>
      <c r="AD36" s="669" t="s">
        <v>128</v>
      </c>
      <c r="AE36" s="669"/>
      <c r="AF36" s="669"/>
      <c r="AG36" s="669"/>
      <c r="AH36" s="669"/>
      <c r="AI36" s="669"/>
      <c r="AJ36" s="669"/>
      <c r="AK36" s="669"/>
      <c r="AL36" s="670" t="s">
        <v>128</v>
      </c>
      <c r="AM36" s="671"/>
      <c r="AN36" s="671"/>
      <c r="AO36" s="672"/>
      <c r="AP36" s="218"/>
      <c r="AQ36" s="739" t="s">
        <v>329</v>
      </c>
      <c r="AR36" s="740"/>
      <c r="AS36" s="740"/>
      <c r="AT36" s="740"/>
      <c r="AU36" s="740"/>
      <c r="AV36" s="740"/>
      <c r="AW36" s="740"/>
      <c r="AX36" s="740"/>
      <c r="AY36" s="741"/>
      <c r="AZ36" s="654">
        <v>2305364</v>
      </c>
      <c r="BA36" s="655"/>
      <c r="BB36" s="655"/>
      <c r="BC36" s="655"/>
      <c r="BD36" s="655"/>
      <c r="BE36" s="655"/>
      <c r="BF36" s="742"/>
      <c r="BG36" s="676" t="s">
        <v>330</v>
      </c>
      <c r="BH36" s="677"/>
      <c r="BI36" s="677"/>
      <c r="BJ36" s="677"/>
      <c r="BK36" s="677"/>
      <c r="BL36" s="677"/>
      <c r="BM36" s="677"/>
      <c r="BN36" s="677"/>
      <c r="BO36" s="677"/>
      <c r="BP36" s="677"/>
      <c r="BQ36" s="677"/>
      <c r="BR36" s="677"/>
      <c r="BS36" s="677"/>
      <c r="BT36" s="677"/>
      <c r="BU36" s="678"/>
      <c r="BV36" s="654">
        <v>12155</v>
      </c>
      <c r="BW36" s="655"/>
      <c r="BX36" s="655"/>
      <c r="BY36" s="655"/>
      <c r="BZ36" s="655"/>
      <c r="CA36" s="655"/>
      <c r="CB36" s="742"/>
      <c r="CD36" s="680" t="s">
        <v>331</v>
      </c>
      <c r="CE36" s="681"/>
      <c r="CF36" s="681"/>
      <c r="CG36" s="681"/>
      <c r="CH36" s="681"/>
      <c r="CI36" s="681"/>
      <c r="CJ36" s="681"/>
      <c r="CK36" s="681"/>
      <c r="CL36" s="681"/>
      <c r="CM36" s="681"/>
      <c r="CN36" s="681"/>
      <c r="CO36" s="681"/>
      <c r="CP36" s="681"/>
      <c r="CQ36" s="682"/>
      <c r="CR36" s="665">
        <v>3506226</v>
      </c>
      <c r="CS36" s="666"/>
      <c r="CT36" s="666"/>
      <c r="CU36" s="666"/>
      <c r="CV36" s="666"/>
      <c r="CW36" s="666"/>
      <c r="CX36" s="666"/>
      <c r="CY36" s="667"/>
      <c r="CZ36" s="670">
        <v>19.100000000000001</v>
      </c>
      <c r="DA36" s="701"/>
      <c r="DB36" s="701"/>
      <c r="DC36" s="707"/>
      <c r="DD36" s="674">
        <v>3029288</v>
      </c>
      <c r="DE36" s="666"/>
      <c r="DF36" s="666"/>
      <c r="DG36" s="666"/>
      <c r="DH36" s="666"/>
      <c r="DI36" s="666"/>
      <c r="DJ36" s="666"/>
      <c r="DK36" s="667"/>
      <c r="DL36" s="674">
        <v>1437598</v>
      </c>
      <c r="DM36" s="666"/>
      <c r="DN36" s="666"/>
      <c r="DO36" s="666"/>
      <c r="DP36" s="666"/>
      <c r="DQ36" s="666"/>
      <c r="DR36" s="666"/>
      <c r="DS36" s="666"/>
      <c r="DT36" s="666"/>
      <c r="DU36" s="666"/>
      <c r="DV36" s="667"/>
      <c r="DW36" s="670">
        <v>16.8</v>
      </c>
      <c r="DX36" s="701"/>
      <c r="DY36" s="701"/>
      <c r="DZ36" s="701"/>
      <c r="EA36" s="701"/>
      <c r="EB36" s="701"/>
      <c r="EC36" s="702"/>
    </row>
    <row r="37" spans="2:133" ht="11.25" customHeight="1" x14ac:dyDescent="0.15">
      <c r="B37" s="662" t="s">
        <v>332</v>
      </c>
      <c r="C37" s="663"/>
      <c r="D37" s="663"/>
      <c r="E37" s="663"/>
      <c r="F37" s="663"/>
      <c r="G37" s="663"/>
      <c r="H37" s="663"/>
      <c r="I37" s="663"/>
      <c r="J37" s="663"/>
      <c r="K37" s="663"/>
      <c r="L37" s="663"/>
      <c r="M37" s="663"/>
      <c r="N37" s="663"/>
      <c r="O37" s="663"/>
      <c r="P37" s="663"/>
      <c r="Q37" s="664"/>
      <c r="R37" s="665">
        <v>154989</v>
      </c>
      <c r="S37" s="666"/>
      <c r="T37" s="666"/>
      <c r="U37" s="666"/>
      <c r="V37" s="666"/>
      <c r="W37" s="666"/>
      <c r="X37" s="666"/>
      <c r="Y37" s="667"/>
      <c r="Z37" s="668">
        <v>0.8</v>
      </c>
      <c r="AA37" s="668"/>
      <c r="AB37" s="668"/>
      <c r="AC37" s="668"/>
      <c r="AD37" s="669" t="s">
        <v>128</v>
      </c>
      <c r="AE37" s="669"/>
      <c r="AF37" s="669"/>
      <c r="AG37" s="669"/>
      <c r="AH37" s="669"/>
      <c r="AI37" s="669"/>
      <c r="AJ37" s="669"/>
      <c r="AK37" s="669"/>
      <c r="AL37" s="670" t="s">
        <v>128</v>
      </c>
      <c r="AM37" s="671"/>
      <c r="AN37" s="671"/>
      <c r="AO37" s="672"/>
      <c r="AQ37" s="743" t="s">
        <v>333</v>
      </c>
      <c r="AR37" s="744"/>
      <c r="AS37" s="744"/>
      <c r="AT37" s="744"/>
      <c r="AU37" s="744"/>
      <c r="AV37" s="744"/>
      <c r="AW37" s="744"/>
      <c r="AX37" s="744"/>
      <c r="AY37" s="745"/>
      <c r="AZ37" s="665">
        <v>641555</v>
      </c>
      <c r="BA37" s="666"/>
      <c r="BB37" s="666"/>
      <c r="BC37" s="666"/>
      <c r="BD37" s="699"/>
      <c r="BE37" s="699"/>
      <c r="BF37" s="723"/>
      <c r="BG37" s="680" t="s">
        <v>334</v>
      </c>
      <c r="BH37" s="681"/>
      <c r="BI37" s="681"/>
      <c r="BJ37" s="681"/>
      <c r="BK37" s="681"/>
      <c r="BL37" s="681"/>
      <c r="BM37" s="681"/>
      <c r="BN37" s="681"/>
      <c r="BO37" s="681"/>
      <c r="BP37" s="681"/>
      <c r="BQ37" s="681"/>
      <c r="BR37" s="681"/>
      <c r="BS37" s="681"/>
      <c r="BT37" s="681"/>
      <c r="BU37" s="682"/>
      <c r="BV37" s="665">
        <v>-35431</v>
      </c>
      <c r="BW37" s="666"/>
      <c r="BX37" s="666"/>
      <c r="BY37" s="666"/>
      <c r="BZ37" s="666"/>
      <c r="CA37" s="666"/>
      <c r="CB37" s="675"/>
      <c r="CD37" s="680" t="s">
        <v>335</v>
      </c>
      <c r="CE37" s="681"/>
      <c r="CF37" s="681"/>
      <c r="CG37" s="681"/>
      <c r="CH37" s="681"/>
      <c r="CI37" s="681"/>
      <c r="CJ37" s="681"/>
      <c r="CK37" s="681"/>
      <c r="CL37" s="681"/>
      <c r="CM37" s="681"/>
      <c r="CN37" s="681"/>
      <c r="CO37" s="681"/>
      <c r="CP37" s="681"/>
      <c r="CQ37" s="682"/>
      <c r="CR37" s="665">
        <v>576497</v>
      </c>
      <c r="CS37" s="699"/>
      <c r="CT37" s="699"/>
      <c r="CU37" s="699"/>
      <c r="CV37" s="699"/>
      <c r="CW37" s="699"/>
      <c r="CX37" s="699"/>
      <c r="CY37" s="700"/>
      <c r="CZ37" s="670">
        <v>3.1</v>
      </c>
      <c r="DA37" s="701"/>
      <c r="DB37" s="701"/>
      <c r="DC37" s="707"/>
      <c r="DD37" s="674">
        <v>576497</v>
      </c>
      <c r="DE37" s="699"/>
      <c r="DF37" s="699"/>
      <c r="DG37" s="699"/>
      <c r="DH37" s="699"/>
      <c r="DI37" s="699"/>
      <c r="DJ37" s="699"/>
      <c r="DK37" s="700"/>
      <c r="DL37" s="674">
        <v>517536</v>
      </c>
      <c r="DM37" s="699"/>
      <c r="DN37" s="699"/>
      <c r="DO37" s="699"/>
      <c r="DP37" s="699"/>
      <c r="DQ37" s="699"/>
      <c r="DR37" s="699"/>
      <c r="DS37" s="699"/>
      <c r="DT37" s="699"/>
      <c r="DU37" s="699"/>
      <c r="DV37" s="700"/>
      <c r="DW37" s="670">
        <v>6</v>
      </c>
      <c r="DX37" s="701"/>
      <c r="DY37" s="701"/>
      <c r="DZ37" s="701"/>
      <c r="EA37" s="701"/>
      <c r="EB37" s="701"/>
      <c r="EC37" s="702"/>
    </row>
    <row r="38" spans="2:133" ht="11.25" customHeight="1" x14ac:dyDescent="0.15">
      <c r="B38" s="662" t="s">
        <v>336</v>
      </c>
      <c r="C38" s="663"/>
      <c r="D38" s="663"/>
      <c r="E38" s="663"/>
      <c r="F38" s="663"/>
      <c r="G38" s="663"/>
      <c r="H38" s="663"/>
      <c r="I38" s="663"/>
      <c r="J38" s="663"/>
      <c r="K38" s="663"/>
      <c r="L38" s="663"/>
      <c r="M38" s="663"/>
      <c r="N38" s="663"/>
      <c r="O38" s="663"/>
      <c r="P38" s="663"/>
      <c r="Q38" s="664"/>
      <c r="R38" s="665">
        <v>399828</v>
      </c>
      <c r="S38" s="666"/>
      <c r="T38" s="666"/>
      <c r="U38" s="666"/>
      <c r="V38" s="666"/>
      <c r="W38" s="666"/>
      <c r="X38" s="666"/>
      <c r="Y38" s="667"/>
      <c r="Z38" s="668">
        <v>2.1</v>
      </c>
      <c r="AA38" s="668"/>
      <c r="AB38" s="668"/>
      <c r="AC38" s="668"/>
      <c r="AD38" s="669" t="s">
        <v>128</v>
      </c>
      <c r="AE38" s="669"/>
      <c r="AF38" s="669"/>
      <c r="AG38" s="669"/>
      <c r="AH38" s="669"/>
      <c r="AI38" s="669"/>
      <c r="AJ38" s="669"/>
      <c r="AK38" s="669"/>
      <c r="AL38" s="670" t="s">
        <v>128</v>
      </c>
      <c r="AM38" s="671"/>
      <c r="AN38" s="671"/>
      <c r="AO38" s="672"/>
      <c r="AQ38" s="743" t="s">
        <v>337</v>
      </c>
      <c r="AR38" s="744"/>
      <c r="AS38" s="744"/>
      <c r="AT38" s="744"/>
      <c r="AU38" s="744"/>
      <c r="AV38" s="744"/>
      <c r="AW38" s="744"/>
      <c r="AX38" s="744"/>
      <c r="AY38" s="745"/>
      <c r="AZ38" s="665">
        <v>366033</v>
      </c>
      <c r="BA38" s="666"/>
      <c r="BB38" s="666"/>
      <c r="BC38" s="666"/>
      <c r="BD38" s="699"/>
      <c r="BE38" s="699"/>
      <c r="BF38" s="723"/>
      <c r="BG38" s="680" t="s">
        <v>338</v>
      </c>
      <c r="BH38" s="681"/>
      <c r="BI38" s="681"/>
      <c r="BJ38" s="681"/>
      <c r="BK38" s="681"/>
      <c r="BL38" s="681"/>
      <c r="BM38" s="681"/>
      <c r="BN38" s="681"/>
      <c r="BO38" s="681"/>
      <c r="BP38" s="681"/>
      <c r="BQ38" s="681"/>
      <c r="BR38" s="681"/>
      <c r="BS38" s="681"/>
      <c r="BT38" s="681"/>
      <c r="BU38" s="682"/>
      <c r="BV38" s="665">
        <v>4268</v>
      </c>
      <c r="BW38" s="666"/>
      <c r="BX38" s="666"/>
      <c r="BY38" s="666"/>
      <c r="BZ38" s="666"/>
      <c r="CA38" s="666"/>
      <c r="CB38" s="675"/>
      <c r="CD38" s="680" t="s">
        <v>339</v>
      </c>
      <c r="CE38" s="681"/>
      <c r="CF38" s="681"/>
      <c r="CG38" s="681"/>
      <c r="CH38" s="681"/>
      <c r="CI38" s="681"/>
      <c r="CJ38" s="681"/>
      <c r="CK38" s="681"/>
      <c r="CL38" s="681"/>
      <c r="CM38" s="681"/>
      <c r="CN38" s="681"/>
      <c r="CO38" s="681"/>
      <c r="CP38" s="681"/>
      <c r="CQ38" s="682"/>
      <c r="CR38" s="665">
        <v>1173925</v>
      </c>
      <c r="CS38" s="666"/>
      <c r="CT38" s="666"/>
      <c r="CU38" s="666"/>
      <c r="CV38" s="666"/>
      <c r="CW38" s="666"/>
      <c r="CX38" s="666"/>
      <c r="CY38" s="667"/>
      <c r="CZ38" s="670">
        <v>6.4</v>
      </c>
      <c r="DA38" s="701"/>
      <c r="DB38" s="701"/>
      <c r="DC38" s="707"/>
      <c r="DD38" s="674">
        <v>970046</v>
      </c>
      <c r="DE38" s="666"/>
      <c r="DF38" s="666"/>
      <c r="DG38" s="666"/>
      <c r="DH38" s="666"/>
      <c r="DI38" s="666"/>
      <c r="DJ38" s="666"/>
      <c r="DK38" s="667"/>
      <c r="DL38" s="674">
        <v>920521</v>
      </c>
      <c r="DM38" s="666"/>
      <c r="DN38" s="666"/>
      <c r="DO38" s="666"/>
      <c r="DP38" s="666"/>
      <c r="DQ38" s="666"/>
      <c r="DR38" s="666"/>
      <c r="DS38" s="666"/>
      <c r="DT38" s="666"/>
      <c r="DU38" s="666"/>
      <c r="DV38" s="667"/>
      <c r="DW38" s="670">
        <v>10.7</v>
      </c>
      <c r="DX38" s="701"/>
      <c r="DY38" s="701"/>
      <c r="DZ38" s="701"/>
      <c r="EA38" s="701"/>
      <c r="EB38" s="701"/>
      <c r="EC38" s="702"/>
    </row>
    <row r="39" spans="2:133" ht="11.25" customHeight="1" x14ac:dyDescent="0.15">
      <c r="B39" s="662" t="s">
        <v>340</v>
      </c>
      <c r="C39" s="663"/>
      <c r="D39" s="663"/>
      <c r="E39" s="663"/>
      <c r="F39" s="663"/>
      <c r="G39" s="663"/>
      <c r="H39" s="663"/>
      <c r="I39" s="663"/>
      <c r="J39" s="663"/>
      <c r="K39" s="663"/>
      <c r="L39" s="663"/>
      <c r="M39" s="663"/>
      <c r="N39" s="663"/>
      <c r="O39" s="663"/>
      <c r="P39" s="663"/>
      <c r="Q39" s="664"/>
      <c r="R39" s="665">
        <v>377761</v>
      </c>
      <c r="S39" s="666"/>
      <c r="T39" s="666"/>
      <c r="U39" s="666"/>
      <c r="V39" s="666"/>
      <c r="W39" s="666"/>
      <c r="X39" s="666"/>
      <c r="Y39" s="667"/>
      <c r="Z39" s="668">
        <v>2</v>
      </c>
      <c r="AA39" s="668"/>
      <c r="AB39" s="668"/>
      <c r="AC39" s="668"/>
      <c r="AD39" s="669">
        <v>15841</v>
      </c>
      <c r="AE39" s="669"/>
      <c r="AF39" s="669"/>
      <c r="AG39" s="669"/>
      <c r="AH39" s="669"/>
      <c r="AI39" s="669"/>
      <c r="AJ39" s="669"/>
      <c r="AK39" s="669"/>
      <c r="AL39" s="670">
        <v>0.2</v>
      </c>
      <c r="AM39" s="671"/>
      <c r="AN39" s="671"/>
      <c r="AO39" s="672"/>
      <c r="AQ39" s="743" t="s">
        <v>341</v>
      </c>
      <c r="AR39" s="744"/>
      <c r="AS39" s="744"/>
      <c r="AT39" s="744"/>
      <c r="AU39" s="744"/>
      <c r="AV39" s="744"/>
      <c r="AW39" s="744"/>
      <c r="AX39" s="744"/>
      <c r="AY39" s="745"/>
      <c r="AZ39" s="665">
        <v>123851</v>
      </c>
      <c r="BA39" s="666"/>
      <c r="BB39" s="666"/>
      <c r="BC39" s="666"/>
      <c r="BD39" s="699"/>
      <c r="BE39" s="699"/>
      <c r="BF39" s="723"/>
      <c r="BG39" s="680" t="s">
        <v>342</v>
      </c>
      <c r="BH39" s="681"/>
      <c r="BI39" s="681"/>
      <c r="BJ39" s="681"/>
      <c r="BK39" s="681"/>
      <c r="BL39" s="681"/>
      <c r="BM39" s="681"/>
      <c r="BN39" s="681"/>
      <c r="BO39" s="681"/>
      <c r="BP39" s="681"/>
      <c r="BQ39" s="681"/>
      <c r="BR39" s="681"/>
      <c r="BS39" s="681"/>
      <c r="BT39" s="681"/>
      <c r="BU39" s="682"/>
      <c r="BV39" s="665">
        <v>6685</v>
      </c>
      <c r="BW39" s="666"/>
      <c r="BX39" s="666"/>
      <c r="BY39" s="666"/>
      <c r="BZ39" s="666"/>
      <c r="CA39" s="666"/>
      <c r="CB39" s="675"/>
      <c r="CD39" s="680" t="s">
        <v>343</v>
      </c>
      <c r="CE39" s="681"/>
      <c r="CF39" s="681"/>
      <c r="CG39" s="681"/>
      <c r="CH39" s="681"/>
      <c r="CI39" s="681"/>
      <c r="CJ39" s="681"/>
      <c r="CK39" s="681"/>
      <c r="CL39" s="681"/>
      <c r="CM39" s="681"/>
      <c r="CN39" s="681"/>
      <c r="CO39" s="681"/>
      <c r="CP39" s="681"/>
      <c r="CQ39" s="682"/>
      <c r="CR39" s="665">
        <v>1891163</v>
      </c>
      <c r="CS39" s="699"/>
      <c r="CT39" s="699"/>
      <c r="CU39" s="699"/>
      <c r="CV39" s="699"/>
      <c r="CW39" s="699"/>
      <c r="CX39" s="699"/>
      <c r="CY39" s="700"/>
      <c r="CZ39" s="670">
        <v>10.3</v>
      </c>
      <c r="DA39" s="701"/>
      <c r="DB39" s="701"/>
      <c r="DC39" s="707"/>
      <c r="DD39" s="674">
        <v>1869995</v>
      </c>
      <c r="DE39" s="699"/>
      <c r="DF39" s="699"/>
      <c r="DG39" s="699"/>
      <c r="DH39" s="699"/>
      <c r="DI39" s="699"/>
      <c r="DJ39" s="699"/>
      <c r="DK39" s="700"/>
      <c r="DL39" s="674" t="s">
        <v>128</v>
      </c>
      <c r="DM39" s="699"/>
      <c r="DN39" s="699"/>
      <c r="DO39" s="699"/>
      <c r="DP39" s="699"/>
      <c r="DQ39" s="699"/>
      <c r="DR39" s="699"/>
      <c r="DS39" s="699"/>
      <c r="DT39" s="699"/>
      <c r="DU39" s="699"/>
      <c r="DV39" s="700"/>
      <c r="DW39" s="670" t="s">
        <v>128</v>
      </c>
      <c r="DX39" s="701"/>
      <c r="DY39" s="701"/>
      <c r="DZ39" s="701"/>
      <c r="EA39" s="701"/>
      <c r="EB39" s="701"/>
      <c r="EC39" s="702"/>
    </row>
    <row r="40" spans="2:133" ht="11.25" customHeight="1" x14ac:dyDescent="0.15">
      <c r="B40" s="662" t="s">
        <v>344</v>
      </c>
      <c r="C40" s="663"/>
      <c r="D40" s="663"/>
      <c r="E40" s="663"/>
      <c r="F40" s="663"/>
      <c r="G40" s="663"/>
      <c r="H40" s="663"/>
      <c r="I40" s="663"/>
      <c r="J40" s="663"/>
      <c r="K40" s="663"/>
      <c r="L40" s="663"/>
      <c r="M40" s="663"/>
      <c r="N40" s="663"/>
      <c r="O40" s="663"/>
      <c r="P40" s="663"/>
      <c r="Q40" s="664"/>
      <c r="R40" s="665">
        <v>1296393</v>
      </c>
      <c r="S40" s="666"/>
      <c r="T40" s="666"/>
      <c r="U40" s="666"/>
      <c r="V40" s="666"/>
      <c r="W40" s="666"/>
      <c r="X40" s="666"/>
      <c r="Y40" s="667"/>
      <c r="Z40" s="668">
        <v>6.8</v>
      </c>
      <c r="AA40" s="668"/>
      <c r="AB40" s="668"/>
      <c r="AC40" s="668"/>
      <c r="AD40" s="669" t="s">
        <v>128</v>
      </c>
      <c r="AE40" s="669"/>
      <c r="AF40" s="669"/>
      <c r="AG40" s="669"/>
      <c r="AH40" s="669"/>
      <c r="AI40" s="669"/>
      <c r="AJ40" s="669"/>
      <c r="AK40" s="669"/>
      <c r="AL40" s="670" t="s">
        <v>128</v>
      </c>
      <c r="AM40" s="671"/>
      <c r="AN40" s="671"/>
      <c r="AO40" s="672"/>
      <c r="AQ40" s="743" t="s">
        <v>345</v>
      </c>
      <c r="AR40" s="744"/>
      <c r="AS40" s="744"/>
      <c r="AT40" s="744"/>
      <c r="AU40" s="744"/>
      <c r="AV40" s="744"/>
      <c r="AW40" s="744"/>
      <c r="AX40" s="744"/>
      <c r="AY40" s="745"/>
      <c r="AZ40" s="665" t="s">
        <v>128</v>
      </c>
      <c r="BA40" s="666"/>
      <c r="BB40" s="666"/>
      <c r="BC40" s="666"/>
      <c r="BD40" s="699"/>
      <c r="BE40" s="699"/>
      <c r="BF40" s="723"/>
      <c r="BG40" s="746" t="s">
        <v>346</v>
      </c>
      <c r="BH40" s="747"/>
      <c r="BI40" s="747"/>
      <c r="BJ40" s="747"/>
      <c r="BK40" s="747"/>
      <c r="BL40" s="363"/>
      <c r="BM40" s="681" t="s">
        <v>347</v>
      </c>
      <c r="BN40" s="681"/>
      <c r="BO40" s="681"/>
      <c r="BP40" s="681"/>
      <c r="BQ40" s="681"/>
      <c r="BR40" s="681"/>
      <c r="BS40" s="681"/>
      <c r="BT40" s="681"/>
      <c r="BU40" s="682"/>
      <c r="BV40" s="665">
        <v>76</v>
      </c>
      <c r="BW40" s="666"/>
      <c r="BX40" s="666"/>
      <c r="BY40" s="666"/>
      <c r="BZ40" s="666"/>
      <c r="CA40" s="666"/>
      <c r="CB40" s="675"/>
      <c r="CD40" s="680" t="s">
        <v>348</v>
      </c>
      <c r="CE40" s="681"/>
      <c r="CF40" s="681"/>
      <c r="CG40" s="681"/>
      <c r="CH40" s="681"/>
      <c r="CI40" s="681"/>
      <c r="CJ40" s="681"/>
      <c r="CK40" s="681"/>
      <c r="CL40" s="681"/>
      <c r="CM40" s="681"/>
      <c r="CN40" s="681"/>
      <c r="CO40" s="681"/>
      <c r="CP40" s="681"/>
      <c r="CQ40" s="682"/>
      <c r="CR40" s="665">
        <v>329004</v>
      </c>
      <c r="CS40" s="666"/>
      <c r="CT40" s="666"/>
      <c r="CU40" s="666"/>
      <c r="CV40" s="666"/>
      <c r="CW40" s="666"/>
      <c r="CX40" s="666"/>
      <c r="CY40" s="667"/>
      <c r="CZ40" s="670">
        <v>1.8</v>
      </c>
      <c r="DA40" s="701"/>
      <c r="DB40" s="701"/>
      <c r="DC40" s="707"/>
      <c r="DD40" s="674">
        <v>148954</v>
      </c>
      <c r="DE40" s="666"/>
      <c r="DF40" s="666"/>
      <c r="DG40" s="666"/>
      <c r="DH40" s="666"/>
      <c r="DI40" s="666"/>
      <c r="DJ40" s="666"/>
      <c r="DK40" s="667"/>
      <c r="DL40" s="674">
        <v>91819</v>
      </c>
      <c r="DM40" s="666"/>
      <c r="DN40" s="666"/>
      <c r="DO40" s="666"/>
      <c r="DP40" s="666"/>
      <c r="DQ40" s="666"/>
      <c r="DR40" s="666"/>
      <c r="DS40" s="666"/>
      <c r="DT40" s="666"/>
      <c r="DU40" s="666"/>
      <c r="DV40" s="667"/>
      <c r="DW40" s="670">
        <v>1.1000000000000001</v>
      </c>
      <c r="DX40" s="701"/>
      <c r="DY40" s="701"/>
      <c r="DZ40" s="701"/>
      <c r="EA40" s="701"/>
      <c r="EB40" s="701"/>
      <c r="EC40" s="702"/>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350</v>
      </c>
      <c r="AR41" s="744"/>
      <c r="AS41" s="744"/>
      <c r="AT41" s="744"/>
      <c r="AU41" s="744"/>
      <c r="AV41" s="744"/>
      <c r="AW41" s="744"/>
      <c r="AX41" s="744"/>
      <c r="AY41" s="745"/>
      <c r="AZ41" s="665">
        <v>265954</v>
      </c>
      <c r="BA41" s="666"/>
      <c r="BB41" s="666"/>
      <c r="BC41" s="666"/>
      <c r="BD41" s="699"/>
      <c r="BE41" s="699"/>
      <c r="BF41" s="723"/>
      <c r="BG41" s="746"/>
      <c r="BH41" s="747"/>
      <c r="BI41" s="747"/>
      <c r="BJ41" s="747"/>
      <c r="BK41" s="747"/>
      <c r="BL41" s="363"/>
      <c r="BM41" s="681" t="s">
        <v>351</v>
      </c>
      <c r="BN41" s="681"/>
      <c r="BO41" s="681"/>
      <c r="BP41" s="681"/>
      <c r="BQ41" s="681"/>
      <c r="BR41" s="681"/>
      <c r="BS41" s="681"/>
      <c r="BT41" s="681"/>
      <c r="BU41" s="682"/>
      <c r="BV41" s="665" t="s">
        <v>128</v>
      </c>
      <c r="BW41" s="666"/>
      <c r="BX41" s="666"/>
      <c r="BY41" s="666"/>
      <c r="BZ41" s="666"/>
      <c r="CA41" s="666"/>
      <c r="CB41" s="675"/>
      <c r="CD41" s="680" t="s">
        <v>352</v>
      </c>
      <c r="CE41" s="681"/>
      <c r="CF41" s="681"/>
      <c r="CG41" s="681"/>
      <c r="CH41" s="681"/>
      <c r="CI41" s="681"/>
      <c r="CJ41" s="681"/>
      <c r="CK41" s="681"/>
      <c r="CL41" s="681"/>
      <c r="CM41" s="681"/>
      <c r="CN41" s="681"/>
      <c r="CO41" s="681"/>
      <c r="CP41" s="681"/>
      <c r="CQ41" s="682"/>
      <c r="CR41" s="665" t="s">
        <v>128</v>
      </c>
      <c r="CS41" s="699"/>
      <c r="CT41" s="699"/>
      <c r="CU41" s="699"/>
      <c r="CV41" s="699"/>
      <c r="CW41" s="699"/>
      <c r="CX41" s="699"/>
      <c r="CY41" s="700"/>
      <c r="CZ41" s="670" t="s">
        <v>128</v>
      </c>
      <c r="DA41" s="701"/>
      <c r="DB41" s="701"/>
      <c r="DC41" s="707"/>
      <c r="DD41" s="674" t="s">
        <v>128</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3" t="s">
        <v>354</v>
      </c>
      <c r="AR42" s="754"/>
      <c r="AS42" s="754"/>
      <c r="AT42" s="754"/>
      <c r="AU42" s="754"/>
      <c r="AV42" s="754"/>
      <c r="AW42" s="754"/>
      <c r="AX42" s="754"/>
      <c r="AY42" s="755"/>
      <c r="AZ42" s="759">
        <v>907971</v>
      </c>
      <c r="BA42" s="760"/>
      <c r="BB42" s="760"/>
      <c r="BC42" s="760"/>
      <c r="BD42" s="736"/>
      <c r="BE42" s="736"/>
      <c r="BF42" s="738"/>
      <c r="BG42" s="748"/>
      <c r="BH42" s="749"/>
      <c r="BI42" s="749"/>
      <c r="BJ42" s="749"/>
      <c r="BK42" s="749"/>
      <c r="BL42" s="364"/>
      <c r="BM42" s="691" t="s">
        <v>355</v>
      </c>
      <c r="BN42" s="691"/>
      <c r="BO42" s="691"/>
      <c r="BP42" s="691"/>
      <c r="BQ42" s="691"/>
      <c r="BR42" s="691"/>
      <c r="BS42" s="691"/>
      <c r="BT42" s="691"/>
      <c r="BU42" s="692"/>
      <c r="BV42" s="759">
        <v>370</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2303414</v>
      </c>
      <c r="CS42" s="699"/>
      <c r="CT42" s="699"/>
      <c r="CU42" s="699"/>
      <c r="CV42" s="699"/>
      <c r="CW42" s="699"/>
      <c r="CX42" s="699"/>
      <c r="CY42" s="700"/>
      <c r="CZ42" s="670">
        <v>12.5</v>
      </c>
      <c r="DA42" s="701"/>
      <c r="DB42" s="701"/>
      <c r="DC42" s="707"/>
      <c r="DD42" s="674">
        <v>273867</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357</v>
      </c>
      <c r="C43" s="663"/>
      <c r="D43" s="663"/>
      <c r="E43" s="663"/>
      <c r="F43" s="663"/>
      <c r="G43" s="663"/>
      <c r="H43" s="663"/>
      <c r="I43" s="663"/>
      <c r="J43" s="663"/>
      <c r="K43" s="663"/>
      <c r="L43" s="663"/>
      <c r="M43" s="663"/>
      <c r="N43" s="663"/>
      <c r="O43" s="663"/>
      <c r="P43" s="663"/>
      <c r="Q43" s="664"/>
      <c r="R43" s="665">
        <v>477793</v>
      </c>
      <c r="S43" s="666"/>
      <c r="T43" s="666"/>
      <c r="U43" s="666"/>
      <c r="V43" s="666"/>
      <c r="W43" s="666"/>
      <c r="X43" s="666"/>
      <c r="Y43" s="667"/>
      <c r="Z43" s="668">
        <v>2.5</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358</v>
      </c>
      <c r="CE43" s="663"/>
      <c r="CF43" s="663"/>
      <c r="CG43" s="663"/>
      <c r="CH43" s="663"/>
      <c r="CI43" s="663"/>
      <c r="CJ43" s="663"/>
      <c r="CK43" s="663"/>
      <c r="CL43" s="663"/>
      <c r="CM43" s="663"/>
      <c r="CN43" s="663"/>
      <c r="CO43" s="663"/>
      <c r="CP43" s="663"/>
      <c r="CQ43" s="664"/>
      <c r="CR43" s="665">
        <v>72881</v>
      </c>
      <c r="CS43" s="699"/>
      <c r="CT43" s="699"/>
      <c r="CU43" s="699"/>
      <c r="CV43" s="699"/>
      <c r="CW43" s="699"/>
      <c r="CX43" s="699"/>
      <c r="CY43" s="700"/>
      <c r="CZ43" s="670">
        <v>0.4</v>
      </c>
      <c r="DA43" s="701"/>
      <c r="DB43" s="701"/>
      <c r="DC43" s="707"/>
      <c r="DD43" s="674">
        <v>72881</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359</v>
      </c>
      <c r="C44" s="710"/>
      <c r="D44" s="710"/>
      <c r="E44" s="710"/>
      <c r="F44" s="710"/>
      <c r="G44" s="710"/>
      <c r="H44" s="710"/>
      <c r="I44" s="710"/>
      <c r="J44" s="710"/>
      <c r="K44" s="710"/>
      <c r="L44" s="710"/>
      <c r="M44" s="710"/>
      <c r="N44" s="710"/>
      <c r="O44" s="710"/>
      <c r="P44" s="710"/>
      <c r="Q44" s="711"/>
      <c r="R44" s="759">
        <v>19083368</v>
      </c>
      <c r="S44" s="760"/>
      <c r="T44" s="760"/>
      <c r="U44" s="760"/>
      <c r="V44" s="760"/>
      <c r="W44" s="760"/>
      <c r="X44" s="760"/>
      <c r="Y44" s="761"/>
      <c r="Z44" s="762">
        <v>100</v>
      </c>
      <c r="AA44" s="762"/>
      <c r="AB44" s="762"/>
      <c r="AC44" s="762"/>
      <c r="AD44" s="763">
        <v>8093649</v>
      </c>
      <c r="AE44" s="763"/>
      <c r="AF44" s="763"/>
      <c r="AG44" s="763"/>
      <c r="AH44" s="763"/>
      <c r="AI44" s="763"/>
      <c r="AJ44" s="763"/>
      <c r="AK44" s="763"/>
      <c r="AL44" s="764">
        <v>100</v>
      </c>
      <c r="AM44" s="737"/>
      <c r="AN44" s="737"/>
      <c r="AO44" s="765"/>
      <c r="CD44" s="766" t="s">
        <v>306</v>
      </c>
      <c r="CE44" s="767"/>
      <c r="CF44" s="662" t="s">
        <v>360</v>
      </c>
      <c r="CG44" s="663"/>
      <c r="CH44" s="663"/>
      <c r="CI44" s="663"/>
      <c r="CJ44" s="663"/>
      <c r="CK44" s="663"/>
      <c r="CL44" s="663"/>
      <c r="CM44" s="663"/>
      <c r="CN44" s="663"/>
      <c r="CO44" s="663"/>
      <c r="CP44" s="663"/>
      <c r="CQ44" s="664"/>
      <c r="CR44" s="665">
        <v>1624560</v>
      </c>
      <c r="CS44" s="666"/>
      <c r="CT44" s="666"/>
      <c r="CU44" s="666"/>
      <c r="CV44" s="666"/>
      <c r="CW44" s="666"/>
      <c r="CX44" s="666"/>
      <c r="CY44" s="667"/>
      <c r="CZ44" s="670">
        <v>8.9</v>
      </c>
      <c r="DA44" s="671"/>
      <c r="DB44" s="671"/>
      <c r="DC44" s="683"/>
      <c r="DD44" s="674">
        <v>236521</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361</v>
      </c>
      <c r="CG45" s="663"/>
      <c r="CH45" s="663"/>
      <c r="CI45" s="663"/>
      <c r="CJ45" s="663"/>
      <c r="CK45" s="663"/>
      <c r="CL45" s="663"/>
      <c r="CM45" s="663"/>
      <c r="CN45" s="663"/>
      <c r="CO45" s="663"/>
      <c r="CP45" s="663"/>
      <c r="CQ45" s="664"/>
      <c r="CR45" s="665">
        <v>847703</v>
      </c>
      <c r="CS45" s="699"/>
      <c r="CT45" s="699"/>
      <c r="CU45" s="699"/>
      <c r="CV45" s="699"/>
      <c r="CW45" s="699"/>
      <c r="CX45" s="699"/>
      <c r="CY45" s="700"/>
      <c r="CZ45" s="670">
        <v>4.5999999999999996</v>
      </c>
      <c r="DA45" s="701"/>
      <c r="DB45" s="701"/>
      <c r="DC45" s="707"/>
      <c r="DD45" s="674">
        <v>27183</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363</v>
      </c>
      <c r="CG46" s="663"/>
      <c r="CH46" s="663"/>
      <c r="CI46" s="663"/>
      <c r="CJ46" s="663"/>
      <c r="CK46" s="663"/>
      <c r="CL46" s="663"/>
      <c r="CM46" s="663"/>
      <c r="CN46" s="663"/>
      <c r="CO46" s="663"/>
      <c r="CP46" s="663"/>
      <c r="CQ46" s="664"/>
      <c r="CR46" s="665">
        <v>670546</v>
      </c>
      <c r="CS46" s="666"/>
      <c r="CT46" s="666"/>
      <c r="CU46" s="666"/>
      <c r="CV46" s="666"/>
      <c r="CW46" s="666"/>
      <c r="CX46" s="666"/>
      <c r="CY46" s="667"/>
      <c r="CZ46" s="670">
        <v>3.7</v>
      </c>
      <c r="DA46" s="671"/>
      <c r="DB46" s="671"/>
      <c r="DC46" s="683"/>
      <c r="DD46" s="674">
        <v>195927</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v>678854</v>
      </c>
      <c r="CS47" s="699"/>
      <c r="CT47" s="699"/>
      <c r="CU47" s="699"/>
      <c r="CV47" s="699"/>
      <c r="CW47" s="699"/>
      <c r="CX47" s="699"/>
      <c r="CY47" s="700"/>
      <c r="CZ47" s="670">
        <v>3.7</v>
      </c>
      <c r="DA47" s="701"/>
      <c r="DB47" s="701"/>
      <c r="DC47" s="707"/>
      <c r="DD47" s="674">
        <v>37346</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368</v>
      </c>
      <c r="CE49" s="710"/>
      <c r="CF49" s="710"/>
      <c r="CG49" s="710"/>
      <c r="CH49" s="710"/>
      <c r="CI49" s="710"/>
      <c r="CJ49" s="710"/>
      <c r="CK49" s="710"/>
      <c r="CL49" s="710"/>
      <c r="CM49" s="710"/>
      <c r="CN49" s="710"/>
      <c r="CO49" s="710"/>
      <c r="CP49" s="710"/>
      <c r="CQ49" s="711"/>
      <c r="CR49" s="759">
        <v>18354444</v>
      </c>
      <c r="CS49" s="736"/>
      <c r="CT49" s="736"/>
      <c r="CU49" s="736"/>
      <c r="CV49" s="736"/>
      <c r="CW49" s="736"/>
      <c r="CX49" s="736"/>
      <c r="CY49" s="773"/>
      <c r="CZ49" s="764">
        <v>100</v>
      </c>
      <c r="DA49" s="774"/>
      <c r="DB49" s="774"/>
      <c r="DC49" s="775"/>
      <c r="DD49" s="776">
        <v>12570202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dqlbH1qE9/YaCqg8d9Yao3nuO+Xriq8UTkB7VCrnmQzgzJXhgByiDf7sBE9NHdBQSx4vtPKWJn5qjJ9aEpOxQ==" saltValue="6dm8eUtWj/VKXnPmod/du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369</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370</v>
      </c>
      <c r="DK2" s="1156"/>
      <c r="DL2" s="1156"/>
      <c r="DM2" s="1156"/>
      <c r="DN2" s="1156"/>
      <c r="DO2" s="1157"/>
      <c r="DP2" s="224"/>
      <c r="DQ2" s="1155" t="s">
        <v>371</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372</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374</v>
      </c>
      <c r="B5" s="1060"/>
      <c r="C5" s="1060"/>
      <c r="D5" s="1060"/>
      <c r="E5" s="1060"/>
      <c r="F5" s="1060"/>
      <c r="G5" s="1060"/>
      <c r="H5" s="1060"/>
      <c r="I5" s="1060"/>
      <c r="J5" s="1060"/>
      <c r="K5" s="1060"/>
      <c r="L5" s="1060"/>
      <c r="M5" s="1060"/>
      <c r="N5" s="1060"/>
      <c r="O5" s="1060"/>
      <c r="P5" s="1061"/>
      <c r="Q5" s="1065" t="s">
        <v>375</v>
      </c>
      <c r="R5" s="1066"/>
      <c r="S5" s="1066"/>
      <c r="T5" s="1066"/>
      <c r="U5" s="1067"/>
      <c r="V5" s="1065" t="s">
        <v>376</v>
      </c>
      <c r="W5" s="1066"/>
      <c r="X5" s="1066"/>
      <c r="Y5" s="1066"/>
      <c r="Z5" s="1067"/>
      <c r="AA5" s="1065" t="s">
        <v>377</v>
      </c>
      <c r="AB5" s="1066"/>
      <c r="AC5" s="1066"/>
      <c r="AD5" s="1066"/>
      <c r="AE5" s="1066"/>
      <c r="AF5" s="1158" t="s">
        <v>378</v>
      </c>
      <c r="AG5" s="1066"/>
      <c r="AH5" s="1066"/>
      <c r="AI5" s="1066"/>
      <c r="AJ5" s="1079"/>
      <c r="AK5" s="1066" t="s">
        <v>379</v>
      </c>
      <c r="AL5" s="1066"/>
      <c r="AM5" s="1066"/>
      <c r="AN5" s="1066"/>
      <c r="AO5" s="1067"/>
      <c r="AP5" s="1065" t="s">
        <v>380</v>
      </c>
      <c r="AQ5" s="1066"/>
      <c r="AR5" s="1066"/>
      <c r="AS5" s="1066"/>
      <c r="AT5" s="1067"/>
      <c r="AU5" s="1065" t="s">
        <v>381</v>
      </c>
      <c r="AV5" s="1066"/>
      <c r="AW5" s="1066"/>
      <c r="AX5" s="1066"/>
      <c r="AY5" s="1079"/>
      <c r="AZ5" s="228"/>
      <c r="BA5" s="228"/>
      <c r="BB5" s="228"/>
      <c r="BC5" s="228"/>
      <c r="BD5" s="228"/>
      <c r="BE5" s="229"/>
      <c r="BF5" s="229"/>
      <c r="BG5" s="229"/>
      <c r="BH5" s="229"/>
      <c r="BI5" s="229"/>
      <c r="BJ5" s="229"/>
      <c r="BK5" s="229"/>
      <c r="BL5" s="229"/>
      <c r="BM5" s="229"/>
      <c r="BN5" s="229"/>
      <c r="BO5" s="229"/>
      <c r="BP5" s="229"/>
      <c r="BQ5" s="1059" t="s">
        <v>382</v>
      </c>
      <c r="BR5" s="1060"/>
      <c r="BS5" s="1060"/>
      <c r="BT5" s="1060"/>
      <c r="BU5" s="1060"/>
      <c r="BV5" s="1060"/>
      <c r="BW5" s="1060"/>
      <c r="BX5" s="1060"/>
      <c r="BY5" s="1060"/>
      <c r="BZ5" s="1060"/>
      <c r="CA5" s="1060"/>
      <c r="CB5" s="1060"/>
      <c r="CC5" s="1060"/>
      <c r="CD5" s="1060"/>
      <c r="CE5" s="1060"/>
      <c r="CF5" s="1060"/>
      <c r="CG5" s="1061"/>
      <c r="CH5" s="1065" t="s">
        <v>383</v>
      </c>
      <c r="CI5" s="1066"/>
      <c r="CJ5" s="1066"/>
      <c r="CK5" s="1066"/>
      <c r="CL5" s="1067"/>
      <c r="CM5" s="1065" t="s">
        <v>384</v>
      </c>
      <c r="CN5" s="1066"/>
      <c r="CO5" s="1066"/>
      <c r="CP5" s="1066"/>
      <c r="CQ5" s="1067"/>
      <c r="CR5" s="1065" t="s">
        <v>385</v>
      </c>
      <c r="CS5" s="1066"/>
      <c r="CT5" s="1066"/>
      <c r="CU5" s="1066"/>
      <c r="CV5" s="1067"/>
      <c r="CW5" s="1065" t="s">
        <v>386</v>
      </c>
      <c r="CX5" s="1066"/>
      <c r="CY5" s="1066"/>
      <c r="CZ5" s="1066"/>
      <c r="DA5" s="1067"/>
      <c r="DB5" s="1065" t="s">
        <v>387</v>
      </c>
      <c r="DC5" s="1066"/>
      <c r="DD5" s="1066"/>
      <c r="DE5" s="1066"/>
      <c r="DF5" s="1067"/>
      <c r="DG5" s="1148" t="s">
        <v>388</v>
      </c>
      <c r="DH5" s="1149"/>
      <c r="DI5" s="1149"/>
      <c r="DJ5" s="1149"/>
      <c r="DK5" s="1150"/>
      <c r="DL5" s="1148" t="s">
        <v>389</v>
      </c>
      <c r="DM5" s="1149"/>
      <c r="DN5" s="1149"/>
      <c r="DO5" s="1149"/>
      <c r="DP5" s="1150"/>
      <c r="DQ5" s="1065" t="s">
        <v>390</v>
      </c>
      <c r="DR5" s="1066"/>
      <c r="DS5" s="1066"/>
      <c r="DT5" s="1066"/>
      <c r="DU5" s="1067"/>
      <c r="DV5" s="1065" t="s">
        <v>381</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391</v>
      </c>
      <c r="C7" s="1112"/>
      <c r="D7" s="1112"/>
      <c r="E7" s="1112"/>
      <c r="F7" s="1112"/>
      <c r="G7" s="1112"/>
      <c r="H7" s="1112"/>
      <c r="I7" s="1112"/>
      <c r="J7" s="1112"/>
      <c r="K7" s="1112"/>
      <c r="L7" s="1112"/>
      <c r="M7" s="1112"/>
      <c r="N7" s="1112"/>
      <c r="O7" s="1112"/>
      <c r="P7" s="1113"/>
      <c r="Q7" s="1166">
        <v>19100</v>
      </c>
      <c r="R7" s="1167"/>
      <c r="S7" s="1167"/>
      <c r="T7" s="1167"/>
      <c r="U7" s="1167"/>
      <c r="V7" s="1167">
        <v>18371</v>
      </c>
      <c r="W7" s="1167"/>
      <c r="X7" s="1167"/>
      <c r="Y7" s="1167"/>
      <c r="Z7" s="1167"/>
      <c r="AA7" s="1167">
        <v>729</v>
      </c>
      <c r="AB7" s="1167"/>
      <c r="AC7" s="1167"/>
      <c r="AD7" s="1167"/>
      <c r="AE7" s="1168"/>
      <c r="AF7" s="1169">
        <v>529</v>
      </c>
      <c r="AG7" s="1170"/>
      <c r="AH7" s="1170"/>
      <c r="AI7" s="1170"/>
      <c r="AJ7" s="1171"/>
      <c r="AK7" s="1172">
        <v>155</v>
      </c>
      <c r="AL7" s="1173"/>
      <c r="AM7" s="1173"/>
      <c r="AN7" s="1173"/>
      <c r="AO7" s="1173"/>
      <c r="AP7" s="1173">
        <v>16359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592</v>
      </c>
      <c r="BT7" s="1164"/>
      <c r="BU7" s="1164"/>
      <c r="BV7" s="1164"/>
      <c r="BW7" s="1164"/>
      <c r="BX7" s="1164"/>
      <c r="BY7" s="1164"/>
      <c r="BZ7" s="1164"/>
      <c r="CA7" s="1164"/>
      <c r="CB7" s="1164"/>
      <c r="CC7" s="1164"/>
      <c r="CD7" s="1164"/>
      <c r="CE7" s="1164"/>
      <c r="CF7" s="1164"/>
      <c r="CG7" s="1176"/>
      <c r="CH7" s="1160">
        <v>0</v>
      </c>
      <c r="CI7" s="1161"/>
      <c r="CJ7" s="1161"/>
      <c r="CK7" s="1161"/>
      <c r="CL7" s="1162"/>
      <c r="CM7" s="1160">
        <v>92</v>
      </c>
      <c r="CN7" s="1161"/>
      <c r="CO7" s="1161"/>
      <c r="CP7" s="1161"/>
      <c r="CQ7" s="1162"/>
      <c r="CR7" s="1160">
        <v>45</v>
      </c>
      <c r="CS7" s="1161"/>
      <c r="CT7" s="1161"/>
      <c r="CU7" s="1161"/>
      <c r="CV7" s="1162"/>
      <c r="CW7" s="1160">
        <v>131</v>
      </c>
      <c r="CX7" s="1161"/>
      <c r="CY7" s="1161"/>
      <c r="CZ7" s="1161"/>
      <c r="DA7" s="1162"/>
      <c r="DB7" s="1160" t="s">
        <v>596</v>
      </c>
      <c r="DC7" s="1161"/>
      <c r="DD7" s="1161"/>
      <c r="DE7" s="1161"/>
      <c r="DF7" s="1162"/>
      <c r="DG7" s="1160" t="s">
        <v>596</v>
      </c>
      <c r="DH7" s="1161"/>
      <c r="DI7" s="1161"/>
      <c r="DJ7" s="1161"/>
      <c r="DK7" s="1162"/>
      <c r="DL7" s="1160" t="s">
        <v>596</v>
      </c>
      <c r="DM7" s="1161"/>
      <c r="DN7" s="1161"/>
      <c r="DO7" s="1161"/>
      <c r="DP7" s="1162"/>
      <c r="DQ7" s="1160" t="s">
        <v>596</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593</v>
      </c>
      <c r="BT8" s="1057"/>
      <c r="BU8" s="1057"/>
      <c r="BV8" s="1057"/>
      <c r="BW8" s="1057"/>
      <c r="BX8" s="1057"/>
      <c r="BY8" s="1057"/>
      <c r="BZ8" s="1057"/>
      <c r="CA8" s="1057"/>
      <c r="CB8" s="1057"/>
      <c r="CC8" s="1057"/>
      <c r="CD8" s="1057"/>
      <c r="CE8" s="1057"/>
      <c r="CF8" s="1057"/>
      <c r="CG8" s="1078"/>
      <c r="CH8" s="1053">
        <v>1</v>
      </c>
      <c r="CI8" s="1054"/>
      <c r="CJ8" s="1054"/>
      <c r="CK8" s="1054"/>
      <c r="CL8" s="1055"/>
      <c r="CM8" s="1053">
        <v>24</v>
      </c>
      <c r="CN8" s="1054"/>
      <c r="CO8" s="1054"/>
      <c r="CP8" s="1054"/>
      <c r="CQ8" s="1055"/>
      <c r="CR8" s="1053">
        <v>10</v>
      </c>
      <c r="CS8" s="1054"/>
      <c r="CT8" s="1054"/>
      <c r="CU8" s="1054"/>
      <c r="CV8" s="1055"/>
      <c r="CW8" s="1053">
        <v>3</v>
      </c>
      <c r="CX8" s="1054"/>
      <c r="CY8" s="1054"/>
      <c r="CZ8" s="1054"/>
      <c r="DA8" s="1055"/>
      <c r="DB8" s="1053" t="s">
        <v>520</v>
      </c>
      <c r="DC8" s="1054"/>
      <c r="DD8" s="1054"/>
      <c r="DE8" s="1054"/>
      <c r="DF8" s="1055"/>
      <c r="DG8" s="1053" t="s">
        <v>520</v>
      </c>
      <c r="DH8" s="1054"/>
      <c r="DI8" s="1054"/>
      <c r="DJ8" s="1054"/>
      <c r="DK8" s="1055"/>
      <c r="DL8" s="1053" t="s">
        <v>520</v>
      </c>
      <c r="DM8" s="1054"/>
      <c r="DN8" s="1054"/>
      <c r="DO8" s="1054"/>
      <c r="DP8" s="1055"/>
      <c r="DQ8" s="1053" t="s">
        <v>520</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594</v>
      </c>
      <c r="BT9" s="1057"/>
      <c r="BU9" s="1057"/>
      <c r="BV9" s="1057"/>
      <c r="BW9" s="1057"/>
      <c r="BX9" s="1057"/>
      <c r="BY9" s="1057"/>
      <c r="BZ9" s="1057"/>
      <c r="CA9" s="1057"/>
      <c r="CB9" s="1057"/>
      <c r="CC9" s="1057"/>
      <c r="CD9" s="1057"/>
      <c r="CE9" s="1057"/>
      <c r="CF9" s="1057"/>
      <c r="CG9" s="1078"/>
      <c r="CH9" s="1053">
        <v>2</v>
      </c>
      <c r="CI9" s="1054"/>
      <c r="CJ9" s="1054"/>
      <c r="CK9" s="1054"/>
      <c r="CL9" s="1055"/>
      <c r="CM9" s="1053">
        <v>36</v>
      </c>
      <c r="CN9" s="1054"/>
      <c r="CO9" s="1054"/>
      <c r="CP9" s="1054"/>
      <c r="CQ9" s="1055"/>
      <c r="CR9" s="1053">
        <v>50</v>
      </c>
      <c r="CS9" s="1054"/>
      <c r="CT9" s="1054"/>
      <c r="CU9" s="1054"/>
      <c r="CV9" s="1055"/>
      <c r="CW9" s="1053" t="s">
        <v>596</v>
      </c>
      <c r="CX9" s="1054"/>
      <c r="CY9" s="1054"/>
      <c r="CZ9" s="1054"/>
      <c r="DA9" s="1055"/>
      <c r="DB9" s="1053" t="s">
        <v>520</v>
      </c>
      <c r="DC9" s="1054"/>
      <c r="DD9" s="1054"/>
      <c r="DE9" s="1054"/>
      <c r="DF9" s="1055"/>
      <c r="DG9" s="1053" t="s">
        <v>520</v>
      </c>
      <c r="DH9" s="1054"/>
      <c r="DI9" s="1054"/>
      <c r="DJ9" s="1054"/>
      <c r="DK9" s="1055"/>
      <c r="DL9" s="1053" t="s">
        <v>520</v>
      </c>
      <c r="DM9" s="1054"/>
      <c r="DN9" s="1054"/>
      <c r="DO9" s="1054"/>
      <c r="DP9" s="1055"/>
      <c r="DQ9" s="1053" t="s">
        <v>520</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595</v>
      </c>
      <c r="BT10" s="1057"/>
      <c r="BU10" s="1057"/>
      <c r="BV10" s="1057"/>
      <c r="BW10" s="1057"/>
      <c r="BX10" s="1057"/>
      <c r="BY10" s="1057"/>
      <c r="BZ10" s="1057"/>
      <c r="CA10" s="1057"/>
      <c r="CB10" s="1057"/>
      <c r="CC10" s="1057"/>
      <c r="CD10" s="1057"/>
      <c r="CE10" s="1057"/>
      <c r="CF10" s="1057"/>
      <c r="CG10" s="1078"/>
      <c r="CH10" s="1053">
        <v>-614</v>
      </c>
      <c r="CI10" s="1054"/>
      <c r="CJ10" s="1054"/>
      <c r="CK10" s="1054"/>
      <c r="CL10" s="1055"/>
      <c r="CM10" s="1053">
        <v>-872</v>
      </c>
      <c r="CN10" s="1054"/>
      <c r="CO10" s="1054"/>
      <c r="CP10" s="1054"/>
      <c r="CQ10" s="1055"/>
      <c r="CR10" s="1053">
        <v>75</v>
      </c>
      <c r="CS10" s="1054"/>
      <c r="CT10" s="1054"/>
      <c r="CU10" s="1054"/>
      <c r="CV10" s="1055"/>
      <c r="CW10" s="1053">
        <v>135</v>
      </c>
      <c r="CX10" s="1054"/>
      <c r="CY10" s="1054"/>
      <c r="CZ10" s="1054"/>
      <c r="DA10" s="1055"/>
      <c r="DB10" s="1053" t="s">
        <v>520</v>
      </c>
      <c r="DC10" s="1054"/>
      <c r="DD10" s="1054"/>
      <c r="DE10" s="1054"/>
      <c r="DF10" s="1055"/>
      <c r="DG10" s="1053" t="s">
        <v>520</v>
      </c>
      <c r="DH10" s="1054"/>
      <c r="DI10" s="1054"/>
      <c r="DJ10" s="1054"/>
      <c r="DK10" s="1055"/>
      <c r="DL10" s="1053" t="s">
        <v>520</v>
      </c>
      <c r="DM10" s="1054"/>
      <c r="DN10" s="1054"/>
      <c r="DO10" s="1054"/>
      <c r="DP10" s="1055"/>
      <c r="DQ10" s="1053" t="s">
        <v>520</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393</v>
      </c>
      <c r="B23" s="1001" t="s">
        <v>394</v>
      </c>
      <c r="C23" s="1002"/>
      <c r="D23" s="1002"/>
      <c r="E23" s="1002"/>
      <c r="F23" s="1002"/>
      <c r="G23" s="1002"/>
      <c r="H23" s="1002"/>
      <c r="I23" s="1002"/>
      <c r="J23" s="1002"/>
      <c r="K23" s="1002"/>
      <c r="L23" s="1002"/>
      <c r="M23" s="1002"/>
      <c r="N23" s="1002"/>
      <c r="O23" s="1002"/>
      <c r="P23" s="1012"/>
      <c r="Q23" s="1131">
        <v>19089</v>
      </c>
      <c r="R23" s="1125"/>
      <c r="S23" s="1125"/>
      <c r="T23" s="1125"/>
      <c r="U23" s="1125"/>
      <c r="V23" s="1125">
        <v>18360</v>
      </c>
      <c r="W23" s="1125"/>
      <c r="X23" s="1125"/>
      <c r="Y23" s="1125"/>
      <c r="Z23" s="1125"/>
      <c r="AA23" s="1125">
        <v>729</v>
      </c>
      <c r="AB23" s="1125"/>
      <c r="AC23" s="1125"/>
      <c r="AD23" s="1125"/>
      <c r="AE23" s="1132"/>
      <c r="AF23" s="1133">
        <v>529</v>
      </c>
      <c r="AG23" s="1125"/>
      <c r="AH23" s="1125"/>
      <c r="AI23" s="1125"/>
      <c r="AJ23" s="1134"/>
      <c r="AK23" s="1135"/>
      <c r="AL23" s="1136"/>
      <c r="AM23" s="1136"/>
      <c r="AN23" s="1136"/>
      <c r="AO23" s="1136"/>
      <c r="AP23" s="1125">
        <v>16359</v>
      </c>
      <c r="AQ23" s="1125"/>
      <c r="AR23" s="1125"/>
      <c r="AS23" s="1125"/>
      <c r="AT23" s="1125"/>
      <c r="AU23" s="1126"/>
      <c r="AV23" s="1126"/>
      <c r="AW23" s="1126"/>
      <c r="AX23" s="1126"/>
      <c r="AY23" s="1127"/>
      <c r="AZ23" s="1128" t="s">
        <v>230</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374</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381</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405</v>
      </c>
      <c r="C28" s="1112"/>
      <c r="D28" s="1112"/>
      <c r="E28" s="1112"/>
      <c r="F28" s="1112"/>
      <c r="G28" s="1112"/>
      <c r="H28" s="1112"/>
      <c r="I28" s="1112"/>
      <c r="J28" s="1112"/>
      <c r="K28" s="1112"/>
      <c r="L28" s="1112"/>
      <c r="M28" s="1112"/>
      <c r="N28" s="1112"/>
      <c r="O28" s="1112"/>
      <c r="P28" s="1113"/>
      <c r="Q28" s="1114">
        <v>3328</v>
      </c>
      <c r="R28" s="1115"/>
      <c r="S28" s="1115"/>
      <c r="T28" s="1115"/>
      <c r="U28" s="1115"/>
      <c r="V28" s="1115">
        <v>3316</v>
      </c>
      <c r="W28" s="1115"/>
      <c r="X28" s="1115"/>
      <c r="Y28" s="1115"/>
      <c r="Z28" s="1115"/>
      <c r="AA28" s="1115">
        <v>12</v>
      </c>
      <c r="AB28" s="1115"/>
      <c r="AC28" s="1115"/>
      <c r="AD28" s="1115"/>
      <c r="AE28" s="1116"/>
      <c r="AF28" s="1117">
        <v>12</v>
      </c>
      <c r="AG28" s="1115"/>
      <c r="AH28" s="1115"/>
      <c r="AI28" s="1115"/>
      <c r="AJ28" s="1118"/>
      <c r="AK28" s="1106">
        <v>292</v>
      </c>
      <c r="AL28" s="1107"/>
      <c r="AM28" s="1107"/>
      <c r="AN28" s="1107"/>
      <c r="AO28" s="1107"/>
      <c r="AP28" s="1107" t="s">
        <v>596</v>
      </c>
      <c r="AQ28" s="1107"/>
      <c r="AR28" s="1107"/>
      <c r="AS28" s="1107"/>
      <c r="AT28" s="1107"/>
      <c r="AU28" s="1107" t="s">
        <v>596</v>
      </c>
      <c r="AV28" s="1107"/>
      <c r="AW28" s="1107"/>
      <c r="AX28" s="1107"/>
      <c r="AY28" s="1107"/>
      <c r="AZ28" s="1108" t="s">
        <v>596</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406</v>
      </c>
      <c r="C29" s="1095"/>
      <c r="D29" s="1095"/>
      <c r="E29" s="1095"/>
      <c r="F29" s="1095"/>
      <c r="G29" s="1095"/>
      <c r="H29" s="1095"/>
      <c r="I29" s="1095"/>
      <c r="J29" s="1095"/>
      <c r="K29" s="1095"/>
      <c r="L29" s="1095"/>
      <c r="M29" s="1095"/>
      <c r="N29" s="1095"/>
      <c r="O29" s="1095"/>
      <c r="P29" s="1096"/>
      <c r="Q29" s="1102">
        <v>3160</v>
      </c>
      <c r="R29" s="1103"/>
      <c r="S29" s="1103"/>
      <c r="T29" s="1103"/>
      <c r="U29" s="1103"/>
      <c r="V29" s="1103">
        <v>3079</v>
      </c>
      <c r="W29" s="1103"/>
      <c r="X29" s="1103"/>
      <c r="Y29" s="1103"/>
      <c r="Z29" s="1103"/>
      <c r="AA29" s="1103">
        <v>82</v>
      </c>
      <c r="AB29" s="1103"/>
      <c r="AC29" s="1103"/>
      <c r="AD29" s="1103"/>
      <c r="AE29" s="1104"/>
      <c r="AF29" s="1099">
        <v>82</v>
      </c>
      <c r="AG29" s="1100"/>
      <c r="AH29" s="1100"/>
      <c r="AI29" s="1100"/>
      <c r="AJ29" s="1101"/>
      <c r="AK29" s="1044">
        <v>488</v>
      </c>
      <c r="AL29" s="1035"/>
      <c r="AM29" s="1035"/>
      <c r="AN29" s="1035"/>
      <c r="AO29" s="1035"/>
      <c r="AP29" s="1035" t="s">
        <v>596</v>
      </c>
      <c r="AQ29" s="1035"/>
      <c r="AR29" s="1035"/>
      <c r="AS29" s="1035"/>
      <c r="AT29" s="1035"/>
      <c r="AU29" s="1035" t="s">
        <v>596</v>
      </c>
      <c r="AV29" s="1035"/>
      <c r="AW29" s="1035"/>
      <c r="AX29" s="1035"/>
      <c r="AY29" s="1035"/>
      <c r="AZ29" s="1105" t="s">
        <v>596</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407</v>
      </c>
      <c r="C30" s="1095"/>
      <c r="D30" s="1095"/>
      <c r="E30" s="1095"/>
      <c r="F30" s="1095"/>
      <c r="G30" s="1095"/>
      <c r="H30" s="1095"/>
      <c r="I30" s="1095"/>
      <c r="J30" s="1095"/>
      <c r="K30" s="1095"/>
      <c r="L30" s="1095"/>
      <c r="M30" s="1095"/>
      <c r="N30" s="1095"/>
      <c r="O30" s="1095"/>
      <c r="P30" s="1096"/>
      <c r="Q30" s="1102">
        <v>355</v>
      </c>
      <c r="R30" s="1103"/>
      <c r="S30" s="1103"/>
      <c r="T30" s="1103"/>
      <c r="U30" s="1103"/>
      <c r="V30" s="1103">
        <v>350</v>
      </c>
      <c r="W30" s="1103"/>
      <c r="X30" s="1103"/>
      <c r="Y30" s="1103"/>
      <c r="Z30" s="1103"/>
      <c r="AA30" s="1103">
        <v>5</v>
      </c>
      <c r="AB30" s="1103"/>
      <c r="AC30" s="1103"/>
      <c r="AD30" s="1103"/>
      <c r="AE30" s="1104"/>
      <c r="AF30" s="1099">
        <v>5</v>
      </c>
      <c r="AG30" s="1100"/>
      <c r="AH30" s="1100"/>
      <c r="AI30" s="1100"/>
      <c r="AJ30" s="1101"/>
      <c r="AK30" s="1044">
        <v>95</v>
      </c>
      <c r="AL30" s="1035"/>
      <c r="AM30" s="1035"/>
      <c r="AN30" s="1035"/>
      <c r="AO30" s="1035"/>
      <c r="AP30" s="1035" t="s">
        <v>596</v>
      </c>
      <c r="AQ30" s="1035"/>
      <c r="AR30" s="1035"/>
      <c r="AS30" s="1035"/>
      <c r="AT30" s="1035"/>
      <c r="AU30" s="1035" t="s">
        <v>596</v>
      </c>
      <c r="AV30" s="1035"/>
      <c r="AW30" s="1035"/>
      <c r="AX30" s="1035"/>
      <c r="AY30" s="1035"/>
      <c r="AZ30" s="1105" t="s">
        <v>596</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408</v>
      </c>
      <c r="C31" s="1095"/>
      <c r="D31" s="1095"/>
      <c r="E31" s="1095"/>
      <c r="F31" s="1095"/>
      <c r="G31" s="1095"/>
      <c r="H31" s="1095"/>
      <c r="I31" s="1095"/>
      <c r="J31" s="1095"/>
      <c r="K31" s="1095"/>
      <c r="L31" s="1095"/>
      <c r="M31" s="1095"/>
      <c r="N31" s="1095"/>
      <c r="O31" s="1095"/>
      <c r="P31" s="1096"/>
      <c r="Q31" s="1102">
        <v>1064</v>
      </c>
      <c r="R31" s="1103"/>
      <c r="S31" s="1103"/>
      <c r="T31" s="1103"/>
      <c r="U31" s="1103"/>
      <c r="V31" s="1103">
        <v>904</v>
      </c>
      <c r="W31" s="1103"/>
      <c r="X31" s="1103"/>
      <c r="Y31" s="1103"/>
      <c r="Z31" s="1103"/>
      <c r="AA31" s="1103">
        <v>160</v>
      </c>
      <c r="AB31" s="1103"/>
      <c r="AC31" s="1103"/>
      <c r="AD31" s="1103"/>
      <c r="AE31" s="1104"/>
      <c r="AF31" s="1099">
        <v>946</v>
      </c>
      <c r="AG31" s="1100"/>
      <c r="AH31" s="1100"/>
      <c r="AI31" s="1100"/>
      <c r="AJ31" s="1101"/>
      <c r="AK31" s="1044">
        <v>124</v>
      </c>
      <c r="AL31" s="1035"/>
      <c r="AM31" s="1035"/>
      <c r="AN31" s="1035"/>
      <c r="AO31" s="1035"/>
      <c r="AP31" s="1035">
        <v>632</v>
      </c>
      <c r="AQ31" s="1035"/>
      <c r="AR31" s="1035"/>
      <c r="AS31" s="1035"/>
      <c r="AT31" s="1035"/>
      <c r="AU31" s="1035">
        <v>632</v>
      </c>
      <c r="AV31" s="1035"/>
      <c r="AW31" s="1035"/>
      <c r="AX31" s="1035"/>
      <c r="AY31" s="1035"/>
      <c r="AZ31" s="1105" t="s">
        <v>596</v>
      </c>
      <c r="BA31" s="1105"/>
      <c r="BB31" s="1105"/>
      <c r="BC31" s="1105"/>
      <c r="BD31" s="1105"/>
      <c r="BE31" s="1036" t="s">
        <v>409</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410</v>
      </c>
      <c r="C32" s="1095"/>
      <c r="D32" s="1095"/>
      <c r="E32" s="1095"/>
      <c r="F32" s="1095"/>
      <c r="G32" s="1095"/>
      <c r="H32" s="1095"/>
      <c r="I32" s="1095"/>
      <c r="J32" s="1095"/>
      <c r="K32" s="1095"/>
      <c r="L32" s="1095"/>
      <c r="M32" s="1095"/>
      <c r="N32" s="1095"/>
      <c r="O32" s="1095"/>
      <c r="P32" s="1096"/>
      <c r="Q32" s="1102">
        <v>935</v>
      </c>
      <c r="R32" s="1103"/>
      <c r="S32" s="1103"/>
      <c r="T32" s="1103"/>
      <c r="U32" s="1103"/>
      <c r="V32" s="1103">
        <v>938</v>
      </c>
      <c r="W32" s="1103"/>
      <c r="X32" s="1103"/>
      <c r="Y32" s="1103"/>
      <c r="Z32" s="1103"/>
      <c r="AA32" s="1103">
        <v>-3</v>
      </c>
      <c r="AB32" s="1103"/>
      <c r="AC32" s="1103"/>
      <c r="AD32" s="1103"/>
      <c r="AE32" s="1104"/>
      <c r="AF32" s="1099">
        <v>29</v>
      </c>
      <c r="AG32" s="1100"/>
      <c r="AH32" s="1100"/>
      <c r="AI32" s="1100"/>
      <c r="AJ32" s="1101"/>
      <c r="AK32" s="1044">
        <v>642</v>
      </c>
      <c r="AL32" s="1035"/>
      <c r="AM32" s="1035"/>
      <c r="AN32" s="1035"/>
      <c r="AO32" s="1035"/>
      <c r="AP32" s="1035">
        <v>9328</v>
      </c>
      <c r="AQ32" s="1035"/>
      <c r="AR32" s="1035"/>
      <c r="AS32" s="1035"/>
      <c r="AT32" s="1035"/>
      <c r="AU32" s="1035">
        <v>6987</v>
      </c>
      <c r="AV32" s="1035"/>
      <c r="AW32" s="1035"/>
      <c r="AX32" s="1035"/>
      <c r="AY32" s="1035"/>
      <c r="AZ32" s="1105" t="s">
        <v>596</v>
      </c>
      <c r="BA32" s="1105"/>
      <c r="BB32" s="1105"/>
      <c r="BC32" s="1105"/>
      <c r="BD32" s="1105"/>
      <c r="BE32" s="1036" t="s">
        <v>409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411</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393</v>
      </c>
      <c r="B63" s="1001" t="s">
        <v>412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1075</v>
      </c>
      <c r="AG63" s="1023"/>
      <c r="AH63" s="1023"/>
      <c r="AI63" s="1023"/>
      <c r="AJ63" s="1086"/>
      <c r="AK63" s="1087"/>
      <c r="AL63" s="1027"/>
      <c r="AM63" s="1027"/>
      <c r="AN63" s="1027"/>
      <c r="AO63" s="1027"/>
      <c r="AP63" s="1023">
        <v>9960</v>
      </c>
      <c r="AQ63" s="1023"/>
      <c r="AR63" s="1023"/>
      <c r="AS63" s="1023"/>
      <c r="AT63" s="1023"/>
      <c r="AU63" s="1023">
        <v>7619</v>
      </c>
      <c r="AV63" s="1023"/>
      <c r="AW63" s="1023"/>
      <c r="AX63" s="1023"/>
      <c r="AY63" s="1023"/>
      <c r="AZ63" s="1081"/>
      <c r="BA63" s="1081"/>
      <c r="BB63" s="1081"/>
      <c r="BC63" s="1081"/>
      <c r="BD63" s="1081"/>
      <c r="BE63" s="1024"/>
      <c r="BF63" s="1024"/>
      <c r="BG63" s="1024"/>
      <c r="BH63" s="1024"/>
      <c r="BI63" s="1025"/>
      <c r="BJ63" s="1082" t="s">
        <v>413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415</v>
      </c>
      <c r="B66" s="1060"/>
      <c r="C66" s="1060"/>
      <c r="D66" s="1060"/>
      <c r="E66" s="1060"/>
      <c r="F66" s="1060"/>
      <c r="G66" s="1060"/>
      <c r="H66" s="1060"/>
      <c r="I66" s="1060"/>
      <c r="J66" s="1060"/>
      <c r="K66" s="1060"/>
      <c r="L66" s="1060"/>
      <c r="M66" s="1060"/>
      <c r="N66" s="1060"/>
      <c r="O66" s="1060"/>
      <c r="P66" s="1061"/>
      <c r="Q66" s="1065" t="s">
        <v>416</v>
      </c>
      <c r="R66" s="1066"/>
      <c r="S66" s="1066"/>
      <c r="T66" s="1066"/>
      <c r="U66" s="1067"/>
      <c r="V66" s="1065" t="s">
        <v>417</v>
      </c>
      <c r="W66" s="1066"/>
      <c r="X66" s="1066"/>
      <c r="Y66" s="1066"/>
      <c r="Z66" s="1067"/>
      <c r="AA66" s="1065" t="s">
        <v>418</v>
      </c>
      <c r="AB66" s="1066"/>
      <c r="AC66" s="1066"/>
      <c r="AD66" s="1066"/>
      <c r="AE66" s="1067"/>
      <c r="AF66" s="1071" t="s">
        <v>419</v>
      </c>
      <c r="AG66" s="1072"/>
      <c r="AH66" s="1072"/>
      <c r="AI66" s="1072"/>
      <c r="AJ66" s="1073"/>
      <c r="AK66" s="1065" t="s">
        <v>420</v>
      </c>
      <c r="AL66" s="1060"/>
      <c r="AM66" s="1060"/>
      <c r="AN66" s="1060"/>
      <c r="AO66" s="1061"/>
      <c r="AP66" s="1065" t="s">
        <v>421</v>
      </c>
      <c r="AQ66" s="1066"/>
      <c r="AR66" s="1066"/>
      <c r="AS66" s="1066"/>
      <c r="AT66" s="1067"/>
      <c r="AU66" s="1065" t="s">
        <v>422</v>
      </c>
      <c r="AV66" s="1066"/>
      <c r="AW66" s="1066"/>
      <c r="AX66" s="1066"/>
      <c r="AY66" s="1067"/>
      <c r="AZ66" s="1065" t="s">
        <v>381</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585</v>
      </c>
      <c r="C68" s="1050"/>
      <c r="D68" s="1050"/>
      <c r="E68" s="1050"/>
      <c r="F68" s="1050"/>
      <c r="G68" s="1050"/>
      <c r="H68" s="1050"/>
      <c r="I68" s="1050"/>
      <c r="J68" s="1050"/>
      <c r="K68" s="1050"/>
      <c r="L68" s="1050"/>
      <c r="M68" s="1050"/>
      <c r="N68" s="1050"/>
      <c r="O68" s="1050"/>
      <c r="P68" s="1051"/>
      <c r="Q68" s="1052">
        <v>4902</v>
      </c>
      <c r="R68" s="1046"/>
      <c r="S68" s="1046"/>
      <c r="T68" s="1046"/>
      <c r="U68" s="1046"/>
      <c r="V68" s="1046">
        <v>4754</v>
      </c>
      <c r="W68" s="1046"/>
      <c r="X68" s="1046"/>
      <c r="Y68" s="1046"/>
      <c r="Z68" s="1046"/>
      <c r="AA68" s="1046">
        <v>148</v>
      </c>
      <c r="AB68" s="1046"/>
      <c r="AC68" s="1046"/>
      <c r="AD68" s="1046"/>
      <c r="AE68" s="1046"/>
      <c r="AF68" s="1046">
        <v>148</v>
      </c>
      <c r="AG68" s="1046"/>
      <c r="AH68" s="1046"/>
      <c r="AI68" s="1046"/>
      <c r="AJ68" s="1046"/>
      <c r="AK68" s="1046">
        <v>151</v>
      </c>
      <c r="AL68" s="1046"/>
      <c r="AM68" s="1046"/>
      <c r="AN68" s="1046"/>
      <c r="AO68" s="1046"/>
      <c r="AP68" s="1046">
        <v>4617</v>
      </c>
      <c r="AQ68" s="1046"/>
      <c r="AR68" s="1046"/>
      <c r="AS68" s="1046"/>
      <c r="AT68" s="1046"/>
      <c r="AU68" s="1046">
        <v>474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586</v>
      </c>
      <c r="C69" s="1039"/>
      <c r="D69" s="1039"/>
      <c r="E69" s="1039"/>
      <c r="F69" s="1039"/>
      <c r="G69" s="1039"/>
      <c r="H69" s="1039"/>
      <c r="I69" s="1039"/>
      <c r="J69" s="1039"/>
      <c r="K69" s="1039"/>
      <c r="L69" s="1039"/>
      <c r="M69" s="1039"/>
      <c r="N69" s="1039"/>
      <c r="O69" s="1039"/>
      <c r="P69" s="1040"/>
      <c r="Q69" s="1041">
        <v>10893</v>
      </c>
      <c r="R69" s="1035"/>
      <c r="S69" s="1035"/>
      <c r="T69" s="1035"/>
      <c r="U69" s="1035"/>
      <c r="V69" s="1035">
        <v>10578</v>
      </c>
      <c r="W69" s="1035"/>
      <c r="X69" s="1035"/>
      <c r="Y69" s="1035"/>
      <c r="Z69" s="1035"/>
      <c r="AA69" s="1035">
        <v>315</v>
      </c>
      <c r="AB69" s="1035"/>
      <c r="AC69" s="1035"/>
      <c r="AD69" s="1035"/>
      <c r="AE69" s="1035"/>
      <c r="AF69" s="1035">
        <v>1</v>
      </c>
      <c r="AG69" s="1035"/>
      <c r="AH69" s="1035"/>
      <c r="AI69" s="1035"/>
      <c r="AJ69" s="1035"/>
      <c r="AK69" s="1035">
        <v>1780</v>
      </c>
      <c r="AL69" s="1035"/>
      <c r="AM69" s="1035"/>
      <c r="AN69" s="1035"/>
      <c r="AO69" s="1035"/>
      <c r="AP69" s="1035">
        <v>7395</v>
      </c>
      <c r="AQ69" s="1035"/>
      <c r="AR69" s="1035"/>
      <c r="AS69" s="1035"/>
      <c r="AT69" s="1035"/>
      <c r="AU69" s="1035">
        <v>1127</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587</v>
      </c>
      <c r="C70" s="1039"/>
      <c r="D70" s="1039"/>
      <c r="E70" s="1039"/>
      <c r="F70" s="1039"/>
      <c r="G70" s="1039"/>
      <c r="H70" s="1039"/>
      <c r="I70" s="1039"/>
      <c r="J70" s="1039"/>
      <c r="K70" s="1039"/>
      <c r="L70" s="1039"/>
      <c r="M70" s="1039"/>
      <c r="N70" s="1039"/>
      <c r="O70" s="1039"/>
      <c r="P70" s="1040"/>
      <c r="Q70" s="1041">
        <v>860</v>
      </c>
      <c r="R70" s="1035"/>
      <c r="S70" s="1035"/>
      <c r="T70" s="1035"/>
      <c r="U70" s="1035"/>
      <c r="V70" s="1035">
        <v>858</v>
      </c>
      <c r="W70" s="1035"/>
      <c r="X70" s="1035"/>
      <c r="Y70" s="1035"/>
      <c r="Z70" s="1035"/>
      <c r="AA70" s="1035">
        <v>2</v>
      </c>
      <c r="AB70" s="1035"/>
      <c r="AC70" s="1035"/>
      <c r="AD70" s="1035"/>
      <c r="AE70" s="1035"/>
      <c r="AF70" s="1035">
        <v>2</v>
      </c>
      <c r="AG70" s="1035"/>
      <c r="AH70" s="1035"/>
      <c r="AI70" s="1035"/>
      <c r="AJ70" s="1035"/>
      <c r="AK70" s="1035">
        <v>1</v>
      </c>
      <c r="AL70" s="1035"/>
      <c r="AM70" s="1035"/>
      <c r="AN70" s="1035"/>
      <c r="AO70" s="1035"/>
      <c r="AP70" s="1045" t="s">
        <v>520</v>
      </c>
      <c r="AQ70" s="1043"/>
      <c r="AR70" s="1043"/>
      <c r="AS70" s="1043"/>
      <c r="AT70" s="1044"/>
      <c r="AU70" s="1045" t="s">
        <v>520</v>
      </c>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588</v>
      </c>
      <c r="C71" s="1039"/>
      <c r="D71" s="1039"/>
      <c r="E71" s="1039"/>
      <c r="F71" s="1039"/>
      <c r="G71" s="1039"/>
      <c r="H71" s="1039"/>
      <c r="I71" s="1039"/>
      <c r="J71" s="1039"/>
      <c r="K71" s="1039"/>
      <c r="L71" s="1039"/>
      <c r="M71" s="1039"/>
      <c r="N71" s="1039"/>
      <c r="O71" s="1039"/>
      <c r="P71" s="1040"/>
      <c r="Q71" s="1041">
        <v>10978</v>
      </c>
      <c r="R71" s="1035"/>
      <c r="S71" s="1035"/>
      <c r="T71" s="1035"/>
      <c r="U71" s="1035"/>
      <c r="V71" s="1035">
        <v>10532</v>
      </c>
      <c r="W71" s="1035"/>
      <c r="X71" s="1035"/>
      <c r="Y71" s="1035"/>
      <c r="Z71" s="1035"/>
      <c r="AA71" s="1035">
        <v>446</v>
      </c>
      <c r="AB71" s="1035"/>
      <c r="AC71" s="1035"/>
      <c r="AD71" s="1035"/>
      <c r="AE71" s="1035"/>
      <c r="AF71" s="1035">
        <v>446</v>
      </c>
      <c r="AG71" s="1035"/>
      <c r="AH71" s="1035"/>
      <c r="AI71" s="1035"/>
      <c r="AJ71" s="1035"/>
      <c r="AK71" s="1035">
        <v>660</v>
      </c>
      <c r="AL71" s="1035"/>
      <c r="AM71" s="1035"/>
      <c r="AN71" s="1035"/>
      <c r="AO71" s="1035"/>
      <c r="AP71" s="1045" t="s">
        <v>596</v>
      </c>
      <c r="AQ71" s="1043"/>
      <c r="AR71" s="1043"/>
      <c r="AS71" s="1043"/>
      <c r="AT71" s="1044"/>
      <c r="AU71" s="1045" t="s">
        <v>520</v>
      </c>
      <c r="AV71" s="1043"/>
      <c r="AW71" s="1043"/>
      <c r="AX71" s="1043"/>
      <c r="AY71" s="1044"/>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589</v>
      </c>
      <c r="C72" s="1039"/>
      <c r="D72" s="1039"/>
      <c r="E72" s="1039"/>
      <c r="F72" s="1039"/>
      <c r="G72" s="1039"/>
      <c r="H72" s="1039"/>
      <c r="I72" s="1039"/>
      <c r="J72" s="1039"/>
      <c r="K72" s="1039"/>
      <c r="L72" s="1039"/>
      <c r="M72" s="1039"/>
      <c r="N72" s="1039"/>
      <c r="O72" s="1039"/>
      <c r="P72" s="1040"/>
      <c r="Q72" s="1041">
        <v>163</v>
      </c>
      <c r="R72" s="1035"/>
      <c r="S72" s="1035"/>
      <c r="T72" s="1035"/>
      <c r="U72" s="1035"/>
      <c r="V72" s="1035">
        <v>160</v>
      </c>
      <c r="W72" s="1035"/>
      <c r="X72" s="1035"/>
      <c r="Y72" s="1035"/>
      <c r="Z72" s="1035"/>
      <c r="AA72" s="1035">
        <v>3</v>
      </c>
      <c r="AB72" s="1035"/>
      <c r="AC72" s="1035"/>
      <c r="AD72" s="1035"/>
      <c r="AE72" s="1035"/>
      <c r="AF72" s="1035">
        <v>3</v>
      </c>
      <c r="AG72" s="1035"/>
      <c r="AH72" s="1035"/>
      <c r="AI72" s="1035"/>
      <c r="AJ72" s="1035"/>
      <c r="AK72" s="1035" t="s">
        <v>596</v>
      </c>
      <c r="AL72" s="1035"/>
      <c r="AM72" s="1035"/>
      <c r="AN72" s="1035"/>
      <c r="AO72" s="1035"/>
      <c r="AP72" s="1045" t="s">
        <v>520</v>
      </c>
      <c r="AQ72" s="1043"/>
      <c r="AR72" s="1043"/>
      <c r="AS72" s="1043"/>
      <c r="AT72" s="1044"/>
      <c r="AU72" s="1045" t="s">
        <v>520</v>
      </c>
      <c r="AV72" s="1043"/>
      <c r="AW72" s="1043"/>
      <c r="AX72" s="1043"/>
      <c r="AY72" s="1044"/>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590</v>
      </c>
      <c r="C73" s="1039"/>
      <c r="D73" s="1039"/>
      <c r="E73" s="1039"/>
      <c r="F73" s="1039"/>
      <c r="G73" s="1039"/>
      <c r="H73" s="1039"/>
      <c r="I73" s="1039"/>
      <c r="J73" s="1039"/>
      <c r="K73" s="1039"/>
      <c r="L73" s="1039"/>
      <c r="M73" s="1039"/>
      <c r="N73" s="1039"/>
      <c r="O73" s="1039"/>
      <c r="P73" s="1040"/>
      <c r="Q73" s="1041">
        <v>249</v>
      </c>
      <c r="R73" s="1035"/>
      <c r="S73" s="1035"/>
      <c r="T73" s="1035"/>
      <c r="U73" s="1035"/>
      <c r="V73" s="1035">
        <v>171</v>
      </c>
      <c r="W73" s="1035"/>
      <c r="X73" s="1035"/>
      <c r="Y73" s="1035"/>
      <c r="Z73" s="1035"/>
      <c r="AA73" s="1035">
        <v>78</v>
      </c>
      <c r="AB73" s="1035"/>
      <c r="AC73" s="1035"/>
      <c r="AD73" s="1035"/>
      <c r="AE73" s="1035"/>
      <c r="AF73" s="1035">
        <v>78</v>
      </c>
      <c r="AG73" s="1035"/>
      <c r="AH73" s="1035"/>
      <c r="AI73" s="1035"/>
      <c r="AJ73" s="1035"/>
      <c r="AK73" s="1035">
        <v>35</v>
      </c>
      <c r="AL73" s="1035"/>
      <c r="AM73" s="1035"/>
      <c r="AN73" s="1035"/>
      <c r="AO73" s="1035"/>
      <c r="AP73" s="1045" t="s">
        <v>520</v>
      </c>
      <c r="AQ73" s="1043"/>
      <c r="AR73" s="1043"/>
      <c r="AS73" s="1043"/>
      <c r="AT73" s="1044"/>
      <c r="AU73" s="1045" t="s">
        <v>520</v>
      </c>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591</v>
      </c>
      <c r="C74" s="1039"/>
      <c r="D74" s="1039"/>
      <c r="E74" s="1039"/>
      <c r="F74" s="1039"/>
      <c r="G74" s="1039"/>
      <c r="H74" s="1039"/>
      <c r="I74" s="1039"/>
      <c r="J74" s="1039"/>
      <c r="K74" s="1039"/>
      <c r="L74" s="1039"/>
      <c r="M74" s="1039"/>
      <c r="N74" s="1039"/>
      <c r="O74" s="1039"/>
      <c r="P74" s="1040"/>
      <c r="Q74" s="1041">
        <v>273284</v>
      </c>
      <c r="R74" s="1035"/>
      <c r="S74" s="1035"/>
      <c r="T74" s="1035"/>
      <c r="U74" s="1035"/>
      <c r="V74" s="1035">
        <v>266441</v>
      </c>
      <c r="W74" s="1035"/>
      <c r="X74" s="1035"/>
      <c r="Y74" s="1035"/>
      <c r="Z74" s="1035"/>
      <c r="AA74" s="1035">
        <v>6843</v>
      </c>
      <c r="AB74" s="1035"/>
      <c r="AC74" s="1035"/>
      <c r="AD74" s="1035"/>
      <c r="AE74" s="1035"/>
      <c r="AF74" s="1035">
        <v>6843</v>
      </c>
      <c r="AG74" s="1035"/>
      <c r="AH74" s="1035"/>
      <c r="AI74" s="1035"/>
      <c r="AJ74" s="1035"/>
      <c r="AK74" s="1035">
        <v>11003</v>
      </c>
      <c r="AL74" s="1035"/>
      <c r="AM74" s="1035"/>
      <c r="AN74" s="1035"/>
      <c r="AO74" s="1035"/>
      <c r="AP74" s="1045" t="s">
        <v>520</v>
      </c>
      <c r="AQ74" s="1043"/>
      <c r="AR74" s="1043"/>
      <c r="AS74" s="1043"/>
      <c r="AT74" s="1044"/>
      <c r="AU74" s="1045" t="s">
        <v>520</v>
      </c>
      <c r="AV74" s="1043"/>
      <c r="AW74" s="1043"/>
      <c r="AX74" s="1043"/>
      <c r="AY74" s="1044"/>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393</v>
      </c>
      <c r="B88" s="1001" t="s">
        <v>423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7521</v>
      </c>
      <c r="AG88" s="1023"/>
      <c r="AH88" s="1023"/>
      <c r="AI88" s="1023"/>
      <c r="AJ88" s="1023"/>
      <c r="AK88" s="1027"/>
      <c r="AL88" s="1027"/>
      <c r="AM88" s="1027"/>
      <c r="AN88" s="1027"/>
      <c r="AO88" s="1027"/>
      <c r="AP88" s="1023">
        <v>12012</v>
      </c>
      <c r="AQ88" s="1023"/>
      <c r="AR88" s="1023"/>
      <c r="AS88" s="1023"/>
      <c r="AT88" s="1023"/>
      <c r="AU88" s="1023">
        <v>1602</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1" t="s">
        <v>424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180</v>
      </c>
      <c r="CS102" s="1017"/>
      <c r="CT102" s="1017"/>
      <c r="CU102" s="1017"/>
      <c r="CV102" s="1018"/>
      <c r="CW102" s="1016">
        <v>269</v>
      </c>
      <c r="CX102" s="1017"/>
      <c r="CY102" s="1017"/>
      <c r="CZ102" s="1017"/>
      <c r="DA102" s="1018"/>
      <c r="DB102" s="1016" t="s">
        <v>603</v>
      </c>
      <c r="DC102" s="1017"/>
      <c r="DD102" s="1017"/>
      <c r="DE102" s="1017"/>
      <c r="DF102" s="1018"/>
      <c r="DG102" s="1016" t="s">
        <v>603</v>
      </c>
      <c r="DH102" s="1017"/>
      <c r="DI102" s="1017"/>
      <c r="DJ102" s="1017"/>
      <c r="DK102" s="1018"/>
      <c r="DL102" s="1016" t="s">
        <v>603</v>
      </c>
      <c r="DM102" s="1017"/>
      <c r="DN102" s="1017"/>
      <c r="DO102" s="1017"/>
      <c r="DP102" s="1018"/>
      <c r="DQ102" s="1016" t="s">
        <v>603</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432</v>
      </c>
      <c r="AB109" s="960"/>
      <c r="AC109" s="960"/>
      <c r="AD109" s="960"/>
      <c r="AE109" s="961"/>
      <c r="AF109" s="962" t="s">
        <v>433</v>
      </c>
      <c r="AG109" s="960"/>
      <c r="AH109" s="960"/>
      <c r="AI109" s="960"/>
      <c r="AJ109" s="961"/>
      <c r="AK109" s="962" t="s">
        <v>308</v>
      </c>
      <c r="AL109" s="960"/>
      <c r="AM109" s="960"/>
      <c r="AN109" s="960"/>
      <c r="AO109" s="961"/>
      <c r="AP109" s="962" t="s">
        <v>434</v>
      </c>
      <c r="AQ109" s="960"/>
      <c r="AR109" s="960"/>
      <c r="AS109" s="960"/>
      <c r="AT109" s="993"/>
      <c r="AU109" s="959" t="s">
        <v>431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432</v>
      </c>
      <c r="BR109" s="960"/>
      <c r="BS109" s="960"/>
      <c r="BT109" s="960"/>
      <c r="BU109" s="961"/>
      <c r="BV109" s="962" t="s">
        <v>433</v>
      </c>
      <c r="BW109" s="960"/>
      <c r="BX109" s="960"/>
      <c r="BY109" s="960"/>
      <c r="BZ109" s="961"/>
      <c r="CA109" s="962" t="s">
        <v>308</v>
      </c>
      <c r="CB109" s="960"/>
      <c r="CC109" s="960"/>
      <c r="CD109" s="960"/>
      <c r="CE109" s="961"/>
      <c r="CF109" s="1000" t="s">
        <v>434</v>
      </c>
      <c r="CG109" s="1000"/>
      <c r="CH109" s="1000"/>
      <c r="CI109" s="1000"/>
      <c r="CJ109" s="1000"/>
      <c r="CK109" s="962" t="s">
        <v>435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432</v>
      </c>
      <c r="DH109" s="960"/>
      <c r="DI109" s="960"/>
      <c r="DJ109" s="960"/>
      <c r="DK109" s="961"/>
      <c r="DL109" s="962" t="s">
        <v>433</v>
      </c>
      <c r="DM109" s="960"/>
      <c r="DN109" s="960"/>
      <c r="DO109" s="960"/>
      <c r="DP109" s="961"/>
      <c r="DQ109" s="962" t="s">
        <v>308</v>
      </c>
      <c r="DR109" s="960"/>
      <c r="DS109" s="960"/>
      <c r="DT109" s="960"/>
      <c r="DU109" s="961"/>
      <c r="DV109" s="962" t="s">
        <v>434</v>
      </c>
      <c r="DW109" s="960"/>
      <c r="DX109" s="960"/>
      <c r="DY109" s="960"/>
      <c r="DZ109" s="993"/>
    </row>
    <row r="110" spans="1:131" s="226" customFormat="1" ht="26.25" customHeight="1" x14ac:dyDescent="0.15">
      <c r="A110" s="871" t="s">
        <v>436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1133560</v>
      </c>
      <c r="AB110" s="953"/>
      <c r="AC110" s="953"/>
      <c r="AD110" s="953"/>
      <c r="AE110" s="954"/>
      <c r="AF110" s="955">
        <v>1159946</v>
      </c>
      <c r="AG110" s="953"/>
      <c r="AH110" s="953"/>
      <c r="AI110" s="953"/>
      <c r="AJ110" s="954"/>
      <c r="AK110" s="955">
        <v>1249853</v>
      </c>
      <c r="AL110" s="953"/>
      <c r="AM110" s="953"/>
      <c r="AN110" s="953"/>
      <c r="AO110" s="954"/>
      <c r="AP110" s="956">
        <v>17.2</v>
      </c>
      <c r="AQ110" s="957"/>
      <c r="AR110" s="957"/>
      <c r="AS110" s="957"/>
      <c r="AT110" s="958"/>
      <c r="AU110" s="994" t="s">
        <v>73</v>
      </c>
      <c r="AV110" s="995"/>
      <c r="AW110" s="995"/>
      <c r="AX110" s="995"/>
      <c r="AY110" s="995"/>
      <c r="AZ110" s="924" t="s">
        <v>437</v>
      </c>
      <c r="BA110" s="872"/>
      <c r="BB110" s="872"/>
      <c r="BC110" s="872"/>
      <c r="BD110" s="872"/>
      <c r="BE110" s="872"/>
      <c r="BF110" s="872"/>
      <c r="BG110" s="872"/>
      <c r="BH110" s="872"/>
      <c r="BI110" s="872"/>
      <c r="BJ110" s="872"/>
      <c r="BK110" s="872"/>
      <c r="BL110" s="872"/>
      <c r="BM110" s="872"/>
      <c r="BN110" s="872"/>
      <c r="BO110" s="872"/>
      <c r="BP110" s="873"/>
      <c r="BQ110" s="925">
        <v>14803508</v>
      </c>
      <c r="BR110" s="906"/>
      <c r="BS110" s="906"/>
      <c r="BT110" s="906"/>
      <c r="BU110" s="906"/>
      <c r="BV110" s="906">
        <v>16089880</v>
      </c>
      <c r="BW110" s="906"/>
      <c r="BX110" s="906"/>
      <c r="BY110" s="906"/>
      <c r="BZ110" s="906"/>
      <c r="CA110" s="906">
        <v>16359110</v>
      </c>
      <c r="CB110" s="906"/>
      <c r="CC110" s="906"/>
      <c r="CD110" s="906"/>
      <c r="CE110" s="906"/>
      <c r="CF110" s="930">
        <v>224.8</v>
      </c>
      <c r="CG110" s="931"/>
      <c r="CH110" s="931"/>
      <c r="CI110" s="931"/>
      <c r="CJ110" s="931"/>
      <c r="CK110" s="990" t="s">
        <v>438</v>
      </c>
      <c r="CL110" s="883"/>
      <c r="CM110" s="924" t="s">
        <v>439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440</v>
      </c>
      <c r="DH110" s="906"/>
      <c r="DI110" s="906"/>
      <c r="DJ110" s="906"/>
      <c r="DK110" s="906"/>
      <c r="DL110" s="906" t="s">
        <v>441</v>
      </c>
      <c r="DM110" s="906"/>
      <c r="DN110" s="906"/>
      <c r="DO110" s="906"/>
      <c r="DP110" s="906"/>
      <c r="DQ110" s="906" t="s">
        <v>442</v>
      </c>
      <c r="DR110" s="906"/>
      <c r="DS110" s="906"/>
      <c r="DT110" s="906"/>
      <c r="DU110" s="906"/>
      <c r="DV110" s="907" t="s">
        <v>413</v>
      </c>
      <c r="DW110" s="907"/>
      <c r="DX110" s="907"/>
      <c r="DY110" s="907"/>
      <c r="DZ110" s="908"/>
    </row>
    <row r="111" spans="1:131" s="226" customFormat="1" ht="26.25" customHeight="1" x14ac:dyDescent="0.15">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441</v>
      </c>
      <c r="AB111" s="983"/>
      <c r="AC111" s="983"/>
      <c r="AD111" s="983"/>
      <c r="AE111" s="984"/>
      <c r="AF111" s="985" t="s">
        <v>441</v>
      </c>
      <c r="AG111" s="983"/>
      <c r="AH111" s="983"/>
      <c r="AI111" s="983"/>
      <c r="AJ111" s="984"/>
      <c r="AK111" s="985" t="s">
        <v>441</v>
      </c>
      <c r="AL111" s="983"/>
      <c r="AM111" s="983"/>
      <c r="AN111" s="983"/>
      <c r="AO111" s="984"/>
      <c r="AP111" s="986" t="s">
        <v>442</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t="s">
        <v>441</v>
      </c>
      <c r="BR111" s="881"/>
      <c r="BS111" s="881"/>
      <c r="BT111" s="881"/>
      <c r="BU111" s="881"/>
      <c r="BV111" s="881" t="s">
        <v>441</v>
      </c>
      <c r="BW111" s="881"/>
      <c r="BX111" s="881"/>
      <c r="BY111" s="881"/>
      <c r="BZ111" s="881"/>
      <c r="CA111" s="881" t="s">
        <v>442</v>
      </c>
      <c r="CB111" s="881"/>
      <c r="CC111" s="881"/>
      <c r="CD111" s="881"/>
      <c r="CE111" s="881"/>
      <c r="CF111" s="939" t="s">
        <v>441</v>
      </c>
      <c r="CG111" s="940"/>
      <c r="CH111" s="940"/>
      <c r="CI111" s="940"/>
      <c r="CJ111" s="940"/>
      <c r="CK111" s="991"/>
      <c r="CL111" s="885"/>
      <c r="CM111" s="879" t="s">
        <v>445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446</v>
      </c>
      <c r="DH111" s="881"/>
      <c r="DI111" s="881"/>
      <c r="DJ111" s="881"/>
      <c r="DK111" s="881"/>
      <c r="DL111" s="881" t="s">
        <v>441</v>
      </c>
      <c r="DM111" s="881"/>
      <c r="DN111" s="881"/>
      <c r="DO111" s="881"/>
      <c r="DP111" s="881"/>
      <c r="DQ111" s="881" t="s">
        <v>413</v>
      </c>
      <c r="DR111" s="881"/>
      <c r="DS111" s="881"/>
      <c r="DT111" s="881"/>
      <c r="DU111" s="881"/>
      <c r="DV111" s="858" t="s">
        <v>441</v>
      </c>
      <c r="DW111" s="858"/>
      <c r="DX111" s="858"/>
      <c r="DY111" s="858"/>
      <c r="DZ111" s="859"/>
    </row>
    <row r="112" spans="1:131" s="226" customFormat="1" ht="26.25" customHeight="1" x14ac:dyDescent="0.15">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446</v>
      </c>
      <c r="AB112" s="844"/>
      <c r="AC112" s="844"/>
      <c r="AD112" s="844"/>
      <c r="AE112" s="845"/>
      <c r="AF112" s="846" t="s">
        <v>441</v>
      </c>
      <c r="AG112" s="844"/>
      <c r="AH112" s="844"/>
      <c r="AI112" s="844"/>
      <c r="AJ112" s="845"/>
      <c r="AK112" s="846" t="s">
        <v>449</v>
      </c>
      <c r="AL112" s="844"/>
      <c r="AM112" s="844"/>
      <c r="AN112" s="844"/>
      <c r="AO112" s="845"/>
      <c r="AP112" s="888" t="s">
        <v>449</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v>9130404</v>
      </c>
      <c r="BR112" s="881"/>
      <c r="BS112" s="881"/>
      <c r="BT112" s="881"/>
      <c r="BU112" s="881"/>
      <c r="BV112" s="881">
        <v>8829633</v>
      </c>
      <c r="BW112" s="881"/>
      <c r="BX112" s="881"/>
      <c r="BY112" s="881"/>
      <c r="BZ112" s="881"/>
      <c r="CA112" s="881">
        <v>7618967</v>
      </c>
      <c r="CB112" s="881"/>
      <c r="CC112" s="881"/>
      <c r="CD112" s="881"/>
      <c r="CE112" s="881"/>
      <c r="CF112" s="939">
        <v>104.7</v>
      </c>
      <c r="CG112" s="940"/>
      <c r="CH112" s="940"/>
      <c r="CI112" s="940"/>
      <c r="CJ112" s="940"/>
      <c r="CK112" s="991"/>
      <c r="CL112" s="885"/>
      <c r="CM112" s="879" t="s">
        <v>451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441</v>
      </c>
      <c r="DH112" s="881"/>
      <c r="DI112" s="881"/>
      <c r="DJ112" s="881"/>
      <c r="DK112" s="881"/>
      <c r="DL112" s="881" t="s">
        <v>446</v>
      </c>
      <c r="DM112" s="881"/>
      <c r="DN112" s="881"/>
      <c r="DO112" s="881"/>
      <c r="DP112" s="881"/>
      <c r="DQ112" s="881" t="s">
        <v>441</v>
      </c>
      <c r="DR112" s="881"/>
      <c r="DS112" s="881"/>
      <c r="DT112" s="881"/>
      <c r="DU112" s="881"/>
      <c r="DV112" s="858" t="s">
        <v>449</v>
      </c>
      <c r="DW112" s="858"/>
      <c r="DX112" s="858"/>
      <c r="DY112" s="858"/>
      <c r="DZ112" s="859"/>
    </row>
    <row r="113" spans="1:130" s="226" customFormat="1" ht="26.25" customHeight="1" x14ac:dyDescent="0.15">
      <c r="A113" s="978"/>
      <c r="B113" s="979"/>
      <c r="C113" s="816" t="s">
        <v>452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685465</v>
      </c>
      <c r="AB113" s="983"/>
      <c r="AC113" s="983"/>
      <c r="AD113" s="983"/>
      <c r="AE113" s="984"/>
      <c r="AF113" s="985">
        <v>599275</v>
      </c>
      <c r="AG113" s="983"/>
      <c r="AH113" s="983"/>
      <c r="AI113" s="983"/>
      <c r="AJ113" s="984"/>
      <c r="AK113" s="985">
        <v>622666</v>
      </c>
      <c r="AL113" s="983"/>
      <c r="AM113" s="983"/>
      <c r="AN113" s="983"/>
      <c r="AO113" s="984"/>
      <c r="AP113" s="986">
        <v>8.6</v>
      </c>
      <c r="AQ113" s="987"/>
      <c r="AR113" s="987"/>
      <c r="AS113" s="987"/>
      <c r="AT113" s="988"/>
      <c r="AU113" s="996"/>
      <c r="AV113" s="997"/>
      <c r="AW113" s="997"/>
      <c r="AX113" s="997"/>
      <c r="AY113" s="997"/>
      <c r="AZ113" s="879" t="s">
        <v>453</v>
      </c>
      <c r="BA113" s="816"/>
      <c r="BB113" s="816"/>
      <c r="BC113" s="816"/>
      <c r="BD113" s="816"/>
      <c r="BE113" s="816"/>
      <c r="BF113" s="816"/>
      <c r="BG113" s="816"/>
      <c r="BH113" s="816"/>
      <c r="BI113" s="816"/>
      <c r="BJ113" s="816"/>
      <c r="BK113" s="816"/>
      <c r="BL113" s="816"/>
      <c r="BM113" s="816"/>
      <c r="BN113" s="816"/>
      <c r="BO113" s="816"/>
      <c r="BP113" s="817"/>
      <c r="BQ113" s="880">
        <v>1835049</v>
      </c>
      <c r="BR113" s="881"/>
      <c r="BS113" s="881"/>
      <c r="BT113" s="881"/>
      <c r="BU113" s="881"/>
      <c r="BV113" s="881">
        <v>1705299</v>
      </c>
      <c r="BW113" s="881"/>
      <c r="BX113" s="881"/>
      <c r="BY113" s="881"/>
      <c r="BZ113" s="881"/>
      <c r="CA113" s="881">
        <v>1601681</v>
      </c>
      <c r="CB113" s="881"/>
      <c r="CC113" s="881"/>
      <c r="CD113" s="881"/>
      <c r="CE113" s="881"/>
      <c r="CF113" s="939">
        <v>22</v>
      </c>
      <c r="CG113" s="940"/>
      <c r="CH113" s="940"/>
      <c r="CI113" s="940"/>
      <c r="CJ113" s="940"/>
      <c r="CK113" s="991"/>
      <c r="CL113" s="885"/>
      <c r="CM113" s="879" t="s">
        <v>454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449</v>
      </c>
      <c r="DH113" s="844"/>
      <c r="DI113" s="844"/>
      <c r="DJ113" s="844"/>
      <c r="DK113" s="845"/>
      <c r="DL113" s="846" t="s">
        <v>441</v>
      </c>
      <c r="DM113" s="844"/>
      <c r="DN113" s="844"/>
      <c r="DO113" s="844"/>
      <c r="DP113" s="845"/>
      <c r="DQ113" s="846" t="s">
        <v>449</v>
      </c>
      <c r="DR113" s="844"/>
      <c r="DS113" s="844"/>
      <c r="DT113" s="844"/>
      <c r="DU113" s="845"/>
      <c r="DV113" s="888" t="s">
        <v>455</v>
      </c>
      <c r="DW113" s="889"/>
      <c r="DX113" s="889"/>
      <c r="DY113" s="889"/>
      <c r="DZ113" s="890"/>
    </row>
    <row r="114" spans="1:130" s="226" customFormat="1" ht="26.25" customHeight="1" x14ac:dyDescent="0.15">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132218</v>
      </c>
      <c r="AB114" s="844"/>
      <c r="AC114" s="844"/>
      <c r="AD114" s="844"/>
      <c r="AE114" s="845"/>
      <c r="AF114" s="846">
        <v>161009</v>
      </c>
      <c r="AG114" s="844"/>
      <c r="AH114" s="844"/>
      <c r="AI114" s="844"/>
      <c r="AJ114" s="845"/>
      <c r="AK114" s="846">
        <v>166252</v>
      </c>
      <c r="AL114" s="844"/>
      <c r="AM114" s="844"/>
      <c r="AN114" s="844"/>
      <c r="AO114" s="845"/>
      <c r="AP114" s="888">
        <v>2.2999999999999998</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1817378</v>
      </c>
      <c r="BR114" s="881"/>
      <c r="BS114" s="881"/>
      <c r="BT114" s="881"/>
      <c r="BU114" s="881"/>
      <c r="BV114" s="881">
        <v>1761058</v>
      </c>
      <c r="BW114" s="881"/>
      <c r="BX114" s="881"/>
      <c r="BY114" s="881"/>
      <c r="BZ114" s="881"/>
      <c r="CA114" s="881">
        <v>1756373</v>
      </c>
      <c r="CB114" s="881"/>
      <c r="CC114" s="881"/>
      <c r="CD114" s="881"/>
      <c r="CE114" s="881"/>
      <c r="CF114" s="939">
        <v>24.1</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455</v>
      </c>
      <c r="DH114" s="844"/>
      <c r="DI114" s="844"/>
      <c r="DJ114" s="844"/>
      <c r="DK114" s="845"/>
      <c r="DL114" s="846" t="s">
        <v>455</v>
      </c>
      <c r="DM114" s="844"/>
      <c r="DN114" s="844"/>
      <c r="DO114" s="844"/>
      <c r="DP114" s="845"/>
      <c r="DQ114" s="846" t="s">
        <v>413</v>
      </c>
      <c r="DR114" s="844"/>
      <c r="DS114" s="844"/>
      <c r="DT114" s="844"/>
      <c r="DU114" s="845"/>
      <c r="DV114" s="888" t="s">
        <v>441</v>
      </c>
      <c r="DW114" s="889"/>
      <c r="DX114" s="889"/>
      <c r="DY114" s="889"/>
      <c r="DZ114" s="890"/>
    </row>
    <row r="115" spans="1:130" s="226" customFormat="1" ht="26.25" customHeight="1" x14ac:dyDescent="0.15">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642</v>
      </c>
      <c r="AB115" s="983"/>
      <c r="AC115" s="983"/>
      <c r="AD115" s="983"/>
      <c r="AE115" s="984"/>
      <c r="AF115" s="985">
        <v>641</v>
      </c>
      <c r="AG115" s="983"/>
      <c r="AH115" s="983"/>
      <c r="AI115" s="983"/>
      <c r="AJ115" s="984"/>
      <c r="AK115" s="985">
        <v>2232</v>
      </c>
      <c r="AL115" s="983"/>
      <c r="AM115" s="983"/>
      <c r="AN115" s="983"/>
      <c r="AO115" s="984"/>
      <c r="AP115" s="986">
        <v>0</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t="s">
        <v>441</v>
      </c>
      <c r="BR115" s="881"/>
      <c r="BS115" s="881"/>
      <c r="BT115" s="881"/>
      <c r="BU115" s="881"/>
      <c r="BV115" s="881" t="s">
        <v>441</v>
      </c>
      <c r="BW115" s="881"/>
      <c r="BX115" s="881"/>
      <c r="BY115" s="881"/>
      <c r="BZ115" s="881"/>
      <c r="CA115" s="881" t="s">
        <v>461</v>
      </c>
      <c r="CB115" s="881"/>
      <c r="CC115" s="881"/>
      <c r="CD115" s="881"/>
      <c r="CE115" s="881"/>
      <c r="CF115" s="939" t="s">
        <v>446</v>
      </c>
      <c r="CG115" s="940"/>
      <c r="CH115" s="940"/>
      <c r="CI115" s="940"/>
      <c r="CJ115" s="940"/>
      <c r="CK115" s="991"/>
      <c r="CL115" s="885"/>
      <c r="CM115" s="879" t="s">
        <v>462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449</v>
      </c>
      <c r="DH115" s="844"/>
      <c r="DI115" s="844"/>
      <c r="DJ115" s="844"/>
      <c r="DK115" s="845"/>
      <c r="DL115" s="846" t="s">
        <v>441</v>
      </c>
      <c r="DM115" s="844"/>
      <c r="DN115" s="844"/>
      <c r="DO115" s="844"/>
      <c r="DP115" s="845"/>
      <c r="DQ115" s="846" t="s">
        <v>442</v>
      </c>
      <c r="DR115" s="844"/>
      <c r="DS115" s="844"/>
      <c r="DT115" s="844"/>
      <c r="DU115" s="845"/>
      <c r="DV115" s="888" t="s">
        <v>446</v>
      </c>
      <c r="DW115" s="889"/>
      <c r="DX115" s="889"/>
      <c r="DY115" s="889"/>
      <c r="DZ115" s="890"/>
    </row>
    <row r="116" spans="1:130" s="226" customFormat="1" ht="26.25" customHeight="1" x14ac:dyDescent="0.15">
      <c r="A116" s="980"/>
      <c r="B116" s="981"/>
      <c r="C116" s="903" t="s">
        <v>463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441</v>
      </c>
      <c r="AB116" s="844"/>
      <c r="AC116" s="844"/>
      <c r="AD116" s="844"/>
      <c r="AE116" s="845"/>
      <c r="AF116" s="846" t="s">
        <v>441</v>
      </c>
      <c r="AG116" s="844"/>
      <c r="AH116" s="844"/>
      <c r="AI116" s="844"/>
      <c r="AJ116" s="845"/>
      <c r="AK116" s="846" t="s">
        <v>441</v>
      </c>
      <c r="AL116" s="844"/>
      <c r="AM116" s="844"/>
      <c r="AN116" s="844"/>
      <c r="AO116" s="845"/>
      <c r="AP116" s="888" t="s">
        <v>442</v>
      </c>
      <c r="AQ116" s="889"/>
      <c r="AR116" s="889"/>
      <c r="AS116" s="889"/>
      <c r="AT116" s="890"/>
      <c r="AU116" s="996"/>
      <c r="AV116" s="997"/>
      <c r="AW116" s="997"/>
      <c r="AX116" s="997"/>
      <c r="AY116" s="997"/>
      <c r="AZ116" s="973" t="s">
        <v>464</v>
      </c>
      <c r="BA116" s="974"/>
      <c r="BB116" s="974"/>
      <c r="BC116" s="974"/>
      <c r="BD116" s="974"/>
      <c r="BE116" s="974"/>
      <c r="BF116" s="974"/>
      <c r="BG116" s="974"/>
      <c r="BH116" s="974"/>
      <c r="BI116" s="974"/>
      <c r="BJ116" s="974"/>
      <c r="BK116" s="974"/>
      <c r="BL116" s="974"/>
      <c r="BM116" s="974"/>
      <c r="BN116" s="974"/>
      <c r="BO116" s="974"/>
      <c r="BP116" s="975"/>
      <c r="BQ116" s="880" t="s">
        <v>446</v>
      </c>
      <c r="BR116" s="881"/>
      <c r="BS116" s="881"/>
      <c r="BT116" s="881"/>
      <c r="BU116" s="881"/>
      <c r="BV116" s="881" t="s">
        <v>461</v>
      </c>
      <c r="BW116" s="881"/>
      <c r="BX116" s="881"/>
      <c r="BY116" s="881"/>
      <c r="BZ116" s="881"/>
      <c r="CA116" s="881" t="s">
        <v>441</v>
      </c>
      <c r="CB116" s="881"/>
      <c r="CC116" s="881"/>
      <c r="CD116" s="881"/>
      <c r="CE116" s="881"/>
      <c r="CF116" s="939" t="s">
        <v>446</v>
      </c>
      <c r="CG116" s="940"/>
      <c r="CH116" s="940"/>
      <c r="CI116" s="940"/>
      <c r="CJ116" s="940"/>
      <c r="CK116" s="991"/>
      <c r="CL116" s="885"/>
      <c r="CM116" s="879" t="s">
        <v>465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461</v>
      </c>
      <c r="DH116" s="844"/>
      <c r="DI116" s="844"/>
      <c r="DJ116" s="844"/>
      <c r="DK116" s="845"/>
      <c r="DL116" s="846" t="s">
        <v>446</v>
      </c>
      <c r="DM116" s="844"/>
      <c r="DN116" s="844"/>
      <c r="DO116" s="844"/>
      <c r="DP116" s="845"/>
      <c r="DQ116" s="846" t="s">
        <v>441</v>
      </c>
      <c r="DR116" s="844"/>
      <c r="DS116" s="844"/>
      <c r="DT116" s="844"/>
      <c r="DU116" s="845"/>
      <c r="DV116" s="888" t="s">
        <v>413</v>
      </c>
      <c r="DW116" s="889"/>
      <c r="DX116" s="889"/>
      <c r="DY116" s="889"/>
      <c r="DZ116" s="890"/>
    </row>
    <row r="117" spans="1:130" s="226" customFormat="1" ht="26.25" customHeight="1" x14ac:dyDescent="0.15">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1951885</v>
      </c>
      <c r="AB117" s="967"/>
      <c r="AC117" s="967"/>
      <c r="AD117" s="967"/>
      <c r="AE117" s="968"/>
      <c r="AF117" s="969">
        <v>1920871</v>
      </c>
      <c r="AG117" s="967"/>
      <c r="AH117" s="967"/>
      <c r="AI117" s="967"/>
      <c r="AJ117" s="968"/>
      <c r="AK117" s="969">
        <v>2041003</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449</v>
      </c>
      <c r="BR117" s="881"/>
      <c r="BS117" s="881"/>
      <c r="BT117" s="881"/>
      <c r="BU117" s="881"/>
      <c r="BV117" s="881" t="s">
        <v>449</v>
      </c>
      <c r="BW117" s="881"/>
      <c r="BX117" s="881"/>
      <c r="BY117" s="881"/>
      <c r="BZ117" s="881"/>
      <c r="CA117" s="881" t="s">
        <v>461</v>
      </c>
      <c r="CB117" s="881"/>
      <c r="CC117" s="881"/>
      <c r="CD117" s="881"/>
      <c r="CE117" s="881"/>
      <c r="CF117" s="939" t="s">
        <v>441</v>
      </c>
      <c r="CG117" s="940"/>
      <c r="CH117" s="940"/>
      <c r="CI117" s="940"/>
      <c r="CJ117" s="940"/>
      <c r="CK117" s="991"/>
      <c r="CL117" s="885"/>
      <c r="CM117" s="879" t="s">
        <v>468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449</v>
      </c>
      <c r="DH117" s="844"/>
      <c r="DI117" s="844"/>
      <c r="DJ117" s="844"/>
      <c r="DK117" s="845"/>
      <c r="DL117" s="846" t="s">
        <v>441</v>
      </c>
      <c r="DM117" s="844"/>
      <c r="DN117" s="844"/>
      <c r="DO117" s="844"/>
      <c r="DP117" s="845"/>
      <c r="DQ117" s="846" t="s">
        <v>449</v>
      </c>
      <c r="DR117" s="844"/>
      <c r="DS117" s="844"/>
      <c r="DT117" s="844"/>
      <c r="DU117" s="845"/>
      <c r="DV117" s="888" t="s">
        <v>441</v>
      </c>
      <c r="DW117" s="889"/>
      <c r="DX117" s="889"/>
      <c r="DY117" s="889"/>
      <c r="DZ117" s="890"/>
    </row>
    <row r="118" spans="1:130" s="226" customFormat="1" ht="26.25" customHeight="1" x14ac:dyDescent="0.15">
      <c r="A118" s="959" t="s">
        <v>435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432</v>
      </c>
      <c r="AB118" s="960"/>
      <c r="AC118" s="960"/>
      <c r="AD118" s="960"/>
      <c r="AE118" s="961"/>
      <c r="AF118" s="962" t="s">
        <v>433</v>
      </c>
      <c r="AG118" s="960"/>
      <c r="AH118" s="960"/>
      <c r="AI118" s="960"/>
      <c r="AJ118" s="961"/>
      <c r="AK118" s="962" t="s">
        <v>308</v>
      </c>
      <c r="AL118" s="960"/>
      <c r="AM118" s="960"/>
      <c r="AN118" s="960"/>
      <c r="AO118" s="961"/>
      <c r="AP118" s="963" t="s">
        <v>434</v>
      </c>
      <c r="AQ118" s="964"/>
      <c r="AR118" s="964"/>
      <c r="AS118" s="964"/>
      <c r="AT118" s="965"/>
      <c r="AU118" s="996"/>
      <c r="AV118" s="997"/>
      <c r="AW118" s="997"/>
      <c r="AX118" s="997"/>
      <c r="AY118" s="997"/>
      <c r="AZ118" s="902" t="s">
        <v>469</v>
      </c>
      <c r="BA118" s="903"/>
      <c r="BB118" s="903"/>
      <c r="BC118" s="903"/>
      <c r="BD118" s="903"/>
      <c r="BE118" s="903"/>
      <c r="BF118" s="903"/>
      <c r="BG118" s="903"/>
      <c r="BH118" s="903"/>
      <c r="BI118" s="903"/>
      <c r="BJ118" s="903"/>
      <c r="BK118" s="903"/>
      <c r="BL118" s="903"/>
      <c r="BM118" s="903"/>
      <c r="BN118" s="903"/>
      <c r="BO118" s="903"/>
      <c r="BP118" s="904"/>
      <c r="BQ118" s="943">
        <v>187370</v>
      </c>
      <c r="BR118" s="909"/>
      <c r="BS118" s="909"/>
      <c r="BT118" s="909"/>
      <c r="BU118" s="909"/>
      <c r="BV118" s="909">
        <v>193626</v>
      </c>
      <c r="BW118" s="909"/>
      <c r="BX118" s="909"/>
      <c r="BY118" s="909"/>
      <c r="BZ118" s="909"/>
      <c r="CA118" s="909" t="s">
        <v>441</v>
      </c>
      <c r="CB118" s="909"/>
      <c r="CC118" s="909"/>
      <c r="CD118" s="909"/>
      <c r="CE118" s="909"/>
      <c r="CF118" s="939" t="s">
        <v>449</v>
      </c>
      <c r="CG118" s="940"/>
      <c r="CH118" s="940"/>
      <c r="CI118" s="940"/>
      <c r="CJ118" s="940"/>
      <c r="CK118" s="991"/>
      <c r="CL118" s="885"/>
      <c r="CM118" s="879" t="s">
        <v>470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446</v>
      </c>
      <c r="DH118" s="844"/>
      <c r="DI118" s="844"/>
      <c r="DJ118" s="844"/>
      <c r="DK118" s="845"/>
      <c r="DL118" s="846" t="s">
        <v>449</v>
      </c>
      <c r="DM118" s="844"/>
      <c r="DN118" s="844"/>
      <c r="DO118" s="844"/>
      <c r="DP118" s="845"/>
      <c r="DQ118" s="846" t="s">
        <v>461</v>
      </c>
      <c r="DR118" s="844"/>
      <c r="DS118" s="844"/>
      <c r="DT118" s="844"/>
      <c r="DU118" s="845"/>
      <c r="DV118" s="888" t="s">
        <v>442</v>
      </c>
      <c r="DW118" s="889"/>
      <c r="DX118" s="889"/>
      <c r="DY118" s="889"/>
      <c r="DZ118" s="890"/>
    </row>
    <row r="119" spans="1:130" s="226" customFormat="1" ht="26.25" customHeight="1" x14ac:dyDescent="0.15">
      <c r="A119" s="882" t="s">
        <v>438</v>
      </c>
      <c r="B119" s="883"/>
      <c r="C119" s="924" t="s">
        <v>439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413</v>
      </c>
      <c r="AB119" s="953"/>
      <c r="AC119" s="953"/>
      <c r="AD119" s="953"/>
      <c r="AE119" s="954"/>
      <c r="AF119" s="955" t="s">
        <v>455</v>
      </c>
      <c r="AG119" s="953"/>
      <c r="AH119" s="953"/>
      <c r="AI119" s="953"/>
      <c r="AJ119" s="954"/>
      <c r="AK119" s="955" t="s">
        <v>449</v>
      </c>
      <c r="AL119" s="953"/>
      <c r="AM119" s="953"/>
      <c r="AN119" s="953"/>
      <c r="AO119" s="954"/>
      <c r="AP119" s="956" t="s">
        <v>441</v>
      </c>
      <c r="AQ119" s="957"/>
      <c r="AR119" s="957"/>
      <c r="AS119" s="957"/>
      <c r="AT119" s="958"/>
      <c r="AU119" s="998"/>
      <c r="AV119" s="999"/>
      <c r="AW119" s="999"/>
      <c r="AX119" s="999"/>
      <c r="AY119" s="999"/>
      <c r="AZ119" s="247" t="s">
        <v>189</v>
      </c>
      <c r="BA119" s="247"/>
      <c r="BB119" s="247"/>
      <c r="BC119" s="247"/>
      <c r="BD119" s="247"/>
      <c r="BE119" s="247"/>
      <c r="BF119" s="247"/>
      <c r="BG119" s="247"/>
      <c r="BH119" s="247"/>
      <c r="BI119" s="247"/>
      <c r="BJ119" s="247"/>
      <c r="BK119" s="247"/>
      <c r="BL119" s="247"/>
      <c r="BM119" s="247"/>
      <c r="BN119" s="247"/>
      <c r="BO119" s="941" t="s">
        <v>471</v>
      </c>
      <c r="BP119" s="942"/>
      <c r="BQ119" s="943">
        <v>27773709</v>
      </c>
      <c r="BR119" s="909"/>
      <c r="BS119" s="909"/>
      <c r="BT119" s="909"/>
      <c r="BU119" s="909"/>
      <c r="BV119" s="909">
        <v>28579496</v>
      </c>
      <c r="BW119" s="909"/>
      <c r="BX119" s="909"/>
      <c r="BY119" s="909"/>
      <c r="BZ119" s="909"/>
      <c r="CA119" s="909">
        <v>27336131</v>
      </c>
      <c r="CB119" s="909"/>
      <c r="CC119" s="909"/>
      <c r="CD119" s="909"/>
      <c r="CE119" s="909"/>
      <c r="CF119" s="812"/>
      <c r="CG119" s="813"/>
      <c r="CH119" s="813"/>
      <c r="CI119" s="813"/>
      <c r="CJ119" s="898"/>
      <c r="CK119" s="992"/>
      <c r="CL119" s="887"/>
      <c r="CM119" s="902" t="s">
        <v>472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446</v>
      </c>
      <c r="DH119" s="828"/>
      <c r="DI119" s="828"/>
      <c r="DJ119" s="828"/>
      <c r="DK119" s="829"/>
      <c r="DL119" s="830" t="s">
        <v>413</v>
      </c>
      <c r="DM119" s="828"/>
      <c r="DN119" s="828"/>
      <c r="DO119" s="828"/>
      <c r="DP119" s="829"/>
      <c r="DQ119" s="830" t="s">
        <v>413</v>
      </c>
      <c r="DR119" s="828"/>
      <c r="DS119" s="828"/>
      <c r="DT119" s="828"/>
      <c r="DU119" s="829"/>
      <c r="DV119" s="912" t="s">
        <v>441</v>
      </c>
      <c r="DW119" s="913"/>
      <c r="DX119" s="913"/>
      <c r="DY119" s="913"/>
      <c r="DZ119" s="914"/>
    </row>
    <row r="120" spans="1:130" s="226" customFormat="1" ht="26.25" customHeight="1" x14ac:dyDescent="0.15">
      <c r="A120" s="884"/>
      <c r="B120" s="885"/>
      <c r="C120" s="879" t="s">
        <v>445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441</v>
      </c>
      <c r="AB120" s="844"/>
      <c r="AC120" s="844"/>
      <c r="AD120" s="844"/>
      <c r="AE120" s="845"/>
      <c r="AF120" s="846" t="s">
        <v>413</v>
      </c>
      <c r="AG120" s="844"/>
      <c r="AH120" s="844"/>
      <c r="AI120" s="844"/>
      <c r="AJ120" s="845"/>
      <c r="AK120" s="846" t="s">
        <v>413</v>
      </c>
      <c r="AL120" s="844"/>
      <c r="AM120" s="844"/>
      <c r="AN120" s="844"/>
      <c r="AO120" s="845"/>
      <c r="AP120" s="888" t="s">
        <v>441</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3985092</v>
      </c>
      <c r="BR120" s="906"/>
      <c r="BS120" s="906"/>
      <c r="BT120" s="906"/>
      <c r="BU120" s="906"/>
      <c r="BV120" s="906">
        <v>5220363</v>
      </c>
      <c r="BW120" s="906"/>
      <c r="BX120" s="906"/>
      <c r="BY120" s="906"/>
      <c r="BZ120" s="906"/>
      <c r="CA120" s="906">
        <v>7213420</v>
      </c>
      <c r="CB120" s="906"/>
      <c r="CC120" s="906"/>
      <c r="CD120" s="906"/>
      <c r="CE120" s="906"/>
      <c r="CF120" s="930">
        <v>99.1</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t="s">
        <v>413</v>
      </c>
      <c r="DH120" s="906"/>
      <c r="DI120" s="906"/>
      <c r="DJ120" s="906"/>
      <c r="DK120" s="906"/>
      <c r="DL120" s="906">
        <v>8213504</v>
      </c>
      <c r="DM120" s="906"/>
      <c r="DN120" s="906"/>
      <c r="DO120" s="906"/>
      <c r="DP120" s="906"/>
      <c r="DQ120" s="906">
        <v>6986707</v>
      </c>
      <c r="DR120" s="906"/>
      <c r="DS120" s="906"/>
      <c r="DT120" s="906"/>
      <c r="DU120" s="906"/>
      <c r="DV120" s="907">
        <v>96</v>
      </c>
      <c r="DW120" s="907"/>
      <c r="DX120" s="907"/>
      <c r="DY120" s="907"/>
      <c r="DZ120" s="908"/>
    </row>
    <row r="121" spans="1:130" s="226" customFormat="1" ht="26.25" customHeight="1" x14ac:dyDescent="0.15">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441</v>
      </c>
      <c r="AB121" s="844"/>
      <c r="AC121" s="844"/>
      <c r="AD121" s="844"/>
      <c r="AE121" s="845"/>
      <c r="AF121" s="846" t="s">
        <v>441</v>
      </c>
      <c r="AG121" s="844"/>
      <c r="AH121" s="844"/>
      <c r="AI121" s="844"/>
      <c r="AJ121" s="845"/>
      <c r="AK121" s="846" t="s">
        <v>441</v>
      </c>
      <c r="AL121" s="844"/>
      <c r="AM121" s="844"/>
      <c r="AN121" s="844"/>
      <c r="AO121" s="845"/>
      <c r="AP121" s="888" t="s">
        <v>441</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2480778</v>
      </c>
      <c r="BR121" s="881"/>
      <c r="BS121" s="881"/>
      <c r="BT121" s="881"/>
      <c r="BU121" s="881"/>
      <c r="BV121" s="881">
        <v>2059520</v>
      </c>
      <c r="BW121" s="881"/>
      <c r="BX121" s="881"/>
      <c r="BY121" s="881"/>
      <c r="BZ121" s="881"/>
      <c r="CA121" s="881">
        <v>1707514</v>
      </c>
      <c r="CB121" s="881"/>
      <c r="CC121" s="881"/>
      <c r="CD121" s="881"/>
      <c r="CE121" s="881"/>
      <c r="CF121" s="939">
        <v>23.5</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v>530172</v>
      </c>
      <c r="DH121" s="881"/>
      <c r="DI121" s="881"/>
      <c r="DJ121" s="881"/>
      <c r="DK121" s="881"/>
      <c r="DL121" s="881">
        <v>616129</v>
      </c>
      <c r="DM121" s="881"/>
      <c r="DN121" s="881"/>
      <c r="DO121" s="881"/>
      <c r="DP121" s="881"/>
      <c r="DQ121" s="881">
        <v>632260</v>
      </c>
      <c r="DR121" s="881"/>
      <c r="DS121" s="881"/>
      <c r="DT121" s="881"/>
      <c r="DU121" s="881"/>
      <c r="DV121" s="858">
        <v>8.6999999999999993</v>
      </c>
      <c r="DW121" s="858"/>
      <c r="DX121" s="858"/>
      <c r="DY121" s="858"/>
      <c r="DZ121" s="859"/>
    </row>
    <row r="122" spans="1:130" s="226" customFormat="1" ht="26.25" customHeight="1" x14ac:dyDescent="0.15">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413</v>
      </c>
      <c r="AB122" s="844"/>
      <c r="AC122" s="844"/>
      <c r="AD122" s="844"/>
      <c r="AE122" s="845"/>
      <c r="AF122" s="846" t="s">
        <v>441</v>
      </c>
      <c r="AG122" s="844"/>
      <c r="AH122" s="844"/>
      <c r="AI122" s="844"/>
      <c r="AJ122" s="845"/>
      <c r="AK122" s="846" t="s">
        <v>441</v>
      </c>
      <c r="AL122" s="844"/>
      <c r="AM122" s="844"/>
      <c r="AN122" s="844"/>
      <c r="AO122" s="845"/>
      <c r="AP122" s="888" t="s">
        <v>455</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14815292</v>
      </c>
      <c r="BR122" s="909"/>
      <c r="BS122" s="909"/>
      <c r="BT122" s="909"/>
      <c r="BU122" s="909"/>
      <c r="BV122" s="909">
        <v>15809831</v>
      </c>
      <c r="BW122" s="909"/>
      <c r="BX122" s="909"/>
      <c r="BY122" s="909"/>
      <c r="BZ122" s="909"/>
      <c r="CA122" s="909">
        <v>15696277</v>
      </c>
      <c r="CB122" s="909"/>
      <c r="CC122" s="909"/>
      <c r="CD122" s="909"/>
      <c r="CE122" s="909"/>
      <c r="CF122" s="910">
        <v>215.7</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t="s">
        <v>413</v>
      </c>
      <c r="DH122" s="881"/>
      <c r="DI122" s="881"/>
      <c r="DJ122" s="881"/>
      <c r="DK122" s="881"/>
      <c r="DL122" s="881" t="s">
        <v>449</v>
      </c>
      <c r="DM122" s="881"/>
      <c r="DN122" s="881"/>
      <c r="DO122" s="881"/>
      <c r="DP122" s="881"/>
      <c r="DQ122" s="881" t="s">
        <v>446</v>
      </c>
      <c r="DR122" s="881"/>
      <c r="DS122" s="881"/>
      <c r="DT122" s="881"/>
      <c r="DU122" s="881"/>
      <c r="DV122" s="858" t="s">
        <v>449</v>
      </c>
      <c r="DW122" s="858"/>
      <c r="DX122" s="858"/>
      <c r="DY122" s="858"/>
      <c r="DZ122" s="859"/>
    </row>
    <row r="123" spans="1:130" s="226" customFormat="1" ht="26.25" customHeight="1" x14ac:dyDescent="0.15">
      <c r="A123" s="884"/>
      <c r="B123" s="885"/>
      <c r="C123" s="879" t="s">
        <v>465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449</v>
      </c>
      <c r="AB123" s="844"/>
      <c r="AC123" s="844"/>
      <c r="AD123" s="844"/>
      <c r="AE123" s="845"/>
      <c r="AF123" s="846" t="s">
        <v>449</v>
      </c>
      <c r="AG123" s="844"/>
      <c r="AH123" s="844"/>
      <c r="AI123" s="844"/>
      <c r="AJ123" s="845"/>
      <c r="AK123" s="846" t="s">
        <v>442</v>
      </c>
      <c r="AL123" s="844"/>
      <c r="AM123" s="844"/>
      <c r="AN123" s="844"/>
      <c r="AO123" s="845"/>
      <c r="AP123" s="888" t="s">
        <v>441</v>
      </c>
      <c r="AQ123" s="889"/>
      <c r="AR123" s="889"/>
      <c r="AS123" s="889"/>
      <c r="AT123" s="890"/>
      <c r="AU123" s="950"/>
      <c r="AV123" s="951"/>
      <c r="AW123" s="951"/>
      <c r="AX123" s="951"/>
      <c r="AY123" s="951"/>
      <c r="AZ123" s="247" t="s">
        <v>189</v>
      </c>
      <c r="BA123" s="247"/>
      <c r="BB123" s="247"/>
      <c r="BC123" s="247"/>
      <c r="BD123" s="247"/>
      <c r="BE123" s="247"/>
      <c r="BF123" s="247"/>
      <c r="BG123" s="247"/>
      <c r="BH123" s="247"/>
      <c r="BI123" s="247"/>
      <c r="BJ123" s="247"/>
      <c r="BK123" s="247"/>
      <c r="BL123" s="247"/>
      <c r="BM123" s="247"/>
      <c r="BN123" s="247"/>
      <c r="BO123" s="941" t="s">
        <v>482</v>
      </c>
      <c r="BP123" s="942"/>
      <c r="BQ123" s="896">
        <v>21281162</v>
      </c>
      <c r="BR123" s="897"/>
      <c r="BS123" s="897"/>
      <c r="BT123" s="897"/>
      <c r="BU123" s="897"/>
      <c r="BV123" s="897">
        <v>23089714</v>
      </c>
      <c r="BW123" s="897"/>
      <c r="BX123" s="897"/>
      <c r="BY123" s="897"/>
      <c r="BZ123" s="897"/>
      <c r="CA123" s="897">
        <v>24617211</v>
      </c>
      <c r="CB123" s="897"/>
      <c r="CC123" s="897"/>
      <c r="CD123" s="897"/>
      <c r="CE123" s="897"/>
      <c r="CF123" s="812"/>
      <c r="CG123" s="813"/>
      <c r="CH123" s="813"/>
      <c r="CI123" s="813"/>
      <c r="CJ123" s="898"/>
      <c r="CK123" s="933"/>
      <c r="CL123" s="919"/>
      <c r="CM123" s="919"/>
      <c r="CN123" s="919"/>
      <c r="CO123" s="920"/>
      <c r="CP123" s="899" t="s">
        <v>483</v>
      </c>
      <c r="CQ123" s="900"/>
      <c r="CR123" s="900"/>
      <c r="CS123" s="900"/>
      <c r="CT123" s="900"/>
      <c r="CU123" s="900"/>
      <c r="CV123" s="900"/>
      <c r="CW123" s="900"/>
      <c r="CX123" s="900"/>
      <c r="CY123" s="900"/>
      <c r="CZ123" s="900"/>
      <c r="DA123" s="900"/>
      <c r="DB123" s="900"/>
      <c r="DC123" s="900"/>
      <c r="DD123" s="900"/>
      <c r="DE123" s="900"/>
      <c r="DF123" s="901"/>
      <c r="DG123" s="843" t="s">
        <v>441</v>
      </c>
      <c r="DH123" s="844"/>
      <c r="DI123" s="844"/>
      <c r="DJ123" s="844"/>
      <c r="DK123" s="845"/>
      <c r="DL123" s="846" t="s">
        <v>446</v>
      </c>
      <c r="DM123" s="844"/>
      <c r="DN123" s="844"/>
      <c r="DO123" s="844"/>
      <c r="DP123" s="845"/>
      <c r="DQ123" s="846" t="s">
        <v>441</v>
      </c>
      <c r="DR123" s="844"/>
      <c r="DS123" s="844"/>
      <c r="DT123" s="844"/>
      <c r="DU123" s="845"/>
      <c r="DV123" s="888" t="s">
        <v>449</v>
      </c>
      <c r="DW123" s="889"/>
      <c r="DX123" s="889"/>
      <c r="DY123" s="889"/>
      <c r="DZ123" s="890"/>
    </row>
    <row r="124" spans="1:130" s="226" customFormat="1" ht="26.25" customHeight="1" thickBot="1" x14ac:dyDescent="0.2">
      <c r="A124" s="884"/>
      <c r="B124" s="885"/>
      <c r="C124" s="879" t="s">
        <v>468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455</v>
      </c>
      <c r="AB124" s="844"/>
      <c r="AC124" s="844"/>
      <c r="AD124" s="844"/>
      <c r="AE124" s="845"/>
      <c r="AF124" s="846" t="s">
        <v>441</v>
      </c>
      <c r="AG124" s="844"/>
      <c r="AH124" s="844"/>
      <c r="AI124" s="844"/>
      <c r="AJ124" s="845"/>
      <c r="AK124" s="846" t="s">
        <v>413</v>
      </c>
      <c r="AL124" s="844"/>
      <c r="AM124" s="844"/>
      <c r="AN124" s="844"/>
      <c r="AO124" s="845"/>
      <c r="AP124" s="888" t="s">
        <v>461</v>
      </c>
      <c r="AQ124" s="889"/>
      <c r="AR124" s="889"/>
      <c r="AS124" s="889"/>
      <c r="AT124" s="890"/>
      <c r="AU124" s="891" t="s">
        <v>484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97.6</v>
      </c>
      <c r="BR124" s="895"/>
      <c r="BS124" s="895"/>
      <c r="BT124" s="895"/>
      <c r="BU124" s="895"/>
      <c r="BV124" s="895">
        <v>79.5</v>
      </c>
      <c r="BW124" s="895"/>
      <c r="BX124" s="895"/>
      <c r="BY124" s="895"/>
      <c r="BZ124" s="895"/>
      <c r="CA124" s="895">
        <v>37.299999999999997</v>
      </c>
      <c r="CB124" s="895"/>
      <c r="CC124" s="895"/>
      <c r="CD124" s="895"/>
      <c r="CE124" s="895"/>
      <c r="CF124" s="790"/>
      <c r="CG124" s="791"/>
      <c r="CH124" s="791"/>
      <c r="CI124" s="791"/>
      <c r="CJ124" s="926"/>
      <c r="CK124" s="934"/>
      <c r="CL124" s="934"/>
      <c r="CM124" s="934"/>
      <c r="CN124" s="934"/>
      <c r="CO124" s="935"/>
      <c r="CP124" s="899" t="s">
        <v>485</v>
      </c>
      <c r="CQ124" s="900"/>
      <c r="CR124" s="900"/>
      <c r="CS124" s="900"/>
      <c r="CT124" s="900"/>
      <c r="CU124" s="900"/>
      <c r="CV124" s="900"/>
      <c r="CW124" s="900"/>
      <c r="CX124" s="900"/>
      <c r="CY124" s="900"/>
      <c r="CZ124" s="900"/>
      <c r="DA124" s="900"/>
      <c r="DB124" s="900"/>
      <c r="DC124" s="900"/>
      <c r="DD124" s="900"/>
      <c r="DE124" s="900"/>
      <c r="DF124" s="901"/>
      <c r="DG124" s="827">
        <v>8600232</v>
      </c>
      <c r="DH124" s="828"/>
      <c r="DI124" s="828"/>
      <c r="DJ124" s="828"/>
      <c r="DK124" s="829"/>
      <c r="DL124" s="830" t="s">
        <v>455</v>
      </c>
      <c r="DM124" s="828"/>
      <c r="DN124" s="828"/>
      <c r="DO124" s="828"/>
      <c r="DP124" s="829"/>
      <c r="DQ124" s="830" t="s">
        <v>441</v>
      </c>
      <c r="DR124" s="828"/>
      <c r="DS124" s="828"/>
      <c r="DT124" s="828"/>
      <c r="DU124" s="829"/>
      <c r="DV124" s="912" t="s">
        <v>441</v>
      </c>
      <c r="DW124" s="913"/>
      <c r="DX124" s="913"/>
      <c r="DY124" s="913"/>
      <c r="DZ124" s="914"/>
    </row>
    <row r="125" spans="1:130" s="226" customFormat="1" ht="26.25" customHeight="1" x14ac:dyDescent="0.15">
      <c r="A125" s="884"/>
      <c r="B125" s="885"/>
      <c r="C125" s="879" t="s">
        <v>470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441</v>
      </c>
      <c r="AB125" s="844"/>
      <c r="AC125" s="844"/>
      <c r="AD125" s="844"/>
      <c r="AE125" s="845"/>
      <c r="AF125" s="846" t="s">
        <v>446</v>
      </c>
      <c r="AG125" s="844"/>
      <c r="AH125" s="844"/>
      <c r="AI125" s="844"/>
      <c r="AJ125" s="845"/>
      <c r="AK125" s="846" t="s">
        <v>413</v>
      </c>
      <c r="AL125" s="844"/>
      <c r="AM125" s="844"/>
      <c r="AN125" s="844"/>
      <c r="AO125" s="845"/>
      <c r="AP125" s="888" t="s">
        <v>441</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441</v>
      </c>
      <c r="DH125" s="906"/>
      <c r="DI125" s="906"/>
      <c r="DJ125" s="906"/>
      <c r="DK125" s="906"/>
      <c r="DL125" s="906" t="s">
        <v>446</v>
      </c>
      <c r="DM125" s="906"/>
      <c r="DN125" s="906"/>
      <c r="DO125" s="906"/>
      <c r="DP125" s="906"/>
      <c r="DQ125" s="906" t="s">
        <v>441</v>
      </c>
      <c r="DR125" s="906"/>
      <c r="DS125" s="906"/>
      <c r="DT125" s="906"/>
      <c r="DU125" s="906"/>
      <c r="DV125" s="907" t="s">
        <v>441</v>
      </c>
      <c r="DW125" s="907"/>
      <c r="DX125" s="907"/>
      <c r="DY125" s="907"/>
      <c r="DZ125" s="908"/>
    </row>
    <row r="126" spans="1:130" s="226" customFormat="1" ht="26.25" customHeight="1" thickBot="1" x14ac:dyDescent="0.2">
      <c r="A126" s="884"/>
      <c r="B126" s="885"/>
      <c r="C126" s="879" t="s">
        <v>472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442</v>
      </c>
      <c r="AB126" s="844"/>
      <c r="AC126" s="844"/>
      <c r="AD126" s="844"/>
      <c r="AE126" s="845"/>
      <c r="AF126" s="846" t="s">
        <v>413</v>
      </c>
      <c r="AG126" s="844"/>
      <c r="AH126" s="844"/>
      <c r="AI126" s="844"/>
      <c r="AJ126" s="845"/>
      <c r="AK126" s="846" t="s">
        <v>455</v>
      </c>
      <c r="AL126" s="844"/>
      <c r="AM126" s="844"/>
      <c r="AN126" s="844"/>
      <c r="AO126" s="845"/>
      <c r="AP126" s="888" t="s">
        <v>441</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441</v>
      </c>
      <c r="DH126" s="881"/>
      <c r="DI126" s="881"/>
      <c r="DJ126" s="881"/>
      <c r="DK126" s="881"/>
      <c r="DL126" s="881" t="s">
        <v>441</v>
      </c>
      <c r="DM126" s="881"/>
      <c r="DN126" s="881"/>
      <c r="DO126" s="881"/>
      <c r="DP126" s="881"/>
      <c r="DQ126" s="881" t="s">
        <v>446</v>
      </c>
      <c r="DR126" s="881"/>
      <c r="DS126" s="881"/>
      <c r="DT126" s="881"/>
      <c r="DU126" s="881"/>
      <c r="DV126" s="858" t="s">
        <v>413</v>
      </c>
      <c r="DW126" s="858"/>
      <c r="DX126" s="858"/>
      <c r="DY126" s="858"/>
      <c r="DZ126" s="859"/>
    </row>
    <row r="127" spans="1:130" s="226" customFormat="1" ht="26.25" customHeight="1" x14ac:dyDescent="0.15">
      <c r="A127" s="886"/>
      <c r="B127" s="887"/>
      <c r="C127" s="902" t="s">
        <v>489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642</v>
      </c>
      <c r="AB127" s="844"/>
      <c r="AC127" s="844"/>
      <c r="AD127" s="844"/>
      <c r="AE127" s="845"/>
      <c r="AF127" s="846">
        <v>641</v>
      </c>
      <c r="AG127" s="844"/>
      <c r="AH127" s="844"/>
      <c r="AI127" s="844"/>
      <c r="AJ127" s="845"/>
      <c r="AK127" s="846">
        <v>2232</v>
      </c>
      <c r="AL127" s="844"/>
      <c r="AM127" s="844"/>
      <c r="AN127" s="844"/>
      <c r="AO127" s="845"/>
      <c r="AP127" s="888">
        <v>0</v>
      </c>
      <c r="AQ127" s="889"/>
      <c r="AR127" s="889"/>
      <c r="AS127" s="889"/>
      <c r="AT127" s="890"/>
      <c r="AU127" s="228"/>
      <c r="AV127" s="228"/>
      <c r="AW127" s="228"/>
      <c r="AX127" s="905" t="s">
        <v>490</v>
      </c>
      <c r="AY127" s="876"/>
      <c r="AZ127" s="876"/>
      <c r="BA127" s="876"/>
      <c r="BB127" s="876"/>
      <c r="BC127" s="876"/>
      <c r="BD127" s="876"/>
      <c r="BE127" s="877"/>
      <c r="BF127" s="875" t="s">
        <v>491</v>
      </c>
      <c r="BG127" s="876"/>
      <c r="BH127" s="876"/>
      <c r="BI127" s="876"/>
      <c r="BJ127" s="876"/>
      <c r="BK127" s="876"/>
      <c r="BL127" s="877"/>
      <c r="BM127" s="875" t="s">
        <v>492</v>
      </c>
      <c r="BN127" s="876"/>
      <c r="BO127" s="876"/>
      <c r="BP127" s="876"/>
      <c r="BQ127" s="876"/>
      <c r="BR127" s="876"/>
      <c r="BS127" s="877"/>
      <c r="BT127" s="875" t="s">
        <v>493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494</v>
      </c>
      <c r="CQ127" s="816"/>
      <c r="CR127" s="816"/>
      <c r="CS127" s="816"/>
      <c r="CT127" s="816"/>
      <c r="CU127" s="816"/>
      <c r="CV127" s="816"/>
      <c r="CW127" s="816"/>
      <c r="CX127" s="816"/>
      <c r="CY127" s="816"/>
      <c r="CZ127" s="816"/>
      <c r="DA127" s="816"/>
      <c r="DB127" s="816"/>
      <c r="DC127" s="816"/>
      <c r="DD127" s="816"/>
      <c r="DE127" s="816"/>
      <c r="DF127" s="817"/>
      <c r="DG127" s="880" t="s">
        <v>446</v>
      </c>
      <c r="DH127" s="881"/>
      <c r="DI127" s="881"/>
      <c r="DJ127" s="881"/>
      <c r="DK127" s="881"/>
      <c r="DL127" s="881" t="s">
        <v>441</v>
      </c>
      <c r="DM127" s="881"/>
      <c r="DN127" s="881"/>
      <c r="DO127" s="881"/>
      <c r="DP127" s="881"/>
      <c r="DQ127" s="881" t="s">
        <v>455</v>
      </c>
      <c r="DR127" s="881"/>
      <c r="DS127" s="881"/>
      <c r="DT127" s="881"/>
      <c r="DU127" s="881"/>
      <c r="DV127" s="858" t="s">
        <v>441</v>
      </c>
      <c r="DW127" s="858"/>
      <c r="DX127" s="858"/>
      <c r="DY127" s="858"/>
      <c r="DZ127" s="859"/>
    </row>
    <row r="128" spans="1:130" s="226" customFormat="1" ht="26.25" customHeight="1" thickBot="1" x14ac:dyDescent="0.2">
      <c r="A128" s="860" t="s">
        <v>495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496</v>
      </c>
      <c r="X128" s="862"/>
      <c r="Y128" s="862"/>
      <c r="Z128" s="863"/>
      <c r="AA128" s="864">
        <v>178332</v>
      </c>
      <c r="AB128" s="865"/>
      <c r="AC128" s="865"/>
      <c r="AD128" s="865"/>
      <c r="AE128" s="866"/>
      <c r="AF128" s="867">
        <v>151363</v>
      </c>
      <c r="AG128" s="865"/>
      <c r="AH128" s="865"/>
      <c r="AI128" s="865"/>
      <c r="AJ128" s="866"/>
      <c r="AK128" s="867">
        <v>154873</v>
      </c>
      <c r="AL128" s="865"/>
      <c r="AM128" s="865"/>
      <c r="AN128" s="865"/>
      <c r="AO128" s="866"/>
      <c r="AP128" s="868"/>
      <c r="AQ128" s="869"/>
      <c r="AR128" s="869"/>
      <c r="AS128" s="869"/>
      <c r="AT128" s="870"/>
      <c r="AU128" s="228"/>
      <c r="AV128" s="228"/>
      <c r="AW128" s="228"/>
      <c r="AX128" s="871" t="s">
        <v>497</v>
      </c>
      <c r="AY128" s="872"/>
      <c r="AZ128" s="872"/>
      <c r="BA128" s="872"/>
      <c r="BB128" s="872"/>
      <c r="BC128" s="872"/>
      <c r="BD128" s="872"/>
      <c r="BE128" s="873"/>
      <c r="BF128" s="850" t="s">
        <v>441</v>
      </c>
      <c r="BG128" s="851"/>
      <c r="BH128" s="851"/>
      <c r="BI128" s="851"/>
      <c r="BJ128" s="851"/>
      <c r="BK128" s="851"/>
      <c r="BL128" s="874"/>
      <c r="BM128" s="850">
        <v>13.64</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t="s">
        <v>413</v>
      </c>
      <c r="DH128" s="855"/>
      <c r="DI128" s="855"/>
      <c r="DJ128" s="855"/>
      <c r="DK128" s="855"/>
      <c r="DL128" s="855" t="s">
        <v>449</v>
      </c>
      <c r="DM128" s="855"/>
      <c r="DN128" s="855"/>
      <c r="DO128" s="855"/>
      <c r="DP128" s="855"/>
      <c r="DQ128" s="855" t="s">
        <v>449</v>
      </c>
      <c r="DR128" s="855"/>
      <c r="DS128" s="855"/>
      <c r="DT128" s="855"/>
      <c r="DU128" s="855"/>
      <c r="DV128" s="856" t="s">
        <v>449</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7766842</v>
      </c>
      <c r="AB129" s="844"/>
      <c r="AC129" s="844"/>
      <c r="AD129" s="844"/>
      <c r="AE129" s="845"/>
      <c r="AF129" s="846">
        <v>8033150</v>
      </c>
      <c r="AG129" s="844"/>
      <c r="AH129" s="844"/>
      <c r="AI129" s="844"/>
      <c r="AJ129" s="845"/>
      <c r="AK129" s="846">
        <v>8435076</v>
      </c>
      <c r="AL129" s="844"/>
      <c r="AM129" s="844"/>
      <c r="AN129" s="844"/>
      <c r="AO129" s="845"/>
      <c r="AP129" s="847"/>
      <c r="AQ129" s="848"/>
      <c r="AR129" s="848"/>
      <c r="AS129" s="848"/>
      <c r="AT129" s="849"/>
      <c r="AU129" s="229"/>
      <c r="AV129" s="229"/>
      <c r="AW129" s="229"/>
      <c r="AX129" s="815" t="s">
        <v>500</v>
      </c>
      <c r="AY129" s="816"/>
      <c r="AZ129" s="816"/>
      <c r="BA129" s="816"/>
      <c r="BB129" s="816"/>
      <c r="BC129" s="816"/>
      <c r="BD129" s="816"/>
      <c r="BE129" s="817"/>
      <c r="BF129" s="834" t="s">
        <v>413</v>
      </c>
      <c r="BG129" s="835"/>
      <c r="BH129" s="835"/>
      <c r="BI129" s="835"/>
      <c r="BJ129" s="835"/>
      <c r="BK129" s="835"/>
      <c r="BL129" s="836"/>
      <c r="BM129" s="834">
        <v>18.64</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1118928</v>
      </c>
      <c r="AB130" s="844"/>
      <c r="AC130" s="844"/>
      <c r="AD130" s="844"/>
      <c r="AE130" s="845"/>
      <c r="AF130" s="846">
        <v>1128648</v>
      </c>
      <c r="AG130" s="844"/>
      <c r="AH130" s="844"/>
      <c r="AI130" s="844"/>
      <c r="AJ130" s="845"/>
      <c r="AK130" s="846">
        <v>1157151</v>
      </c>
      <c r="AL130" s="844"/>
      <c r="AM130" s="844"/>
      <c r="AN130" s="844"/>
      <c r="AO130" s="845"/>
      <c r="AP130" s="847"/>
      <c r="AQ130" s="848"/>
      <c r="AR130" s="848"/>
      <c r="AS130" s="848"/>
      <c r="AT130" s="849"/>
      <c r="AU130" s="229"/>
      <c r="AV130" s="229"/>
      <c r="AW130" s="229"/>
      <c r="AX130" s="815" t="s">
        <v>503</v>
      </c>
      <c r="AY130" s="816"/>
      <c r="AZ130" s="816"/>
      <c r="BA130" s="816"/>
      <c r="BB130" s="816"/>
      <c r="BC130" s="816"/>
      <c r="BD130" s="816"/>
      <c r="BE130" s="817"/>
      <c r="BF130" s="818">
        <v>9.6999999999999993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6647914</v>
      </c>
      <c r="AB131" s="828"/>
      <c r="AC131" s="828"/>
      <c r="AD131" s="828"/>
      <c r="AE131" s="829"/>
      <c r="AF131" s="830">
        <v>6904502</v>
      </c>
      <c r="AG131" s="828"/>
      <c r="AH131" s="828"/>
      <c r="AI131" s="828"/>
      <c r="AJ131" s="829"/>
      <c r="AK131" s="830">
        <v>7277925</v>
      </c>
      <c r="AL131" s="828"/>
      <c r="AM131" s="828"/>
      <c r="AN131" s="828"/>
      <c r="AO131" s="829"/>
      <c r="AP131" s="831"/>
      <c r="AQ131" s="832"/>
      <c r="AR131" s="832"/>
      <c r="AS131" s="832"/>
      <c r="AT131" s="833"/>
      <c r="AU131" s="229"/>
      <c r="AV131" s="229"/>
      <c r="AW131" s="229"/>
      <c r="AX131" s="793" t="s">
        <v>505</v>
      </c>
      <c r="AY131" s="794"/>
      <c r="AZ131" s="794"/>
      <c r="BA131" s="794"/>
      <c r="BB131" s="794"/>
      <c r="BC131" s="794"/>
      <c r="BD131" s="794"/>
      <c r="BE131" s="795"/>
      <c r="BF131" s="796">
        <v>37.299999999999997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9.8470738339999997</v>
      </c>
      <c r="AB132" s="809"/>
      <c r="AC132" s="809"/>
      <c r="AD132" s="809"/>
      <c r="AE132" s="810"/>
      <c r="AF132" s="811">
        <v>9.2817700680000002</v>
      </c>
      <c r="AG132" s="809"/>
      <c r="AH132" s="809"/>
      <c r="AI132" s="809"/>
      <c r="AJ132" s="810"/>
      <c r="AK132" s="811">
        <v>10.016302720000001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8.1999999999999993</v>
      </c>
      <c r="AB133" s="788"/>
      <c r="AC133" s="788"/>
      <c r="AD133" s="788"/>
      <c r="AE133" s="789"/>
      <c r="AF133" s="787">
        <v>9.1999999999999993</v>
      </c>
      <c r="AG133" s="788"/>
      <c r="AH133" s="788"/>
      <c r="AI133" s="788"/>
      <c r="AJ133" s="789"/>
      <c r="AK133" s="787">
        <v>9.6999999999999993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Za7jdG7JsJrtXeO56MAUu9awEZzvAGCabKyu1C2vNMVYCLZx4lrT5omx5h+5tiWFaPIN5J46t1ipgEKUk1/pw==" saltValue="GYKJAdchbttwcRUU1GBF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1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Oamf7HLAJ/+wO9bc+1A9Vl7emKsfPbcS2JVDfZvrSSrjbZ6mEbMPKW1FBgXbAtPz6Y9LqL6qc8Oem0mDHYa/Q==" saltValue="hGTWYa45ooRu1qzoylcDT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517</v>
      </c>
      <c r="AL9" s="1195"/>
      <c r="AM9" s="1195"/>
      <c r="AN9" s="1196"/>
      <c r="AO9" s="277">
        <v>2399261</v>
      </c>
      <c r="AP9" s="277">
        <v>86398</v>
      </c>
      <c r="AQ9" s="278">
        <v>95193</v>
      </c>
      <c r="AR9" s="279">
        <v>-9.1999999999999993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518</v>
      </c>
      <c r="AL10" s="1195"/>
      <c r="AM10" s="1195"/>
      <c r="AN10" s="1196"/>
      <c r="AO10" s="280">
        <v>324191</v>
      </c>
      <c r="AP10" s="280">
        <v>11674</v>
      </c>
      <c r="AQ10" s="281">
        <v>9197</v>
      </c>
      <c r="AR10" s="282">
        <v>26.9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519</v>
      </c>
      <c r="AL11" s="1195"/>
      <c r="AM11" s="1195"/>
      <c r="AN11" s="1196"/>
      <c r="AO11" s="280" t="s">
        <v>520</v>
      </c>
      <c r="AP11" s="280" t="s">
        <v>520</v>
      </c>
      <c r="AQ11" s="281">
        <v>1724</v>
      </c>
      <c r="AR11" s="282" t="s">
        <v>520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521</v>
      </c>
      <c r="AL12" s="1195"/>
      <c r="AM12" s="1195"/>
      <c r="AN12" s="1196"/>
      <c r="AO12" s="280" t="s">
        <v>520</v>
      </c>
      <c r="AP12" s="280" t="s">
        <v>520</v>
      </c>
      <c r="AQ12" s="281">
        <v>4</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522</v>
      </c>
      <c r="AL13" s="1195"/>
      <c r="AM13" s="1195"/>
      <c r="AN13" s="1196"/>
      <c r="AO13" s="280">
        <v>94378</v>
      </c>
      <c r="AP13" s="280">
        <v>3399</v>
      </c>
      <c r="AQ13" s="281">
        <v>3651</v>
      </c>
      <c r="AR13" s="282">
        <v>-6.9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523</v>
      </c>
      <c r="AL14" s="1195"/>
      <c r="AM14" s="1195"/>
      <c r="AN14" s="1196"/>
      <c r="AO14" s="280">
        <v>72881</v>
      </c>
      <c r="AP14" s="280">
        <v>2624</v>
      </c>
      <c r="AQ14" s="281">
        <v>2581</v>
      </c>
      <c r="AR14" s="282">
        <v>1.7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524</v>
      </c>
      <c r="AL15" s="1198"/>
      <c r="AM15" s="1198"/>
      <c r="AN15" s="1199"/>
      <c r="AO15" s="280">
        <v>-187395</v>
      </c>
      <c r="AP15" s="280">
        <v>-6748</v>
      </c>
      <c r="AQ15" s="281">
        <v>-7170</v>
      </c>
      <c r="AR15" s="282">
        <v>-5.9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189</v>
      </c>
      <c r="AL16" s="1198"/>
      <c r="AM16" s="1198"/>
      <c r="AN16" s="1199"/>
      <c r="AO16" s="280">
        <v>2703316</v>
      </c>
      <c r="AP16" s="280">
        <v>97347</v>
      </c>
      <c r="AQ16" s="281">
        <v>105180</v>
      </c>
      <c r="AR16" s="282">
        <v>-7.4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529</v>
      </c>
      <c r="AL21" s="1201"/>
      <c r="AM21" s="1201"/>
      <c r="AN21" s="1202"/>
      <c r="AO21" s="293">
        <v>8.7899999999999991</v>
      </c>
      <c r="AP21" s="294">
        <v>9.98</v>
      </c>
      <c r="AQ21" s="295">
        <v>-1.19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530</v>
      </c>
      <c r="AL22" s="1201"/>
      <c r="AM22" s="1201"/>
      <c r="AN22" s="1202"/>
      <c r="AO22" s="298">
        <v>96.7</v>
      </c>
      <c r="AP22" s="299">
        <v>97.3</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534</v>
      </c>
      <c r="AL32" s="1185"/>
      <c r="AM32" s="1185"/>
      <c r="AN32" s="1186"/>
      <c r="AO32" s="308">
        <v>1249853</v>
      </c>
      <c r="AP32" s="308">
        <v>45007</v>
      </c>
      <c r="AQ32" s="309">
        <v>67244</v>
      </c>
      <c r="AR32" s="310">
        <v>-33.1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535</v>
      </c>
      <c r="AL33" s="1185"/>
      <c r="AM33" s="1185"/>
      <c r="AN33" s="1186"/>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536</v>
      </c>
      <c r="AL34" s="1185"/>
      <c r="AM34" s="1185"/>
      <c r="AN34" s="1186"/>
      <c r="AO34" s="308" t="s">
        <v>520</v>
      </c>
      <c r="AP34" s="308" t="s">
        <v>520</v>
      </c>
      <c r="AQ34" s="309">
        <v>8</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537</v>
      </c>
      <c r="AL35" s="1185"/>
      <c r="AM35" s="1185"/>
      <c r="AN35" s="1186"/>
      <c r="AO35" s="308">
        <v>622666</v>
      </c>
      <c r="AP35" s="308">
        <v>22422</v>
      </c>
      <c r="AQ35" s="309">
        <v>18547</v>
      </c>
      <c r="AR35" s="310">
        <v>20.9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538</v>
      </c>
      <c r="AL36" s="1185"/>
      <c r="AM36" s="1185"/>
      <c r="AN36" s="1186"/>
      <c r="AO36" s="308">
        <v>166252</v>
      </c>
      <c r="AP36" s="308">
        <v>5987</v>
      </c>
      <c r="AQ36" s="309">
        <v>2991</v>
      </c>
      <c r="AR36" s="310">
        <v>100.2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539</v>
      </c>
      <c r="AL37" s="1185"/>
      <c r="AM37" s="1185"/>
      <c r="AN37" s="1186"/>
      <c r="AO37" s="308">
        <v>2232</v>
      </c>
      <c r="AP37" s="308">
        <v>80</v>
      </c>
      <c r="AQ37" s="309">
        <v>670</v>
      </c>
      <c r="AR37" s="310">
        <v>-88.1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540</v>
      </c>
      <c r="AL38" s="1188"/>
      <c r="AM38" s="1188"/>
      <c r="AN38" s="1189"/>
      <c r="AO38" s="311" t="s">
        <v>520</v>
      </c>
      <c r="AP38" s="311" t="s">
        <v>520</v>
      </c>
      <c r="AQ38" s="312">
        <v>2</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541</v>
      </c>
      <c r="AL39" s="1188"/>
      <c r="AM39" s="1188"/>
      <c r="AN39" s="1189"/>
      <c r="AO39" s="308">
        <v>-154873</v>
      </c>
      <c r="AP39" s="308">
        <v>-5577</v>
      </c>
      <c r="AQ39" s="309">
        <v>-3165</v>
      </c>
      <c r="AR39" s="310">
        <v>76.2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542</v>
      </c>
      <c r="AL40" s="1185"/>
      <c r="AM40" s="1185"/>
      <c r="AN40" s="1186"/>
      <c r="AO40" s="308">
        <v>-1157151</v>
      </c>
      <c r="AP40" s="308">
        <v>-41669</v>
      </c>
      <c r="AQ40" s="309">
        <v>-61701</v>
      </c>
      <c r="AR40" s="310">
        <v>-32.5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301</v>
      </c>
      <c r="AL41" s="1191"/>
      <c r="AM41" s="1191"/>
      <c r="AN41" s="1192"/>
      <c r="AO41" s="308">
        <v>728979</v>
      </c>
      <c r="AP41" s="308">
        <v>26251</v>
      </c>
      <c r="AQ41" s="309">
        <v>24597</v>
      </c>
      <c r="AR41" s="310">
        <v>6.7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512</v>
      </c>
      <c r="AN49" s="1179" t="s">
        <v>546</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2087027</v>
      </c>
      <c r="AN51" s="330">
        <v>70240</v>
      </c>
      <c r="AO51" s="331">
        <v>-4.0999999999999996</v>
      </c>
      <c r="AP51" s="332">
        <v>68468</v>
      </c>
      <c r="AQ51" s="333">
        <v>3.9</v>
      </c>
      <c r="AR51" s="334">
        <v>-8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725876</v>
      </c>
      <c r="AN52" s="338">
        <v>24430</v>
      </c>
      <c r="AO52" s="339">
        <v>-40.4</v>
      </c>
      <c r="AP52" s="340">
        <v>34140</v>
      </c>
      <c r="AQ52" s="341">
        <v>-6.4</v>
      </c>
      <c r="AR52" s="342">
        <v>-34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2533573</v>
      </c>
      <c r="AN53" s="330">
        <v>86639</v>
      </c>
      <c r="AO53" s="331">
        <v>23.3</v>
      </c>
      <c r="AP53" s="332">
        <v>69729</v>
      </c>
      <c r="AQ53" s="333">
        <v>1.8</v>
      </c>
      <c r="AR53" s="334">
        <v>21.5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933705</v>
      </c>
      <c r="AN54" s="338">
        <v>31929</v>
      </c>
      <c r="AO54" s="339">
        <v>30.7</v>
      </c>
      <c r="AP54" s="340">
        <v>38908</v>
      </c>
      <c r="AQ54" s="341">
        <v>14</v>
      </c>
      <c r="AR54" s="342">
        <v>16.7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1382840</v>
      </c>
      <c r="AN55" s="330">
        <v>48136</v>
      </c>
      <c r="AO55" s="331">
        <v>-44.4</v>
      </c>
      <c r="AP55" s="332">
        <v>74581</v>
      </c>
      <c r="AQ55" s="333">
        <v>7</v>
      </c>
      <c r="AR55" s="334">
        <v>-51.4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549900</v>
      </c>
      <c r="AN56" s="338">
        <v>19142</v>
      </c>
      <c r="AO56" s="339">
        <v>-40</v>
      </c>
      <c r="AP56" s="340">
        <v>41563</v>
      </c>
      <c r="AQ56" s="341">
        <v>6.8</v>
      </c>
      <c r="AR56" s="342">
        <v>-46.8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1374408</v>
      </c>
      <c r="AN57" s="330">
        <v>48717</v>
      </c>
      <c r="AO57" s="331">
        <v>1.2</v>
      </c>
      <c r="AP57" s="332">
        <v>76347</v>
      </c>
      <c r="AQ57" s="333">
        <v>2.4</v>
      </c>
      <c r="AR57" s="334">
        <v>-1.2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457447</v>
      </c>
      <c r="AN58" s="338">
        <v>16215</v>
      </c>
      <c r="AO58" s="339">
        <v>-15.3</v>
      </c>
      <c r="AP58" s="340">
        <v>41762</v>
      </c>
      <c r="AQ58" s="341">
        <v>0.5</v>
      </c>
      <c r="AR58" s="342">
        <v>-15.8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1624560</v>
      </c>
      <c r="AN59" s="330">
        <v>58501</v>
      </c>
      <c r="AO59" s="331">
        <v>20.100000000000001</v>
      </c>
      <c r="AP59" s="332">
        <v>92919</v>
      </c>
      <c r="AQ59" s="333">
        <v>21.7</v>
      </c>
      <c r="AR59" s="334">
        <v>-1.6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670546</v>
      </c>
      <c r="AN60" s="338">
        <v>24146</v>
      </c>
      <c r="AO60" s="339">
        <v>48.9</v>
      </c>
      <c r="AP60" s="340">
        <v>54128</v>
      </c>
      <c r="AQ60" s="341">
        <v>29.6</v>
      </c>
      <c r="AR60" s="342">
        <v>19.3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1800482</v>
      </c>
      <c r="AN61" s="345">
        <v>62447</v>
      </c>
      <c r="AO61" s="346">
        <v>-0.8</v>
      </c>
      <c r="AP61" s="347">
        <v>76409</v>
      </c>
      <c r="AQ61" s="348">
        <v>7.4</v>
      </c>
      <c r="AR61" s="334">
        <v>-8.1999999999999993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667495</v>
      </c>
      <c r="AN62" s="338">
        <v>23172</v>
      </c>
      <c r="AO62" s="339">
        <v>-3.2</v>
      </c>
      <c r="AP62" s="340">
        <v>42100</v>
      </c>
      <c r="AQ62" s="341">
        <v>8.9</v>
      </c>
      <c r="AR62" s="342">
        <v>-12.1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A3cZHw2vAW4LCnVON9c030uJ6dgGp6qBA3h6b/7bttH7aQp6176pv/vUnNI0qwa6jfLl4C0xP4LD3F+Nz5xMtA==" saltValue="Z2UchzdacosJy6uoodjB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V90v0tQycuRkM6hBk6g8fSZIa8Ub6LvuyLQojgZnb5iLXF8y7uCNz5wqkVS1i19uM/kgctjD3EP+7p/a7lCDCQ==" saltValue="FKW19rixjXqNv/shUPSmXA==" spinCount="100000" sheet="1" objects="1" scenarios="1"/>
  <dataConsolidate/>
  <phoneticPr fontId="2"/>
  <printOptions horizontalCentered="1" verticalCentered="1"/>
  <pageMargins left="0" right="0" top="0.19685039370078741" bottom="0" header="0.39370078740157483" footer="0"/>
  <pageSetup paperSize="9" scale="1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o/R+HcBNyA7cCfAqJnzKTgsKAI6KCRXxBE/1wruLUPJu5mysysmxlOu1D59dmg8ft1Jv9r/wXn9kNMetvqmgNA==" saltValue="vaEEOdyECG0GG+LDp5jK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3" t="s">
        <v>3</v>
      </c>
      <c r="D47" s="1203"/>
      <c r="E47" s="1204"/>
      <c r="F47" s="11">
        <v>19.48</v>
      </c>
      <c r="G47" s="12">
        <v>17.29</v>
      </c>
      <c r="H47" s="12">
        <v>17.98</v>
      </c>
      <c r="I47" s="12">
        <v>18.54</v>
      </c>
      <c r="J47" s="13">
        <v>20.36</v>
      </c>
    </row>
    <row r="48" spans="2:10" ht="57.75" customHeight="1" x14ac:dyDescent="0.15">
      <c r="B48" s="14"/>
      <c r="C48" s="1205" t="s">
        <v>4</v>
      </c>
      <c r="D48" s="1205"/>
      <c r="E48" s="1206"/>
      <c r="F48" s="15">
        <v>4.72</v>
      </c>
      <c r="G48" s="16">
        <v>5.22</v>
      </c>
      <c r="H48" s="16">
        <v>5.32</v>
      </c>
      <c r="I48" s="16">
        <v>5.58</v>
      </c>
      <c r="J48" s="17">
        <v>6.27</v>
      </c>
    </row>
    <row r="49" spans="2:10" ht="57.75" customHeight="1" thickBot="1" x14ac:dyDescent="0.2">
      <c r="B49" s="18"/>
      <c r="C49" s="1207" t="s">
        <v>5</v>
      </c>
      <c r="D49" s="1207"/>
      <c r="E49" s="1208"/>
      <c r="F49" s="19" t="s">
        <v>567</v>
      </c>
      <c r="G49" s="20" t="s">
        <v>568</v>
      </c>
      <c r="H49" s="20" t="s">
        <v>569</v>
      </c>
      <c r="I49" s="20" t="s">
        <v>570</v>
      </c>
      <c r="J49" s="21">
        <v>1.28</v>
      </c>
    </row>
    <row r="50" spans="2:10" x14ac:dyDescent="0.15"/>
  </sheetData>
  <sheetProtection algorithmName="SHA-512" hashValue="7V7nmy75NmJ/jT7m1q1NRrjo3mRCOlROpdccLzRm0247hgSw8Yl8f9EJvf4SjaFpo1bnkqWLOEQDIBSXhMkFGQ==" saltValue="5Qc7rtK4QiGcdkebSSOQ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2023-03-16T04:08:45Z</cp:lastPrinted>
  <dcterms:created xsi:type="dcterms:W3CDTF">2023-02-20T03:50:04Z</dcterms:created>
  <dcterms:modified xsi:type="dcterms:W3CDTF">2023-10-12T08:16:09Z</dcterms:modified>
  <cp:category/>
</cp:coreProperties>
</file>