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<sst xmlns="http://schemas.openxmlformats.org/spreadsheetml/2006/main" count="1128" uniqueCount="606">
  <si>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</si>
  <si>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</si>
  <si>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</si>
  <si>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</si>
  <si>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</si>
  <si>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</si>
  <si>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</si>
  <si>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</si>
  <si>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</si>
  <si>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</si>
  <si>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</si>
  <si>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</si>
  <si>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</si>
  <si>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</si>
  <si>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</si>
  <si>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</si>
  <si>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</si>
  <si>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</si>
  <si>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</si>
  <si>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</si>
  <si>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</si>
  <si>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</si>
  <si>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</si>
  <si>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</si>
  <si>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</si>
  <si>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</si>
  <si>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</si>
  <si>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</si>
  <si>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</si>
  <si>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</si>
  <si>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</si>
  <si>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</si>
  <si>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</si>
  <si>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</si>
  <si>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</si>
  <si>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</si>
  <si>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</si>
  <si>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</si>
  <si>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</si>
  <si>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</si>
  <si>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</si>
  <si>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</si>
  <si>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</si>
  <si>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</si>
  <si>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</si>
  <si>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</si>
  <si>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</si>
  <si>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</si>
  <si>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</si>
  <si>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</si>
  <si>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</si>
  <si>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</si>
  <si>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</si>
  <si>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</si>
  <si>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</si>
  <si>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</si>
  <si>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</si>
  <si>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</si>
  <si>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</si>
  <si>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</si>
  <si>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</si>
  <si>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</si>
  <si>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</si>
  <si>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</si>
  <si>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</si>
  <si>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</si>
  <si>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</si>
  <si>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</si>
  <si>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</si>
  <si>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</si>
  <si>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</si>
  <si>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</si>
  <si>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</si>
  <si>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</si>
  <si>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</si>
  <si>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</si>
  <si>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</si>
  <si>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</si>
  <si>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</si>
  <si>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</si>
  <si>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</si>
  <si>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</si>
  <si>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</si>
  <si>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</si>
  <si>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</si>
  <si>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</si>
  <si>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</si>
  <si>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</si>
  <si>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</si>
  <si>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</si>
  <si>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</si>
  <si>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</si>
  <si>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</si>
  <si>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</si>
  <si>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</si>
  <si>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</si>
  <si>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</si>
  <si>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角田市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</si>
  <si>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</si>
  <si>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</si>
  <si>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</si>
  <si>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</si>
  <si>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</si>
  <si>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</si>
  <si>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</si>
  <si>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</si>
  <si>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</si>
  <si>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</si>
  <si>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</si>
  <si>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</si>
  <si>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</si>
  <si>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</si>
  <si>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</si>
  <si>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</si>
  <si>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</si>
  <si>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</si>
  <si>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</si>
  <si>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</si>
  <si>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</si>
  <si>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</si>
  <si>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</si>
  <si>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</si>
  <si>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</si>
  <si>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</si>
  <si>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</si>
  <si>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</si>
  <si>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</si>
  <si>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</si>
  <si>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</si>
  <si>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</si>
  <si>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</si>
  <si>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</si>
  <si>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</si>
  <si>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</si>
  <si>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</si>
  <si>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</si>
  <si>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</si>
  <si>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</si>
  <si>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</si>
  <si>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</si>
  <si>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</si>
  <si>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</si>
  <si>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</si>
  <si>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</si>
  <si>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</si>
  <si>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</si>
  <si>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</si>
  <si>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</si>
  <si>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</si>
  <si>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</si>
  <si>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</si>
  <si>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</si>
  <si>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</si>
  <si>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</si>
  <si>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</si>
  <si>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</si>
  <si>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</si>
  <si>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</si>
  <si>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</si>
  <si>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</si>
  <si>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</si>
  <si>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</si>
  <si>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</si>
  <si>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</si>
  <si>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</si>
  <si>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</si>
  <si>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</si>
  <si>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</si>
  <si>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</si>
  <si>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</si>
  <si>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</si>
  <si>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</si>
  <si>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</si>
  <si>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</si>
  <si>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</si>
  <si>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</si>
  <si>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</si>
  <si>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</si>
  <si>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</si>
  <si>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</si>
  <si>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</si>
  <si>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</si>
  <si>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</si>
  <si>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</si>
  <si>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</si>
  <si>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</si>
  <si>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</si>
  <si>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</si>
  <si>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</si>
  <si>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</si>
  <si>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</si>
  <si>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</si>
  <si>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</si>
  <si>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</si>
  <si>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</si>
  <si>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</si>
  <si>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</si>
  <si>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</si>
  <si>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</si>
  <si>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</si>
  <si>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</si>
  <si>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</si>
  <si>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</si>
  <si>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</si>
  <si>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</si>
  <si>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</si>
  <si>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</si>
  <si>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</si>
  <si>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</si>
  <si>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</si>
  <si>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</si>
  <si>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宮城県角田市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</si>
  <si>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</si>
  <si>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</si>
  <si>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</si>
  <si>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</si>
  <si>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</si>
  <si>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</si>
  <si>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</si>
  <si>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</si>
  <si>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</si>
  <si>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</si>
  <si>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</si>
  <si>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</si>
  <si>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</si>
  <si>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</si>
  <si>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</si>
  <si>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</si>
  <si>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</si>
  <si>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</si>
  <si>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</si>
  <si>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</si>
  <si>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</si>
  <si>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</si>
  <si>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</si>
  <si>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</si>
  <si>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</si>
  <si>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</si>
  <si>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</si>
  <si>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</si>
  <si>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</si>
  <si>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</si>
  <si>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</si>
  <si>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</si>
  <si>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</si>
  <si>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</si>
  <si>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</si>
  <si>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</si>
  <si>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</si>
  <si>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</si>
  <si>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</si>
  <si>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</si>
  <si>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</si>
  <si>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</si>
  <si>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</si>
  <si>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</si>
  <si>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</si>
  <si>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</si>
  <si>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</si>
  <si>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</si>
  <si>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</si>
  <si>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</si>
  <si>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</si>
  <si>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</si>
  <si>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</si>
  <si>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</si>
  <si>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</si>
  <si>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</si>
  <si>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</si>
  <si>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</si>
  <si>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</si>
  <si>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</si>
  <si>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</si>
  <si>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</si>
  <si>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</si>
  <si>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</si>
  <si>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</si>
  <si>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</si>
  <si>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</si>
  <si>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</si>
  <si>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</si>
  <si>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</si>
  <si>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</si>
  <si>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</si>
  <si>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</si>
  <si>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</si>
  <si>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</si>
  <si>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</si>
  <si>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</si>
  <si>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</si>
  <si>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</si>
  <si>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</si>
  <si>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</si>
  <si>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</si>
  <si>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</si>
  <si>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</si>
  <si>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</si>
  <si>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</si>
  <si>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</si>
  <si>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</si>
  <si>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</si>
  <si>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</si>
  <si>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</si>
  <si>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</si>
  <si>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</si>
  <si>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</si>
  <si>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</si>
  <si>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</si>
  <si>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</si>
  <si>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</si>
  <si>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</si>
  <si>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</si>
  <si>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</si>
  <si>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</si>
  <si>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</si>
  <si>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</si>
  <si>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</si>
  <si>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</si>
  <si>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</si>
  <si>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</si>
  <si>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</si>
  <si>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</si>
  <si>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</si>
  <si>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</si>
  <si>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</si>
  <si>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</si>
  <si>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</si>
  <si>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</si>
  <si>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</si>
  <si>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</si>
  <si>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</si>
  <si>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</si>
  <si>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</si>
  <si>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</si>
  <si>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</si>
  <si>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</si>
  <si>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</si>
  <si>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</si>
  <si>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</si>
  <si>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</si>
  <si>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</si>
  <si>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</si>
  <si>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</si>
  <si>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</si>
  <si>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</si>
  <si>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</si>
  <si>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</si>
  <si>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</si>
  <si>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</si>
  <si>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</si>
  <si>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</si>
  <si>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</si>
  <si>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</si>
  <si>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</si>
  <si>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</si>
  <si>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</si>
  <si>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</si>
  <si>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</si>
  <si>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</si>
  <si>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</si>
  <si>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</si>
  <si>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</si>
  <si>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</si>
  <si>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</si>
  <si>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</si>
  <si>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</si>
  <si>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宮城県角田市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</si>
  <si>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</si>
  <si>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</si>
  <si>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</si>
  <si>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</si>
  <si>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</si>
  <si>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</si>
  <si>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</si>
  <si>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</si>
  <si>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</si>
  <si>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</si>
  <si>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</si>
  <si>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</si>
  <si>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</si>
  <si>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</si>
  <si>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</si>
  <si>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</si>
  <si>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</si>
  <si>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</si>
  <si>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</si>
  <si>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</si>
  <si>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</si>
  <si>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</si>
  <si>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</si>
  <si>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</si>
  <si>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</si>
  <si>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</si>
  <si>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</si>
  <si>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</si>
  <si>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</si>
  <si>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</si>
  <si>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</si>
  <si>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</si>
  <si>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</si>
  <si>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</si>
  <si>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角田市国民健康保険事業特別会計</t>
    <phoneticPr fontId="5"/>
  </si>
  <si>
    <t>角田市介護保険特別会計</t>
    <phoneticPr fontId="5"/>
  </si>
  <si>
    <t>角田市後期高齢者医療特別会計</t>
    <phoneticPr fontId="5"/>
  </si>
  <si>
    <t>角田市水道事業会計</t>
    <phoneticPr fontId="5"/>
  </si>
  <si>
    <t>法適用企業</t>
    <phoneticPr fontId="5"/>
  </si>
  <si>
    <t>角田市下水道事業会計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</si>
  <si>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</si>
  <si>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</si>
  <si>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</si>
  <si>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</si>
  <si>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</si>
  <si>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</si>
  <si>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</si>
  <si>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</si>
  <si>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</si>
  <si>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</si>
  <si>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</si>
  <si>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</si>
  <si>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</si>
  <si>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</si>
  <si>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</si>
  <si>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</si>
  <si>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</si>
  <si>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</si>
  <si>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</si>
  <si>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</si>
  <si>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</si>
  <si>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</si>
  <si>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</si>
  <si>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</si>
  <si>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</si>
  <si>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</si>
  <si>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</si>
  <si>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</si>
  <si>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</si>
  <si>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</si>
  <si>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</si>
  <si>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</si>
  <si>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</si>
  <si>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</si>
  <si>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</si>
  <si>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</si>
  <si>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</si>
  <si>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</si>
  <si>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</si>
  <si>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</si>
  <si>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</si>
  <si>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</si>
  <si>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</si>
  <si>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</si>
  <si>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</si>
  <si>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</si>
  <si>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</si>
  <si>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</si>
  <si>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</si>
  <si>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</si>
  <si>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</si>
  <si>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</si>
  <si>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</si>
  <si>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</si>
  <si>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</si>
  <si>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</si>
  <si>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</si>
  <si>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</si>
  <si>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</si>
  <si>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角田市下水道事業会計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</si>
  <si>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</si>
  <si>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</si>
  <si>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角田市水道事業会計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</si>
  <si>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</si>
  <si>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</si>
  <si>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角田市後期高齢者医療特別会計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</si>
  <si>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</si>
  <si>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</si>
  <si>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</si>
  <si>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</si>
  <si>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</si>
  <si>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</si>
  <si>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</si>
  <si>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</si>
  <si>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</si>
  <si>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</si>
  <si>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</si>
  <si>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</si>
  <si>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</si>
  <si>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</si>
  <si>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</si>
  <si>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</si>
  <si>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</si>
  <si>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</si>
  <si>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</si>
  <si>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</si>
  <si>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</si>
  <si>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</si>
  <si>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</si>
  <si>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</si>
  <si>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</si>
  <si>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</si>
  <si>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</si>
  <si>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</si>
  <si>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</si>
  <si>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</si>
  <si>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</si>
  <si>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</si>
  <si>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</si>
  <si>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</si>
  <si>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</si>
  <si>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</si>
  <si>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</si>
  <si>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</si>
  <si>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</si>
  <si>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</si>
  <si>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</si>
  <si>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</si>
  <si>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</si>
  <si>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</si>
  <si>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</si>
  <si>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</si>
  <si>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</si>
  <si>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</si>
  <si>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</si>
  <si>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</si>
  <si>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</si>
  <si>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</si>
  <si>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</si>
  <si>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</si>
  <si>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</si>
  <si>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</si>
  <si>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</si>
  <si>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</si>
  <si>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</si>
  <si>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</si>
  <si>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</si>
  <si>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</si>
  <si>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</si>
  <si>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</si>
  <si>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</si>
  <si>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</si>
  <si>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</si>
  <si>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</si>
  <si>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</si>
  <si>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</si>
  <si>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</si>
  <si>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</si>
  <si>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</si>
  <si>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</si>
  <si>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</si>
  <si>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</si>
  <si>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</si>
  <si>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</si>
  <si>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</si>
  <si>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</si>
  <si>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</si>
  <si>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</si>
  <si>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</si>
  <si>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4.66</t>
  </si>
  <si>
    <t>▲ 6.43</t>
  </si>
  <si>
    <t>▲ 3.97</t>
  </si>
  <si>
    <t>▲ 1.93</t>
  </si>
  <si>
    <t>▲ 1.05</t>
  </si>
  <si>
    <t>角田市水道事業会計</t>
  </si>
  <si>
    <t>一般会計</t>
  </si>
  <si>
    <t>角田市介護保険特別会計</t>
  </si>
  <si>
    <t>角田市下水道事業会計</t>
  </si>
  <si>
    <t>角田市国民健康保険事業特別会計</t>
  </si>
  <si>
    <t>角田市後期高齢者医療特別会計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</si>
  <si>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</si>
  <si>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</si>
  <si>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</si>
  <si>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</si>
  <si>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</si>
  <si>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</si>
  <si>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</si>
  <si>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</si>
  <si>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</si>
  <si>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仙南地域広域行政事務組合</t>
    <rPh sb="0" eb="2">
      <t>センナン</t>
    </rPh>
    <rPh sb="2" eb="4">
      <t>チイキ</t>
    </rPh>
    <rPh sb="4" eb="6">
      <t>コウイキ</t>
    </rPh>
    <rPh sb="6" eb="8">
      <t>ギョウセイ</t>
    </rPh>
    <rPh sb="8" eb="10">
      <t>ジム</t>
    </rPh>
    <rPh sb="10" eb="12">
      <t>クミアイ</t>
    </rPh>
    <phoneticPr fontId="34"/>
  </si>
  <si>
    <t>みやぎ県南中核病院企業団</t>
    <rPh sb="3" eb="5">
      <t>ケンナン</t>
    </rPh>
    <rPh sb="5" eb="7">
      <t>チュウカク</t>
    </rPh>
    <rPh sb="7" eb="9">
      <t>ビョウイン</t>
    </rPh>
    <rPh sb="9" eb="11">
      <t>キギョウ</t>
    </rPh>
    <rPh sb="11" eb="12">
      <t>ダン</t>
    </rPh>
    <phoneticPr fontId="34"/>
  </si>
  <si>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34"/>
  </si>
  <si>
    <t>宮城県市町村職員退職手当組合</t>
    <rPh sb="0" eb="3">
      <t>ミヤギケン</t>
    </rPh>
    <rPh sb="3" eb="6">
      <t>シチョウソン</t>
    </rPh>
    <rPh sb="6" eb="8">
      <t>ショクイン</t>
    </rPh>
    <rPh sb="8" eb="10">
      <t>タイショク</t>
    </rPh>
    <rPh sb="10" eb="12">
      <t>テアテ</t>
    </rPh>
    <rPh sb="12" eb="14">
      <t>クミアイ</t>
    </rPh>
    <phoneticPr fontId="34"/>
  </si>
  <si>
    <t>宮城県市町村自治振興センター</t>
    <rPh sb="0" eb="3">
      <t>ミヤギケン</t>
    </rPh>
    <rPh sb="3" eb="6">
      <t>シチョウソン</t>
    </rPh>
    <rPh sb="6" eb="8">
      <t>ジチ</t>
    </rPh>
    <rPh sb="8" eb="10">
      <t>シンコウ</t>
    </rPh>
    <phoneticPr fontId="34"/>
  </si>
  <si>
    <t>宮城県後期高齢者医療広域連合</t>
    <rPh sb="0" eb="3">
      <t>ミヤギケン</t>
    </rPh>
    <rPh sb="3" eb="5">
      <t>コウキ</t>
    </rPh>
    <rPh sb="5" eb="8">
      <t>コウレイシャ</t>
    </rPh>
    <rPh sb="8" eb="10">
      <t>イリョウ</t>
    </rPh>
    <rPh sb="10" eb="12">
      <t>コウイキ</t>
    </rPh>
    <rPh sb="12" eb="14">
      <t>レンゴウ</t>
    </rPh>
    <phoneticPr fontId="34"/>
  </si>
  <si>
    <t>宮城県後期高齢者医療事業会計</t>
    <rPh sb="0" eb="3">
      <t>ミヤギケン</t>
    </rPh>
    <rPh sb="3" eb="5">
      <t>コウキ</t>
    </rPh>
    <rPh sb="5" eb="8">
      <t>コウレイシャ</t>
    </rPh>
    <rPh sb="8" eb="10">
      <t>イリョウ</t>
    </rPh>
    <rPh sb="10" eb="12">
      <t>ジギョウ</t>
    </rPh>
    <rPh sb="12" eb="14">
      <t>カイケイ</t>
    </rPh>
    <phoneticPr fontId="34"/>
  </si>
  <si>
    <t>角田市地域振興公社</t>
  </si>
  <si>
    <t>角田市農業振興公社</t>
  </si>
  <si>
    <t>まちづくり角田</t>
    <rPh sb="5" eb="7">
      <t>カクダ</t>
    </rPh>
    <phoneticPr fontId="2"/>
  </si>
  <si>
    <t>阿武隈急行株式会社</t>
  </si>
  <si>
    <t>公共施設強靭化対策基金</t>
    <phoneticPr fontId="2"/>
  </si>
  <si>
    <t>都市整備基金</t>
    <rPh sb="0" eb="6">
      <t>トシセイビキキン</t>
    </rPh>
    <phoneticPr fontId="5"/>
  </si>
  <si>
    <t>明日を拓く人材育成基金</t>
    <rPh sb="0" eb="2">
      <t>アス</t>
    </rPh>
    <rPh sb="3" eb="4">
      <t>ヒラ</t>
    </rPh>
    <rPh sb="5" eb="7">
      <t>ジンザイ</t>
    </rPh>
    <rPh sb="7" eb="9">
      <t>イクセイ</t>
    </rPh>
    <rPh sb="9" eb="11">
      <t>キキン</t>
    </rPh>
    <phoneticPr fontId="5"/>
  </si>
  <si>
    <t>農業振興基金</t>
    <rPh sb="0" eb="2">
      <t>ノウギョウ</t>
    </rPh>
    <rPh sb="2" eb="4">
      <t>シンコウ</t>
    </rPh>
    <rPh sb="4" eb="6">
      <t>キキン</t>
    </rPh>
    <phoneticPr fontId="5"/>
  </si>
  <si>
    <t>角田市育英会奨学金基金</t>
    <rPh sb="0" eb="3">
      <t>カクダシ</t>
    </rPh>
    <rPh sb="3" eb="6">
      <t>イクエイカイ</t>
    </rPh>
    <rPh sb="6" eb="9">
      <t>ショウガクキン</t>
    </rPh>
    <rPh sb="9" eb="11">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</si>
  <si>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</si>
  <si>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</si>
  <si>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</si>
  <si>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</si>
  <si>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</si>
  <si>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類似団体と比較すると、将来負担比率は昨年度に続き高い水準にあり、有形固定資産減価償却率は類似団体平均とほぼ同率</t>
    </r>
    <r>
      <rPr>
        <sz val="11"/>
        <rFont val="ＭＳ Ｐゴシック"/>
        <family val="3"/>
        <charset val="128"/>
      </rPr>
      <t>である。これは賑わいの</t>
    </r>
    <r>
      <rPr>
        <sz val="11"/>
        <color indexed="8"/>
        <rFont val="ＭＳ Ｐゴシック"/>
        <family val="3"/>
        <charset val="128"/>
      </rPr>
      <t>交流拠点施設等の施設を、市債を財源として更新したことが要因と考えられる。今後は将来負担比率を抑えながら固定資産の新陳代謝を実施するために、角田市公共施設等総合管理計画に基づく個別施設計画に沿った施設整備を目指す。</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</si>
  <si>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</si>
  <si>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</si>
  <si>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</si>
  <si>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</si>
  <si>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</si>
  <si>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</si>
  <si>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将来負担比率は類似団体と比較して高い水準にあり、実質公債費比率も類似団体平均値を上回った。経年比較では将来負担比率は前年度に比べ低下し、実質公債費比率は前年度に続き上昇した。
実質公債費比率が上昇した主な要因は、平成28年度に借り入れた陸上競技場整備事業に係る元金償還が開始したことなどが挙げられる。
将来負担比率が低下した主な要因は、将来負担額に充当可能な基金残高が増加したことが考えられる。今後も投資的事業に対する地方債元金償還が始まることで、実質公債費比率の更なる上昇が考えられるため、これまで以上に公債費の適正化に取り組んでいく必要がある。</t>
    <rPh sb="36" eb="39">
      <t>ヘイキンチ</t>
    </rPh>
    <rPh sb="40" eb="42">
      <t>ウワマワ</t>
    </rPh>
    <rPh sb="118" eb="120">
      <t>リクジョウ</t>
    </rPh>
    <rPh sb="120" eb="123">
      <t>キョウギジョウ</t>
    </rPh>
    <rPh sb="128" eb="129">
      <t>カカ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</si>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</sst>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41"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7352-425C-8DCC-3BB07EF6DF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73219</c:v>
                </c:pt>
                <c:pt idx="1">
                  <c:v>70240</c:v>
                </c:pt>
                <c:pt idx="2">
                  <c:v>86639</c:v>
                </c:pt>
                <c:pt idx="3">
                  <c:v>48136</c:v>
                </c:pt>
                <c:pt idx="4">
                  <c:v>48717</c:v>
                </c:pt>
              </c:numCache>
            </c:numRef>
          </c:val>
          <c:smooth val="0"/>
          <c:extLst>
            <c:ext xmlns:c16="http://schemas.microsoft.com/office/drawing/2014/chart" uri="{C3380CC4-5D6E-409C-BE32-E72D297353CC}">
              <c16:uniqueId val="{00000001-7352-425C-8DCC-3BB07EF6DF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4.6900000000000004</c:v>
                </c:pt>
                <c:pt idx="1">
                  <c:v>4.72</c:v>
                </c:pt>
                <c:pt idx="2">
                  <c:v>5.22</c:v>
                </c:pt>
                <c:pt idx="3">
                  <c:v>5.32</c:v>
                </c:pt>
                <c:pt idx="4">
                  <c:v>5.58</c:v>
                </c:pt>
              </c:numCache>
            </c:numRef>
          </c:val>
          <c:extLst>
            <c:ext xmlns:c16="http://schemas.microsoft.com/office/drawing/2014/chart" uri="{C3380CC4-5D6E-409C-BE32-E72D297353CC}">
              <c16:uniqueId val="{00000000-27CE-4B4A-8F1E-BB33A6997A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23.52</c:v>
                </c:pt>
                <c:pt idx="1">
                  <c:v>19.48</c:v>
                </c:pt>
                <c:pt idx="2">
                  <c:v>17.29</c:v>
                </c:pt>
                <c:pt idx="3">
                  <c:v>17.98</c:v>
                </c:pt>
                <c:pt idx="4">
                  <c:v>18.54</c:v>
                </c:pt>
              </c:numCache>
            </c:numRef>
          </c:val>
          <c:extLst>
            <c:ext xmlns:c16="http://schemas.microsoft.com/office/drawing/2014/chart" uri="{C3380CC4-5D6E-409C-BE32-E72D297353CC}">
              <c16:uniqueId val="{00000001-27CE-4B4A-8F1E-BB33A6997A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-4.66</c:v>
                </c:pt>
                <c:pt idx="1">
                  <c:v>-6.43</c:v>
                </c:pt>
                <c:pt idx="2">
                  <c:v>-3.97</c:v>
                </c:pt>
                <c:pt idx="3">
                  <c:v>-1.93</c:v>
                </c:pt>
                <c:pt idx="4">
                  <c:v>-1.05</c:v>
                </c:pt>
              </c:numCache>
            </c:numRef>
          </c:val>
          <c:smooth val="0"/>
          <c:extLst>
            <c:ext xmlns:c16="http://schemas.microsoft.com/office/drawing/2014/chart" uri="{C3380CC4-5D6E-409C-BE32-E72D297353CC}">
              <c16:uniqueId val="{00000002-27CE-4B4A-8F1E-BB33A6997A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0.01</c:v>
                </c:pt>
                <c:pt idx="8">
                  <c:v>0</c:v>
                </c:pt>
                <c:pt idx="9">
                  <c:v>0</c:v>
                </c:pt>
              </c:numCache>
            </c:numRef>
          </c:val>
          <c:extLst>
            <c:ext xmlns:c16="http://schemas.microsoft.com/office/drawing/2014/chart" uri="{C3380CC4-5D6E-409C-BE32-E72D297353CC}">
              <c16:uniqueId val="{00000000-FF17-4475-AD83-1519B25441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17-4475-AD83-1519B25441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17-4475-AD83-1519B254413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F17-4475-AD83-1519B254413C}"/>
            </c:ext>
          </c:extLst>
        </c:ser>
        <c:ser>
          <c:idx val="4"/>
          <c:order val="4"/>
          <c:tx>
            <c:strRef>
              <c:f>データシート!$A$31</c:f>
              <c:strCache>
                <c:ptCount val="1"/>
                <c:pt idx="0">
                  <c:v>角田市後期高齢者医療特別会計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0.03</c:v>
                </c:pt>
                <c:pt idx="8">
                  <c:v>#N/A</c:v>
                </c:pt>
                <c:pt idx="9">
                  <c:v>0.04</c:v>
                </c:pt>
              </c:numCache>
            </c:numRef>
          </c:val>
          <c:extLst>
            <c:ext xmlns:c16="http://schemas.microsoft.com/office/drawing/2014/chart" uri="{C3380CC4-5D6E-409C-BE32-E72D297353CC}">
              <c16:uniqueId val="{00000004-FF17-4475-AD83-1519B254413C}"/>
            </c:ext>
          </c:extLst>
        </c:ser>
        <c:ser>
          <c:idx val="5"/>
          <c:order val="5"/>
          <c:tx>
            <c:strRef>
              <c:f>データシート!$A$32</c:f>
              <c:strCache>
                <c:ptCount val="1"/>
                <c:pt idx="0">
                  <c:v>角田市国民健康保険事業特別会計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0.61</c:v>
                </c:pt>
                <c:pt idx="2">
                  <c:v>#N/A</c:v>
                </c:pt>
                <c:pt idx="3">
                  <c:v>1.27</c:v>
                </c:pt>
                <c:pt idx="4">
                  <c:v>#N/A</c:v>
                </c:pt>
                <c:pt idx="5">
                  <c:v>0.09</c:v>
                </c:pt>
                <c:pt idx="6">
                  <c:v>#N/A</c:v>
                </c:pt>
                <c:pt idx="7">
                  <c:v>0.1</c:v>
                </c:pt>
                <c:pt idx="8">
                  <c:v>#N/A</c:v>
                </c:pt>
                <c:pt idx="9">
                  <c:v>0.26</c:v>
                </c:pt>
              </c:numCache>
            </c:numRef>
          </c:val>
          <c:extLst>
            <c:ext xmlns:c16="http://schemas.microsoft.com/office/drawing/2014/chart" uri="{C3380CC4-5D6E-409C-BE32-E72D297353CC}">
              <c16:uniqueId val="{00000005-FF17-4475-AD83-1519B254413C}"/>
            </c:ext>
          </c:extLst>
        </c:ser>
        <c:ser>
          <c:idx val="6"/>
          <c:order val="6"/>
          <c:tx>
            <c:strRef>
              <c:f>データシート!$A$33</c:f>
              <c:strCache>
                <c:ptCount val="1"/>
                <c:pt idx="0">
                  <c:v>角田市下水道事業会計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0.27</c:v>
                </c:pt>
              </c:numCache>
            </c:numRef>
          </c:val>
          <c:extLst>
            <c:ext xmlns:c16="http://schemas.microsoft.com/office/drawing/2014/chart" uri="{C3380CC4-5D6E-409C-BE32-E72D297353CC}">
              <c16:uniqueId val="{00000006-FF17-4475-AD83-1519B254413C}"/>
            </c:ext>
          </c:extLst>
        </c:ser>
        <c:ser>
          <c:idx val="7"/>
          <c:order val="7"/>
          <c:tx>
            <c:strRef>
              <c:f>データシート!$A$34</c:f>
              <c:strCache>
                <c:ptCount val="1"/>
                <c:pt idx="0">
                  <c:v>角田市介護保険特別会計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c:v>
                </c:pt>
                <c:pt idx="2">
                  <c:v>#N/A</c:v>
                </c:pt>
                <c:pt idx="3">
                  <c:v>0.89</c:v>
                </c:pt>
                <c:pt idx="4">
                  <c:v>#N/A</c:v>
                </c:pt>
                <c:pt idx="5">
                  <c:v>1.39</c:v>
                </c:pt>
                <c:pt idx="6">
                  <c:v>#N/A</c:v>
                </c:pt>
                <c:pt idx="7">
                  <c:v>0.18</c:v>
                </c:pt>
                <c:pt idx="8">
                  <c:v>#N/A</c:v>
                </c:pt>
                <c:pt idx="9">
                  <c:v>0.87</c:v>
                </c:pt>
              </c:numCache>
            </c:numRef>
          </c:val>
          <c:extLst>
            <c:ext xmlns:c16="http://schemas.microsoft.com/office/drawing/2014/chart" uri="{C3380CC4-5D6E-409C-BE32-E72D297353CC}">
              <c16:uniqueId val="{00000007-FF17-4475-AD83-1519B25441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4.6900000000000004</c:v>
                </c:pt>
                <c:pt idx="2">
                  <c:v>#N/A</c:v>
                </c:pt>
                <c:pt idx="3">
                  <c:v>4.71</c:v>
                </c:pt>
                <c:pt idx="4">
                  <c:v>#N/A</c:v>
                </c:pt>
                <c:pt idx="5">
                  <c:v>5.22</c:v>
                </c:pt>
                <c:pt idx="6">
                  <c:v>#N/A</c:v>
                </c:pt>
                <c:pt idx="7">
                  <c:v>5.31</c:v>
                </c:pt>
                <c:pt idx="8">
                  <c:v>#N/A</c:v>
                </c:pt>
                <c:pt idx="9">
                  <c:v>5.58</c:v>
                </c:pt>
              </c:numCache>
            </c:numRef>
          </c:val>
          <c:extLst>
            <c:ext xmlns:c16="http://schemas.microsoft.com/office/drawing/2014/chart" uri="{C3380CC4-5D6E-409C-BE32-E72D297353CC}">
              <c16:uniqueId val="{00000008-FF17-4475-AD83-1519B254413C}"/>
            </c:ext>
          </c:extLst>
        </c:ser>
        <c:ser>
          <c:idx val="9"/>
          <c:order val="9"/>
          <c:tx>
            <c:strRef>
              <c:f>データシート!$A$36</c:f>
              <c:strCache>
                <c:ptCount val="1"/>
                <c:pt idx="0">
                  <c:v>角田市水道事業会計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12.6</c:v>
                </c:pt>
                <c:pt idx="2">
                  <c:v>#N/A</c:v>
                </c:pt>
                <c:pt idx="3">
                  <c:v>11.98</c:v>
                </c:pt>
                <c:pt idx="4">
                  <c:v>#N/A</c:v>
                </c:pt>
                <c:pt idx="5">
                  <c:v>10.38</c:v>
                </c:pt>
                <c:pt idx="6">
                  <c:v>#N/A</c:v>
                </c:pt>
                <c:pt idx="7">
                  <c:v>10.210000000000001</c:v>
                </c:pt>
                <c:pt idx="8">
                  <c:v>#N/A</c:v>
                </c:pt>
                <c:pt idx="9">
                  <c:v>11.14</c:v>
                </c:pt>
              </c:numCache>
            </c:numRef>
          </c:val>
          <c:extLst>
            <c:ext xmlns:c16="http://schemas.microsoft.com/office/drawing/2014/chart" uri="{C3380CC4-5D6E-409C-BE32-E72D297353CC}">
              <c16:uniqueId val="{00000009-FF17-4475-AD83-1519B25441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1281</c:v>
                </c:pt>
                <c:pt idx="5">
                  <c:v>1243</c:v>
                </c:pt>
                <c:pt idx="8">
                  <c:v>1296</c:v>
                </c:pt>
                <c:pt idx="11">
                  <c:v>1297</c:v>
                </c:pt>
                <c:pt idx="14">
                  <c:v>1280</c:v>
                </c:pt>
              </c:numCache>
            </c:numRef>
          </c:val>
          <c:extLst>
            <c:ext xmlns:c16="http://schemas.microsoft.com/office/drawing/2014/chart" uri="{C3380CC4-5D6E-409C-BE32-E72D297353CC}">
              <c16:uniqueId val="{00000000-4F2F-41A8-859E-8FC40EF833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2F-41A8-859E-8FC40EF833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2-4F2F-41A8-859E-8FC40EF833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142</c:v>
                </c:pt>
                <c:pt idx="3">
                  <c:v>125</c:v>
                </c:pt>
                <c:pt idx="6">
                  <c:v>125</c:v>
                </c:pt>
                <c:pt idx="9">
                  <c:v>132</c:v>
                </c:pt>
                <c:pt idx="12">
                  <c:v>161</c:v>
                </c:pt>
              </c:numCache>
            </c:numRef>
          </c:val>
          <c:extLst>
            <c:ext xmlns:c16="http://schemas.microsoft.com/office/drawing/2014/chart" uri="{C3380CC4-5D6E-409C-BE32-E72D297353CC}">
              <c16:uniqueId val="{00000003-4F2F-41A8-859E-8FC40EF833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545</c:v>
                </c:pt>
                <c:pt idx="3">
                  <c:v>582</c:v>
                </c:pt>
                <c:pt idx="6">
                  <c:v>671</c:v>
                </c:pt>
                <c:pt idx="9">
                  <c:v>685</c:v>
                </c:pt>
                <c:pt idx="12">
                  <c:v>599</c:v>
                </c:pt>
              </c:numCache>
            </c:numRef>
          </c:val>
          <c:extLst>
            <c:ext xmlns:c16="http://schemas.microsoft.com/office/drawing/2014/chart" uri="{C3380CC4-5D6E-409C-BE32-E72D297353CC}">
              <c16:uniqueId val="{00000004-4F2F-41A8-859E-8FC40EF833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2F-41A8-859E-8FC40EF833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2F-41A8-859E-8FC40EF833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1025</c:v>
                </c:pt>
                <c:pt idx="3">
                  <c:v>953</c:v>
                </c:pt>
                <c:pt idx="6">
                  <c:v>1079</c:v>
                </c:pt>
                <c:pt idx="9">
                  <c:v>1134</c:v>
                </c:pt>
                <c:pt idx="12">
                  <c:v>1160</c:v>
                </c:pt>
              </c:numCache>
            </c:numRef>
          </c:val>
          <c:extLst>
            <c:ext xmlns:c16="http://schemas.microsoft.com/office/drawing/2014/chart" uri="{C3380CC4-5D6E-409C-BE32-E72D297353CC}">
              <c16:uniqueId val="{00000007-4F2F-41A8-859E-8FC40EF833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431</c:v>
                </c:pt>
                <c:pt idx="2">
                  <c:v>#N/A</c:v>
                </c:pt>
                <c:pt idx="3">
                  <c:v>#N/A</c:v>
                </c:pt>
                <c:pt idx="4">
                  <c:v>417</c:v>
                </c:pt>
                <c:pt idx="5">
                  <c:v>#N/A</c:v>
                </c:pt>
                <c:pt idx="6">
                  <c:v>#N/A</c:v>
                </c:pt>
                <c:pt idx="7">
                  <c:v>579</c:v>
                </c:pt>
                <c:pt idx="8">
                  <c:v>#N/A</c:v>
                </c:pt>
                <c:pt idx="9">
                  <c:v>#N/A</c:v>
                </c:pt>
                <c:pt idx="10">
                  <c:v>655</c:v>
                </c:pt>
                <c:pt idx="11">
                  <c:v>#N/A</c:v>
                </c:pt>
                <c:pt idx="12">
                  <c:v>#N/A</c:v>
                </c:pt>
                <c:pt idx="13">
                  <c:v>641</c:v>
                </c:pt>
                <c:pt idx="14">
                  <c:v>#N/A</c:v>
                </c:pt>
              </c:numCache>
            </c:numRef>
          </c:val>
          <c:smooth val="0"/>
          <c:extLst>
            <c:ext xmlns:c16="http://schemas.microsoft.com/office/drawing/2014/chart" uri="{C3380CC4-5D6E-409C-BE32-E72D297353CC}">
              <c16:uniqueId val="{00000008-4F2F-41A8-859E-8FC40EF833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15273</c:v>
                </c:pt>
                <c:pt idx="5">
                  <c:v>15112</c:v>
                </c:pt>
                <c:pt idx="8">
                  <c:v>14924</c:v>
                </c:pt>
                <c:pt idx="11">
                  <c:v>14815</c:v>
                </c:pt>
                <c:pt idx="14">
                  <c:v>15810</c:v>
                </c:pt>
              </c:numCache>
            </c:numRef>
          </c:val>
          <c:extLst>
            <c:ext xmlns:c16="http://schemas.microsoft.com/office/drawing/2014/chart" uri="{C3380CC4-5D6E-409C-BE32-E72D297353CC}">
              <c16:uniqueId val="{00000000-5D34-4821-A67A-7C36E192D8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2735</c:v>
                </c:pt>
                <c:pt idx="5">
                  <c:v>2679</c:v>
                </c:pt>
                <c:pt idx="8">
                  <c:v>2616</c:v>
                </c:pt>
                <c:pt idx="11">
                  <c:v>2481</c:v>
                </c:pt>
                <c:pt idx="14">
                  <c:v>2060</c:v>
                </c:pt>
              </c:numCache>
            </c:numRef>
          </c:val>
          <c:extLst>
            <c:ext xmlns:c16="http://schemas.microsoft.com/office/drawing/2014/chart" uri="{C3380CC4-5D6E-409C-BE32-E72D297353CC}">
              <c16:uniqueId val="{00000001-5D34-4821-A67A-7C36E192D8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3942</c:v>
                </c:pt>
                <c:pt idx="5">
                  <c:v>3524</c:v>
                </c:pt>
                <c:pt idx="8">
                  <c:v>3240</c:v>
                </c:pt>
                <c:pt idx="11">
                  <c:v>3985</c:v>
                </c:pt>
                <c:pt idx="14">
                  <c:v>5220</c:v>
                </c:pt>
              </c:numCache>
            </c:numRef>
          </c:val>
          <c:extLst>
            <c:ext xmlns:c16="http://schemas.microsoft.com/office/drawing/2014/chart" uri="{C3380CC4-5D6E-409C-BE32-E72D297353CC}">
              <c16:uniqueId val="{00000002-5D34-4821-A67A-7C36E192D8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126</c:v>
                </c:pt>
                <c:pt idx="6">
                  <c:v>153</c:v>
                </c:pt>
                <c:pt idx="9">
                  <c:v>187</c:v>
                </c:pt>
                <c:pt idx="12">
                  <c:v>194</c:v>
                </c:pt>
              </c:numCache>
            </c:numRef>
          </c:val>
          <c:extLst>
            <c:ext xmlns:c16="http://schemas.microsoft.com/office/drawing/2014/chart" uri="{C3380CC4-5D6E-409C-BE32-E72D297353CC}">
              <c16:uniqueId val="{00000003-5D34-4821-A67A-7C36E192D8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34-4821-A67A-7C36E192D8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34-4821-A67A-7C36E192D8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2030</c:v>
                </c:pt>
                <c:pt idx="3">
                  <c:v>1960</c:v>
                </c:pt>
                <c:pt idx="6">
                  <c:v>1879</c:v>
                </c:pt>
                <c:pt idx="9">
                  <c:v>1817</c:v>
                </c:pt>
                <c:pt idx="12">
                  <c:v>1761</c:v>
                </c:pt>
              </c:numCache>
            </c:numRef>
          </c:val>
          <c:extLst>
            <c:ext xmlns:c16="http://schemas.microsoft.com/office/drawing/2014/chart" uri="{C3380CC4-5D6E-409C-BE32-E72D297353CC}">
              <c16:uniqueId val="{00000006-5D34-4821-A67A-7C36E192D8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1979</c:v>
                </c:pt>
                <c:pt idx="3">
                  <c:v>1878</c:v>
                </c:pt>
                <c:pt idx="6">
                  <c:v>1770</c:v>
                </c:pt>
                <c:pt idx="9">
                  <c:v>1835</c:v>
                </c:pt>
                <c:pt idx="12">
                  <c:v>1705</c:v>
                </c:pt>
              </c:numCache>
            </c:numRef>
          </c:val>
          <c:extLst>
            <c:ext xmlns:c16="http://schemas.microsoft.com/office/drawing/2014/chart" uri="{C3380CC4-5D6E-409C-BE32-E72D297353CC}">
              <c16:uniqueId val="{00000007-5D34-4821-A67A-7C36E192D8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9509</c:v>
                </c:pt>
                <c:pt idx="3">
                  <c:v>9189</c:v>
                </c:pt>
                <c:pt idx="6">
                  <c:v>9216</c:v>
                </c:pt>
                <c:pt idx="9">
                  <c:v>9130</c:v>
                </c:pt>
                <c:pt idx="12">
                  <c:v>8830</c:v>
                </c:pt>
              </c:numCache>
            </c:numRef>
          </c:val>
          <c:extLst>
            <c:ext xmlns:c16="http://schemas.microsoft.com/office/drawing/2014/chart" uri="{C3380CC4-5D6E-409C-BE32-E72D297353CC}">
              <c16:uniqueId val="{00000008-5D34-4821-A67A-7C36E192D8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D34-4821-A67A-7C36E192D8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13956</c:v>
                </c:pt>
                <c:pt idx="3">
                  <c:v>14249</c:v>
                </c:pt>
                <c:pt idx="6">
                  <c:v>14779</c:v>
                </c:pt>
                <c:pt idx="9">
                  <c:v>14804</c:v>
                </c:pt>
                <c:pt idx="12">
                  <c:v>16090</c:v>
                </c:pt>
              </c:numCache>
            </c:numRef>
          </c:val>
          <c:extLst>
            <c:ext xmlns:c16="http://schemas.microsoft.com/office/drawing/2014/chart" uri="{C3380CC4-5D6E-409C-BE32-E72D297353CC}">
              <c16:uniqueId val="{0000000A-5D34-4821-A67A-7C36E192D8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5523</c:v>
                </c:pt>
                <c:pt idx="2">
                  <c:v>#N/A</c:v>
                </c:pt>
                <c:pt idx="3">
                  <c:v>#N/A</c:v>
                </c:pt>
                <c:pt idx="4">
                  <c:v>6087</c:v>
                </c:pt>
                <c:pt idx="5">
                  <c:v>#N/A</c:v>
                </c:pt>
                <c:pt idx="6">
                  <c:v>#N/A</c:v>
                </c:pt>
                <c:pt idx="7">
                  <c:v>7017</c:v>
                </c:pt>
                <c:pt idx="8">
                  <c:v>#N/A</c:v>
                </c:pt>
                <c:pt idx="9">
                  <c:v>#N/A</c:v>
                </c:pt>
                <c:pt idx="10">
                  <c:v>6493</c:v>
                </c:pt>
                <c:pt idx="11">
                  <c:v>#N/A</c:v>
                </c:pt>
                <c:pt idx="12">
                  <c:v>#N/A</c:v>
                </c:pt>
                <c:pt idx="13">
                  <c:v>5490</c:v>
                </c:pt>
                <c:pt idx="14">
                  <c:v>#N/A</c:v>
                </c:pt>
              </c:numCache>
            </c:numRef>
          </c:val>
          <c:smooth val="0"/>
          <c:extLst>
            <c:ext xmlns:c16="http://schemas.microsoft.com/office/drawing/2014/chart" uri="{C3380CC4-5D6E-409C-BE32-E72D297353CC}">
              <c16:uniqueId val="{0000000B-5D34-4821-A67A-7C36E192D8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1346</c:v>
                </c:pt>
                <c:pt idx="1">
                  <c:v>1396</c:v>
                </c:pt>
                <c:pt idx="2">
                  <c:v>1489</c:v>
                </c:pt>
              </c:numCache>
            </c:numRef>
          </c:val>
          <c:extLst>
            <c:ext xmlns:c16="http://schemas.microsoft.com/office/drawing/2014/chart" uri="{C3380CC4-5D6E-409C-BE32-E72D297353CC}">
              <c16:uniqueId val="{00000000-2285-41A2-BB56-12754AC0D4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632</c:v>
                </c:pt>
                <c:pt idx="1">
                  <c:v>1082</c:v>
                </c:pt>
                <c:pt idx="2">
                  <c:v>1413</c:v>
                </c:pt>
              </c:numCache>
            </c:numRef>
          </c:val>
          <c:extLst>
            <c:ext xmlns:c16="http://schemas.microsoft.com/office/drawing/2014/chart" uri="{C3380CC4-5D6E-409C-BE32-E72D297353CC}">
              <c16:uniqueId val="{00000001-2285-41A2-BB56-12754AC0D4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315</c:v>
                </c:pt>
                <c:pt idx="1">
                  <c:v>595</c:v>
                </c:pt>
                <c:pt idx="2">
                  <c:v>1358</c:v>
                </c:pt>
              </c:numCache>
            </c:numRef>
          </c:val>
          <c:extLst>
            <c:ext xmlns:c16="http://schemas.microsoft.com/office/drawing/2014/chart" uri="{C3380CC4-5D6E-409C-BE32-E72D297353CC}">
              <c16:uniqueId val="{00000002-2285-41A2-BB56-12754AC0D4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{C1D9E141-7FF7-4A9A-802E-80750D8DAADC}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9F4-4738-80B8-D3625EE883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{CE1E5752-14C7-41F5-9E53-F43647A3347E}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F4-4738-80B8-D3625EE883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{B48429A8-94A6-4DEE-8F3D-1171E6AF1DB9}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F4-4738-80B8-D3625EE883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{ED0DB85F-87D6-43CD-AD34-75DCAE042D6E}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F4-4738-80B8-D3625EE883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{6B41660A-86BF-437A-A60D-1EAF9AC3BA7B}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F4-4738-80B8-D3625EE883F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{4D5EEAEA-6523-48C4-B8EC-434984B6837D}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9F4-4738-80B8-D3625EE883F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{F676478F-3B49-4802-87ED-8DFD8209125A}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9F4-4738-80B8-D3625EE883F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{74CA9C92-FE0A-4CB6-B06F-937F0CEC4783}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9F4-4738-80B8-D3625EE883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{F8AB6D09-6475-4D25-A45E-1BF8AE485487}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9F4-4738-80B8-D3625EE883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54.4</c:v>
                </c:pt>
                <c:pt idx="8">
                  <c:v>58.1</c:v>
                </c:pt>
                <c:pt idx="16">
                  <c:v>59.8</c:v>
                </c:pt>
                <c:pt idx="24">
                  <c:v>60.6</c:v>
                </c:pt>
              </c:numCache>
            </c:numRef>
          </c:xVal>
          <c:yVal>
            <c:numRef>
              <c:f>公会計指標分析・財政指標組合せ分析表!$BP$51:$DC$51</c:f>
              <c:numCache>
                <c:formatCode>#,##0.0;"▲ "#,##0.0</c:formatCode>
                <c:ptCount val="40"/>
                <c:pt idx="0">
                  <c:v>82.9</c:v>
                </c:pt>
                <c:pt idx="8">
                  <c:v>90.9</c:v>
                </c:pt>
                <c:pt idx="16">
                  <c:v>105.2</c:v>
                </c:pt>
                <c:pt idx="24">
                  <c:v>97.6</c:v>
                </c:pt>
              </c:numCache>
            </c:numRef>
          </c:yVal>
          <c:smooth val="0"/>
          <c:extLst>
            <c:ext xmlns:c16="http://schemas.microsoft.com/office/drawing/2014/chart" uri="{C3380CC4-5D6E-409C-BE32-E72D297353CC}">
              <c16:uniqueId val="{00000009-29F4-4738-80B8-D3625EE883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{2E077F9C-7889-46A4-AB4C-90ACD4DCDFAA}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9F4-4738-80B8-D3625EE883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{E08243BB-BAF5-459A-B6F6-5F9F1E0B000D}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F4-4738-80B8-D3625EE883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{22779444-B288-4804-92AF-44E2CA0A3D69}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F4-4738-80B8-D3625EE883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{22EA650B-7AE4-4E52-983F-206625600E16}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F4-4738-80B8-D3625EE883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{99E472D1-B19B-40E4-9997-FE1F8F4E8267}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F4-4738-80B8-D3625EE883F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{C9E41681-DC27-4E58-86E0-39FD48F6C0B4}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9F4-4738-80B8-D3625EE883F1}"/>
                </c:ext>
              </c:extLst>
            </c:dLbl>
            <c:dLbl>
              <c:idx val="16"/>
              <c:layout>
                <c:manualLayout>
                  <c:x val="-2.915008985768677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{7146CB6B-7A73-4BD9-BC6E-B48253A20358}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9F4-4738-80B8-D3625EE883F1}"/>
                </c:ext>
              </c:extLst>
            </c:dLbl>
            <c:dLbl>
              <c:idx val="24"/>
              <c:layout>
                <c:manualLayout>
                  <c:x val="-3.5010861262119754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{5149AF28-6034-41BA-93DF-CC74816639DB}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9F4-4738-80B8-D3625EE883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{9F925591-3B86-42B4-9199-4F5D322CC5E9}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9F4-4738-80B8-D3625EE883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numCache>
            </c:numRef>
          </c:xVal>
          <c:yVal>
            <c:numRef>
              <c:f>公会計指標分析・財政指標組合せ分析表!$BP$55:$DC$55</c:f>
              <c:numCache>
                <c:formatCode>#,##0.0;"▲ "#,##0.0</c:formatCode>
                <c:ptCount val="40"/>
                <c:pt idx="0">
                  <c:v>52.3</c:v>
                </c:pt>
                <c:pt idx="8">
                  <c:v>55.4</c:v>
                </c:pt>
                <c:pt idx="16">
                  <c:v>52.7</c:v>
                </c:pt>
                <c:pt idx="24">
                  <c:v>49.7</c:v>
                </c:pt>
              </c:numCache>
            </c:numRef>
          </c:yVal>
          <c:smooth val="0"/>
          <c:extLst>
            <c:ext xmlns:c16="http://schemas.microsoft.com/office/drawing/2014/chart" uri="{C3380CC4-5D6E-409C-BE32-E72D297353CC}">
              <c16:uniqueId val="{00000013-29F4-4738-80B8-D3625EE883F1}"/>
            </c:ext>
          </c:extLst>
        </c:ser>
        <c:dLbls>
          <c:showLegendKey val="0"/>
          <c:showVal val="1"/>
          <c:showCatName val="0"/>
          <c:showSerName val="0"/>
          <c:showPercent val="0"/>
          <c:showBubbleSize val="0"/>
        </c:dLbls>
        <c:axId val="46179840"/>
        <c:axId val="46181760"/>
      </c:scatterChart>
      <c:valAx>
        <c:axId val="46179840"/>
        <c:scaling>
          <c:orientation val="maxMin"/>
          <c:max val="61"/>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{B5508190-3937-4867-8EEE-B212340DC099}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CC8-441F-9CBA-2FBFA9214F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{ADB5FE1B-BD81-46B2-B28A-4E8056C89892}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C8-441F-9CBA-2FBFA9214F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{496CABE6-849A-4AFC-8AA7-AC45B50A4D1B}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C8-441F-9CBA-2FBFA9214F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{B2730A68-458F-4C41-9449-C925467C825F}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C8-441F-9CBA-2FBFA9214F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{D2284711-3FCB-48BA-8B64-74BC18395749}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C8-441F-9CBA-2FBFA9214FB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{E92BD687-5EB5-446E-8CDA-B51121E04668}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CC8-441F-9CBA-2FBFA9214FB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{97121A06-2BD7-47CE-BCB8-FE6C2E102B12}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CC8-441F-9CBA-2FBFA9214FB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{E672BC47-BD06-4BB4-A1F0-D3D768C68AFC}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CC8-441F-9CBA-2FBFA9214FB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{203CE11E-7B3D-436B-81DA-497334D0E4EE}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CC8-441F-9CBA-2FBFA9214F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6.6</c:v>
                </c:pt>
                <c:pt idx="16">
                  <c:v>7.1</c:v>
                </c:pt>
                <c:pt idx="24">
                  <c:v>8.1999999999999993</c:v>
                </c:pt>
                <c:pt idx="32">
                  <c:v>9.1999999999999993</c:v>
                </c:pt>
              </c:numCache>
            </c:numRef>
          </c:xVal>
          <c:yVal>
            <c:numRef>
              <c:f>公会計指標分析・財政指標組合せ分析表!$BP$73:$DC$73</c:f>
              <c:numCache>
                <c:formatCode>#,##0.0;"▲ "#,##0.0</c:formatCode>
                <c:ptCount val="40"/>
                <c:pt idx="0">
                  <c:v>82.9</c:v>
                </c:pt>
                <c:pt idx="8">
                  <c:v>90.9</c:v>
                </c:pt>
                <c:pt idx="16">
                  <c:v>105.2</c:v>
                </c:pt>
                <c:pt idx="24">
                  <c:v>97.6</c:v>
                </c:pt>
                <c:pt idx="32">
                  <c:v>79.5</c:v>
                </c:pt>
              </c:numCache>
            </c:numRef>
          </c:yVal>
          <c:smooth val="0"/>
          <c:extLst>
            <c:ext xmlns:c16="http://schemas.microsoft.com/office/drawing/2014/chart" uri="{C3380CC4-5D6E-409C-BE32-E72D297353CC}">
              <c16:uniqueId val="{00000009-6CC8-441F-9CBA-2FBFA9214F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{D598E2AC-6AAD-4D27-ACF4-7107A651FD01}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CC8-441F-9CBA-2FBFA9214F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{0E7C66F5-9459-4C51-9473-BD8151DC594C}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C8-441F-9CBA-2FBFA9214F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{0E579E9A-87E2-423C-A581-4DD2700DED38}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C8-441F-9CBA-2FBFA9214F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{E19F405D-AE2C-46C0-B192-77353A4B77BD}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C8-441F-9CBA-2FBFA9214F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{F9E99780-27BC-4C42-9657-4DC0ED543320}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C8-441F-9CBA-2FBFA9214FB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{5D99781B-DD46-47E5-A964-DBAD51FB46AD}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CC8-441F-9CBA-2FBFA9214FB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{45D65767-34CB-49DE-BA6B-8F38FBB22038}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CC8-441F-9CBA-2FBFA9214FB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{38B44FB7-76C7-4C1C-BED0-4C733BBC4279}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CC8-441F-9CBA-2FBFA9214FB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{788EF0F2-026A-4F8A-97EC-37DE8E154C4A}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CC8-441F-9CBA-2FBFA9214F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6CC8-441F-9CBA-2FBFA9214FB0}"/>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28,212
27,975
147.53
22,351,738
21,723,585
448,325
8,033,150
16,275,080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類似団体平均と比較すると下回る状況が続いている。これは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市町村類型が変わった（Ｈ</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 Ｈ</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）ためである。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年度における市税</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直近数年は微増が続いていたが、個人市民税の減等により全体としてはやや減となった。一方で、地方消費税交付金や令和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年度創設された法人事業税交付金の増加など</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により基準財政収入額は前年度と比べ増となった。</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年度の財政力指数については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か年の平均値</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は同数</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であり、ほぼ横ばいとなっている。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今後も課税客体の適切な把握や徴収強化等の税収増加に向けた取組を進めるとともに、一層の歳出削減を図ることで、財政基盤の強化に努める。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xdr:cNvCxnSpPr/>
      </xdr:nvCxnSpPr>
      <xdr:spPr>
        <a:xfrm flipV="1">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5" name="直線コネクタ 74"/>
        <xdr:cNvCxnSpPr/>
      </xdr:nvCxnSpPr>
      <xdr:spPr>
        <a:xfrm flipV="1">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東日本大震災前までは低下傾向が続いていたが、平成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年度以降歳入では市税及び普通交付税等の減収、歳出では扶助費及び繰出金等の増加に伴い、令和元年度まで比率が上昇している状況が続いていた。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年度においては、前年度比で</a:t>
          </a:r>
          <a:r>
            <a:rPr kumimoji="1" lang="en-US" altLang="ja-JP" sz="1050">
              <a:latin typeface="ＭＳ Ｐゴシック" panose="020B0600070205080204" pitchFamily="50" charset="-128"/>
              <a:ea typeface="ＭＳ Ｐゴシック" panose="020B0600070205080204" pitchFamily="50" charset="-128"/>
            </a:rPr>
            <a:t>6.4</a:t>
          </a:r>
          <a:r>
            <a:rPr kumimoji="1" lang="ja-JP" altLang="en-US" sz="1050">
              <a:latin typeface="ＭＳ Ｐゴシック" panose="020B0600070205080204" pitchFamily="50" charset="-128"/>
              <a:ea typeface="ＭＳ Ｐゴシック" panose="020B0600070205080204" pitchFamily="50" charset="-128"/>
            </a:rPr>
            <a:t>ポイントの減となった。主な要因としては令和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年度から公営企業法適用となった下水道事業への負担金及び補助金（前年度までの法非適用時は繰出金）について、法適用後の基準内・基準外繰出基準に沿ったことで、経常的経費が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8,346</a:t>
          </a:r>
          <a:r>
            <a:rPr kumimoji="1" lang="ja-JP" altLang="en-US" sz="1050">
              <a:latin typeface="ＭＳ Ｐゴシック" panose="020B0600070205080204" pitchFamily="50" charset="-128"/>
              <a:ea typeface="ＭＳ Ｐゴシック" panose="020B0600070205080204" pitchFamily="50" charset="-128"/>
            </a:rPr>
            <a:t>万円下がり、臨時的経費が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9,857</a:t>
          </a:r>
          <a:r>
            <a:rPr kumimoji="1" lang="ja-JP" altLang="en-US" sz="1050">
              <a:latin typeface="ＭＳ Ｐゴシック" panose="020B0600070205080204" pitchFamily="50" charset="-128"/>
              <a:ea typeface="ＭＳ Ｐゴシック" panose="020B0600070205080204" pitchFamily="50" charset="-128"/>
            </a:rPr>
            <a:t>万円上がったことによる影響（約</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によるものが大きい。ほかにも新型コロナウイルス感染症拡大防止のため、経常的に実施していた各種事業が中止となったことなどによる歳出減や普通交付税の増加などによる歳入増も一因である。今後も財政健全化等の取組を通じて、より一層の経常経費の抑制に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64</xdr:row>
      <xdr:rowOff>116586</xdr:rowOff>
    </xdr:to>
    <xdr:cxnSp macro="">
      <xdr:nvCxnSpPr>
        <xdr:cNvPr id="125" name="直線コネクタ 124"/>
        <xdr:cNvCxnSpPr/>
      </xdr:nvCxnSpPr>
      <xdr:spPr>
        <a:xfrm flipV="1">
          <a:off x="4953000" y="10061448"/>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88663</xdr:rowOff>
    </xdr:from>
    <xdr:ext cx="762000" cy="259045"/>
    <xdr:sp macro="" textlink="">
      <xdr:nvSpPr>
        <xdr:cNvPr id="126" name="財政構造の弾力性最小値テキスト"/>
        <xdr:cNvSpPr txBox="1"/>
      </xdr:nvSpPr>
      <xdr:spPr>
        <a:xfrm>
          <a:off x="5041900" y="110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116586</xdr:rowOff>
    </xdr:from>
    <xdr:to>
      <xdr:col>24</xdr:col>
      <xdr:colOff>12700</xdr:colOff>
      <xdr:row>64</xdr:row>
      <xdr:rowOff>116586</xdr:rowOff>
    </xdr:to>
    <xdr:cxnSp macro="">
      <xdr:nvCxnSpPr>
        <xdr:cNvPr id="127" name="直線コネクタ 126"/>
        <xdr:cNvCxnSpPr/>
      </xdr:nvCxnSpPr>
      <xdr:spPr>
        <a:xfrm>
          <a:off x="48641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8"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29" name="直線コネクタ 128"/>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65</xdr:row>
      <xdr:rowOff>143002</xdr:rowOff>
    </xdr:to>
    <xdr:cxnSp macro="">
      <xdr:nvCxnSpPr>
        <xdr:cNvPr id="130" name="直線コネクタ 129"/>
        <xdr:cNvCxnSpPr/>
      </xdr:nvCxnSpPr>
      <xdr:spPr>
        <a:xfrm flipV="1">
          <a:off x="4114800" y="10978388"/>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123715</xdr:rowOff>
    </xdr:from>
    <xdr:ext cx="762000" cy="259045"/>
    <xdr:sp macro="" textlink="">
      <xdr:nvSpPr>
        <xdr:cNvPr id="131"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32" name="フローチャート: 判断 131"/>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143002</xdr:rowOff>
    </xdr:to>
    <xdr:cxnSp macro="">
      <xdr:nvCxnSpPr>
        <xdr:cNvPr id="133" name="直線コネクタ 132"/>
        <xdr:cNvCxnSpPr/>
      </xdr:nvCxnSpPr>
      <xdr:spPr>
        <a:xfrm>
          <a:off x="3225800" y="111810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4" name="フローチャート: 判断 133"/>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5" name="テキスト ボックス 134"/>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65</xdr:row>
      <xdr:rowOff>36830</xdr:rowOff>
    </xdr:to>
    <xdr:cxnSp macro="">
      <xdr:nvCxnSpPr>
        <xdr:cNvPr id="136" name="直線コネクタ 135"/>
        <xdr:cNvCxnSpPr/>
      </xdr:nvCxnSpPr>
      <xdr:spPr>
        <a:xfrm>
          <a:off x="2336800" y="1099769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126492</xdr:rowOff>
    </xdr:from>
    <xdr:to>
      <xdr:col>15</xdr:col>
      <xdr:colOff>133350</xdr:colOff>
      <xdr:row>62</xdr:row>
      <xdr:rowOff>56642</xdr:rowOff>
    </xdr:to>
    <xdr:sp macro="" textlink="">
      <xdr:nvSpPr>
        <xdr:cNvPr id="137" name="フローチャート: 判断 136"/>
        <xdr:cNvSpPr/>
      </xdr:nvSpPr>
      <xdr:spPr>
        <a:xfrm>
          <a:off x="3175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38" name="テキスト ボックス 137"/>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64</xdr:row>
      <xdr:rowOff>24892</xdr:rowOff>
    </xdr:to>
    <xdr:cxnSp macro="">
      <xdr:nvCxnSpPr>
        <xdr:cNvPr id="139" name="直線コネクタ 138"/>
        <xdr:cNvCxnSpPr/>
      </xdr:nvCxnSpPr>
      <xdr:spPr>
        <a:xfrm>
          <a:off x="1447800" y="1088669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41" name="テキスト ボックス 140"/>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49" name="楕円 148"/>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22115</xdr:rowOff>
    </xdr:from>
    <xdr:ext cx="762000" cy="259045"/>
    <xdr:sp macro="" textlink="">
      <xdr:nvSpPr>
        <xdr:cNvPr id="150" name="財政構造の弾力性該当値テキスト"/>
        <xdr:cNvSpPr txBox="1"/>
      </xdr:nvSpPr>
      <xdr:spPr>
        <a:xfrm>
          <a:off x="5041900" y="108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92202</xdr:rowOff>
    </xdr:from>
    <xdr:to>
      <xdr:col>19</xdr:col>
      <xdr:colOff>184150</xdr:colOff>
      <xdr:row>66</xdr:row>
      <xdr:rowOff>22352</xdr:rowOff>
    </xdr:to>
    <xdr:sp macro="" textlink="">
      <xdr:nvSpPr>
        <xdr:cNvPr id="151" name="楕円 150"/>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7129</xdr:rowOff>
    </xdr:from>
    <xdr:ext cx="736600" cy="259045"/>
    <xdr:sp macro="" textlink="">
      <xdr:nvSpPr>
        <xdr:cNvPr id="152" name="テキスト ボックス 151"/>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3" name="楕円 152"/>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4" name="テキスト ボックス 153"/>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5" name="楕円 154"/>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6" name="テキスト ボックス 155"/>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7" name="楕円 156"/>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58" name="テキスト ボックス 157"/>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これまでは類似団体平均と比較してやや低い水準で推移していたが、令和元年度は非常に高い水準となり、令和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年度はさらに高い水準となった。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令和元年東日本台風による災害廃棄物処理経費等の負担増が、令和元年度・令和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年度の物件費を増加させた。また令和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年度については、前年の台風災害にかかる被災家屋等解体撤去費用の増加や、ふるさと納税寄附金大幅増に伴う事務費増が物件費増の要因である。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今後も既存事業の見直し等を図りながら、物件費等の削減に努める。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8" name="直線コネクタ 187"/>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9"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90" name="直線コネクタ 189"/>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91"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2" name="直線コネクタ 191"/>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70090</xdr:rowOff>
    </xdr:from>
    <xdr:to>
      <xdr:col>23</xdr:col>
      <xdr:colOff>133350</xdr:colOff>
      <xdr:row>86</xdr:row>
      <xdr:rowOff>51916</xdr:rowOff>
    </xdr:to>
    <xdr:cxnSp macro="">
      <xdr:nvCxnSpPr>
        <xdr:cNvPr id="193" name="直線コネクタ 192"/>
        <xdr:cNvCxnSpPr/>
      </xdr:nvCxnSpPr>
      <xdr:spPr>
        <a:xfrm>
          <a:off x="4114800" y="14471890"/>
          <a:ext cx="838200" cy="3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4"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5" name="フローチャート: 判断 194"/>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92608</xdr:rowOff>
    </xdr:from>
    <xdr:to>
      <xdr:col>19</xdr:col>
      <xdr:colOff>133350</xdr:colOff>
      <xdr:row>84</xdr:row>
      <xdr:rowOff>70090</xdr:rowOff>
    </xdr:to>
    <xdr:cxnSp macro="">
      <xdr:nvCxnSpPr>
        <xdr:cNvPr id="196" name="直線コネクタ 195"/>
        <xdr:cNvCxnSpPr/>
      </xdr:nvCxnSpPr>
      <xdr:spPr>
        <a:xfrm>
          <a:off x="3225800" y="14151508"/>
          <a:ext cx="889000" cy="3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7" name="フローチャート: 判断 196"/>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8" name="テキスト ボックス 197"/>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44172</xdr:rowOff>
    </xdr:from>
    <xdr:to>
      <xdr:col>15</xdr:col>
      <xdr:colOff>82550</xdr:colOff>
      <xdr:row>82</xdr:row>
      <xdr:rowOff>92608</xdr:rowOff>
    </xdr:to>
    <xdr:cxnSp macro="">
      <xdr:nvCxnSpPr>
        <xdr:cNvPr id="199" name="直線コネクタ 198"/>
        <xdr:cNvCxnSpPr/>
      </xdr:nvCxnSpPr>
      <xdr:spPr>
        <a:xfrm>
          <a:off x="2336800" y="14103072"/>
          <a:ext cx="889000" cy="4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200" name="フローチャート: 判断 199"/>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201" name="テキスト ボックス 200"/>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15249</xdr:rowOff>
    </xdr:from>
    <xdr:to>
      <xdr:col>11</xdr:col>
      <xdr:colOff>31750</xdr:colOff>
      <xdr:row>82</xdr:row>
      <xdr:rowOff>44172</xdr:rowOff>
    </xdr:to>
    <xdr:cxnSp macro="">
      <xdr:nvCxnSpPr>
        <xdr:cNvPr id="202" name="直線コネクタ 201"/>
        <xdr:cNvCxnSpPr/>
      </xdr:nvCxnSpPr>
      <xdr:spPr>
        <a:xfrm>
          <a:off x="1447800" y="14074149"/>
          <a:ext cx="8890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3" name="フローチャート: 判断 202"/>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4" name="テキスト ボックス 203"/>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5" name="フローチャート: 判断 204"/>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6" name="テキスト ボックス 205"/>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1116</xdr:rowOff>
    </xdr:from>
    <xdr:to>
      <xdr:col>23</xdr:col>
      <xdr:colOff>184150</xdr:colOff>
      <xdr:row>86</xdr:row>
      <xdr:rowOff>102716</xdr:rowOff>
    </xdr:to>
    <xdr:sp macro="" textlink="">
      <xdr:nvSpPr>
        <xdr:cNvPr id="212" name="楕円 211"/>
        <xdr:cNvSpPr/>
      </xdr:nvSpPr>
      <xdr:spPr>
        <a:xfrm>
          <a:off x="4902200" y="1474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144643</xdr:rowOff>
    </xdr:from>
    <xdr:ext cx="762000" cy="259045"/>
    <xdr:sp macro="" textlink="">
      <xdr:nvSpPr>
        <xdr:cNvPr id="213" name="人件費・物件費等の状況該当値テキスト"/>
        <xdr:cNvSpPr txBox="1"/>
      </xdr:nvSpPr>
      <xdr:spPr>
        <a:xfrm>
          <a:off x="5041900" y="1471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19290</xdr:rowOff>
    </xdr:from>
    <xdr:to>
      <xdr:col>19</xdr:col>
      <xdr:colOff>184150</xdr:colOff>
      <xdr:row>84</xdr:row>
      <xdr:rowOff>120890</xdr:rowOff>
    </xdr:to>
    <xdr:sp macro="" textlink="">
      <xdr:nvSpPr>
        <xdr:cNvPr id="214" name="楕円 213"/>
        <xdr:cNvSpPr/>
      </xdr:nvSpPr>
      <xdr:spPr>
        <a:xfrm>
          <a:off x="4064000" y="144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105667</xdr:rowOff>
    </xdr:from>
    <xdr:ext cx="736600" cy="259045"/>
    <xdr:sp macro="" textlink="">
      <xdr:nvSpPr>
        <xdr:cNvPr id="215" name="テキスト ボックス 214"/>
        <xdr:cNvSpPr txBox="1"/>
      </xdr:nvSpPr>
      <xdr:spPr>
        <a:xfrm>
          <a:off x="3733800" y="14507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41808</xdr:rowOff>
    </xdr:from>
    <xdr:to>
      <xdr:col>15</xdr:col>
      <xdr:colOff>133350</xdr:colOff>
      <xdr:row>82</xdr:row>
      <xdr:rowOff>143408</xdr:rowOff>
    </xdr:to>
    <xdr:sp macro="" textlink="">
      <xdr:nvSpPr>
        <xdr:cNvPr id="216" name="楕円 215"/>
        <xdr:cNvSpPr/>
      </xdr:nvSpPr>
      <xdr:spPr>
        <a:xfrm>
          <a:off x="3175000" y="141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128185</xdr:rowOff>
    </xdr:from>
    <xdr:ext cx="762000" cy="259045"/>
    <xdr:sp macro="" textlink="">
      <xdr:nvSpPr>
        <xdr:cNvPr id="217" name="テキスト ボックス 216"/>
        <xdr:cNvSpPr txBox="1"/>
      </xdr:nvSpPr>
      <xdr:spPr>
        <a:xfrm>
          <a:off x="2844800" y="1418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164822</xdr:rowOff>
    </xdr:from>
    <xdr:to>
      <xdr:col>11</xdr:col>
      <xdr:colOff>82550</xdr:colOff>
      <xdr:row>82</xdr:row>
      <xdr:rowOff>94972</xdr:rowOff>
    </xdr:to>
    <xdr:sp macro="" textlink="">
      <xdr:nvSpPr>
        <xdr:cNvPr id="218" name="楕円 217"/>
        <xdr:cNvSpPr/>
      </xdr:nvSpPr>
      <xdr:spPr>
        <a:xfrm>
          <a:off x="2286000" y="140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105149</xdr:rowOff>
    </xdr:from>
    <xdr:ext cx="762000" cy="259045"/>
    <xdr:sp macro="" textlink="">
      <xdr:nvSpPr>
        <xdr:cNvPr id="219" name="テキスト ボックス 218"/>
        <xdr:cNvSpPr txBox="1"/>
      </xdr:nvSpPr>
      <xdr:spPr>
        <a:xfrm>
          <a:off x="1955800" y="1382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135899</xdr:rowOff>
    </xdr:from>
    <xdr:to>
      <xdr:col>7</xdr:col>
      <xdr:colOff>31750</xdr:colOff>
      <xdr:row>82</xdr:row>
      <xdr:rowOff>66049</xdr:rowOff>
    </xdr:to>
    <xdr:sp macro="" textlink="">
      <xdr:nvSpPr>
        <xdr:cNvPr id="220" name="楕円 219"/>
        <xdr:cNvSpPr/>
      </xdr:nvSpPr>
      <xdr:spPr>
        <a:xfrm>
          <a:off x="1397000" y="140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76226</xdr:rowOff>
    </xdr:from>
    <xdr:ext cx="762000" cy="259045"/>
    <xdr:sp macro="" textlink="">
      <xdr:nvSpPr>
        <xdr:cNvPr id="221" name="テキスト ボックス 220"/>
        <xdr:cNvSpPr txBox="1"/>
      </xdr:nvSpPr>
      <xdr:spPr>
        <a:xfrm>
          <a:off x="1066800" y="1379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類似団体平均と比較して低い水準で推移している。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震災後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年間の国家公務員の時限的な給与削減が終了し、平成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年度以降の当市のラスパイレス指数は再び</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を割り込んでいるが、令和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これは、職員の経験年数階層の変動による平均給料の増額によるものである。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今後も、角田市職員人材育成基本方針に基づき、人事評価の適切な実施・活用を目指した人事管理を推進し、より一層の給与の適正化に努める。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0" name="直線コネクタ 249"/>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3"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4" name="直線コネクタ 253"/>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66322</xdr:rowOff>
    </xdr:to>
    <xdr:cxnSp macro="">
      <xdr:nvCxnSpPr>
        <xdr:cNvPr id="255" name="直線コネクタ 254"/>
        <xdr:cNvCxnSpPr/>
      </xdr:nvCxnSpPr>
      <xdr:spPr>
        <a:xfrm>
          <a:off x="16179800" y="142832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6"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7" name="フローチャート: 判断 256"/>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79728</xdr:rowOff>
    </xdr:to>
    <xdr:cxnSp macro="">
      <xdr:nvCxnSpPr>
        <xdr:cNvPr id="258" name="直線コネクタ 257"/>
        <xdr:cNvCxnSpPr/>
      </xdr:nvCxnSpPr>
      <xdr:spPr>
        <a:xfrm flipV="1">
          <a:off x="15290800" y="142832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9" name="フローチャート: 判断 258"/>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60" name="テキスト ボックス 259"/>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170745</xdr:rowOff>
    </xdr:from>
    <xdr:to>
      <xdr:col>72</xdr:col>
      <xdr:colOff>203200</xdr:colOff>
      <xdr:row>83</xdr:row>
      <xdr:rowOff>79728</xdr:rowOff>
    </xdr:to>
    <xdr:cxnSp macro="">
      <xdr:nvCxnSpPr>
        <xdr:cNvPr id="261" name="直線コネクタ 260"/>
        <xdr:cNvCxnSpPr/>
      </xdr:nvCxnSpPr>
      <xdr:spPr>
        <a:xfrm>
          <a:off x="14401800" y="142296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2" name="フローチャート: 判断 261"/>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3" name="テキスト ボックス 262"/>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170745</xdr:rowOff>
    </xdr:to>
    <xdr:cxnSp macro="">
      <xdr:nvCxnSpPr>
        <xdr:cNvPr id="264" name="直線コネクタ 263"/>
        <xdr:cNvCxnSpPr/>
      </xdr:nvCxnSpPr>
      <xdr:spPr>
        <a:xfrm>
          <a:off x="13512800" y="141224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5" name="フローチャート: 判断 264"/>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6" name="テキスト ボックス 265"/>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7" name="フローチャート: 判断 266"/>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8" name="テキスト ボックス 267"/>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15522</xdr:rowOff>
    </xdr:from>
    <xdr:to>
      <xdr:col>81</xdr:col>
      <xdr:colOff>95250</xdr:colOff>
      <xdr:row>83</xdr:row>
      <xdr:rowOff>117122</xdr:rowOff>
    </xdr:to>
    <xdr:sp macro="" textlink="">
      <xdr:nvSpPr>
        <xdr:cNvPr id="274" name="楕円 273"/>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32049</xdr:rowOff>
    </xdr:from>
    <xdr:ext cx="762000" cy="259045"/>
    <xdr:sp macro="" textlink="">
      <xdr:nvSpPr>
        <xdr:cNvPr id="275" name="給与水準   （国との比較）該当値テキスト"/>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6" name="楕円 275"/>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7" name="テキスト ボックス 276"/>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28928</xdr:rowOff>
    </xdr:from>
    <xdr:to>
      <xdr:col>73</xdr:col>
      <xdr:colOff>44450</xdr:colOff>
      <xdr:row>83</xdr:row>
      <xdr:rowOff>130528</xdr:rowOff>
    </xdr:to>
    <xdr:sp macro="" textlink="">
      <xdr:nvSpPr>
        <xdr:cNvPr id="278" name="楕円 277"/>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140705</xdr:rowOff>
    </xdr:from>
    <xdr:ext cx="762000" cy="259045"/>
    <xdr:sp macro="" textlink="">
      <xdr:nvSpPr>
        <xdr:cNvPr id="279" name="テキスト ボックス 278"/>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119945</xdr:rowOff>
    </xdr:from>
    <xdr:to>
      <xdr:col>68</xdr:col>
      <xdr:colOff>203200</xdr:colOff>
      <xdr:row>83</xdr:row>
      <xdr:rowOff>50095</xdr:rowOff>
    </xdr:to>
    <xdr:sp macro="" textlink="">
      <xdr:nvSpPr>
        <xdr:cNvPr id="280" name="楕円 279"/>
        <xdr:cNvSpPr/>
      </xdr:nvSpPr>
      <xdr:spPr>
        <a:xfrm>
          <a:off x="14351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60272</xdr:rowOff>
    </xdr:from>
    <xdr:ext cx="762000" cy="259045"/>
    <xdr:sp macro="" textlink="">
      <xdr:nvSpPr>
        <xdr:cNvPr id="281" name="テキスト ボックス 280"/>
        <xdr:cNvSpPr txBox="1"/>
      </xdr:nvSpPr>
      <xdr:spPr>
        <a:xfrm>
          <a:off x="14020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2" name="楕円 281"/>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3" name="テキスト ボックス 282"/>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類似団体平均と比較して同程度の水準で推移している。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年度においては、前年度と比較して</a:t>
          </a:r>
          <a:r>
            <a:rPr kumimoji="1" lang="en-US" altLang="ja-JP" sz="1050">
              <a:latin typeface="ＭＳ Ｐゴシック" panose="020B0600070205080204" pitchFamily="50" charset="-128"/>
              <a:ea typeface="ＭＳ Ｐゴシック" panose="020B0600070205080204" pitchFamily="50" charset="-128"/>
            </a:rPr>
            <a:t>0.16</a:t>
          </a:r>
          <a:r>
            <a:rPr kumimoji="1" lang="ja-JP" altLang="en-US" sz="1050">
              <a:latin typeface="ＭＳ Ｐゴシック" panose="020B0600070205080204" pitchFamily="50" charset="-128"/>
              <a:ea typeface="ＭＳ Ｐゴシック" panose="020B0600070205080204" pitchFamily="50" charset="-128"/>
            </a:rPr>
            <a:t>人と僅かに増加しているものの、人口の減少は今後も続くことが見込まれるため、引き続き窓口業務等の民間委託など既存事務事業の見直しを行い、職員数の適正化を図る。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5" name="直線コネクタ 314"/>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6"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7" name="直線コネクタ 316"/>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8"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9" name="直線コネクタ 318"/>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77198</xdr:rowOff>
    </xdr:from>
    <xdr:to>
      <xdr:col>81</xdr:col>
      <xdr:colOff>44450</xdr:colOff>
      <xdr:row>62</xdr:row>
      <xdr:rowOff>104775</xdr:rowOff>
    </xdr:to>
    <xdr:cxnSp macro="">
      <xdr:nvCxnSpPr>
        <xdr:cNvPr id="320" name="直線コネクタ 319"/>
        <xdr:cNvCxnSpPr/>
      </xdr:nvCxnSpPr>
      <xdr:spPr>
        <a:xfrm>
          <a:off x="16179800" y="10707098"/>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21"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2" name="フローチャート: 判断 321"/>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4808</xdr:rowOff>
    </xdr:from>
    <xdr:to>
      <xdr:col>77</xdr:col>
      <xdr:colOff>44450</xdr:colOff>
      <xdr:row>62</xdr:row>
      <xdr:rowOff>77198</xdr:rowOff>
    </xdr:to>
    <xdr:cxnSp macro="">
      <xdr:nvCxnSpPr>
        <xdr:cNvPr id="323" name="直線コネクタ 322"/>
        <xdr:cNvCxnSpPr/>
      </xdr:nvCxnSpPr>
      <xdr:spPr>
        <a:xfrm>
          <a:off x="15290800" y="1063470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4" name="フローチャート: 判断 323"/>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5" name="テキスト ボックス 324"/>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4808</xdr:rowOff>
    </xdr:from>
    <xdr:to>
      <xdr:col>72</xdr:col>
      <xdr:colOff>203200</xdr:colOff>
      <xdr:row>62</xdr:row>
      <xdr:rowOff>41003</xdr:rowOff>
    </xdr:to>
    <xdr:cxnSp macro="">
      <xdr:nvCxnSpPr>
        <xdr:cNvPr id="326" name="直線コネクタ 325"/>
        <xdr:cNvCxnSpPr/>
      </xdr:nvCxnSpPr>
      <xdr:spPr>
        <a:xfrm flipV="1">
          <a:off x="14401800" y="1063470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7" name="フローチャート: 判断 326"/>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8" name="テキスト ボックス 327"/>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4808</xdr:rowOff>
    </xdr:from>
    <xdr:to>
      <xdr:col>68</xdr:col>
      <xdr:colOff>152400</xdr:colOff>
      <xdr:row>62</xdr:row>
      <xdr:rowOff>41003</xdr:rowOff>
    </xdr:to>
    <xdr:cxnSp macro="">
      <xdr:nvCxnSpPr>
        <xdr:cNvPr id="329" name="直線コネクタ 328"/>
        <xdr:cNvCxnSpPr/>
      </xdr:nvCxnSpPr>
      <xdr:spPr>
        <a:xfrm>
          <a:off x="13512800" y="1063470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2" name="フローチャート: 判断 331"/>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3" name="テキスト ボックス 332"/>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39" name="楕円 338"/>
        <xdr:cNvSpPr/>
      </xdr:nvSpPr>
      <xdr:spPr>
        <a:xfrm>
          <a:off x="16967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26052</xdr:rowOff>
    </xdr:from>
    <xdr:ext cx="762000" cy="259045"/>
    <xdr:sp macro="" textlink="">
      <xdr:nvSpPr>
        <xdr:cNvPr id="340" name="定員管理の状況該当値テキスト"/>
        <xdr:cNvSpPr txBox="1"/>
      </xdr:nvSpPr>
      <xdr:spPr>
        <a:xfrm>
          <a:off x="17106900" y="1065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26398</xdr:rowOff>
    </xdr:from>
    <xdr:to>
      <xdr:col>77</xdr:col>
      <xdr:colOff>95250</xdr:colOff>
      <xdr:row>62</xdr:row>
      <xdr:rowOff>127998</xdr:rowOff>
    </xdr:to>
    <xdr:sp macro="" textlink="">
      <xdr:nvSpPr>
        <xdr:cNvPr id="341" name="楕円 340"/>
        <xdr:cNvSpPr/>
      </xdr:nvSpPr>
      <xdr:spPr>
        <a:xfrm>
          <a:off x="161290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112775</xdr:rowOff>
    </xdr:from>
    <xdr:ext cx="736600" cy="259045"/>
    <xdr:sp macro="" textlink="">
      <xdr:nvSpPr>
        <xdr:cNvPr id="342" name="テキスト ボックス 341"/>
        <xdr:cNvSpPr txBox="1"/>
      </xdr:nvSpPr>
      <xdr:spPr>
        <a:xfrm>
          <a:off x="15798800" y="10742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125458</xdr:rowOff>
    </xdr:from>
    <xdr:to>
      <xdr:col>73</xdr:col>
      <xdr:colOff>44450</xdr:colOff>
      <xdr:row>62</xdr:row>
      <xdr:rowOff>55608</xdr:rowOff>
    </xdr:to>
    <xdr:sp macro="" textlink="">
      <xdr:nvSpPr>
        <xdr:cNvPr id="343" name="楕円 342"/>
        <xdr:cNvSpPr/>
      </xdr:nvSpPr>
      <xdr:spPr>
        <a:xfrm>
          <a:off x="15240000" y="105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65785</xdr:rowOff>
    </xdr:from>
    <xdr:ext cx="762000" cy="259045"/>
    <xdr:sp macro="" textlink="">
      <xdr:nvSpPr>
        <xdr:cNvPr id="344" name="テキスト ボックス 343"/>
        <xdr:cNvSpPr txBox="1"/>
      </xdr:nvSpPr>
      <xdr:spPr>
        <a:xfrm>
          <a:off x="14909800" y="1035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161653</xdr:rowOff>
    </xdr:from>
    <xdr:to>
      <xdr:col>68</xdr:col>
      <xdr:colOff>203200</xdr:colOff>
      <xdr:row>62</xdr:row>
      <xdr:rowOff>91803</xdr:rowOff>
    </xdr:to>
    <xdr:sp macro="" textlink="">
      <xdr:nvSpPr>
        <xdr:cNvPr id="345" name="楕円 344"/>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76580</xdr:rowOff>
    </xdr:from>
    <xdr:ext cx="762000" cy="259045"/>
    <xdr:sp macro="" textlink="">
      <xdr:nvSpPr>
        <xdr:cNvPr id="346" name="テキスト ボックス 345"/>
        <xdr:cNvSpPr txBox="1"/>
      </xdr:nvSpPr>
      <xdr:spPr>
        <a:xfrm>
          <a:off x="14020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125458</xdr:rowOff>
    </xdr:from>
    <xdr:to>
      <xdr:col>64</xdr:col>
      <xdr:colOff>152400</xdr:colOff>
      <xdr:row>62</xdr:row>
      <xdr:rowOff>55608</xdr:rowOff>
    </xdr:to>
    <xdr:sp macro="" textlink="">
      <xdr:nvSpPr>
        <xdr:cNvPr id="347" name="楕円 346"/>
        <xdr:cNvSpPr/>
      </xdr:nvSpPr>
      <xdr:spPr>
        <a:xfrm>
          <a:off x="13462000" y="105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40385</xdr:rowOff>
    </xdr:from>
    <xdr:ext cx="762000" cy="259045"/>
    <xdr:sp macro="" textlink="">
      <xdr:nvSpPr>
        <xdr:cNvPr id="348" name="テキスト ボックス 347"/>
        <xdr:cNvSpPr txBox="1"/>
      </xdr:nvSpPr>
      <xdr:spPr>
        <a:xfrm>
          <a:off x="13131800" y="106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類似団体平均と比較してやや低い水準で推移していたが、令和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年度はやや高い水準となった。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年度においては、平成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年度に借り入れた学校給食センター整備事業や陸上競技場改修事業充当債等の元金償還が始まったことにより、</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ポイント上昇した。令和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以降も賑わいの交流拠点施設整備事業や小・中学校空調設備設置事業、さらに令和元年発生の東日本台風の災害復旧債に係る市債の償還開始により更なる比率の上昇が見込まれることから、財政健全化を図るため計画的かつ効率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5" name="直線コネクタ 374"/>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6"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7" name="直線コネクタ 376"/>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8"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9" name="直線コネクタ 378"/>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119634</xdr:rowOff>
    </xdr:to>
    <xdr:cxnSp macro="">
      <xdr:nvCxnSpPr>
        <xdr:cNvPr id="380" name="直線コネクタ 379"/>
        <xdr:cNvCxnSpPr/>
      </xdr:nvCxnSpPr>
      <xdr:spPr>
        <a:xfrm>
          <a:off x="16179800" y="705256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81"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2" name="フローチャート: 判断 381"/>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41</xdr:row>
      <xdr:rowOff>23114</xdr:rowOff>
    </xdr:to>
    <xdr:cxnSp macro="">
      <xdr:nvCxnSpPr>
        <xdr:cNvPr id="383" name="直線コネクタ 382"/>
        <xdr:cNvCxnSpPr/>
      </xdr:nvCxnSpPr>
      <xdr:spPr>
        <a:xfrm>
          <a:off x="15290800" y="69463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4" name="フローチャート: 判断 383"/>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5" name="テキスト ボックス 384"/>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88392</xdr:rowOff>
    </xdr:to>
    <xdr:cxnSp macro="">
      <xdr:nvCxnSpPr>
        <xdr:cNvPr id="386" name="直線コネクタ 385"/>
        <xdr:cNvCxnSpPr/>
      </xdr:nvCxnSpPr>
      <xdr:spPr>
        <a:xfrm>
          <a:off x="14401800" y="689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78740</xdr:rowOff>
    </xdr:to>
    <xdr:cxnSp macro="">
      <xdr:nvCxnSpPr>
        <xdr:cNvPr id="389" name="直線コネクタ 388"/>
        <xdr:cNvCxnSpPr/>
      </xdr:nvCxnSpPr>
      <xdr:spPr>
        <a:xfrm flipV="1">
          <a:off x="13512800" y="68981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90" name="フローチャート: 判断 389"/>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91" name="テキスト ボックス 390"/>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2" name="フローチャート: 判断 391"/>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3" name="テキスト ボックス 392"/>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9" name="楕円 398"/>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400"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1" name="楕円 400"/>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402" name="テキスト ボックス 401"/>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3" name="楕円 402"/>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4" name="テキスト ボックス 403"/>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5" name="楕円 404"/>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06" name="テキスト ボックス 405"/>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7" name="楕円 406"/>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8" name="テキスト ボックス 407"/>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類似団体平均と比較して高い水準にある。平成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年度以降、市民センター整備事業充当債（平成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年度）、学校給食センター整備事業充当債（平成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年度）及び賑わいの交流拠点施設整備事業充当債（平成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年度）借り入れにより上昇傾向にあったが、令和元年度は令和元年東日本台風に対する災害復旧事業債の今後の償還に備えて減債基金を積み増ししたことなどにより、対前年度比で</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年度も引き続き災害復旧事業債の償還に備えた減債基金の積み増し、公共施設強靭化基金への積み増しなどで前年度比</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％となった。しかしながら、令和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年度以降も、阿武隈急行緊急保全整備事業充当債等の多額の市債発行を予定しており、再度比率が上昇することが見込まれるため、更なる事業実施の適正化を図り、財政の健全化に努める。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5" name="直線コネクタ 434"/>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6"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7" name="直線コネクタ 436"/>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91567</xdr:rowOff>
    </xdr:from>
    <xdr:to>
      <xdr:col>81</xdr:col>
      <xdr:colOff>44450</xdr:colOff>
      <xdr:row>17</xdr:row>
      <xdr:rowOff>7468</xdr:rowOff>
    </xdr:to>
    <xdr:cxnSp macro="">
      <xdr:nvCxnSpPr>
        <xdr:cNvPr id="440" name="直線コネクタ 439"/>
        <xdr:cNvCxnSpPr/>
      </xdr:nvCxnSpPr>
      <xdr:spPr>
        <a:xfrm flipV="1">
          <a:off x="16179800" y="2834767"/>
          <a:ext cx="838200" cy="8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41"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2" name="フローチャート: 判断 441"/>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7468</xdr:rowOff>
    </xdr:from>
    <xdr:to>
      <xdr:col>77</xdr:col>
      <xdr:colOff>44450</xdr:colOff>
      <xdr:row>17</xdr:row>
      <xdr:rowOff>44145</xdr:rowOff>
    </xdr:to>
    <xdr:cxnSp macro="">
      <xdr:nvCxnSpPr>
        <xdr:cNvPr id="443" name="直線コネクタ 442"/>
        <xdr:cNvCxnSpPr/>
      </xdr:nvCxnSpPr>
      <xdr:spPr>
        <a:xfrm flipV="1">
          <a:off x="15290800" y="2922118"/>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4" name="フローチャート: 判断 443"/>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5" name="テキスト ボックス 444"/>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146583</xdr:rowOff>
    </xdr:from>
    <xdr:to>
      <xdr:col>72</xdr:col>
      <xdr:colOff>203200</xdr:colOff>
      <xdr:row>17</xdr:row>
      <xdr:rowOff>44145</xdr:rowOff>
    </xdr:to>
    <xdr:cxnSp macro="">
      <xdr:nvCxnSpPr>
        <xdr:cNvPr id="446" name="直線コネクタ 445"/>
        <xdr:cNvCxnSpPr/>
      </xdr:nvCxnSpPr>
      <xdr:spPr>
        <a:xfrm>
          <a:off x="14401800" y="2889783"/>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7" name="フローチャート: 判断 446"/>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8" name="テキスト ボックス 447"/>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107975</xdr:rowOff>
    </xdr:from>
    <xdr:to>
      <xdr:col>68</xdr:col>
      <xdr:colOff>152400</xdr:colOff>
      <xdr:row>16</xdr:row>
      <xdr:rowOff>146583</xdr:rowOff>
    </xdr:to>
    <xdr:cxnSp macro="">
      <xdr:nvCxnSpPr>
        <xdr:cNvPr id="449" name="直線コネクタ 448"/>
        <xdr:cNvCxnSpPr/>
      </xdr:nvCxnSpPr>
      <xdr:spPr>
        <a:xfrm>
          <a:off x="13512800" y="285117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50" name="フローチャート: 判断 449"/>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51" name="テキスト ボックス 450"/>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2" name="フローチャート: 判断 451"/>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3" name="テキスト ボックス 452"/>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40767</xdr:rowOff>
    </xdr:from>
    <xdr:to>
      <xdr:col>81</xdr:col>
      <xdr:colOff>95250</xdr:colOff>
      <xdr:row>16</xdr:row>
      <xdr:rowOff>142367</xdr:rowOff>
    </xdr:to>
    <xdr:sp macro="" textlink="">
      <xdr:nvSpPr>
        <xdr:cNvPr id="459" name="楕円 458"/>
        <xdr:cNvSpPr/>
      </xdr:nvSpPr>
      <xdr:spPr>
        <a:xfrm>
          <a:off x="16967200" y="27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12844</xdr:rowOff>
    </xdr:from>
    <xdr:ext cx="762000" cy="259045"/>
    <xdr:sp macro="" textlink="">
      <xdr:nvSpPr>
        <xdr:cNvPr id="460" name="将来負担の状況該当値テキスト"/>
        <xdr:cNvSpPr txBox="1"/>
      </xdr:nvSpPr>
      <xdr:spPr>
        <a:xfrm>
          <a:off x="17106900" y="2756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128118</xdr:rowOff>
    </xdr:from>
    <xdr:to>
      <xdr:col>77</xdr:col>
      <xdr:colOff>95250</xdr:colOff>
      <xdr:row>17</xdr:row>
      <xdr:rowOff>58268</xdr:rowOff>
    </xdr:to>
    <xdr:sp macro="" textlink="">
      <xdr:nvSpPr>
        <xdr:cNvPr id="461" name="楕円 460"/>
        <xdr:cNvSpPr/>
      </xdr:nvSpPr>
      <xdr:spPr>
        <a:xfrm>
          <a:off x="16129000" y="28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43045</xdr:rowOff>
    </xdr:from>
    <xdr:ext cx="736600" cy="259045"/>
    <xdr:sp macro="" textlink="">
      <xdr:nvSpPr>
        <xdr:cNvPr id="462" name="テキスト ボックス 461"/>
        <xdr:cNvSpPr txBox="1"/>
      </xdr:nvSpPr>
      <xdr:spPr>
        <a:xfrm>
          <a:off x="15798800" y="295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164795</xdr:rowOff>
    </xdr:from>
    <xdr:to>
      <xdr:col>73</xdr:col>
      <xdr:colOff>44450</xdr:colOff>
      <xdr:row>17</xdr:row>
      <xdr:rowOff>94945</xdr:rowOff>
    </xdr:to>
    <xdr:sp macro="" textlink="">
      <xdr:nvSpPr>
        <xdr:cNvPr id="463" name="楕円 462"/>
        <xdr:cNvSpPr/>
      </xdr:nvSpPr>
      <xdr:spPr>
        <a:xfrm>
          <a:off x="15240000" y="29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79722</xdr:rowOff>
    </xdr:from>
    <xdr:ext cx="762000" cy="259045"/>
    <xdr:sp macro="" textlink="">
      <xdr:nvSpPr>
        <xdr:cNvPr id="464" name="テキスト ボックス 463"/>
        <xdr:cNvSpPr txBox="1"/>
      </xdr:nvSpPr>
      <xdr:spPr>
        <a:xfrm>
          <a:off x="14909800" y="299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95783</xdr:rowOff>
    </xdr:from>
    <xdr:to>
      <xdr:col>68</xdr:col>
      <xdr:colOff>203200</xdr:colOff>
      <xdr:row>17</xdr:row>
      <xdr:rowOff>25933</xdr:rowOff>
    </xdr:to>
    <xdr:sp macro="" textlink="">
      <xdr:nvSpPr>
        <xdr:cNvPr id="465" name="楕円 464"/>
        <xdr:cNvSpPr/>
      </xdr:nvSpPr>
      <xdr:spPr>
        <a:xfrm>
          <a:off x="14351000" y="283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10710</xdr:rowOff>
    </xdr:from>
    <xdr:ext cx="762000" cy="259045"/>
    <xdr:sp macro="" textlink="">
      <xdr:nvSpPr>
        <xdr:cNvPr id="466" name="テキスト ボックス 465"/>
        <xdr:cNvSpPr txBox="1"/>
      </xdr:nvSpPr>
      <xdr:spPr>
        <a:xfrm>
          <a:off x="14020800" y="292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57175</xdr:rowOff>
    </xdr:from>
    <xdr:to>
      <xdr:col>64</xdr:col>
      <xdr:colOff>152400</xdr:colOff>
      <xdr:row>16</xdr:row>
      <xdr:rowOff>158775</xdr:rowOff>
    </xdr:to>
    <xdr:sp macro="" textlink="">
      <xdr:nvSpPr>
        <xdr:cNvPr id="467" name="楕円 466"/>
        <xdr:cNvSpPr/>
      </xdr:nvSpPr>
      <xdr:spPr>
        <a:xfrm>
          <a:off x="13462000" y="28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143552</xdr:rowOff>
    </xdr:from>
    <xdr:ext cx="762000" cy="259045"/>
    <xdr:sp macro="" textlink="">
      <xdr:nvSpPr>
        <xdr:cNvPr id="468" name="テキスト ボックス 467"/>
        <xdr:cNvSpPr txBox="1"/>
      </xdr:nvSpPr>
      <xdr:spPr>
        <a:xfrm>
          <a:off x="13131800" y="288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28,212
27,975
147.53
22,351,738
21,723,585
448,325
8,033,150
16,275,080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類似団体平均と比較して給与水準は低い（（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）参照）ものの、経常収支比率は高い水準で推移している。これは、人件費において、類似団体と比較して非常勤職員数が多いことと、経常一般財源が類似団体と比較して少ないことが要因となっている。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年度は、職員人件費は前年度並だが普通交付税など歳入（経常一般財源）の増加により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今後も市税の徴収強化等により経常一般財源の確保に努めるとともに、事務事業の見直し等により、非常勤職員数の抑制を図る。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79375</xdr:rowOff>
    </xdr:to>
    <xdr:cxnSp macro="">
      <xdr:nvCxnSpPr>
        <xdr:cNvPr id="70" name="直線コネクタ 69"/>
        <xdr:cNvCxnSpPr/>
      </xdr:nvCxnSpPr>
      <xdr:spPr>
        <a:xfrm flipV="1">
          <a:off x="3987800" y="66802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79375</xdr:rowOff>
    </xdr:from>
    <xdr:to>
      <xdr:col>19</xdr:col>
      <xdr:colOff>187325</xdr:colOff>
      <xdr:row>39</xdr:row>
      <xdr:rowOff>107950</xdr:rowOff>
    </xdr:to>
    <xdr:cxnSp macro="">
      <xdr:nvCxnSpPr>
        <xdr:cNvPr id="73" name="直線コネクタ 72"/>
        <xdr:cNvCxnSpPr/>
      </xdr:nvCxnSpPr>
      <xdr:spPr>
        <a:xfrm flipV="1">
          <a:off x="3098800" y="6765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107950</xdr:rowOff>
    </xdr:to>
    <xdr:cxnSp macro="">
      <xdr:nvCxnSpPr>
        <xdr:cNvPr id="76" name="直線コネクタ 75"/>
        <xdr:cNvCxnSpPr/>
      </xdr:nvCxnSpPr>
      <xdr:spPr>
        <a:xfrm>
          <a:off x="2209800" y="675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12700</xdr:rowOff>
    </xdr:from>
    <xdr:to>
      <xdr:col>11</xdr:col>
      <xdr:colOff>9525</xdr:colOff>
      <xdr:row>39</xdr:row>
      <xdr:rowOff>69850</xdr:rowOff>
    </xdr:to>
    <xdr:cxnSp macro="">
      <xdr:nvCxnSpPr>
        <xdr:cNvPr id="79" name="直線コネクタ 78"/>
        <xdr:cNvCxnSpPr/>
      </xdr:nvCxnSpPr>
      <xdr:spPr>
        <a:xfrm>
          <a:off x="1320800" y="6699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9" name="楕円 88"/>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90"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28575</xdr:rowOff>
    </xdr:from>
    <xdr:to>
      <xdr:col>20</xdr:col>
      <xdr:colOff>38100</xdr:colOff>
      <xdr:row>39</xdr:row>
      <xdr:rowOff>130175</xdr:rowOff>
    </xdr:to>
    <xdr:sp macro="" textlink="">
      <xdr:nvSpPr>
        <xdr:cNvPr id="91" name="楕円 90"/>
        <xdr:cNvSpPr/>
      </xdr:nvSpPr>
      <xdr:spPr>
        <a:xfrm>
          <a:off x="3937000" y="67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114952</xdr:rowOff>
    </xdr:from>
    <xdr:ext cx="736600" cy="259045"/>
    <xdr:sp macro="" textlink="">
      <xdr:nvSpPr>
        <xdr:cNvPr id="92" name="テキスト ボックス 91"/>
        <xdr:cNvSpPr txBox="1"/>
      </xdr:nvSpPr>
      <xdr:spPr>
        <a:xfrm>
          <a:off x="3606800" y="680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93" name="楕円 92"/>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4" name="テキスト ボックス 93"/>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5" name="楕円 94"/>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6" name="テキスト ボックス 95"/>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133350</xdr:rowOff>
    </xdr:from>
    <xdr:to>
      <xdr:col>6</xdr:col>
      <xdr:colOff>171450</xdr:colOff>
      <xdr:row>39</xdr:row>
      <xdr:rowOff>63500</xdr:rowOff>
    </xdr:to>
    <xdr:sp macro="" textlink="">
      <xdr:nvSpPr>
        <xdr:cNvPr id="97" name="楕円 96"/>
        <xdr:cNvSpPr/>
      </xdr:nvSpPr>
      <xdr:spPr>
        <a:xfrm>
          <a:off x="1270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48277</xdr:rowOff>
    </xdr:from>
    <xdr:ext cx="762000" cy="259045"/>
    <xdr:sp macro="" textlink="">
      <xdr:nvSpPr>
        <xdr:cNvPr id="98" name="テキスト ボックス 97"/>
        <xdr:cNvSpPr txBox="1"/>
      </xdr:nvSpPr>
      <xdr:spPr>
        <a:xfrm>
          <a:off x="939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年度以降は高い水準となっている。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年度以降、新築した学校給食センターの管理運営費が増加している。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年度は、個別予防接種委託料や学校給食センター賄材料費等で物件費が上昇するも、歳入（経常一般財源）の増加により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ポイントの低下に留まった。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当項目についてはここ数年増加傾向にあることから、一層のコスト削減に努める。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153670</xdr:rowOff>
    </xdr:to>
    <xdr:cxnSp macro="">
      <xdr:nvCxnSpPr>
        <xdr:cNvPr id="131" name="直線コネクタ 130"/>
        <xdr:cNvCxnSpPr/>
      </xdr:nvCxnSpPr>
      <xdr:spPr>
        <a:xfrm flipV="1">
          <a:off x="15671800" y="3053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153670</xdr:rowOff>
    </xdr:to>
    <xdr:cxnSp macro="">
      <xdr:nvCxnSpPr>
        <xdr:cNvPr id="134" name="直線コネクタ 133"/>
        <xdr:cNvCxnSpPr/>
      </xdr:nvCxnSpPr>
      <xdr:spPr>
        <a:xfrm>
          <a:off x="14782800" y="3060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146050</xdr:rowOff>
    </xdr:to>
    <xdr:cxnSp macro="">
      <xdr:nvCxnSpPr>
        <xdr:cNvPr id="137" name="直線コネクタ 136"/>
        <xdr:cNvCxnSpPr/>
      </xdr:nvCxnSpPr>
      <xdr:spPr>
        <a:xfrm>
          <a:off x="13893800" y="3007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92710</xdr:rowOff>
    </xdr:to>
    <xdr:cxnSp macro="">
      <xdr:nvCxnSpPr>
        <xdr:cNvPr id="140" name="直線コネクタ 139"/>
        <xdr:cNvCxnSpPr/>
      </xdr:nvCxnSpPr>
      <xdr:spPr>
        <a:xfrm>
          <a:off x="13004800" y="2931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50" name="楕円 149"/>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51"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52" name="楕円 151"/>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53" name="テキスト ボックス 152"/>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4" name="楕円 153"/>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5" name="テキスト ボックス 154"/>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6" name="楕円 155"/>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7" name="テキスト ボックス 156"/>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8" name="楕円 157"/>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9" name="テキスト ボックス 158"/>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年度以降類似団体平均と比較してやや低い水準で推移していたが、令和元年度・令和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年度はほぼ同程度となっている。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年度は児童扶養手当等の減により歳出減となるも、普通交付税など歳入（経常一般財源）の増加により前年度と比較して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経済状況や高齢化等による今後の扶助費の増加に備え、その動向を注視していくとともに、経常一般財源の確保に努める。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86178</xdr:rowOff>
    </xdr:to>
    <xdr:cxnSp macro="">
      <xdr:nvCxnSpPr>
        <xdr:cNvPr id="194" name="直線コネクタ 193"/>
        <xdr:cNvCxnSpPr/>
      </xdr:nvCxnSpPr>
      <xdr:spPr>
        <a:xfrm flipV="1">
          <a:off x="3987800" y="97445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86178</xdr:rowOff>
    </xdr:to>
    <xdr:cxnSp macro="">
      <xdr:nvCxnSpPr>
        <xdr:cNvPr id="197" name="直線コネクタ 196"/>
        <xdr:cNvCxnSpPr/>
      </xdr:nvCxnSpPr>
      <xdr:spPr>
        <a:xfrm>
          <a:off x="3098800" y="9613900"/>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78015</xdr:rowOff>
    </xdr:to>
    <xdr:cxnSp macro="">
      <xdr:nvCxnSpPr>
        <xdr:cNvPr id="200" name="直線コネクタ 199"/>
        <xdr:cNvCxnSpPr/>
      </xdr:nvCxnSpPr>
      <xdr:spPr>
        <a:xfrm flipV="1">
          <a:off x="2209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78015</xdr:rowOff>
    </xdr:to>
    <xdr:cxnSp macro="">
      <xdr:nvCxnSpPr>
        <xdr:cNvPr id="203" name="直線コネクタ 202"/>
        <xdr:cNvCxnSpPr/>
      </xdr:nvCxnSpPr>
      <xdr:spPr>
        <a:xfrm>
          <a:off x="1320800" y="9548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3" name="楕円 212"/>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4"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15" name="楕円 214"/>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147155</xdr:rowOff>
    </xdr:from>
    <xdr:ext cx="736600" cy="259045"/>
    <xdr:sp macro="" textlink="">
      <xdr:nvSpPr>
        <xdr:cNvPr id="216" name="テキスト ボックス 215"/>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7" name="楕円 21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8" name="テキスト ボックス 21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9" name="楕円 218"/>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20" name="テキスト ボックス 219"/>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21" name="楕円 220"/>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2" name="テキスト ボックス 22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他会計への繰出金が多額のため類似団体平均と比較して高い水準で推移していたが、令和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年度は平均に大きく近づいた。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令和元年度まで下水道事業への繰出金として支出していたものが、令和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年度より同事業の公営企業法適用に伴い、繰出金から負担金及び補助金に性質が変わったことなどにより、前年度比で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ポイント低下したことが要因である。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しかしながら類似団体平均よりも高い水準であることに変わりはなく、繰出金の低減を図るため、事業見直しや経費削減等に努める。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60</xdr:row>
      <xdr:rowOff>127000</xdr:rowOff>
    </xdr:to>
    <xdr:cxnSp macro="">
      <xdr:nvCxnSpPr>
        <xdr:cNvPr id="255" name="直線コネクタ 254"/>
        <xdr:cNvCxnSpPr/>
      </xdr:nvCxnSpPr>
      <xdr:spPr>
        <a:xfrm flipV="1">
          <a:off x="15671800" y="98425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61</xdr:row>
      <xdr:rowOff>1270</xdr:rowOff>
    </xdr:to>
    <xdr:cxnSp macro="">
      <xdr:nvCxnSpPr>
        <xdr:cNvPr id="258" name="直線コネクタ 257"/>
        <xdr:cNvCxnSpPr/>
      </xdr:nvCxnSpPr>
      <xdr:spPr>
        <a:xfrm flipV="1">
          <a:off x="14782800" y="1041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104140</xdr:rowOff>
    </xdr:from>
    <xdr:to>
      <xdr:col>73</xdr:col>
      <xdr:colOff>180975</xdr:colOff>
      <xdr:row>61</xdr:row>
      <xdr:rowOff>1270</xdr:rowOff>
    </xdr:to>
    <xdr:cxnSp macro="">
      <xdr:nvCxnSpPr>
        <xdr:cNvPr id="261" name="直線コネクタ 260"/>
        <xdr:cNvCxnSpPr/>
      </xdr:nvCxnSpPr>
      <xdr:spPr>
        <a:xfrm>
          <a:off x="13893800" y="10391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35560</xdr:rowOff>
    </xdr:from>
    <xdr:to>
      <xdr:col>69</xdr:col>
      <xdr:colOff>92075</xdr:colOff>
      <xdr:row>60</xdr:row>
      <xdr:rowOff>104140</xdr:rowOff>
    </xdr:to>
    <xdr:cxnSp macro="">
      <xdr:nvCxnSpPr>
        <xdr:cNvPr id="264" name="直線コネクタ 263"/>
        <xdr:cNvCxnSpPr/>
      </xdr:nvCxnSpPr>
      <xdr:spPr>
        <a:xfrm>
          <a:off x="13004800" y="1032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4" name="楕円 27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76" name="楕円 275"/>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77" name="テキスト ボックス 276"/>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121920</xdr:rowOff>
    </xdr:from>
    <xdr:to>
      <xdr:col>74</xdr:col>
      <xdr:colOff>31750</xdr:colOff>
      <xdr:row>61</xdr:row>
      <xdr:rowOff>52070</xdr:rowOff>
    </xdr:to>
    <xdr:sp macro="" textlink="">
      <xdr:nvSpPr>
        <xdr:cNvPr id="278" name="楕円 277"/>
        <xdr:cNvSpPr/>
      </xdr:nvSpPr>
      <xdr:spPr>
        <a:xfrm>
          <a:off x="14732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36847</xdr:rowOff>
    </xdr:from>
    <xdr:ext cx="762000" cy="259045"/>
    <xdr:sp macro="" textlink="">
      <xdr:nvSpPr>
        <xdr:cNvPr id="279" name="テキスト ボックス 278"/>
        <xdr:cNvSpPr txBox="1"/>
      </xdr:nvSpPr>
      <xdr:spPr>
        <a:xfrm>
          <a:off x="14401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53340</xdr:rowOff>
    </xdr:from>
    <xdr:to>
      <xdr:col>69</xdr:col>
      <xdr:colOff>142875</xdr:colOff>
      <xdr:row>60</xdr:row>
      <xdr:rowOff>154940</xdr:rowOff>
    </xdr:to>
    <xdr:sp macro="" textlink="">
      <xdr:nvSpPr>
        <xdr:cNvPr id="280" name="楕円 279"/>
        <xdr:cNvSpPr/>
      </xdr:nvSpPr>
      <xdr:spPr>
        <a:xfrm>
          <a:off x="13843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139717</xdr:rowOff>
    </xdr:from>
    <xdr:ext cx="762000" cy="259045"/>
    <xdr:sp macro="" textlink="">
      <xdr:nvSpPr>
        <xdr:cNvPr id="281" name="テキスト ボックス 280"/>
        <xdr:cNvSpPr txBox="1"/>
      </xdr:nvSpPr>
      <xdr:spPr>
        <a:xfrm>
          <a:off x="13512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82" name="楕円 281"/>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71137</xdr:rowOff>
    </xdr:from>
    <xdr:ext cx="762000" cy="259045"/>
    <xdr:sp macro="" textlink="">
      <xdr:nvSpPr>
        <xdr:cNvPr id="283" name="テキスト ボックス 282"/>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類似団体平均と比較してやや高い水準で推移している。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令和元年度まで下水道事業への繰出金として支出していたものが、令和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年度より同事業の公営企業法適用に伴い、繰出金から負担金及び補助金に性質が変わったことなどで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各種補助金の見直し、特に繰越金の多い団体への運営費補助については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％以上の削減を行うなど、経費の適正化に努める。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38</xdr:row>
      <xdr:rowOff>40132</xdr:rowOff>
    </xdr:to>
    <xdr:cxnSp macro="">
      <xdr:nvCxnSpPr>
        <xdr:cNvPr id="313" name="直線コネクタ 312"/>
        <xdr:cNvCxnSpPr/>
      </xdr:nvCxnSpPr>
      <xdr:spPr>
        <a:xfrm>
          <a:off x="15671800" y="641350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69850</xdr:rowOff>
    </xdr:to>
    <xdr:cxnSp macro="">
      <xdr:nvCxnSpPr>
        <xdr:cNvPr id="316" name="直線コネクタ 315"/>
        <xdr:cNvCxnSpPr/>
      </xdr:nvCxnSpPr>
      <xdr:spPr>
        <a:xfrm>
          <a:off x="14782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42418</xdr:rowOff>
    </xdr:to>
    <xdr:cxnSp macro="">
      <xdr:nvCxnSpPr>
        <xdr:cNvPr id="319" name="直線コネクタ 318"/>
        <xdr:cNvCxnSpPr/>
      </xdr:nvCxnSpPr>
      <xdr:spPr>
        <a:xfrm>
          <a:off x="13893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24130</xdr:rowOff>
    </xdr:to>
    <xdr:cxnSp macro="">
      <xdr:nvCxnSpPr>
        <xdr:cNvPr id="322" name="直線コネクタ 321"/>
        <xdr:cNvCxnSpPr/>
      </xdr:nvCxnSpPr>
      <xdr:spPr>
        <a:xfrm flipV="1">
          <a:off x="13004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32" name="楕円 331"/>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33"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4" name="楕円 333"/>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5" name="テキスト ボックス 334"/>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6" name="楕円 335"/>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7" name="テキスト ボックス 33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8" name="楕円 337"/>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9" name="テキスト ボックス 33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40" name="楕円 339"/>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41" name="テキスト ボックス 34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類似団体平均と比較して低い水準で推移している。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年度に借り入れた学校給食センター整備事業や陸上競技場改修事業充当債等の元金償還開始により公債費は増となるも、普通交付税など歳入（経常一般財源）の増加により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賑わいの交流拠点施設整備事業や小・中学校空調設備設置事業、さらに令和元年発生の東日本台風の災害復旧債に係る市債の本格的な償還を予定しており、更なる比率上昇の要因が続くことから、引き続き適正な公債費の管理に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54611</xdr:rowOff>
    </xdr:to>
    <xdr:cxnSp macro="">
      <xdr:nvCxnSpPr>
        <xdr:cNvPr id="374" name="直線コネクタ 373"/>
        <xdr:cNvCxnSpPr/>
      </xdr:nvCxnSpPr>
      <xdr:spPr>
        <a:xfrm flipV="1">
          <a:off x="3987800" y="132410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54611</xdr:rowOff>
    </xdr:to>
    <xdr:cxnSp macro="">
      <xdr:nvCxnSpPr>
        <xdr:cNvPr id="377" name="直線コネクタ 376"/>
        <xdr:cNvCxnSpPr/>
      </xdr:nvCxnSpPr>
      <xdr:spPr>
        <a:xfrm>
          <a:off x="3098800" y="131876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157480</xdr:rowOff>
    </xdr:to>
    <xdr:cxnSp macro="">
      <xdr:nvCxnSpPr>
        <xdr:cNvPr id="380" name="直線コネクタ 379"/>
        <xdr:cNvCxnSpPr/>
      </xdr:nvCxnSpPr>
      <xdr:spPr>
        <a:xfrm>
          <a:off x="2209800" y="130581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96520</xdr:rowOff>
    </xdr:to>
    <xdr:cxnSp macro="">
      <xdr:nvCxnSpPr>
        <xdr:cNvPr id="383" name="直線コネクタ 382"/>
        <xdr:cNvCxnSpPr/>
      </xdr:nvCxnSpPr>
      <xdr:spPr>
        <a:xfrm flipV="1">
          <a:off x="1320800" y="13058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3" name="楕円 392"/>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5097</xdr:rowOff>
    </xdr:from>
    <xdr:ext cx="762000" cy="259045"/>
    <xdr:sp macro="" textlink="">
      <xdr:nvSpPr>
        <xdr:cNvPr id="394" name="公債費該当値テキスト"/>
        <xdr:cNvSpPr txBox="1"/>
      </xdr:nvSpPr>
      <xdr:spPr>
        <a:xfrm>
          <a:off x="4914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95" name="楕円 394"/>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96" name="テキスト ボックス 395"/>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7" name="楕円 396"/>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98" name="テキスト ボックス 397"/>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9" name="楕円 398"/>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400" name="テキスト ボックス 399"/>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401" name="楕円 400"/>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402" name="テキスト ボックス 401"/>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類似団体平均と比較して高い水準で推移している。これは、上記「人件費」及び「その他」の比率が高いことが要因である。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年度においては、人件費及びその他が減少したことに伴い、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今後の財政運営の硬直化を防ぐため行財政改革を推進し、経常収支比率上昇の抑制に努める。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147574</xdr:rowOff>
    </xdr:from>
    <xdr:to>
      <xdr:col>82</xdr:col>
      <xdr:colOff>107950</xdr:colOff>
      <xdr:row>81</xdr:row>
      <xdr:rowOff>88137</xdr:rowOff>
    </xdr:to>
    <xdr:cxnSp macro="">
      <xdr:nvCxnSpPr>
        <xdr:cNvPr id="433" name="直線コネクタ 432"/>
        <xdr:cNvCxnSpPr/>
      </xdr:nvCxnSpPr>
      <xdr:spPr>
        <a:xfrm flipV="1">
          <a:off x="15671800" y="13692124"/>
          <a:ext cx="8382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28702</xdr:rowOff>
    </xdr:from>
    <xdr:to>
      <xdr:col>78</xdr:col>
      <xdr:colOff>69850</xdr:colOff>
      <xdr:row>81</xdr:row>
      <xdr:rowOff>88137</xdr:rowOff>
    </xdr:to>
    <xdr:cxnSp macro="">
      <xdr:nvCxnSpPr>
        <xdr:cNvPr id="436" name="直線コネクタ 435"/>
        <xdr:cNvCxnSpPr/>
      </xdr:nvCxnSpPr>
      <xdr:spPr>
        <a:xfrm>
          <a:off x="14782800" y="139161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104139</xdr:rowOff>
    </xdr:from>
    <xdr:to>
      <xdr:col>73</xdr:col>
      <xdr:colOff>180975</xdr:colOff>
      <xdr:row>81</xdr:row>
      <xdr:rowOff>28702</xdr:rowOff>
    </xdr:to>
    <xdr:cxnSp macro="">
      <xdr:nvCxnSpPr>
        <xdr:cNvPr id="439" name="直線コネクタ 438"/>
        <xdr:cNvCxnSpPr/>
      </xdr:nvCxnSpPr>
      <xdr:spPr>
        <a:xfrm>
          <a:off x="13893800" y="13820139"/>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129287</xdr:rowOff>
    </xdr:from>
    <xdr:to>
      <xdr:col>69</xdr:col>
      <xdr:colOff>92075</xdr:colOff>
      <xdr:row>80</xdr:row>
      <xdr:rowOff>104139</xdr:rowOff>
    </xdr:to>
    <xdr:cxnSp macro="">
      <xdr:nvCxnSpPr>
        <xdr:cNvPr id="442" name="直線コネクタ 441"/>
        <xdr:cNvCxnSpPr/>
      </xdr:nvCxnSpPr>
      <xdr:spPr>
        <a:xfrm>
          <a:off x="13004800" y="13673837"/>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96774</xdr:rowOff>
    </xdr:from>
    <xdr:to>
      <xdr:col>82</xdr:col>
      <xdr:colOff>158750</xdr:colOff>
      <xdr:row>80</xdr:row>
      <xdr:rowOff>26924</xdr:rowOff>
    </xdr:to>
    <xdr:sp macro="" textlink="">
      <xdr:nvSpPr>
        <xdr:cNvPr id="452" name="楕円 451"/>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5351</xdr:rowOff>
    </xdr:from>
    <xdr:ext cx="762000" cy="259045"/>
    <xdr:sp macro="" textlink="">
      <xdr:nvSpPr>
        <xdr:cNvPr id="453" name="公債費以外該当値テキスト"/>
        <xdr:cNvSpPr txBox="1"/>
      </xdr:nvSpPr>
      <xdr:spPr>
        <a:xfrm>
          <a:off x="16598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37337</xdr:rowOff>
    </xdr:from>
    <xdr:to>
      <xdr:col>78</xdr:col>
      <xdr:colOff>120650</xdr:colOff>
      <xdr:row>81</xdr:row>
      <xdr:rowOff>138937</xdr:rowOff>
    </xdr:to>
    <xdr:sp macro="" textlink="">
      <xdr:nvSpPr>
        <xdr:cNvPr id="454" name="楕円 453"/>
        <xdr:cNvSpPr/>
      </xdr:nvSpPr>
      <xdr:spPr>
        <a:xfrm>
          <a:off x="15621000" y="139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123714</xdr:rowOff>
    </xdr:from>
    <xdr:ext cx="736600" cy="259045"/>
    <xdr:sp macro="" textlink="">
      <xdr:nvSpPr>
        <xdr:cNvPr id="455" name="テキスト ボックス 454"/>
        <xdr:cNvSpPr txBox="1"/>
      </xdr:nvSpPr>
      <xdr:spPr>
        <a:xfrm>
          <a:off x="15290800" y="14011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149352</xdr:rowOff>
    </xdr:from>
    <xdr:to>
      <xdr:col>74</xdr:col>
      <xdr:colOff>31750</xdr:colOff>
      <xdr:row>81</xdr:row>
      <xdr:rowOff>79502</xdr:rowOff>
    </xdr:to>
    <xdr:sp macro="" textlink="">
      <xdr:nvSpPr>
        <xdr:cNvPr id="456" name="楕円 455"/>
        <xdr:cNvSpPr/>
      </xdr:nvSpPr>
      <xdr:spPr>
        <a:xfrm>
          <a:off x="147320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64279</xdr:rowOff>
    </xdr:from>
    <xdr:ext cx="762000" cy="259045"/>
    <xdr:sp macro="" textlink="">
      <xdr:nvSpPr>
        <xdr:cNvPr id="457" name="テキスト ボックス 456"/>
        <xdr:cNvSpPr txBox="1"/>
      </xdr:nvSpPr>
      <xdr:spPr>
        <a:xfrm>
          <a:off x="14401800" y="1395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53339</xdr:rowOff>
    </xdr:from>
    <xdr:to>
      <xdr:col>69</xdr:col>
      <xdr:colOff>142875</xdr:colOff>
      <xdr:row>80</xdr:row>
      <xdr:rowOff>154939</xdr:rowOff>
    </xdr:to>
    <xdr:sp macro="" textlink="">
      <xdr:nvSpPr>
        <xdr:cNvPr id="458" name="楕円 457"/>
        <xdr:cNvSpPr/>
      </xdr:nvSpPr>
      <xdr:spPr>
        <a:xfrm>
          <a:off x="13843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139716</xdr:rowOff>
    </xdr:from>
    <xdr:ext cx="762000" cy="259045"/>
    <xdr:sp macro="" textlink="">
      <xdr:nvSpPr>
        <xdr:cNvPr id="459" name="テキスト ボックス 458"/>
        <xdr:cNvSpPr txBox="1"/>
      </xdr:nvSpPr>
      <xdr:spPr>
        <a:xfrm>
          <a:off x="13512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78487</xdr:rowOff>
    </xdr:from>
    <xdr:to>
      <xdr:col>65</xdr:col>
      <xdr:colOff>53975</xdr:colOff>
      <xdr:row>80</xdr:row>
      <xdr:rowOff>8637</xdr:rowOff>
    </xdr:to>
    <xdr:sp macro="" textlink="">
      <xdr:nvSpPr>
        <xdr:cNvPr id="460" name="楕円 459"/>
        <xdr:cNvSpPr/>
      </xdr:nvSpPr>
      <xdr:spPr>
        <a:xfrm>
          <a:off x="12954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164864</xdr:rowOff>
    </xdr:from>
    <xdr:ext cx="762000" cy="259045"/>
    <xdr:sp macro="" textlink="">
      <xdr:nvSpPr>
        <xdr:cNvPr id="461" name="テキスト ボックス 460"/>
        <xdr:cNvSpPr txBox="1"/>
      </xdr:nvSpPr>
      <xdr:spPr>
        <a:xfrm>
          <a:off x="12623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45417</xdr:rowOff>
    </xdr:from>
    <xdr:to>
      <xdr:col>29</xdr:col>
      <xdr:colOff>127000</xdr:colOff>
      <xdr:row>15</xdr:row>
      <xdr:rowOff>65828</xdr:rowOff>
    </xdr:to>
    <xdr:cxnSp macro="">
      <xdr:nvCxnSpPr>
        <xdr:cNvPr id="52" name="直線コネクタ 51"/>
        <xdr:cNvCxnSpPr/>
      </xdr:nvCxnSpPr>
      <xdr:spPr bwMode="auto">
        <a:xfrm flipV="1">
          <a:off x="5003800" y="2664792"/>
          <a:ext cx="647700" cy="2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65828</xdr:rowOff>
    </xdr:from>
    <xdr:to>
      <xdr:col>26</xdr:col>
      <xdr:colOff>50800</xdr:colOff>
      <xdr:row>15</xdr:row>
      <xdr:rowOff>98779</xdr:rowOff>
    </xdr:to>
    <xdr:cxnSp macro="">
      <xdr:nvCxnSpPr>
        <xdr:cNvPr id="55" name="直線コネクタ 54"/>
        <xdr:cNvCxnSpPr/>
      </xdr:nvCxnSpPr>
      <xdr:spPr bwMode="auto">
        <a:xfrm flipV="1">
          <a:off x="4305300" y="2685203"/>
          <a:ext cx="698500" cy="3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98779</xdr:rowOff>
    </xdr:from>
    <xdr:to>
      <xdr:col>22</xdr:col>
      <xdr:colOff>114300</xdr:colOff>
      <xdr:row>15</xdr:row>
      <xdr:rowOff>130424</xdr:rowOff>
    </xdr:to>
    <xdr:cxnSp macro="">
      <xdr:nvCxnSpPr>
        <xdr:cNvPr id="58" name="直線コネクタ 57"/>
        <xdr:cNvCxnSpPr/>
      </xdr:nvCxnSpPr>
      <xdr:spPr bwMode="auto">
        <a:xfrm flipV="1">
          <a:off x="3606800" y="2718154"/>
          <a:ext cx="698500" cy="31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130424</xdr:rowOff>
    </xdr:from>
    <xdr:to>
      <xdr:col>18</xdr:col>
      <xdr:colOff>177800</xdr:colOff>
      <xdr:row>16</xdr:row>
      <xdr:rowOff>11405</xdr:rowOff>
    </xdr:to>
    <xdr:cxnSp macro="">
      <xdr:nvCxnSpPr>
        <xdr:cNvPr id="61" name="直線コネクタ 60"/>
        <xdr:cNvCxnSpPr/>
      </xdr:nvCxnSpPr>
      <xdr:spPr bwMode="auto">
        <a:xfrm flipV="1">
          <a:off x="2908300" y="2749799"/>
          <a:ext cx="698500" cy="52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166067</xdr:rowOff>
    </xdr:from>
    <xdr:to>
      <xdr:col>29</xdr:col>
      <xdr:colOff>177800</xdr:colOff>
      <xdr:row>15</xdr:row>
      <xdr:rowOff>96217</xdr:rowOff>
    </xdr:to>
    <xdr:sp macro="" textlink="">
      <xdr:nvSpPr>
        <xdr:cNvPr id="71" name="楕円 70"/>
        <xdr:cNvSpPr/>
      </xdr:nvSpPr>
      <xdr:spPr bwMode="auto">
        <a:xfrm>
          <a:off x="5600700" y="261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11144</xdr:rowOff>
    </xdr:from>
    <xdr:ext cx="762000" cy="259045"/>
    <xdr:sp macro="" textlink="">
      <xdr:nvSpPr>
        <xdr:cNvPr id="72" name="人口1人当たり決算額の推移該当値テキスト130"/>
        <xdr:cNvSpPr txBox="1"/>
      </xdr:nvSpPr>
      <xdr:spPr>
        <a:xfrm>
          <a:off x="5740400" y="24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15028</xdr:rowOff>
    </xdr:from>
    <xdr:to>
      <xdr:col>26</xdr:col>
      <xdr:colOff>101600</xdr:colOff>
      <xdr:row>15</xdr:row>
      <xdr:rowOff>116628</xdr:rowOff>
    </xdr:to>
    <xdr:sp macro="" textlink="">
      <xdr:nvSpPr>
        <xdr:cNvPr id="73" name="楕円 72"/>
        <xdr:cNvSpPr/>
      </xdr:nvSpPr>
      <xdr:spPr bwMode="auto">
        <a:xfrm>
          <a:off x="4953000" y="263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126805</xdr:rowOff>
    </xdr:from>
    <xdr:ext cx="736600" cy="259045"/>
    <xdr:sp macro="" textlink="">
      <xdr:nvSpPr>
        <xdr:cNvPr id="74" name="テキスト ボックス 73"/>
        <xdr:cNvSpPr txBox="1"/>
      </xdr:nvSpPr>
      <xdr:spPr>
        <a:xfrm>
          <a:off x="4622800" y="2403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47979</xdr:rowOff>
    </xdr:from>
    <xdr:to>
      <xdr:col>22</xdr:col>
      <xdr:colOff>165100</xdr:colOff>
      <xdr:row>15</xdr:row>
      <xdr:rowOff>149579</xdr:rowOff>
    </xdr:to>
    <xdr:sp macro="" textlink="">
      <xdr:nvSpPr>
        <xdr:cNvPr id="75" name="楕円 74"/>
        <xdr:cNvSpPr/>
      </xdr:nvSpPr>
      <xdr:spPr bwMode="auto">
        <a:xfrm>
          <a:off x="4254500" y="2667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159756</xdr:rowOff>
    </xdr:from>
    <xdr:ext cx="762000" cy="259045"/>
    <xdr:sp macro="" textlink="">
      <xdr:nvSpPr>
        <xdr:cNvPr id="76" name="テキスト ボックス 75"/>
        <xdr:cNvSpPr txBox="1"/>
      </xdr:nvSpPr>
      <xdr:spPr>
        <a:xfrm>
          <a:off x="3924300" y="243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79624</xdr:rowOff>
    </xdr:from>
    <xdr:to>
      <xdr:col>19</xdr:col>
      <xdr:colOff>38100</xdr:colOff>
      <xdr:row>16</xdr:row>
      <xdr:rowOff>9774</xdr:rowOff>
    </xdr:to>
    <xdr:sp macro="" textlink="">
      <xdr:nvSpPr>
        <xdr:cNvPr id="77" name="楕円 76"/>
        <xdr:cNvSpPr/>
      </xdr:nvSpPr>
      <xdr:spPr bwMode="auto">
        <a:xfrm>
          <a:off x="3556000" y="269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19951</xdr:rowOff>
    </xdr:from>
    <xdr:ext cx="762000" cy="259045"/>
    <xdr:sp macro="" textlink="">
      <xdr:nvSpPr>
        <xdr:cNvPr id="78" name="テキスト ボックス 77"/>
        <xdr:cNvSpPr txBox="1"/>
      </xdr:nvSpPr>
      <xdr:spPr>
        <a:xfrm>
          <a:off x="3225800" y="246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132055</xdr:rowOff>
    </xdr:from>
    <xdr:to>
      <xdr:col>15</xdr:col>
      <xdr:colOff>101600</xdr:colOff>
      <xdr:row>16</xdr:row>
      <xdr:rowOff>62205</xdr:rowOff>
    </xdr:to>
    <xdr:sp macro="" textlink="">
      <xdr:nvSpPr>
        <xdr:cNvPr id="79" name="楕円 78"/>
        <xdr:cNvSpPr/>
      </xdr:nvSpPr>
      <xdr:spPr bwMode="auto">
        <a:xfrm>
          <a:off x="2857500" y="275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72382</xdr:rowOff>
    </xdr:from>
    <xdr:ext cx="762000" cy="259045"/>
    <xdr:sp macro="" textlink="">
      <xdr:nvSpPr>
        <xdr:cNvPr id="80" name="テキスト ボックス 79"/>
        <xdr:cNvSpPr txBox="1"/>
      </xdr:nvSpPr>
      <xdr:spPr>
        <a:xfrm>
          <a:off x="2527300" y="252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6139</xdr:rowOff>
    </xdr:from>
    <xdr:to>
      <xdr:col>29</xdr:col>
      <xdr:colOff>127000</xdr:colOff>
      <xdr:row>36</xdr:row>
      <xdr:rowOff>7762</xdr:rowOff>
    </xdr:to>
    <xdr:cxnSp macro="">
      <xdr:nvCxnSpPr>
        <xdr:cNvPr id="112" name="直線コネクタ 111"/>
        <xdr:cNvCxnSpPr/>
      </xdr:nvCxnSpPr>
      <xdr:spPr bwMode="auto">
        <a:xfrm>
          <a:off x="5003800" y="6959389"/>
          <a:ext cx="647700" cy="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335440</xdr:rowOff>
    </xdr:from>
    <xdr:ext cx="762000" cy="259045"/>
    <xdr:sp macro="" textlink="">
      <xdr:nvSpPr>
        <xdr:cNvPr id="113" name="人口1人当たり決算額の推移平均値テキスト445"/>
        <xdr:cNvSpPr txBox="1"/>
      </xdr:nvSpPr>
      <xdr:spPr>
        <a:xfrm>
          <a:off x="5740400" y="694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6139</xdr:rowOff>
    </xdr:from>
    <xdr:to>
      <xdr:col>26</xdr:col>
      <xdr:colOff>50800</xdr:colOff>
      <xdr:row>36</xdr:row>
      <xdr:rowOff>74262</xdr:rowOff>
    </xdr:to>
    <xdr:cxnSp macro="">
      <xdr:nvCxnSpPr>
        <xdr:cNvPr id="115" name="直線コネクタ 114"/>
        <xdr:cNvCxnSpPr/>
      </xdr:nvCxnSpPr>
      <xdr:spPr bwMode="auto">
        <a:xfrm flipV="1">
          <a:off x="4305300" y="6959389"/>
          <a:ext cx="698500" cy="6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74262</xdr:rowOff>
    </xdr:from>
    <xdr:to>
      <xdr:col>22</xdr:col>
      <xdr:colOff>114300</xdr:colOff>
      <xdr:row>37</xdr:row>
      <xdr:rowOff>35423</xdr:rowOff>
    </xdr:to>
    <xdr:cxnSp macro="">
      <xdr:nvCxnSpPr>
        <xdr:cNvPr id="118" name="直線コネクタ 117"/>
        <xdr:cNvCxnSpPr/>
      </xdr:nvCxnSpPr>
      <xdr:spPr bwMode="auto">
        <a:xfrm flipV="1">
          <a:off x="3606800" y="7027512"/>
          <a:ext cx="698500" cy="13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27559</xdr:rowOff>
    </xdr:from>
    <xdr:to>
      <xdr:col>18</xdr:col>
      <xdr:colOff>177800</xdr:colOff>
      <xdr:row>37</xdr:row>
      <xdr:rowOff>35423</xdr:rowOff>
    </xdr:to>
    <xdr:cxnSp macro="">
      <xdr:nvCxnSpPr>
        <xdr:cNvPr id="121" name="直線コネクタ 120"/>
        <xdr:cNvCxnSpPr/>
      </xdr:nvCxnSpPr>
      <xdr:spPr bwMode="auto">
        <a:xfrm>
          <a:off x="2908300" y="7152259"/>
          <a:ext cx="698500" cy="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299862</xdr:rowOff>
    </xdr:from>
    <xdr:to>
      <xdr:col>29</xdr:col>
      <xdr:colOff>177800</xdr:colOff>
      <xdr:row>36</xdr:row>
      <xdr:rowOff>58562</xdr:rowOff>
    </xdr:to>
    <xdr:sp macro="" textlink="">
      <xdr:nvSpPr>
        <xdr:cNvPr id="131" name="楕円 130"/>
        <xdr:cNvSpPr/>
      </xdr:nvSpPr>
      <xdr:spPr bwMode="auto">
        <a:xfrm>
          <a:off x="5600700" y="691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144939</xdr:rowOff>
    </xdr:from>
    <xdr:ext cx="762000" cy="259045"/>
    <xdr:sp macro="" textlink="">
      <xdr:nvSpPr>
        <xdr:cNvPr id="132" name="人口1人当たり決算額の推移該当値テキスト445"/>
        <xdr:cNvSpPr txBox="1"/>
      </xdr:nvSpPr>
      <xdr:spPr>
        <a:xfrm>
          <a:off x="5740400" y="675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298239</xdr:rowOff>
    </xdr:from>
    <xdr:to>
      <xdr:col>26</xdr:col>
      <xdr:colOff>101600</xdr:colOff>
      <xdr:row>36</xdr:row>
      <xdr:rowOff>56939</xdr:rowOff>
    </xdr:to>
    <xdr:sp macro="" textlink="">
      <xdr:nvSpPr>
        <xdr:cNvPr id="133" name="楕円 132"/>
        <xdr:cNvSpPr/>
      </xdr:nvSpPr>
      <xdr:spPr bwMode="auto">
        <a:xfrm>
          <a:off x="4953000" y="690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67116</xdr:rowOff>
    </xdr:from>
    <xdr:ext cx="736600" cy="259045"/>
    <xdr:sp macro="" textlink="">
      <xdr:nvSpPr>
        <xdr:cNvPr id="134" name="テキスト ボックス 133"/>
        <xdr:cNvSpPr txBox="1"/>
      </xdr:nvSpPr>
      <xdr:spPr>
        <a:xfrm>
          <a:off x="4622800" y="6677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23462</xdr:rowOff>
    </xdr:from>
    <xdr:to>
      <xdr:col>22</xdr:col>
      <xdr:colOff>165100</xdr:colOff>
      <xdr:row>36</xdr:row>
      <xdr:rowOff>125062</xdr:rowOff>
    </xdr:to>
    <xdr:sp macro="" textlink="">
      <xdr:nvSpPr>
        <xdr:cNvPr id="135" name="楕円 134"/>
        <xdr:cNvSpPr/>
      </xdr:nvSpPr>
      <xdr:spPr bwMode="auto">
        <a:xfrm>
          <a:off x="4254500" y="6976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109839</xdr:rowOff>
    </xdr:from>
    <xdr:ext cx="762000" cy="259045"/>
    <xdr:sp macro="" textlink="">
      <xdr:nvSpPr>
        <xdr:cNvPr id="136" name="テキスト ボックス 135"/>
        <xdr:cNvSpPr txBox="1"/>
      </xdr:nvSpPr>
      <xdr:spPr>
        <a:xfrm>
          <a:off x="3924300" y="706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156073</xdr:rowOff>
    </xdr:from>
    <xdr:to>
      <xdr:col>19</xdr:col>
      <xdr:colOff>38100</xdr:colOff>
      <xdr:row>37</xdr:row>
      <xdr:rowOff>86223</xdr:rowOff>
    </xdr:to>
    <xdr:sp macro="" textlink="">
      <xdr:nvSpPr>
        <xdr:cNvPr id="137" name="楕円 136"/>
        <xdr:cNvSpPr/>
      </xdr:nvSpPr>
      <xdr:spPr bwMode="auto">
        <a:xfrm>
          <a:off x="3556000" y="7109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71000</xdr:rowOff>
    </xdr:from>
    <xdr:ext cx="762000" cy="259045"/>
    <xdr:sp macro="" textlink="">
      <xdr:nvSpPr>
        <xdr:cNvPr id="138" name="テキスト ボックス 137"/>
        <xdr:cNvSpPr txBox="1"/>
      </xdr:nvSpPr>
      <xdr:spPr>
        <a:xfrm>
          <a:off x="3225800" y="719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148209</xdr:rowOff>
    </xdr:from>
    <xdr:to>
      <xdr:col>15</xdr:col>
      <xdr:colOff>101600</xdr:colOff>
      <xdr:row>37</xdr:row>
      <xdr:rowOff>78359</xdr:rowOff>
    </xdr:to>
    <xdr:sp macro="" textlink="">
      <xdr:nvSpPr>
        <xdr:cNvPr id="139" name="楕円 138"/>
        <xdr:cNvSpPr/>
      </xdr:nvSpPr>
      <xdr:spPr bwMode="auto">
        <a:xfrm>
          <a:off x="2857500" y="7101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63136</xdr:rowOff>
    </xdr:from>
    <xdr:ext cx="762000" cy="259045"/>
    <xdr:sp macro="" textlink="">
      <xdr:nvSpPr>
        <xdr:cNvPr id="140" name="テキスト ボックス 139"/>
        <xdr:cNvSpPr txBox="1"/>
      </xdr:nvSpPr>
      <xdr:spPr>
        <a:xfrm>
          <a:off x="2527300" y="718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28,212
27,975
147.53
22,351,738
21,723,585
448,325
8,033,150
16,275,080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35948</xdr:rowOff>
    </xdr:from>
    <xdr:to>
      <xdr:col>24</xdr:col>
      <xdr:colOff>63500</xdr:colOff>
      <xdr:row>35</xdr:row>
      <xdr:rowOff>103614</xdr:rowOff>
    </xdr:to>
    <xdr:cxnSp macro="">
      <xdr:nvCxnSpPr>
        <xdr:cNvPr id="63" name="直線コネクタ 62"/>
        <xdr:cNvCxnSpPr/>
      </xdr:nvCxnSpPr>
      <xdr:spPr>
        <a:xfrm flipV="1">
          <a:off x="3797300" y="6036698"/>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103614</xdr:rowOff>
    </xdr:from>
    <xdr:to>
      <xdr:col>19</xdr:col>
      <xdr:colOff>177800</xdr:colOff>
      <xdr:row>35</xdr:row>
      <xdr:rowOff>117068</xdr:rowOff>
    </xdr:to>
    <xdr:cxnSp macro="">
      <xdr:nvCxnSpPr>
        <xdr:cNvPr id="66" name="直線コネクタ 65"/>
        <xdr:cNvCxnSpPr/>
      </xdr:nvCxnSpPr>
      <xdr:spPr>
        <a:xfrm flipV="1">
          <a:off x="2908300" y="6104364"/>
          <a:ext cx="889000" cy="1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117068</xdr:rowOff>
    </xdr:from>
    <xdr:to>
      <xdr:col>15</xdr:col>
      <xdr:colOff>50800</xdr:colOff>
      <xdr:row>35</xdr:row>
      <xdr:rowOff>159915</xdr:rowOff>
    </xdr:to>
    <xdr:cxnSp macro="">
      <xdr:nvCxnSpPr>
        <xdr:cNvPr id="69" name="直線コネクタ 68"/>
        <xdr:cNvCxnSpPr/>
      </xdr:nvCxnSpPr>
      <xdr:spPr>
        <a:xfrm flipV="1">
          <a:off x="2019300" y="6117818"/>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159915</xdr:rowOff>
    </xdr:from>
    <xdr:to>
      <xdr:col>10</xdr:col>
      <xdr:colOff>114300</xdr:colOff>
      <xdr:row>36</xdr:row>
      <xdr:rowOff>20844</xdr:rowOff>
    </xdr:to>
    <xdr:cxnSp macro="">
      <xdr:nvCxnSpPr>
        <xdr:cNvPr id="72" name="直線コネクタ 71"/>
        <xdr:cNvCxnSpPr/>
      </xdr:nvCxnSpPr>
      <xdr:spPr>
        <a:xfrm flipV="1">
          <a:off x="1130300" y="6160665"/>
          <a:ext cx="889000" cy="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156598</xdr:rowOff>
    </xdr:from>
    <xdr:to>
      <xdr:col>24</xdr:col>
      <xdr:colOff>114300</xdr:colOff>
      <xdr:row>35</xdr:row>
      <xdr:rowOff>86748</xdr:rowOff>
    </xdr:to>
    <xdr:sp macro="" textlink="">
      <xdr:nvSpPr>
        <xdr:cNvPr id="82" name="楕円 81"/>
        <xdr:cNvSpPr/>
      </xdr:nvSpPr>
      <xdr:spPr>
        <a:xfrm>
          <a:off x="4584700" y="59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8025</xdr:rowOff>
    </xdr:from>
    <xdr:ext cx="534377" cy="259045"/>
    <xdr:sp macro="" textlink="">
      <xdr:nvSpPr>
        <xdr:cNvPr id="83" name="人件費該当値テキスト"/>
        <xdr:cNvSpPr txBox="1"/>
      </xdr:nvSpPr>
      <xdr:spPr>
        <a:xfrm>
          <a:off x="4686300" y="583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52814</xdr:rowOff>
    </xdr:from>
    <xdr:to>
      <xdr:col>20</xdr:col>
      <xdr:colOff>38100</xdr:colOff>
      <xdr:row>35</xdr:row>
      <xdr:rowOff>154414</xdr:rowOff>
    </xdr:to>
    <xdr:sp macro="" textlink="">
      <xdr:nvSpPr>
        <xdr:cNvPr id="84" name="楕円 83"/>
        <xdr:cNvSpPr/>
      </xdr:nvSpPr>
      <xdr:spPr>
        <a:xfrm>
          <a:off x="3746500" y="60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170941</xdr:rowOff>
    </xdr:from>
    <xdr:ext cx="534377" cy="259045"/>
    <xdr:sp macro="" textlink="">
      <xdr:nvSpPr>
        <xdr:cNvPr id="85" name="テキスト ボックス 84"/>
        <xdr:cNvSpPr txBox="1"/>
      </xdr:nvSpPr>
      <xdr:spPr>
        <a:xfrm>
          <a:off x="3530111" y="582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66268</xdr:rowOff>
    </xdr:from>
    <xdr:to>
      <xdr:col>15</xdr:col>
      <xdr:colOff>101600</xdr:colOff>
      <xdr:row>35</xdr:row>
      <xdr:rowOff>167868</xdr:rowOff>
    </xdr:to>
    <xdr:sp macro="" textlink="">
      <xdr:nvSpPr>
        <xdr:cNvPr id="86" name="楕円 85"/>
        <xdr:cNvSpPr/>
      </xdr:nvSpPr>
      <xdr:spPr>
        <a:xfrm>
          <a:off x="2857500" y="60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12945</xdr:rowOff>
    </xdr:from>
    <xdr:ext cx="534377" cy="259045"/>
    <xdr:sp macro="" textlink="">
      <xdr:nvSpPr>
        <xdr:cNvPr id="87" name="テキスト ボックス 86"/>
        <xdr:cNvSpPr txBox="1"/>
      </xdr:nvSpPr>
      <xdr:spPr>
        <a:xfrm>
          <a:off x="2641111" y="58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109115</xdr:rowOff>
    </xdr:from>
    <xdr:to>
      <xdr:col>10</xdr:col>
      <xdr:colOff>165100</xdr:colOff>
      <xdr:row>36</xdr:row>
      <xdr:rowOff>39265</xdr:rowOff>
    </xdr:to>
    <xdr:sp macro="" textlink="">
      <xdr:nvSpPr>
        <xdr:cNvPr id="88" name="楕円 87"/>
        <xdr:cNvSpPr/>
      </xdr:nvSpPr>
      <xdr:spPr>
        <a:xfrm>
          <a:off x="1968500" y="610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55792</xdr:rowOff>
    </xdr:from>
    <xdr:ext cx="534377" cy="259045"/>
    <xdr:sp macro="" textlink="">
      <xdr:nvSpPr>
        <xdr:cNvPr id="89" name="テキスト ボックス 88"/>
        <xdr:cNvSpPr txBox="1"/>
      </xdr:nvSpPr>
      <xdr:spPr>
        <a:xfrm>
          <a:off x="1752111" y="58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141494</xdr:rowOff>
    </xdr:from>
    <xdr:to>
      <xdr:col>6</xdr:col>
      <xdr:colOff>38100</xdr:colOff>
      <xdr:row>36</xdr:row>
      <xdr:rowOff>71644</xdr:rowOff>
    </xdr:to>
    <xdr:sp macro="" textlink="">
      <xdr:nvSpPr>
        <xdr:cNvPr id="90" name="楕円 89"/>
        <xdr:cNvSpPr/>
      </xdr:nvSpPr>
      <xdr:spPr>
        <a:xfrm>
          <a:off x="1079500" y="61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88171</xdr:rowOff>
    </xdr:from>
    <xdr:ext cx="534377" cy="259045"/>
    <xdr:sp macro="" textlink="">
      <xdr:nvSpPr>
        <xdr:cNvPr id="91" name="テキスト ボックス 90"/>
        <xdr:cNvSpPr txBox="1"/>
      </xdr:nvSpPr>
      <xdr:spPr>
        <a:xfrm>
          <a:off x="863111" y="591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147124</xdr:rowOff>
    </xdr:from>
    <xdr:to>
      <xdr:col>24</xdr:col>
      <xdr:colOff>63500</xdr:colOff>
      <xdr:row>55</xdr:row>
      <xdr:rowOff>9986</xdr:rowOff>
    </xdr:to>
    <xdr:cxnSp macro="">
      <xdr:nvCxnSpPr>
        <xdr:cNvPr id="123" name="直線コネクタ 122"/>
        <xdr:cNvCxnSpPr/>
      </xdr:nvCxnSpPr>
      <xdr:spPr>
        <a:xfrm flipV="1">
          <a:off x="3797300" y="9062524"/>
          <a:ext cx="838200" cy="37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9986</xdr:rowOff>
    </xdr:from>
    <xdr:to>
      <xdr:col>19</xdr:col>
      <xdr:colOff>177800</xdr:colOff>
      <xdr:row>57</xdr:row>
      <xdr:rowOff>90605</xdr:rowOff>
    </xdr:to>
    <xdr:cxnSp macro="">
      <xdr:nvCxnSpPr>
        <xdr:cNvPr id="126" name="直線コネクタ 125"/>
        <xdr:cNvCxnSpPr/>
      </xdr:nvCxnSpPr>
      <xdr:spPr>
        <a:xfrm flipV="1">
          <a:off x="2908300" y="9439736"/>
          <a:ext cx="889000" cy="42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90605</xdr:rowOff>
    </xdr:from>
    <xdr:to>
      <xdr:col>15</xdr:col>
      <xdr:colOff>50800</xdr:colOff>
      <xdr:row>57</xdr:row>
      <xdr:rowOff>130828</xdr:rowOff>
    </xdr:to>
    <xdr:cxnSp macro="">
      <xdr:nvCxnSpPr>
        <xdr:cNvPr id="129" name="直線コネクタ 128"/>
        <xdr:cNvCxnSpPr/>
      </xdr:nvCxnSpPr>
      <xdr:spPr>
        <a:xfrm flipV="1">
          <a:off x="2019300" y="9863255"/>
          <a:ext cx="889000" cy="4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130828</xdr:rowOff>
    </xdr:from>
    <xdr:to>
      <xdr:col>10</xdr:col>
      <xdr:colOff>114300</xdr:colOff>
      <xdr:row>57</xdr:row>
      <xdr:rowOff>154308</xdr:rowOff>
    </xdr:to>
    <xdr:cxnSp macro="">
      <xdr:nvCxnSpPr>
        <xdr:cNvPr id="132" name="直線コネクタ 131"/>
        <xdr:cNvCxnSpPr/>
      </xdr:nvCxnSpPr>
      <xdr:spPr>
        <a:xfrm flipV="1">
          <a:off x="1130300" y="9903478"/>
          <a:ext cx="889000" cy="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96324</xdr:rowOff>
    </xdr:from>
    <xdr:to>
      <xdr:col>24</xdr:col>
      <xdr:colOff>114300</xdr:colOff>
      <xdr:row>53</xdr:row>
      <xdr:rowOff>26474</xdr:rowOff>
    </xdr:to>
    <xdr:sp macro="" textlink="">
      <xdr:nvSpPr>
        <xdr:cNvPr id="142" name="楕円 141"/>
        <xdr:cNvSpPr/>
      </xdr:nvSpPr>
      <xdr:spPr>
        <a:xfrm>
          <a:off x="4584700" y="90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119201</xdr:rowOff>
    </xdr:from>
    <xdr:ext cx="599010" cy="259045"/>
    <xdr:sp macro="" textlink="">
      <xdr:nvSpPr>
        <xdr:cNvPr id="143" name="物件費該当値テキスト"/>
        <xdr:cNvSpPr txBox="1"/>
      </xdr:nvSpPr>
      <xdr:spPr>
        <a:xfrm>
          <a:off x="4686300" y="8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130636</xdr:rowOff>
    </xdr:from>
    <xdr:to>
      <xdr:col>20</xdr:col>
      <xdr:colOff>38100</xdr:colOff>
      <xdr:row>55</xdr:row>
      <xdr:rowOff>60786</xdr:rowOff>
    </xdr:to>
    <xdr:sp macro="" textlink="">
      <xdr:nvSpPr>
        <xdr:cNvPr id="144" name="楕円 143"/>
        <xdr:cNvSpPr/>
      </xdr:nvSpPr>
      <xdr:spPr>
        <a:xfrm>
          <a:off x="3746500" y="93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77313</xdr:rowOff>
    </xdr:from>
    <xdr:ext cx="599010" cy="259045"/>
    <xdr:sp macro="" textlink="">
      <xdr:nvSpPr>
        <xdr:cNvPr id="145" name="テキスト ボックス 144"/>
        <xdr:cNvSpPr txBox="1"/>
      </xdr:nvSpPr>
      <xdr:spPr>
        <a:xfrm>
          <a:off x="3497795" y="916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39805</xdr:rowOff>
    </xdr:from>
    <xdr:to>
      <xdr:col>15</xdr:col>
      <xdr:colOff>101600</xdr:colOff>
      <xdr:row>57</xdr:row>
      <xdr:rowOff>141405</xdr:rowOff>
    </xdr:to>
    <xdr:sp macro="" textlink="">
      <xdr:nvSpPr>
        <xdr:cNvPr id="146" name="楕円 145"/>
        <xdr:cNvSpPr/>
      </xdr:nvSpPr>
      <xdr:spPr>
        <a:xfrm>
          <a:off x="2857500" y="981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132532</xdr:rowOff>
    </xdr:from>
    <xdr:ext cx="534377" cy="259045"/>
    <xdr:sp macro="" textlink="">
      <xdr:nvSpPr>
        <xdr:cNvPr id="147" name="テキスト ボックス 146"/>
        <xdr:cNvSpPr txBox="1"/>
      </xdr:nvSpPr>
      <xdr:spPr>
        <a:xfrm>
          <a:off x="2641111" y="99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80028</xdr:rowOff>
    </xdr:from>
    <xdr:to>
      <xdr:col>10</xdr:col>
      <xdr:colOff>165100</xdr:colOff>
      <xdr:row>58</xdr:row>
      <xdr:rowOff>10178</xdr:rowOff>
    </xdr:to>
    <xdr:sp macro="" textlink="">
      <xdr:nvSpPr>
        <xdr:cNvPr id="148" name="楕円 147"/>
        <xdr:cNvSpPr/>
      </xdr:nvSpPr>
      <xdr:spPr>
        <a:xfrm>
          <a:off x="1968500" y="98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1305</xdr:rowOff>
    </xdr:from>
    <xdr:ext cx="534377" cy="259045"/>
    <xdr:sp macro="" textlink="">
      <xdr:nvSpPr>
        <xdr:cNvPr id="149" name="テキスト ボックス 148"/>
        <xdr:cNvSpPr txBox="1"/>
      </xdr:nvSpPr>
      <xdr:spPr>
        <a:xfrm>
          <a:off x="1752111" y="994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103508</xdr:rowOff>
    </xdr:from>
    <xdr:to>
      <xdr:col>6</xdr:col>
      <xdr:colOff>38100</xdr:colOff>
      <xdr:row>58</xdr:row>
      <xdr:rowOff>33658</xdr:rowOff>
    </xdr:to>
    <xdr:sp macro="" textlink="">
      <xdr:nvSpPr>
        <xdr:cNvPr id="150" name="楕円 149"/>
        <xdr:cNvSpPr/>
      </xdr:nvSpPr>
      <xdr:spPr>
        <a:xfrm>
          <a:off x="1079500" y="987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24785</xdr:rowOff>
    </xdr:from>
    <xdr:ext cx="534377" cy="259045"/>
    <xdr:sp macro="" textlink="">
      <xdr:nvSpPr>
        <xdr:cNvPr id="151" name="テキスト ボックス 150"/>
        <xdr:cNvSpPr txBox="1"/>
      </xdr:nvSpPr>
      <xdr:spPr>
        <a:xfrm>
          <a:off x="863111" y="996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159610</xdr:rowOff>
    </xdr:from>
    <xdr:to>
      <xdr:col>24</xdr:col>
      <xdr:colOff>63500</xdr:colOff>
      <xdr:row>78</xdr:row>
      <xdr:rowOff>20256</xdr:rowOff>
    </xdr:to>
    <xdr:cxnSp macro="">
      <xdr:nvCxnSpPr>
        <xdr:cNvPr id="178" name="直線コネクタ 177"/>
        <xdr:cNvCxnSpPr/>
      </xdr:nvCxnSpPr>
      <xdr:spPr>
        <a:xfrm flipV="1">
          <a:off x="3797300" y="13361260"/>
          <a:ext cx="838200" cy="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165967</xdr:rowOff>
    </xdr:from>
    <xdr:to>
      <xdr:col>19</xdr:col>
      <xdr:colOff>177800</xdr:colOff>
      <xdr:row>78</xdr:row>
      <xdr:rowOff>20256</xdr:rowOff>
    </xdr:to>
    <xdr:cxnSp macro="">
      <xdr:nvCxnSpPr>
        <xdr:cNvPr id="181" name="直線コネクタ 180"/>
        <xdr:cNvCxnSpPr/>
      </xdr:nvCxnSpPr>
      <xdr:spPr>
        <a:xfrm>
          <a:off x="2908300" y="13367617"/>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165967</xdr:rowOff>
    </xdr:from>
    <xdr:to>
      <xdr:col>15</xdr:col>
      <xdr:colOff>50800</xdr:colOff>
      <xdr:row>78</xdr:row>
      <xdr:rowOff>2014</xdr:rowOff>
    </xdr:to>
    <xdr:cxnSp macro="">
      <xdr:nvCxnSpPr>
        <xdr:cNvPr id="184" name="直線コネクタ 183"/>
        <xdr:cNvCxnSpPr/>
      </xdr:nvCxnSpPr>
      <xdr:spPr>
        <a:xfrm flipV="1">
          <a:off x="2019300" y="13367617"/>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165669</xdr:rowOff>
    </xdr:from>
    <xdr:to>
      <xdr:col>10</xdr:col>
      <xdr:colOff>114300</xdr:colOff>
      <xdr:row>78</xdr:row>
      <xdr:rowOff>2014</xdr:rowOff>
    </xdr:to>
    <xdr:cxnSp macro="">
      <xdr:nvCxnSpPr>
        <xdr:cNvPr id="187" name="直線コネクタ 186"/>
        <xdr:cNvCxnSpPr/>
      </xdr:nvCxnSpPr>
      <xdr:spPr>
        <a:xfrm>
          <a:off x="1130300" y="13367319"/>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108810</xdr:rowOff>
    </xdr:from>
    <xdr:to>
      <xdr:col>24</xdr:col>
      <xdr:colOff>114300</xdr:colOff>
      <xdr:row>78</xdr:row>
      <xdr:rowOff>38960</xdr:rowOff>
    </xdr:to>
    <xdr:sp macro="" textlink="">
      <xdr:nvSpPr>
        <xdr:cNvPr id="197" name="楕円 196"/>
        <xdr:cNvSpPr/>
      </xdr:nvSpPr>
      <xdr:spPr>
        <a:xfrm>
          <a:off x="4584700" y="133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53747</xdr:rowOff>
    </xdr:from>
    <xdr:ext cx="469744" cy="259045"/>
    <xdr:sp macro="" textlink="">
      <xdr:nvSpPr>
        <xdr:cNvPr id="198" name="維持補修費該当値テキスト"/>
        <xdr:cNvSpPr txBox="1"/>
      </xdr:nvSpPr>
      <xdr:spPr>
        <a:xfrm>
          <a:off x="4686300" y="1325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140906</xdr:rowOff>
    </xdr:from>
    <xdr:to>
      <xdr:col>20</xdr:col>
      <xdr:colOff>38100</xdr:colOff>
      <xdr:row>78</xdr:row>
      <xdr:rowOff>71056</xdr:rowOff>
    </xdr:to>
    <xdr:sp macro="" textlink="">
      <xdr:nvSpPr>
        <xdr:cNvPr id="199" name="楕円 198"/>
        <xdr:cNvSpPr/>
      </xdr:nvSpPr>
      <xdr:spPr>
        <a:xfrm>
          <a:off x="3746500" y="133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87583</xdr:rowOff>
    </xdr:from>
    <xdr:ext cx="469744" cy="259045"/>
    <xdr:sp macro="" textlink="">
      <xdr:nvSpPr>
        <xdr:cNvPr id="200" name="テキスト ボックス 199"/>
        <xdr:cNvSpPr txBox="1"/>
      </xdr:nvSpPr>
      <xdr:spPr>
        <a:xfrm>
          <a:off x="3562428" y="131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115167</xdr:rowOff>
    </xdr:from>
    <xdr:to>
      <xdr:col>15</xdr:col>
      <xdr:colOff>101600</xdr:colOff>
      <xdr:row>78</xdr:row>
      <xdr:rowOff>45317</xdr:rowOff>
    </xdr:to>
    <xdr:sp macro="" textlink="">
      <xdr:nvSpPr>
        <xdr:cNvPr id="201" name="楕円 200"/>
        <xdr:cNvSpPr/>
      </xdr:nvSpPr>
      <xdr:spPr>
        <a:xfrm>
          <a:off x="2857500" y="1331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61844</xdr:rowOff>
    </xdr:from>
    <xdr:ext cx="469744" cy="259045"/>
    <xdr:sp macro="" textlink="">
      <xdr:nvSpPr>
        <xdr:cNvPr id="202" name="テキスト ボックス 201"/>
        <xdr:cNvSpPr txBox="1"/>
      </xdr:nvSpPr>
      <xdr:spPr>
        <a:xfrm>
          <a:off x="2673428" y="1309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122664</xdr:rowOff>
    </xdr:from>
    <xdr:to>
      <xdr:col>10</xdr:col>
      <xdr:colOff>165100</xdr:colOff>
      <xdr:row>78</xdr:row>
      <xdr:rowOff>52814</xdr:rowOff>
    </xdr:to>
    <xdr:sp macro="" textlink="">
      <xdr:nvSpPr>
        <xdr:cNvPr id="203" name="楕円 202"/>
        <xdr:cNvSpPr/>
      </xdr:nvSpPr>
      <xdr:spPr>
        <a:xfrm>
          <a:off x="1968500" y="133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43941</xdr:rowOff>
    </xdr:from>
    <xdr:ext cx="469744" cy="259045"/>
    <xdr:sp macro="" textlink="">
      <xdr:nvSpPr>
        <xdr:cNvPr id="204" name="テキスト ボックス 203"/>
        <xdr:cNvSpPr txBox="1"/>
      </xdr:nvSpPr>
      <xdr:spPr>
        <a:xfrm>
          <a:off x="1784428" y="1341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114869</xdr:rowOff>
    </xdr:from>
    <xdr:to>
      <xdr:col>6</xdr:col>
      <xdr:colOff>38100</xdr:colOff>
      <xdr:row>78</xdr:row>
      <xdr:rowOff>45019</xdr:rowOff>
    </xdr:to>
    <xdr:sp macro="" textlink="">
      <xdr:nvSpPr>
        <xdr:cNvPr id="205" name="楕円 204"/>
        <xdr:cNvSpPr/>
      </xdr:nvSpPr>
      <xdr:spPr>
        <a:xfrm>
          <a:off x="1079500" y="133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61546</xdr:rowOff>
    </xdr:from>
    <xdr:ext cx="469744" cy="259045"/>
    <xdr:sp macro="" textlink="">
      <xdr:nvSpPr>
        <xdr:cNvPr id="206" name="テキスト ボックス 205"/>
        <xdr:cNvSpPr txBox="1"/>
      </xdr:nvSpPr>
      <xdr:spPr>
        <a:xfrm>
          <a:off x="895428" y="1309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96438</xdr:rowOff>
    </xdr:from>
    <xdr:to>
      <xdr:col>24</xdr:col>
      <xdr:colOff>63500</xdr:colOff>
      <xdr:row>95</xdr:row>
      <xdr:rowOff>157035</xdr:rowOff>
    </xdr:to>
    <xdr:cxnSp macro="">
      <xdr:nvCxnSpPr>
        <xdr:cNvPr id="236" name="直線コネクタ 235"/>
        <xdr:cNvCxnSpPr/>
      </xdr:nvCxnSpPr>
      <xdr:spPr>
        <a:xfrm flipV="1">
          <a:off x="3797300" y="16384188"/>
          <a:ext cx="838200" cy="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157035</xdr:rowOff>
    </xdr:from>
    <xdr:to>
      <xdr:col>19</xdr:col>
      <xdr:colOff>177800</xdr:colOff>
      <xdr:row>97</xdr:row>
      <xdr:rowOff>34906</xdr:rowOff>
    </xdr:to>
    <xdr:cxnSp macro="">
      <xdr:nvCxnSpPr>
        <xdr:cNvPr id="239" name="直線コネクタ 238"/>
        <xdr:cNvCxnSpPr/>
      </xdr:nvCxnSpPr>
      <xdr:spPr>
        <a:xfrm flipV="1">
          <a:off x="2908300" y="16444785"/>
          <a:ext cx="889000" cy="2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9246</xdr:rowOff>
    </xdr:from>
    <xdr:to>
      <xdr:col>15</xdr:col>
      <xdr:colOff>50800</xdr:colOff>
      <xdr:row>97</xdr:row>
      <xdr:rowOff>34906</xdr:rowOff>
    </xdr:to>
    <xdr:cxnSp macro="">
      <xdr:nvCxnSpPr>
        <xdr:cNvPr id="242" name="直線コネクタ 241"/>
        <xdr:cNvCxnSpPr/>
      </xdr:nvCxnSpPr>
      <xdr:spPr>
        <a:xfrm>
          <a:off x="2019300" y="16639896"/>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9246</xdr:rowOff>
    </xdr:from>
    <xdr:to>
      <xdr:col>10</xdr:col>
      <xdr:colOff>114300</xdr:colOff>
      <xdr:row>97</xdr:row>
      <xdr:rowOff>53023</xdr:rowOff>
    </xdr:to>
    <xdr:cxnSp macro="">
      <xdr:nvCxnSpPr>
        <xdr:cNvPr id="245" name="直線コネクタ 244"/>
        <xdr:cNvCxnSpPr/>
      </xdr:nvCxnSpPr>
      <xdr:spPr>
        <a:xfrm flipV="1">
          <a:off x="1130300" y="16639896"/>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45638</xdr:rowOff>
    </xdr:from>
    <xdr:to>
      <xdr:col>24</xdr:col>
      <xdr:colOff>114300</xdr:colOff>
      <xdr:row>95</xdr:row>
      <xdr:rowOff>147238</xdr:rowOff>
    </xdr:to>
    <xdr:sp macro="" textlink="">
      <xdr:nvSpPr>
        <xdr:cNvPr id="255" name="楕円 254"/>
        <xdr:cNvSpPr/>
      </xdr:nvSpPr>
      <xdr:spPr>
        <a:xfrm>
          <a:off x="4584700" y="163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24065</xdr:rowOff>
    </xdr:from>
    <xdr:ext cx="534377" cy="259045"/>
    <xdr:sp macro="" textlink="">
      <xdr:nvSpPr>
        <xdr:cNvPr id="256" name="扶助費該当値テキスト"/>
        <xdr:cNvSpPr txBox="1"/>
      </xdr:nvSpPr>
      <xdr:spPr>
        <a:xfrm>
          <a:off x="4686300" y="163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106235</xdr:rowOff>
    </xdr:from>
    <xdr:to>
      <xdr:col>20</xdr:col>
      <xdr:colOff>38100</xdr:colOff>
      <xdr:row>96</xdr:row>
      <xdr:rowOff>36385</xdr:rowOff>
    </xdr:to>
    <xdr:sp macro="" textlink="">
      <xdr:nvSpPr>
        <xdr:cNvPr id="257" name="楕円 256"/>
        <xdr:cNvSpPr/>
      </xdr:nvSpPr>
      <xdr:spPr>
        <a:xfrm>
          <a:off x="3746500" y="163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27512</xdr:rowOff>
    </xdr:from>
    <xdr:ext cx="534377" cy="259045"/>
    <xdr:sp macro="" textlink="">
      <xdr:nvSpPr>
        <xdr:cNvPr id="258" name="テキスト ボックス 257"/>
        <xdr:cNvSpPr txBox="1"/>
      </xdr:nvSpPr>
      <xdr:spPr>
        <a:xfrm>
          <a:off x="3530111" y="164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155556</xdr:rowOff>
    </xdr:from>
    <xdr:to>
      <xdr:col>15</xdr:col>
      <xdr:colOff>101600</xdr:colOff>
      <xdr:row>97</xdr:row>
      <xdr:rowOff>85706</xdr:rowOff>
    </xdr:to>
    <xdr:sp macro="" textlink="">
      <xdr:nvSpPr>
        <xdr:cNvPr id="259" name="楕円 258"/>
        <xdr:cNvSpPr/>
      </xdr:nvSpPr>
      <xdr:spPr>
        <a:xfrm>
          <a:off x="2857500" y="166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76833</xdr:rowOff>
    </xdr:from>
    <xdr:ext cx="534377" cy="259045"/>
    <xdr:sp macro="" textlink="">
      <xdr:nvSpPr>
        <xdr:cNvPr id="260" name="テキスト ボックス 259"/>
        <xdr:cNvSpPr txBox="1"/>
      </xdr:nvSpPr>
      <xdr:spPr>
        <a:xfrm>
          <a:off x="2641111" y="167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129896</xdr:rowOff>
    </xdr:from>
    <xdr:to>
      <xdr:col>10</xdr:col>
      <xdr:colOff>165100</xdr:colOff>
      <xdr:row>97</xdr:row>
      <xdr:rowOff>60046</xdr:rowOff>
    </xdr:to>
    <xdr:sp macro="" textlink="">
      <xdr:nvSpPr>
        <xdr:cNvPr id="261" name="楕円 260"/>
        <xdr:cNvSpPr/>
      </xdr:nvSpPr>
      <xdr:spPr>
        <a:xfrm>
          <a:off x="1968500" y="165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51173</xdr:rowOff>
    </xdr:from>
    <xdr:ext cx="534377" cy="259045"/>
    <xdr:sp macro="" textlink="">
      <xdr:nvSpPr>
        <xdr:cNvPr id="262" name="テキスト ボックス 261"/>
        <xdr:cNvSpPr txBox="1"/>
      </xdr:nvSpPr>
      <xdr:spPr>
        <a:xfrm>
          <a:off x="1752111" y="166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2223</xdr:rowOff>
    </xdr:from>
    <xdr:to>
      <xdr:col>6</xdr:col>
      <xdr:colOff>38100</xdr:colOff>
      <xdr:row>97</xdr:row>
      <xdr:rowOff>103823</xdr:rowOff>
    </xdr:to>
    <xdr:sp macro="" textlink="">
      <xdr:nvSpPr>
        <xdr:cNvPr id="263" name="楕円 262"/>
        <xdr:cNvSpPr/>
      </xdr:nvSpPr>
      <xdr:spPr>
        <a:xfrm>
          <a:off x="1079500" y="166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94950</xdr:rowOff>
    </xdr:from>
    <xdr:ext cx="534377" cy="259045"/>
    <xdr:sp macro="" textlink="">
      <xdr:nvSpPr>
        <xdr:cNvPr id="264" name="テキスト ボックス 263"/>
        <xdr:cNvSpPr txBox="1"/>
      </xdr:nvSpPr>
      <xdr:spPr>
        <a:xfrm>
          <a:off x="863111" y="1672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51689</xdr:rowOff>
    </xdr:from>
    <xdr:to>
      <xdr:col>55</xdr:col>
      <xdr:colOff>0</xdr:colOff>
      <xdr:row>37</xdr:row>
      <xdr:rowOff>93930</xdr:rowOff>
    </xdr:to>
    <xdr:cxnSp macro="">
      <xdr:nvCxnSpPr>
        <xdr:cNvPr id="293" name="直線コネクタ 292"/>
        <xdr:cNvCxnSpPr/>
      </xdr:nvCxnSpPr>
      <xdr:spPr>
        <a:xfrm flipV="1">
          <a:off x="9639300" y="5880989"/>
          <a:ext cx="838200" cy="5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93930</xdr:rowOff>
    </xdr:from>
    <xdr:to>
      <xdr:col>50</xdr:col>
      <xdr:colOff>114300</xdr:colOff>
      <xdr:row>38</xdr:row>
      <xdr:rowOff>17212</xdr:rowOff>
    </xdr:to>
    <xdr:cxnSp macro="">
      <xdr:nvCxnSpPr>
        <xdr:cNvPr id="296" name="直線コネクタ 295"/>
        <xdr:cNvCxnSpPr/>
      </xdr:nvCxnSpPr>
      <xdr:spPr>
        <a:xfrm flipV="1">
          <a:off x="8750300" y="6437580"/>
          <a:ext cx="889000" cy="9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17212</xdr:rowOff>
    </xdr:from>
    <xdr:to>
      <xdr:col>45</xdr:col>
      <xdr:colOff>177800</xdr:colOff>
      <xdr:row>38</xdr:row>
      <xdr:rowOff>21674</xdr:rowOff>
    </xdr:to>
    <xdr:cxnSp macro="">
      <xdr:nvCxnSpPr>
        <xdr:cNvPr id="299" name="直線コネクタ 298"/>
        <xdr:cNvCxnSpPr/>
      </xdr:nvCxnSpPr>
      <xdr:spPr>
        <a:xfrm flipV="1">
          <a:off x="7861300" y="6532312"/>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154746</xdr:rowOff>
    </xdr:from>
    <xdr:to>
      <xdr:col>41</xdr:col>
      <xdr:colOff>50800</xdr:colOff>
      <xdr:row>38</xdr:row>
      <xdr:rowOff>21674</xdr:rowOff>
    </xdr:to>
    <xdr:cxnSp macro="">
      <xdr:nvCxnSpPr>
        <xdr:cNvPr id="302" name="直線コネクタ 301"/>
        <xdr:cNvCxnSpPr/>
      </xdr:nvCxnSpPr>
      <xdr:spPr>
        <a:xfrm>
          <a:off x="6972300" y="6498396"/>
          <a:ext cx="889000" cy="3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889</xdr:rowOff>
    </xdr:from>
    <xdr:to>
      <xdr:col>55</xdr:col>
      <xdr:colOff>50800</xdr:colOff>
      <xdr:row>34</xdr:row>
      <xdr:rowOff>102489</xdr:rowOff>
    </xdr:to>
    <xdr:sp macro="" textlink="">
      <xdr:nvSpPr>
        <xdr:cNvPr id="312" name="楕円 311"/>
        <xdr:cNvSpPr/>
      </xdr:nvSpPr>
      <xdr:spPr>
        <a:xfrm>
          <a:off x="10426700" y="58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23766</xdr:rowOff>
    </xdr:from>
    <xdr:ext cx="599010" cy="259045"/>
    <xdr:sp macro="" textlink="">
      <xdr:nvSpPr>
        <xdr:cNvPr id="313" name="補助費等該当値テキスト"/>
        <xdr:cNvSpPr txBox="1"/>
      </xdr:nvSpPr>
      <xdr:spPr>
        <a:xfrm>
          <a:off x="10528300" y="568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43130</xdr:rowOff>
    </xdr:from>
    <xdr:to>
      <xdr:col>50</xdr:col>
      <xdr:colOff>165100</xdr:colOff>
      <xdr:row>37</xdr:row>
      <xdr:rowOff>144730</xdr:rowOff>
    </xdr:to>
    <xdr:sp macro="" textlink="">
      <xdr:nvSpPr>
        <xdr:cNvPr id="314" name="楕円 313"/>
        <xdr:cNvSpPr/>
      </xdr:nvSpPr>
      <xdr:spPr>
        <a:xfrm>
          <a:off x="9588500" y="63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161257</xdr:rowOff>
    </xdr:from>
    <xdr:ext cx="534377" cy="259045"/>
    <xdr:sp macro="" textlink="">
      <xdr:nvSpPr>
        <xdr:cNvPr id="315" name="テキスト ボックス 314"/>
        <xdr:cNvSpPr txBox="1"/>
      </xdr:nvSpPr>
      <xdr:spPr>
        <a:xfrm>
          <a:off x="9372111" y="61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137862</xdr:rowOff>
    </xdr:from>
    <xdr:to>
      <xdr:col>46</xdr:col>
      <xdr:colOff>38100</xdr:colOff>
      <xdr:row>38</xdr:row>
      <xdr:rowOff>68012</xdr:rowOff>
    </xdr:to>
    <xdr:sp macro="" textlink="">
      <xdr:nvSpPr>
        <xdr:cNvPr id="316" name="楕円 315"/>
        <xdr:cNvSpPr/>
      </xdr:nvSpPr>
      <xdr:spPr>
        <a:xfrm>
          <a:off x="8699500" y="64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59139</xdr:rowOff>
    </xdr:from>
    <xdr:ext cx="534377" cy="259045"/>
    <xdr:sp macro="" textlink="">
      <xdr:nvSpPr>
        <xdr:cNvPr id="317" name="テキスト ボックス 316"/>
        <xdr:cNvSpPr txBox="1"/>
      </xdr:nvSpPr>
      <xdr:spPr>
        <a:xfrm>
          <a:off x="8483111" y="65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142324</xdr:rowOff>
    </xdr:from>
    <xdr:to>
      <xdr:col>41</xdr:col>
      <xdr:colOff>101600</xdr:colOff>
      <xdr:row>38</xdr:row>
      <xdr:rowOff>72474</xdr:rowOff>
    </xdr:to>
    <xdr:sp macro="" textlink="">
      <xdr:nvSpPr>
        <xdr:cNvPr id="318" name="楕円 317"/>
        <xdr:cNvSpPr/>
      </xdr:nvSpPr>
      <xdr:spPr>
        <a:xfrm>
          <a:off x="7810500" y="64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63601</xdr:rowOff>
    </xdr:from>
    <xdr:ext cx="534377" cy="259045"/>
    <xdr:sp macro="" textlink="">
      <xdr:nvSpPr>
        <xdr:cNvPr id="319" name="テキスト ボックス 318"/>
        <xdr:cNvSpPr txBox="1"/>
      </xdr:nvSpPr>
      <xdr:spPr>
        <a:xfrm>
          <a:off x="7594111" y="65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103946</xdr:rowOff>
    </xdr:from>
    <xdr:to>
      <xdr:col>36</xdr:col>
      <xdr:colOff>165100</xdr:colOff>
      <xdr:row>38</xdr:row>
      <xdr:rowOff>34096</xdr:rowOff>
    </xdr:to>
    <xdr:sp macro="" textlink="">
      <xdr:nvSpPr>
        <xdr:cNvPr id="320" name="楕円 319"/>
        <xdr:cNvSpPr/>
      </xdr:nvSpPr>
      <xdr:spPr>
        <a:xfrm>
          <a:off x="6921500" y="64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50623</xdr:rowOff>
    </xdr:from>
    <xdr:ext cx="534377" cy="259045"/>
    <xdr:sp macro="" textlink="">
      <xdr:nvSpPr>
        <xdr:cNvPr id="321" name="テキスト ボックス 320"/>
        <xdr:cNvSpPr txBox="1"/>
      </xdr:nvSpPr>
      <xdr:spPr>
        <a:xfrm>
          <a:off x="6705111" y="622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88416</xdr:rowOff>
    </xdr:from>
    <xdr:to>
      <xdr:col>55</xdr:col>
      <xdr:colOff>0</xdr:colOff>
      <xdr:row>57</xdr:row>
      <xdr:rowOff>91072</xdr:rowOff>
    </xdr:to>
    <xdr:cxnSp macro="">
      <xdr:nvCxnSpPr>
        <xdr:cNvPr id="348" name="直線コネクタ 347"/>
        <xdr:cNvCxnSpPr/>
      </xdr:nvCxnSpPr>
      <xdr:spPr>
        <a:xfrm flipV="1">
          <a:off x="9639300" y="9861066"/>
          <a:ext cx="8382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86486</xdr:rowOff>
    </xdr:from>
    <xdr:to>
      <xdr:col>50</xdr:col>
      <xdr:colOff>114300</xdr:colOff>
      <xdr:row>57</xdr:row>
      <xdr:rowOff>91072</xdr:rowOff>
    </xdr:to>
    <xdr:cxnSp macro="">
      <xdr:nvCxnSpPr>
        <xdr:cNvPr id="351" name="直線コネクタ 350"/>
        <xdr:cNvCxnSpPr/>
      </xdr:nvCxnSpPr>
      <xdr:spPr>
        <a:xfrm>
          <a:off x="8750300" y="9687686"/>
          <a:ext cx="889000" cy="17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86486</xdr:rowOff>
    </xdr:from>
    <xdr:to>
      <xdr:col>45</xdr:col>
      <xdr:colOff>177800</xdr:colOff>
      <xdr:row>56</xdr:row>
      <xdr:rowOff>161463</xdr:rowOff>
    </xdr:to>
    <xdr:cxnSp macro="">
      <xdr:nvCxnSpPr>
        <xdr:cNvPr id="354" name="直線コネクタ 353"/>
        <xdr:cNvCxnSpPr/>
      </xdr:nvCxnSpPr>
      <xdr:spPr>
        <a:xfrm flipV="1">
          <a:off x="7861300" y="9687686"/>
          <a:ext cx="889000" cy="7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147843</xdr:rowOff>
    </xdr:from>
    <xdr:to>
      <xdr:col>41</xdr:col>
      <xdr:colOff>50800</xdr:colOff>
      <xdr:row>56</xdr:row>
      <xdr:rowOff>161463</xdr:rowOff>
    </xdr:to>
    <xdr:cxnSp macro="">
      <xdr:nvCxnSpPr>
        <xdr:cNvPr id="357" name="直線コネクタ 356"/>
        <xdr:cNvCxnSpPr/>
      </xdr:nvCxnSpPr>
      <xdr:spPr>
        <a:xfrm>
          <a:off x="6972300" y="9749043"/>
          <a:ext cx="889000" cy="1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37616</xdr:rowOff>
    </xdr:from>
    <xdr:to>
      <xdr:col>55</xdr:col>
      <xdr:colOff>50800</xdr:colOff>
      <xdr:row>57</xdr:row>
      <xdr:rowOff>139216</xdr:rowOff>
    </xdr:to>
    <xdr:sp macro="" textlink="">
      <xdr:nvSpPr>
        <xdr:cNvPr id="367" name="楕円 366"/>
        <xdr:cNvSpPr/>
      </xdr:nvSpPr>
      <xdr:spPr>
        <a:xfrm>
          <a:off x="10426700" y="98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123993</xdr:rowOff>
    </xdr:from>
    <xdr:ext cx="534377" cy="259045"/>
    <xdr:sp macro="" textlink="">
      <xdr:nvSpPr>
        <xdr:cNvPr id="368" name="普通建設事業費該当値テキスト"/>
        <xdr:cNvSpPr txBox="1"/>
      </xdr:nvSpPr>
      <xdr:spPr>
        <a:xfrm>
          <a:off x="10528300" y="972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40272</xdr:rowOff>
    </xdr:from>
    <xdr:to>
      <xdr:col>50</xdr:col>
      <xdr:colOff>165100</xdr:colOff>
      <xdr:row>57</xdr:row>
      <xdr:rowOff>141872</xdr:rowOff>
    </xdr:to>
    <xdr:sp macro="" textlink="">
      <xdr:nvSpPr>
        <xdr:cNvPr id="369" name="楕円 368"/>
        <xdr:cNvSpPr/>
      </xdr:nvSpPr>
      <xdr:spPr>
        <a:xfrm>
          <a:off x="9588500" y="981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132999</xdr:rowOff>
    </xdr:from>
    <xdr:ext cx="534377" cy="259045"/>
    <xdr:sp macro="" textlink="">
      <xdr:nvSpPr>
        <xdr:cNvPr id="370" name="テキスト ボックス 369"/>
        <xdr:cNvSpPr txBox="1"/>
      </xdr:nvSpPr>
      <xdr:spPr>
        <a:xfrm>
          <a:off x="9372111" y="99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35686</xdr:rowOff>
    </xdr:from>
    <xdr:to>
      <xdr:col>46</xdr:col>
      <xdr:colOff>38100</xdr:colOff>
      <xdr:row>56</xdr:row>
      <xdr:rowOff>137286</xdr:rowOff>
    </xdr:to>
    <xdr:sp macro="" textlink="">
      <xdr:nvSpPr>
        <xdr:cNvPr id="371" name="楕円 370"/>
        <xdr:cNvSpPr/>
      </xdr:nvSpPr>
      <xdr:spPr>
        <a:xfrm>
          <a:off x="8699500" y="963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153813</xdr:rowOff>
    </xdr:from>
    <xdr:ext cx="534377" cy="259045"/>
    <xdr:sp macro="" textlink="">
      <xdr:nvSpPr>
        <xdr:cNvPr id="372" name="テキスト ボックス 371"/>
        <xdr:cNvSpPr txBox="1"/>
      </xdr:nvSpPr>
      <xdr:spPr>
        <a:xfrm>
          <a:off x="8483111" y="94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110663</xdr:rowOff>
    </xdr:from>
    <xdr:to>
      <xdr:col>41</xdr:col>
      <xdr:colOff>101600</xdr:colOff>
      <xdr:row>57</xdr:row>
      <xdr:rowOff>40813</xdr:rowOff>
    </xdr:to>
    <xdr:sp macro="" textlink="">
      <xdr:nvSpPr>
        <xdr:cNvPr id="373" name="楕円 372"/>
        <xdr:cNvSpPr/>
      </xdr:nvSpPr>
      <xdr:spPr>
        <a:xfrm>
          <a:off x="7810500" y="971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57340</xdr:rowOff>
    </xdr:from>
    <xdr:ext cx="534377" cy="259045"/>
    <xdr:sp macro="" textlink="">
      <xdr:nvSpPr>
        <xdr:cNvPr id="374" name="テキスト ボックス 373"/>
        <xdr:cNvSpPr txBox="1"/>
      </xdr:nvSpPr>
      <xdr:spPr>
        <a:xfrm>
          <a:off x="7594111" y="948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97043</xdr:rowOff>
    </xdr:from>
    <xdr:to>
      <xdr:col>36</xdr:col>
      <xdr:colOff>165100</xdr:colOff>
      <xdr:row>57</xdr:row>
      <xdr:rowOff>27193</xdr:rowOff>
    </xdr:to>
    <xdr:sp macro="" textlink="">
      <xdr:nvSpPr>
        <xdr:cNvPr id="375" name="楕円 374"/>
        <xdr:cNvSpPr/>
      </xdr:nvSpPr>
      <xdr:spPr>
        <a:xfrm>
          <a:off x="6921500" y="96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43720</xdr:rowOff>
    </xdr:from>
    <xdr:ext cx="534377" cy="259045"/>
    <xdr:sp macro="" textlink="">
      <xdr:nvSpPr>
        <xdr:cNvPr id="376" name="テキスト ボックス 375"/>
        <xdr:cNvSpPr txBox="1"/>
      </xdr:nvSpPr>
      <xdr:spPr>
        <a:xfrm>
          <a:off x="6705111" y="94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74816</xdr:rowOff>
    </xdr:from>
    <xdr:to>
      <xdr:col>55</xdr:col>
      <xdr:colOff>0</xdr:colOff>
      <xdr:row>78</xdr:row>
      <xdr:rowOff>102718</xdr:rowOff>
    </xdr:to>
    <xdr:cxnSp macro="">
      <xdr:nvCxnSpPr>
        <xdr:cNvPr id="405" name="直線コネクタ 404"/>
        <xdr:cNvCxnSpPr/>
      </xdr:nvCxnSpPr>
      <xdr:spPr>
        <a:xfrm flipV="1">
          <a:off x="9639300" y="13447916"/>
          <a:ext cx="838200" cy="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128702</xdr:rowOff>
    </xdr:from>
    <xdr:to>
      <xdr:col>50</xdr:col>
      <xdr:colOff>114300</xdr:colOff>
      <xdr:row>78</xdr:row>
      <xdr:rowOff>102718</xdr:rowOff>
    </xdr:to>
    <xdr:cxnSp macro="">
      <xdr:nvCxnSpPr>
        <xdr:cNvPr id="408" name="直線コネクタ 407"/>
        <xdr:cNvCxnSpPr/>
      </xdr:nvCxnSpPr>
      <xdr:spPr>
        <a:xfrm>
          <a:off x="8750300" y="13158902"/>
          <a:ext cx="889000" cy="3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128702</xdr:rowOff>
    </xdr:from>
    <xdr:to>
      <xdr:col>45</xdr:col>
      <xdr:colOff>177800</xdr:colOff>
      <xdr:row>77</xdr:row>
      <xdr:rowOff>135789</xdr:rowOff>
    </xdr:to>
    <xdr:cxnSp macro="">
      <xdr:nvCxnSpPr>
        <xdr:cNvPr id="411" name="直線コネクタ 410"/>
        <xdr:cNvCxnSpPr/>
      </xdr:nvCxnSpPr>
      <xdr:spPr>
        <a:xfrm flipV="1">
          <a:off x="7861300" y="13158902"/>
          <a:ext cx="889000" cy="17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169118</xdr:rowOff>
    </xdr:from>
    <xdr:ext cx="534377" cy="259045"/>
    <xdr:sp macro="" textlink="">
      <xdr:nvSpPr>
        <xdr:cNvPr id="413" name="テキスト ボックス 412"/>
        <xdr:cNvSpPr txBox="1"/>
      </xdr:nvSpPr>
      <xdr:spPr>
        <a:xfrm>
          <a:off x="8483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135789</xdr:rowOff>
    </xdr:from>
    <xdr:to>
      <xdr:col>41</xdr:col>
      <xdr:colOff>50800</xdr:colOff>
      <xdr:row>78</xdr:row>
      <xdr:rowOff>121475</xdr:rowOff>
    </xdr:to>
    <xdr:cxnSp macro="">
      <xdr:nvCxnSpPr>
        <xdr:cNvPr id="414" name="直線コネクタ 413"/>
        <xdr:cNvCxnSpPr/>
      </xdr:nvCxnSpPr>
      <xdr:spPr>
        <a:xfrm flipV="1">
          <a:off x="6972300" y="13337439"/>
          <a:ext cx="889000" cy="15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24016</xdr:rowOff>
    </xdr:from>
    <xdr:to>
      <xdr:col>55</xdr:col>
      <xdr:colOff>50800</xdr:colOff>
      <xdr:row>78</xdr:row>
      <xdr:rowOff>125616</xdr:rowOff>
    </xdr:to>
    <xdr:sp macro="" textlink="">
      <xdr:nvSpPr>
        <xdr:cNvPr id="424" name="楕円 423"/>
        <xdr:cNvSpPr/>
      </xdr:nvSpPr>
      <xdr:spPr>
        <a:xfrm>
          <a:off x="10426700" y="133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2443</xdr:rowOff>
    </xdr:from>
    <xdr:ext cx="534377" cy="259045"/>
    <xdr:sp macro="" textlink="">
      <xdr:nvSpPr>
        <xdr:cNvPr id="425" name="普通建設事業費 （ うち新規整備　）該当値テキスト"/>
        <xdr:cNvSpPr txBox="1"/>
      </xdr:nvSpPr>
      <xdr:spPr>
        <a:xfrm>
          <a:off x="10528300" y="133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51918</xdr:rowOff>
    </xdr:from>
    <xdr:to>
      <xdr:col>50</xdr:col>
      <xdr:colOff>165100</xdr:colOff>
      <xdr:row>78</xdr:row>
      <xdr:rowOff>153518</xdr:rowOff>
    </xdr:to>
    <xdr:sp macro="" textlink="">
      <xdr:nvSpPr>
        <xdr:cNvPr id="426" name="楕円 425"/>
        <xdr:cNvSpPr/>
      </xdr:nvSpPr>
      <xdr:spPr>
        <a:xfrm>
          <a:off x="9588500" y="134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144645</xdr:rowOff>
    </xdr:from>
    <xdr:ext cx="469744" cy="259045"/>
    <xdr:sp macro="" textlink="">
      <xdr:nvSpPr>
        <xdr:cNvPr id="427" name="テキスト ボックス 426"/>
        <xdr:cNvSpPr txBox="1"/>
      </xdr:nvSpPr>
      <xdr:spPr>
        <a:xfrm>
          <a:off x="9404428" y="135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77902</xdr:rowOff>
    </xdr:from>
    <xdr:to>
      <xdr:col>46</xdr:col>
      <xdr:colOff>38100</xdr:colOff>
      <xdr:row>77</xdr:row>
      <xdr:rowOff>8052</xdr:rowOff>
    </xdr:to>
    <xdr:sp macro="" textlink="">
      <xdr:nvSpPr>
        <xdr:cNvPr id="428" name="楕円 427"/>
        <xdr:cNvSpPr/>
      </xdr:nvSpPr>
      <xdr:spPr>
        <a:xfrm>
          <a:off x="8699500" y="131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24578</xdr:rowOff>
    </xdr:from>
    <xdr:ext cx="534377" cy="259045"/>
    <xdr:sp macro="" textlink="">
      <xdr:nvSpPr>
        <xdr:cNvPr id="429" name="テキスト ボックス 428"/>
        <xdr:cNvSpPr txBox="1"/>
      </xdr:nvSpPr>
      <xdr:spPr>
        <a:xfrm>
          <a:off x="8483111" y="1288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84989</xdr:rowOff>
    </xdr:from>
    <xdr:to>
      <xdr:col>41</xdr:col>
      <xdr:colOff>101600</xdr:colOff>
      <xdr:row>78</xdr:row>
      <xdr:rowOff>15139</xdr:rowOff>
    </xdr:to>
    <xdr:sp macro="" textlink="">
      <xdr:nvSpPr>
        <xdr:cNvPr id="430" name="楕円 429"/>
        <xdr:cNvSpPr/>
      </xdr:nvSpPr>
      <xdr:spPr>
        <a:xfrm>
          <a:off x="7810500" y="132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6266</xdr:rowOff>
    </xdr:from>
    <xdr:ext cx="534377" cy="259045"/>
    <xdr:sp macro="" textlink="">
      <xdr:nvSpPr>
        <xdr:cNvPr id="431" name="テキスト ボックス 430"/>
        <xdr:cNvSpPr txBox="1"/>
      </xdr:nvSpPr>
      <xdr:spPr>
        <a:xfrm>
          <a:off x="7594111" y="1337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70675</xdr:rowOff>
    </xdr:from>
    <xdr:to>
      <xdr:col>36</xdr:col>
      <xdr:colOff>165100</xdr:colOff>
      <xdr:row>79</xdr:row>
      <xdr:rowOff>825</xdr:rowOff>
    </xdr:to>
    <xdr:sp macro="" textlink="">
      <xdr:nvSpPr>
        <xdr:cNvPr id="432" name="楕円 431"/>
        <xdr:cNvSpPr/>
      </xdr:nvSpPr>
      <xdr:spPr>
        <a:xfrm>
          <a:off x="6921500" y="1344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163402</xdr:rowOff>
    </xdr:from>
    <xdr:ext cx="469744" cy="259045"/>
    <xdr:sp macro="" textlink="">
      <xdr:nvSpPr>
        <xdr:cNvPr id="433" name="テキスト ボックス 432"/>
        <xdr:cNvSpPr txBox="1"/>
      </xdr:nvSpPr>
      <xdr:spPr>
        <a:xfrm>
          <a:off x="6737428" y="1353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150056</xdr:rowOff>
    </xdr:from>
    <xdr:to>
      <xdr:col>55</xdr:col>
      <xdr:colOff>0</xdr:colOff>
      <xdr:row>98</xdr:row>
      <xdr:rowOff>80158</xdr:rowOff>
    </xdr:to>
    <xdr:cxnSp macro="">
      <xdr:nvCxnSpPr>
        <xdr:cNvPr id="462" name="直線コネクタ 461"/>
        <xdr:cNvCxnSpPr/>
      </xdr:nvCxnSpPr>
      <xdr:spPr>
        <a:xfrm>
          <a:off x="9639300" y="16780706"/>
          <a:ext cx="838200" cy="10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123180</xdr:rowOff>
    </xdr:from>
    <xdr:to>
      <xdr:col>50</xdr:col>
      <xdr:colOff>114300</xdr:colOff>
      <xdr:row>97</xdr:row>
      <xdr:rowOff>150056</xdr:rowOff>
    </xdr:to>
    <xdr:cxnSp macro="">
      <xdr:nvCxnSpPr>
        <xdr:cNvPr id="465" name="直線コネクタ 464"/>
        <xdr:cNvCxnSpPr/>
      </xdr:nvCxnSpPr>
      <xdr:spPr>
        <a:xfrm>
          <a:off x="8750300" y="16753830"/>
          <a:ext cx="8890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123180</xdr:rowOff>
    </xdr:from>
    <xdr:to>
      <xdr:col>45</xdr:col>
      <xdr:colOff>177800</xdr:colOff>
      <xdr:row>97</xdr:row>
      <xdr:rowOff>133573</xdr:rowOff>
    </xdr:to>
    <xdr:cxnSp macro="">
      <xdr:nvCxnSpPr>
        <xdr:cNvPr id="468" name="直線コネクタ 467"/>
        <xdr:cNvCxnSpPr/>
      </xdr:nvCxnSpPr>
      <xdr:spPr>
        <a:xfrm flipV="1">
          <a:off x="7861300" y="16753830"/>
          <a:ext cx="889000" cy="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106561</xdr:rowOff>
    </xdr:from>
    <xdr:to>
      <xdr:col>41</xdr:col>
      <xdr:colOff>50800</xdr:colOff>
      <xdr:row>97</xdr:row>
      <xdr:rowOff>133573</xdr:rowOff>
    </xdr:to>
    <xdr:cxnSp macro="">
      <xdr:nvCxnSpPr>
        <xdr:cNvPr id="471" name="直線コネクタ 470"/>
        <xdr:cNvCxnSpPr/>
      </xdr:nvCxnSpPr>
      <xdr:spPr>
        <a:xfrm>
          <a:off x="6972300" y="16565761"/>
          <a:ext cx="889000" cy="19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29358</xdr:rowOff>
    </xdr:from>
    <xdr:to>
      <xdr:col>55</xdr:col>
      <xdr:colOff>50800</xdr:colOff>
      <xdr:row>98</xdr:row>
      <xdr:rowOff>130958</xdr:rowOff>
    </xdr:to>
    <xdr:sp macro="" textlink="">
      <xdr:nvSpPr>
        <xdr:cNvPr id="481" name="楕円 480"/>
        <xdr:cNvSpPr/>
      </xdr:nvSpPr>
      <xdr:spPr>
        <a:xfrm>
          <a:off x="10426700" y="168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115735</xdr:rowOff>
    </xdr:from>
    <xdr:ext cx="534377" cy="259045"/>
    <xdr:sp macro="" textlink="">
      <xdr:nvSpPr>
        <xdr:cNvPr id="482" name="普通建設事業費 （ うち更新整備　）該当値テキスト"/>
        <xdr:cNvSpPr txBox="1"/>
      </xdr:nvSpPr>
      <xdr:spPr>
        <a:xfrm>
          <a:off x="10528300" y="167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99256</xdr:rowOff>
    </xdr:from>
    <xdr:to>
      <xdr:col>50</xdr:col>
      <xdr:colOff>165100</xdr:colOff>
      <xdr:row>98</xdr:row>
      <xdr:rowOff>29406</xdr:rowOff>
    </xdr:to>
    <xdr:sp macro="" textlink="">
      <xdr:nvSpPr>
        <xdr:cNvPr id="483" name="楕円 482"/>
        <xdr:cNvSpPr/>
      </xdr:nvSpPr>
      <xdr:spPr>
        <a:xfrm>
          <a:off x="9588500" y="1672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20533</xdr:rowOff>
    </xdr:from>
    <xdr:ext cx="534377" cy="259045"/>
    <xdr:sp macro="" textlink="">
      <xdr:nvSpPr>
        <xdr:cNvPr id="484" name="テキスト ボックス 483"/>
        <xdr:cNvSpPr txBox="1"/>
      </xdr:nvSpPr>
      <xdr:spPr>
        <a:xfrm>
          <a:off x="9372111" y="1682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72380</xdr:rowOff>
    </xdr:from>
    <xdr:to>
      <xdr:col>46</xdr:col>
      <xdr:colOff>38100</xdr:colOff>
      <xdr:row>98</xdr:row>
      <xdr:rowOff>2530</xdr:rowOff>
    </xdr:to>
    <xdr:sp macro="" textlink="">
      <xdr:nvSpPr>
        <xdr:cNvPr id="485" name="楕円 484"/>
        <xdr:cNvSpPr/>
      </xdr:nvSpPr>
      <xdr:spPr>
        <a:xfrm>
          <a:off x="8699500" y="167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165107</xdr:rowOff>
    </xdr:from>
    <xdr:ext cx="534377" cy="259045"/>
    <xdr:sp macro="" textlink="">
      <xdr:nvSpPr>
        <xdr:cNvPr id="486" name="テキスト ボックス 485"/>
        <xdr:cNvSpPr txBox="1"/>
      </xdr:nvSpPr>
      <xdr:spPr>
        <a:xfrm>
          <a:off x="8483111" y="167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82773</xdr:rowOff>
    </xdr:from>
    <xdr:to>
      <xdr:col>41</xdr:col>
      <xdr:colOff>101600</xdr:colOff>
      <xdr:row>98</xdr:row>
      <xdr:rowOff>12923</xdr:rowOff>
    </xdr:to>
    <xdr:sp macro="" textlink="">
      <xdr:nvSpPr>
        <xdr:cNvPr id="487" name="楕円 486"/>
        <xdr:cNvSpPr/>
      </xdr:nvSpPr>
      <xdr:spPr>
        <a:xfrm>
          <a:off x="7810500" y="167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29450</xdr:rowOff>
    </xdr:from>
    <xdr:ext cx="534377" cy="259045"/>
    <xdr:sp macro="" textlink="">
      <xdr:nvSpPr>
        <xdr:cNvPr id="488" name="テキスト ボックス 487"/>
        <xdr:cNvSpPr txBox="1"/>
      </xdr:nvSpPr>
      <xdr:spPr>
        <a:xfrm>
          <a:off x="7594111" y="164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55761</xdr:rowOff>
    </xdr:from>
    <xdr:to>
      <xdr:col>36</xdr:col>
      <xdr:colOff>165100</xdr:colOff>
      <xdr:row>96</xdr:row>
      <xdr:rowOff>157361</xdr:rowOff>
    </xdr:to>
    <xdr:sp macro="" textlink="">
      <xdr:nvSpPr>
        <xdr:cNvPr id="489" name="楕円 488"/>
        <xdr:cNvSpPr/>
      </xdr:nvSpPr>
      <xdr:spPr>
        <a:xfrm>
          <a:off x="6921500" y="165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2438</xdr:rowOff>
    </xdr:from>
    <xdr:ext cx="534377" cy="259045"/>
    <xdr:sp macro="" textlink="">
      <xdr:nvSpPr>
        <xdr:cNvPr id="490" name="テキスト ボックス 489"/>
        <xdr:cNvSpPr txBox="1"/>
      </xdr:nvSpPr>
      <xdr:spPr>
        <a:xfrm>
          <a:off x="6705111" y="162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73520</xdr:rowOff>
    </xdr:from>
    <xdr:to>
      <xdr:col>85</xdr:col>
      <xdr:colOff>127000</xdr:colOff>
      <xdr:row>37</xdr:row>
      <xdr:rowOff>105963</xdr:rowOff>
    </xdr:to>
    <xdr:cxnSp macro="">
      <xdr:nvCxnSpPr>
        <xdr:cNvPr id="519" name="直線コネクタ 518"/>
        <xdr:cNvCxnSpPr/>
      </xdr:nvCxnSpPr>
      <xdr:spPr>
        <a:xfrm flipV="1">
          <a:off x="15481300" y="5559920"/>
          <a:ext cx="838200" cy="88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20712</xdr:rowOff>
    </xdr:from>
    <xdr:ext cx="469744" cy="259045"/>
    <xdr:sp macro="" textlink="">
      <xdr:nvSpPr>
        <xdr:cNvPr id="520" name="災害復旧事業費平均値テキスト"/>
        <xdr:cNvSpPr txBox="1"/>
      </xdr:nvSpPr>
      <xdr:spPr>
        <a:xfrm>
          <a:off x="16370300" y="653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105963</xdr:rowOff>
    </xdr:from>
    <xdr:to>
      <xdr:col>81</xdr:col>
      <xdr:colOff>50800</xdr:colOff>
      <xdr:row>38</xdr:row>
      <xdr:rowOff>170332</xdr:rowOff>
    </xdr:to>
    <xdr:cxnSp macro="">
      <xdr:nvCxnSpPr>
        <xdr:cNvPr id="522" name="直線コネクタ 521"/>
        <xdr:cNvCxnSpPr/>
      </xdr:nvCxnSpPr>
      <xdr:spPr>
        <a:xfrm flipV="1">
          <a:off x="14592300" y="6449613"/>
          <a:ext cx="889000" cy="23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4" name="テキスト ボックス 523"/>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150596</xdr:rowOff>
    </xdr:from>
    <xdr:to>
      <xdr:col>76</xdr:col>
      <xdr:colOff>114300</xdr:colOff>
      <xdr:row>38</xdr:row>
      <xdr:rowOff>170332</xdr:rowOff>
    </xdr:to>
    <xdr:cxnSp macro="">
      <xdr:nvCxnSpPr>
        <xdr:cNvPr id="525" name="直線コネクタ 524"/>
        <xdr:cNvCxnSpPr/>
      </xdr:nvCxnSpPr>
      <xdr:spPr>
        <a:xfrm>
          <a:off x="13703300" y="6665696"/>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150596</xdr:rowOff>
    </xdr:from>
    <xdr:to>
      <xdr:col>71</xdr:col>
      <xdr:colOff>177800</xdr:colOff>
      <xdr:row>38</xdr:row>
      <xdr:rowOff>155797</xdr:rowOff>
    </xdr:to>
    <xdr:cxnSp macro="">
      <xdr:nvCxnSpPr>
        <xdr:cNvPr id="528" name="直線コネクタ 527"/>
        <xdr:cNvCxnSpPr/>
      </xdr:nvCxnSpPr>
      <xdr:spPr>
        <a:xfrm flipV="1">
          <a:off x="12814300" y="6665696"/>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48792</xdr:rowOff>
    </xdr:from>
    <xdr:ext cx="469744" cy="259045"/>
    <xdr:sp macro="" textlink="">
      <xdr:nvSpPr>
        <xdr:cNvPr id="532" name="テキスト ボックス 531"/>
        <xdr:cNvSpPr txBox="1"/>
      </xdr:nvSpPr>
      <xdr:spPr>
        <a:xfrm>
          <a:off x="12579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22720</xdr:rowOff>
    </xdr:from>
    <xdr:to>
      <xdr:col>85</xdr:col>
      <xdr:colOff>177800</xdr:colOff>
      <xdr:row>32</xdr:row>
      <xdr:rowOff>124320</xdr:rowOff>
    </xdr:to>
    <xdr:sp macro="" textlink="">
      <xdr:nvSpPr>
        <xdr:cNvPr id="538" name="楕円 537"/>
        <xdr:cNvSpPr/>
      </xdr:nvSpPr>
      <xdr:spPr>
        <a:xfrm>
          <a:off x="16268700" y="55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45597</xdr:rowOff>
    </xdr:from>
    <xdr:ext cx="534377" cy="259045"/>
    <xdr:sp macro="" textlink="">
      <xdr:nvSpPr>
        <xdr:cNvPr id="539" name="災害復旧事業費該当値テキスト"/>
        <xdr:cNvSpPr txBox="1"/>
      </xdr:nvSpPr>
      <xdr:spPr>
        <a:xfrm>
          <a:off x="16370300" y="53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55163</xdr:rowOff>
    </xdr:from>
    <xdr:to>
      <xdr:col>81</xdr:col>
      <xdr:colOff>101600</xdr:colOff>
      <xdr:row>37</xdr:row>
      <xdr:rowOff>156763</xdr:rowOff>
    </xdr:to>
    <xdr:sp macro="" textlink="">
      <xdr:nvSpPr>
        <xdr:cNvPr id="540" name="楕円 539"/>
        <xdr:cNvSpPr/>
      </xdr:nvSpPr>
      <xdr:spPr>
        <a:xfrm>
          <a:off x="15430500" y="63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1840</xdr:rowOff>
    </xdr:from>
    <xdr:ext cx="534377" cy="259045"/>
    <xdr:sp macro="" textlink="">
      <xdr:nvSpPr>
        <xdr:cNvPr id="541" name="テキスト ボックス 540"/>
        <xdr:cNvSpPr txBox="1"/>
      </xdr:nvSpPr>
      <xdr:spPr>
        <a:xfrm>
          <a:off x="15214111" y="61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119532</xdr:rowOff>
    </xdr:from>
    <xdr:to>
      <xdr:col>76</xdr:col>
      <xdr:colOff>165100</xdr:colOff>
      <xdr:row>39</xdr:row>
      <xdr:rowOff>49682</xdr:rowOff>
    </xdr:to>
    <xdr:sp macro="" textlink="">
      <xdr:nvSpPr>
        <xdr:cNvPr id="542" name="楕円 541"/>
        <xdr:cNvSpPr/>
      </xdr:nvSpPr>
      <xdr:spPr>
        <a:xfrm>
          <a:off x="14541500" y="66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40809</xdr:rowOff>
    </xdr:from>
    <xdr:ext cx="469744" cy="259045"/>
    <xdr:sp macro="" textlink="">
      <xdr:nvSpPr>
        <xdr:cNvPr id="543" name="テキスト ボックス 542"/>
        <xdr:cNvSpPr txBox="1"/>
      </xdr:nvSpPr>
      <xdr:spPr>
        <a:xfrm>
          <a:off x="14357428" y="67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99796</xdr:rowOff>
    </xdr:from>
    <xdr:to>
      <xdr:col>72</xdr:col>
      <xdr:colOff>38100</xdr:colOff>
      <xdr:row>39</xdr:row>
      <xdr:rowOff>29946</xdr:rowOff>
    </xdr:to>
    <xdr:sp macro="" textlink="">
      <xdr:nvSpPr>
        <xdr:cNvPr id="544" name="楕円 543"/>
        <xdr:cNvSpPr/>
      </xdr:nvSpPr>
      <xdr:spPr>
        <a:xfrm>
          <a:off x="13652500" y="66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21073</xdr:rowOff>
    </xdr:from>
    <xdr:ext cx="469744" cy="259045"/>
    <xdr:sp macro="" textlink="">
      <xdr:nvSpPr>
        <xdr:cNvPr id="545" name="テキスト ボックス 544"/>
        <xdr:cNvSpPr txBox="1"/>
      </xdr:nvSpPr>
      <xdr:spPr>
        <a:xfrm>
          <a:off x="13468428" y="670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104997</xdr:rowOff>
    </xdr:from>
    <xdr:to>
      <xdr:col>67</xdr:col>
      <xdr:colOff>101600</xdr:colOff>
      <xdr:row>39</xdr:row>
      <xdr:rowOff>35147</xdr:rowOff>
    </xdr:to>
    <xdr:sp macro="" textlink="">
      <xdr:nvSpPr>
        <xdr:cNvPr id="546" name="楕円 545"/>
        <xdr:cNvSpPr/>
      </xdr:nvSpPr>
      <xdr:spPr>
        <a:xfrm>
          <a:off x="12763500" y="66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51674</xdr:rowOff>
    </xdr:from>
    <xdr:ext cx="469744" cy="259045"/>
    <xdr:sp macro="" textlink="">
      <xdr:nvSpPr>
        <xdr:cNvPr id="547" name="テキスト ボックス 546"/>
        <xdr:cNvSpPr txBox="1"/>
      </xdr:nvSpPr>
      <xdr:spPr>
        <a:xfrm>
          <a:off x="12579428" y="63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73977</xdr:rowOff>
    </xdr:from>
    <xdr:to>
      <xdr:col>85</xdr:col>
      <xdr:colOff>127000</xdr:colOff>
      <xdr:row>77</xdr:row>
      <xdr:rowOff>86672</xdr:rowOff>
    </xdr:to>
    <xdr:cxnSp macro="">
      <xdr:nvCxnSpPr>
        <xdr:cNvPr id="625" name="直線コネクタ 624"/>
        <xdr:cNvCxnSpPr/>
      </xdr:nvCxnSpPr>
      <xdr:spPr>
        <a:xfrm flipV="1">
          <a:off x="15481300" y="13275627"/>
          <a:ext cx="8382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86672</xdr:rowOff>
    </xdr:from>
    <xdr:to>
      <xdr:col>81</xdr:col>
      <xdr:colOff>50800</xdr:colOff>
      <xdr:row>77</xdr:row>
      <xdr:rowOff>106088</xdr:rowOff>
    </xdr:to>
    <xdr:cxnSp macro="">
      <xdr:nvCxnSpPr>
        <xdr:cNvPr id="628" name="直線コネクタ 627"/>
        <xdr:cNvCxnSpPr/>
      </xdr:nvCxnSpPr>
      <xdr:spPr>
        <a:xfrm flipV="1">
          <a:off x="14592300" y="13288322"/>
          <a:ext cx="889000" cy="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106088</xdr:rowOff>
    </xdr:from>
    <xdr:to>
      <xdr:col>76</xdr:col>
      <xdr:colOff>114300</xdr:colOff>
      <xdr:row>77</xdr:row>
      <xdr:rowOff>143007</xdr:rowOff>
    </xdr:to>
    <xdr:cxnSp macro="">
      <xdr:nvCxnSpPr>
        <xdr:cNvPr id="631" name="直線コネクタ 630"/>
        <xdr:cNvCxnSpPr/>
      </xdr:nvCxnSpPr>
      <xdr:spPr>
        <a:xfrm flipV="1">
          <a:off x="13703300" y="13307738"/>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127836</xdr:rowOff>
    </xdr:from>
    <xdr:to>
      <xdr:col>71</xdr:col>
      <xdr:colOff>177800</xdr:colOff>
      <xdr:row>77</xdr:row>
      <xdr:rowOff>143007</xdr:rowOff>
    </xdr:to>
    <xdr:cxnSp macro="">
      <xdr:nvCxnSpPr>
        <xdr:cNvPr id="634" name="直線コネクタ 633"/>
        <xdr:cNvCxnSpPr/>
      </xdr:nvCxnSpPr>
      <xdr:spPr>
        <a:xfrm>
          <a:off x="12814300" y="13329486"/>
          <a:ext cx="889000" cy="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23177</xdr:rowOff>
    </xdr:from>
    <xdr:to>
      <xdr:col>85</xdr:col>
      <xdr:colOff>177800</xdr:colOff>
      <xdr:row>77</xdr:row>
      <xdr:rowOff>124777</xdr:rowOff>
    </xdr:to>
    <xdr:sp macro="" textlink="">
      <xdr:nvSpPr>
        <xdr:cNvPr id="644" name="楕円 643"/>
        <xdr:cNvSpPr/>
      </xdr:nvSpPr>
      <xdr:spPr>
        <a:xfrm>
          <a:off x="16268700" y="132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1604</xdr:rowOff>
    </xdr:from>
    <xdr:ext cx="534377" cy="259045"/>
    <xdr:sp macro="" textlink="">
      <xdr:nvSpPr>
        <xdr:cNvPr id="645" name="公債費該当値テキスト"/>
        <xdr:cNvSpPr txBox="1"/>
      </xdr:nvSpPr>
      <xdr:spPr>
        <a:xfrm>
          <a:off x="16370300" y="1320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35872</xdr:rowOff>
    </xdr:from>
    <xdr:to>
      <xdr:col>81</xdr:col>
      <xdr:colOff>101600</xdr:colOff>
      <xdr:row>77</xdr:row>
      <xdr:rowOff>137472</xdr:rowOff>
    </xdr:to>
    <xdr:sp macro="" textlink="">
      <xdr:nvSpPr>
        <xdr:cNvPr id="646" name="楕円 645"/>
        <xdr:cNvSpPr/>
      </xdr:nvSpPr>
      <xdr:spPr>
        <a:xfrm>
          <a:off x="15430500" y="132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128599</xdr:rowOff>
    </xdr:from>
    <xdr:ext cx="534377" cy="259045"/>
    <xdr:sp macro="" textlink="">
      <xdr:nvSpPr>
        <xdr:cNvPr id="647" name="テキスト ボックス 646"/>
        <xdr:cNvSpPr txBox="1"/>
      </xdr:nvSpPr>
      <xdr:spPr>
        <a:xfrm>
          <a:off x="15214111" y="133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55288</xdr:rowOff>
    </xdr:from>
    <xdr:to>
      <xdr:col>76</xdr:col>
      <xdr:colOff>165100</xdr:colOff>
      <xdr:row>77</xdr:row>
      <xdr:rowOff>156888</xdr:rowOff>
    </xdr:to>
    <xdr:sp macro="" textlink="">
      <xdr:nvSpPr>
        <xdr:cNvPr id="648" name="楕円 647"/>
        <xdr:cNvSpPr/>
      </xdr:nvSpPr>
      <xdr:spPr>
        <a:xfrm>
          <a:off x="14541500" y="132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148015</xdr:rowOff>
    </xdr:from>
    <xdr:ext cx="534377" cy="259045"/>
    <xdr:sp macro="" textlink="">
      <xdr:nvSpPr>
        <xdr:cNvPr id="649" name="テキスト ボックス 648"/>
        <xdr:cNvSpPr txBox="1"/>
      </xdr:nvSpPr>
      <xdr:spPr>
        <a:xfrm>
          <a:off x="14325111" y="1334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92207</xdr:rowOff>
    </xdr:from>
    <xdr:to>
      <xdr:col>72</xdr:col>
      <xdr:colOff>38100</xdr:colOff>
      <xdr:row>78</xdr:row>
      <xdr:rowOff>22357</xdr:rowOff>
    </xdr:to>
    <xdr:sp macro="" textlink="">
      <xdr:nvSpPr>
        <xdr:cNvPr id="650" name="楕円 649"/>
        <xdr:cNvSpPr/>
      </xdr:nvSpPr>
      <xdr:spPr>
        <a:xfrm>
          <a:off x="13652500" y="132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13484</xdr:rowOff>
    </xdr:from>
    <xdr:ext cx="534377" cy="259045"/>
    <xdr:sp macro="" textlink="">
      <xdr:nvSpPr>
        <xdr:cNvPr id="651" name="テキスト ボックス 650"/>
        <xdr:cNvSpPr txBox="1"/>
      </xdr:nvSpPr>
      <xdr:spPr>
        <a:xfrm>
          <a:off x="13436111" y="133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77036</xdr:rowOff>
    </xdr:from>
    <xdr:to>
      <xdr:col>67</xdr:col>
      <xdr:colOff>101600</xdr:colOff>
      <xdr:row>78</xdr:row>
      <xdr:rowOff>7186</xdr:rowOff>
    </xdr:to>
    <xdr:sp macro="" textlink="">
      <xdr:nvSpPr>
        <xdr:cNvPr id="652" name="楕円 651"/>
        <xdr:cNvSpPr/>
      </xdr:nvSpPr>
      <xdr:spPr>
        <a:xfrm>
          <a:off x="12763500" y="1327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169763</xdr:rowOff>
    </xdr:from>
    <xdr:ext cx="534377" cy="259045"/>
    <xdr:sp macro="" textlink="">
      <xdr:nvSpPr>
        <xdr:cNvPr id="653" name="テキスト ボックス 652"/>
        <xdr:cNvSpPr txBox="1"/>
      </xdr:nvSpPr>
      <xdr:spPr>
        <a:xfrm>
          <a:off x="12547111" y="1337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37212</xdr:rowOff>
    </xdr:from>
    <xdr:to>
      <xdr:col>85</xdr:col>
      <xdr:colOff>127000</xdr:colOff>
      <xdr:row>96</xdr:row>
      <xdr:rowOff>155866</xdr:rowOff>
    </xdr:to>
    <xdr:cxnSp macro="">
      <xdr:nvCxnSpPr>
        <xdr:cNvPr id="682" name="直線コネクタ 681"/>
        <xdr:cNvCxnSpPr/>
      </xdr:nvCxnSpPr>
      <xdr:spPr>
        <a:xfrm flipV="1">
          <a:off x="15481300" y="16496412"/>
          <a:ext cx="838200" cy="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155866</xdr:rowOff>
    </xdr:from>
    <xdr:to>
      <xdr:col>81</xdr:col>
      <xdr:colOff>50800</xdr:colOff>
      <xdr:row>99</xdr:row>
      <xdr:rowOff>44362</xdr:rowOff>
    </xdr:to>
    <xdr:cxnSp macro="">
      <xdr:nvCxnSpPr>
        <xdr:cNvPr id="685" name="直線コネクタ 684"/>
        <xdr:cNvCxnSpPr/>
      </xdr:nvCxnSpPr>
      <xdr:spPr>
        <a:xfrm flipV="1">
          <a:off x="14592300" y="16615066"/>
          <a:ext cx="889000" cy="40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44362</xdr:rowOff>
    </xdr:from>
    <xdr:to>
      <xdr:col>76</xdr:col>
      <xdr:colOff>114300</xdr:colOff>
      <xdr:row>99</xdr:row>
      <xdr:rowOff>44362</xdr:rowOff>
    </xdr:to>
    <xdr:cxnSp macro="">
      <xdr:nvCxnSpPr>
        <xdr:cNvPr id="688" name="直線コネクタ 687"/>
        <xdr:cNvCxnSpPr/>
      </xdr:nvCxnSpPr>
      <xdr:spPr>
        <a:xfrm>
          <a:off x="13703300" y="1701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131369</xdr:rowOff>
    </xdr:from>
    <xdr:to>
      <xdr:col>71</xdr:col>
      <xdr:colOff>177800</xdr:colOff>
      <xdr:row>99</xdr:row>
      <xdr:rowOff>44362</xdr:rowOff>
    </xdr:to>
    <xdr:cxnSp macro="">
      <xdr:nvCxnSpPr>
        <xdr:cNvPr id="691" name="直線コネクタ 690"/>
        <xdr:cNvCxnSpPr/>
      </xdr:nvCxnSpPr>
      <xdr:spPr>
        <a:xfrm>
          <a:off x="12814300" y="16933469"/>
          <a:ext cx="889000" cy="8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157862</xdr:rowOff>
    </xdr:from>
    <xdr:to>
      <xdr:col>85</xdr:col>
      <xdr:colOff>177800</xdr:colOff>
      <xdr:row>96</xdr:row>
      <xdr:rowOff>88012</xdr:rowOff>
    </xdr:to>
    <xdr:sp macro="" textlink="">
      <xdr:nvSpPr>
        <xdr:cNvPr id="701" name="楕円 700"/>
        <xdr:cNvSpPr/>
      </xdr:nvSpPr>
      <xdr:spPr>
        <a:xfrm>
          <a:off x="16268700" y="164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9289</xdr:rowOff>
    </xdr:from>
    <xdr:ext cx="534377" cy="259045"/>
    <xdr:sp macro="" textlink="">
      <xdr:nvSpPr>
        <xdr:cNvPr id="702" name="積立金該当値テキスト"/>
        <xdr:cNvSpPr txBox="1"/>
      </xdr:nvSpPr>
      <xdr:spPr>
        <a:xfrm>
          <a:off x="16370300" y="162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105066</xdr:rowOff>
    </xdr:from>
    <xdr:to>
      <xdr:col>81</xdr:col>
      <xdr:colOff>101600</xdr:colOff>
      <xdr:row>97</xdr:row>
      <xdr:rowOff>35216</xdr:rowOff>
    </xdr:to>
    <xdr:sp macro="" textlink="">
      <xdr:nvSpPr>
        <xdr:cNvPr id="703" name="楕円 702"/>
        <xdr:cNvSpPr/>
      </xdr:nvSpPr>
      <xdr:spPr>
        <a:xfrm>
          <a:off x="15430500" y="165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51743</xdr:rowOff>
    </xdr:from>
    <xdr:ext cx="534377" cy="259045"/>
    <xdr:sp macro="" textlink="">
      <xdr:nvSpPr>
        <xdr:cNvPr id="704" name="テキスト ボックス 703"/>
        <xdr:cNvSpPr txBox="1"/>
      </xdr:nvSpPr>
      <xdr:spPr>
        <a:xfrm>
          <a:off x="15214111" y="1633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165012</xdr:rowOff>
    </xdr:from>
    <xdr:to>
      <xdr:col>76</xdr:col>
      <xdr:colOff>165100</xdr:colOff>
      <xdr:row>99</xdr:row>
      <xdr:rowOff>95162</xdr:rowOff>
    </xdr:to>
    <xdr:sp macro="" textlink="">
      <xdr:nvSpPr>
        <xdr:cNvPr id="705" name="楕円 704"/>
        <xdr:cNvSpPr/>
      </xdr:nvSpPr>
      <xdr:spPr>
        <a:xfrm>
          <a:off x="14541500" y="169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86289</xdr:rowOff>
    </xdr:from>
    <xdr:ext cx="249299" cy="259045"/>
    <xdr:sp macro="" textlink="">
      <xdr:nvSpPr>
        <xdr:cNvPr id="706" name="テキスト ボックス 705"/>
        <xdr:cNvSpPr txBox="1"/>
      </xdr:nvSpPr>
      <xdr:spPr>
        <a:xfrm>
          <a:off x="14467650" y="170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165012</xdr:rowOff>
    </xdr:from>
    <xdr:to>
      <xdr:col>72</xdr:col>
      <xdr:colOff>38100</xdr:colOff>
      <xdr:row>99</xdr:row>
      <xdr:rowOff>95162</xdr:rowOff>
    </xdr:to>
    <xdr:sp macro="" textlink="">
      <xdr:nvSpPr>
        <xdr:cNvPr id="707" name="楕円 706"/>
        <xdr:cNvSpPr/>
      </xdr:nvSpPr>
      <xdr:spPr>
        <a:xfrm>
          <a:off x="13652500" y="169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86289</xdr:rowOff>
    </xdr:from>
    <xdr:ext cx="249299" cy="259045"/>
    <xdr:sp macro="" textlink="">
      <xdr:nvSpPr>
        <xdr:cNvPr id="708" name="テキスト ボックス 707"/>
        <xdr:cNvSpPr txBox="1"/>
      </xdr:nvSpPr>
      <xdr:spPr>
        <a:xfrm>
          <a:off x="13578650" y="170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80569</xdr:rowOff>
    </xdr:from>
    <xdr:to>
      <xdr:col>67</xdr:col>
      <xdr:colOff>101600</xdr:colOff>
      <xdr:row>99</xdr:row>
      <xdr:rowOff>10719</xdr:rowOff>
    </xdr:to>
    <xdr:sp macro="" textlink="">
      <xdr:nvSpPr>
        <xdr:cNvPr id="709" name="楕円 708"/>
        <xdr:cNvSpPr/>
      </xdr:nvSpPr>
      <xdr:spPr>
        <a:xfrm>
          <a:off x="12763500" y="168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1846</xdr:rowOff>
    </xdr:from>
    <xdr:ext cx="469744" cy="259045"/>
    <xdr:sp macro="" textlink="">
      <xdr:nvSpPr>
        <xdr:cNvPr id="710" name="テキスト ボックス 709"/>
        <xdr:cNvSpPr txBox="1"/>
      </xdr:nvSpPr>
      <xdr:spPr>
        <a:xfrm>
          <a:off x="12579428" y="1697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168046</xdr:rowOff>
    </xdr:from>
    <xdr:to>
      <xdr:col>116</xdr:col>
      <xdr:colOff>63500</xdr:colOff>
      <xdr:row>38</xdr:row>
      <xdr:rowOff>32144</xdr:rowOff>
    </xdr:to>
    <xdr:cxnSp macro="">
      <xdr:nvCxnSpPr>
        <xdr:cNvPr id="739" name="直線コネクタ 738"/>
        <xdr:cNvCxnSpPr/>
      </xdr:nvCxnSpPr>
      <xdr:spPr>
        <a:xfrm flipV="1">
          <a:off x="21323300" y="6511696"/>
          <a:ext cx="8382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100190</xdr:rowOff>
    </xdr:from>
    <xdr:to>
      <xdr:col>111</xdr:col>
      <xdr:colOff>177800</xdr:colOff>
      <xdr:row>38</xdr:row>
      <xdr:rowOff>32144</xdr:rowOff>
    </xdr:to>
    <xdr:cxnSp macro="">
      <xdr:nvCxnSpPr>
        <xdr:cNvPr id="742" name="直線コネクタ 741"/>
        <xdr:cNvCxnSpPr/>
      </xdr:nvCxnSpPr>
      <xdr:spPr>
        <a:xfrm>
          <a:off x="20434300" y="6443840"/>
          <a:ext cx="889000" cy="10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100190</xdr:rowOff>
    </xdr:from>
    <xdr:to>
      <xdr:col>107</xdr:col>
      <xdr:colOff>50800</xdr:colOff>
      <xdr:row>37</xdr:row>
      <xdr:rowOff>166980</xdr:rowOff>
    </xdr:to>
    <xdr:cxnSp macro="">
      <xdr:nvCxnSpPr>
        <xdr:cNvPr id="745" name="直線コネクタ 744"/>
        <xdr:cNvCxnSpPr/>
      </xdr:nvCxnSpPr>
      <xdr:spPr>
        <a:xfrm flipV="1">
          <a:off x="19545300" y="6443840"/>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166980</xdr:rowOff>
    </xdr:from>
    <xdr:to>
      <xdr:col>102</xdr:col>
      <xdr:colOff>114300</xdr:colOff>
      <xdr:row>39</xdr:row>
      <xdr:rowOff>19038</xdr:rowOff>
    </xdr:to>
    <xdr:cxnSp macro="">
      <xdr:nvCxnSpPr>
        <xdr:cNvPr id="748" name="直線コネクタ 747"/>
        <xdr:cNvCxnSpPr/>
      </xdr:nvCxnSpPr>
      <xdr:spPr>
        <a:xfrm flipV="1">
          <a:off x="18656300" y="6510630"/>
          <a:ext cx="889000" cy="19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117246</xdr:rowOff>
    </xdr:from>
    <xdr:to>
      <xdr:col>116</xdr:col>
      <xdr:colOff>114300</xdr:colOff>
      <xdr:row>38</xdr:row>
      <xdr:rowOff>47396</xdr:rowOff>
    </xdr:to>
    <xdr:sp macro="" textlink="">
      <xdr:nvSpPr>
        <xdr:cNvPr id="758" name="楕円 757"/>
        <xdr:cNvSpPr/>
      </xdr:nvSpPr>
      <xdr:spPr>
        <a:xfrm>
          <a:off x="221107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140123</xdr:rowOff>
    </xdr:from>
    <xdr:ext cx="469744" cy="259045"/>
    <xdr:sp macro="" textlink="">
      <xdr:nvSpPr>
        <xdr:cNvPr id="759" name="投資及び出資金該当値テキスト"/>
        <xdr:cNvSpPr txBox="1"/>
      </xdr:nvSpPr>
      <xdr:spPr>
        <a:xfrm>
          <a:off x="22212300" y="63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152794</xdr:rowOff>
    </xdr:from>
    <xdr:to>
      <xdr:col>112</xdr:col>
      <xdr:colOff>38100</xdr:colOff>
      <xdr:row>38</xdr:row>
      <xdr:rowOff>82944</xdr:rowOff>
    </xdr:to>
    <xdr:sp macro="" textlink="">
      <xdr:nvSpPr>
        <xdr:cNvPr id="760" name="楕円 759"/>
        <xdr:cNvSpPr/>
      </xdr:nvSpPr>
      <xdr:spPr>
        <a:xfrm>
          <a:off x="21272500" y="64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99471</xdr:rowOff>
    </xdr:from>
    <xdr:ext cx="469744" cy="259045"/>
    <xdr:sp macro="" textlink="">
      <xdr:nvSpPr>
        <xdr:cNvPr id="761" name="テキスト ボックス 760"/>
        <xdr:cNvSpPr txBox="1"/>
      </xdr:nvSpPr>
      <xdr:spPr>
        <a:xfrm>
          <a:off x="21088428" y="627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49390</xdr:rowOff>
    </xdr:from>
    <xdr:to>
      <xdr:col>107</xdr:col>
      <xdr:colOff>101600</xdr:colOff>
      <xdr:row>37</xdr:row>
      <xdr:rowOff>150990</xdr:rowOff>
    </xdr:to>
    <xdr:sp macro="" textlink="">
      <xdr:nvSpPr>
        <xdr:cNvPr id="762" name="楕円 761"/>
        <xdr:cNvSpPr/>
      </xdr:nvSpPr>
      <xdr:spPr>
        <a:xfrm>
          <a:off x="20383500" y="63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167517</xdr:rowOff>
    </xdr:from>
    <xdr:ext cx="469744" cy="259045"/>
    <xdr:sp macro="" textlink="">
      <xdr:nvSpPr>
        <xdr:cNvPr id="763" name="テキスト ボックス 762"/>
        <xdr:cNvSpPr txBox="1"/>
      </xdr:nvSpPr>
      <xdr:spPr>
        <a:xfrm>
          <a:off x="20199428" y="616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116180</xdr:rowOff>
    </xdr:from>
    <xdr:to>
      <xdr:col>102</xdr:col>
      <xdr:colOff>165100</xdr:colOff>
      <xdr:row>38</xdr:row>
      <xdr:rowOff>46330</xdr:rowOff>
    </xdr:to>
    <xdr:sp macro="" textlink="">
      <xdr:nvSpPr>
        <xdr:cNvPr id="764" name="楕円 763"/>
        <xdr:cNvSpPr/>
      </xdr:nvSpPr>
      <xdr:spPr>
        <a:xfrm>
          <a:off x="19494500" y="64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62857</xdr:rowOff>
    </xdr:from>
    <xdr:ext cx="469744" cy="259045"/>
    <xdr:sp macro="" textlink="">
      <xdr:nvSpPr>
        <xdr:cNvPr id="765" name="テキスト ボックス 764"/>
        <xdr:cNvSpPr txBox="1"/>
      </xdr:nvSpPr>
      <xdr:spPr>
        <a:xfrm>
          <a:off x="19310428" y="62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139688</xdr:rowOff>
    </xdr:from>
    <xdr:to>
      <xdr:col>98</xdr:col>
      <xdr:colOff>38100</xdr:colOff>
      <xdr:row>39</xdr:row>
      <xdr:rowOff>69838</xdr:rowOff>
    </xdr:to>
    <xdr:sp macro="" textlink="">
      <xdr:nvSpPr>
        <xdr:cNvPr id="766" name="楕円 765"/>
        <xdr:cNvSpPr/>
      </xdr:nvSpPr>
      <xdr:spPr>
        <a:xfrm>
          <a:off x="18605500" y="66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60965</xdr:rowOff>
    </xdr:from>
    <xdr:ext cx="378565" cy="259045"/>
    <xdr:sp macro="" textlink="">
      <xdr:nvSpPr>
        <xdr:cNvPr id="767" name="テキスト ボックス 766"/>
        <xdr:cNvSpPr txBox="1"/>
      </xdr:nvSpPr>
      <xdr:spPr>
        <a:xfrm>
          <a:off x="18467017" y="6747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59279</xdr:rowOff>
    </xdr:from>
    <xdr:to>
      <xdr:col>116</xdr:col>
      <xdr:colOff>63500</xdr:colOff>
      <xdr:row>57</xdr:row>
      <xdr:rowOff>67371</xdr:rowOff>
    </xdr:to>
    <xdr:cxnSp macro="">
      <xdr:nvCxnSpPr>
        <xdr:cNvPr id="794" name="直線コネクタ 793"/>
        <xdr:cNvCxnSpPr/>
      </xdr:nvCxnSpPr>
      <xdr:spPr>
        <a:xfrm flipV="1">
          <a:off x="21323300" y="9831929"/>
          <a:ext cx="8382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67371</xdr:rowOff>
    </xdr:from>
    <xdr:to>
      <xdr:col>111</xdr:col>
      <xdr:colOff>177800</xdr:colOff>
      <xdr:row>57</xdr:row>
      <xdr:rowOff>76378</xdr:rowOff>
    </xdr:to>
    <xdr:cxnSp macro="">
      <xdr:nvCxnSpPr>
        <xdr:cNvPr id="797" name="直線コネクタ 796"/>
        <xdr:cNvCxnSpPr/>
      </xdr:nvCxnSpPr>
      <xdr:spPr>
        <a:xfrm flipV="1">
          <a:off x="20434300" y="9840021"/>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76378</xdr:rowOff>
    </xdr:from>
    <xdr:to>
      <xdr:col>107</xdr:col>
      <xdr:colOff>50800</xdr:colOff>
      <xdr:row>57</xdr:row>
      <xdr:rowOff>79441</xdr:rowOff>
    </xdr:to>
    <xdr:cxnSp macro="">
      <xdr:nvCxnSpPr>
        <xdr:cNvPr id="800" name="直線コネクタ 799"/>
        <xdr:cNvCxnSpPr/>
      </xdr:nvCxnSpPr>
      <xdr:spPr>
        <a:xfrm flipV="1">
          <a:off x="19545300" y="9849028"/>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79441</xdr:rowOff>
    </xdr:from>
    <xdr:to>
      <xdr:col>102</xdr:col>
      <xdr:colOff>114300</xdr:colOff>
      <xdr:row>57</xdr:row>
      <xdr:rowOff>82230</xdr:rowOff>
    </xdr:to>
    <xdr:cxnSp macro="">
      <xdr:nvCxnSpPr>
        <xdr:cNvPr id="803" name="直線コネクタ 802"/>
        <xdr:cNvCxnSpPr/>
      </xdr:nvCxnSpPr>
      <xdr:spPr>
        <a:xfrm flipV="1">
          <a:off x="18656300" y="985209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8479</xdr:rowOff>
    </xdr:from>
    <xdr:to>
      <xdr:col>116</xdr:col>
      <xdr:colOff>114300</xdr:colOff>
      <xdr:row>57</xdr:row>
      <xdr:rowOff>110079</xdr:rowOff>
    </xdr:to>
    <xdr:sp macro="" textlink="">
      <xdr:nvSpPr>
        <xdr:cNvPr id="813" name="楕円 812"/>
        <xdr:cNvSpPr/>
      </xdr:nvSpPr>
      <xdr:spPr>
        <a:xfrm>
          <a:off x="22110700" y="97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158356</xdr:rowOff>
    </xdr:from>
    <xdr:ext cx="469744" cy="259045"/>
    <xdr:sp macro="" textlink="">
      <xdr:nvSpPr>
        <xdr:cNvPr id="814" name="貸付金該当値テキスト"/>
        <xdr:cNvSpPr txBox="1"/>
      </xdr:nvSpPr>
      <xdr:spPr>
        <a:xfrm>
          <a:off x="22212300" y="975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16571</xdr:rowOff>
    </xdr:from>
    <xdr:to>
      <xdr:col>112</xdr:col>
      <xdr:colOff>38100</xdr:colOff>
      <xdr:row>57</xdr:row>
      <xdr:rowOff>118171</xdr:rowOff>
    </xdr:to>
    <xdr:sp macro="" textlink="">
      <xdr:nvSpPr>
        <xdr:cNvPr id="815" name="楕円 814"/>
        <xdr:cNvSpPr/>
      </xdr:nvSpPr>
      <xdr:spPr>
        <a:xfrm>
          <a:off x="21272500" y="978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134698</xdr:rowOff>
    </xdr:from>
    <xdr:ext cx="469744" cy="259045"/>
    <xdr:sp macro="" textlink="">
      <xdr:nvSpPr>
        <xdr:cNvPr id="816" name="テキスト ボックス 815"/>
        <xdr:cNvSpPr txBox="1"/>
      </xdr:nvSpPr>
      <xdr:spPr>
        <a:xfrm>
          <a:off x="21088428" y="9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25578</xdr:rowOff>
    </xdr:from>
    <xdr:to>
      <xdr:col>107</xdr:col>
      <xdr:colOff>101600</xdr:colOff>
      <xdr:row>57</xdr:row>
      <xdr:rowOff>127178</xdr:rowOff>
    </xdr:to>
    <xdr:sp macro="" textlink="">
      <xdr:nvSpPr>
        <xdr:cNvPr id="817" name="楕円 816"/>
        <xdr:cNvSpPr/>
      </xdr:nvSpPr>
      <xdr:spPr>
        <a:xfrm>
          <a:off x="20383500" y="97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143705</xdr:rowOff>
    </xdr:from>
    <xdr:ext cx="469744" cy="259045"/>
    <xdr:sp macro="" textlink="">
      <xdr:nvSpPr>
        <xdr:cNvPr id="818" name="テキスト ボックス 817"/>
        <xdr:cNvSpPr txBox="1"/>
      </xdr:nvSpPr>
      <xdr:spPr>
        <a:xfrm>
          <a:off x="20199428" y="957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28641</xdr:rowOff>
    </xdr:from>
    <xdr:to>
      <xdr:col>102</xdr:col>
      <xdr:colOff>165100</xdr:colOff>
      <xdr:row>57</xdr:row>
      <xdr:rowOff>130241</xdr:rowOff>
    </xdr:to>
    <xdr:sp macro="" textlink="">
      <xdr:nvSpPr>
        <xdr:cNvPr id="819" name="楕円 818"/>
        <xdr:cNvSpPr/>
      </xdr:nvSpPr>
      <xdr:spPr>
        <a:xfrm>
          <a:off x="19494500" y="98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121368</xdr:rowOff>
    </xdr:from>
    <xdr:ext cx="469744" cy="259045"/>
    <xdr:sp macro="" textlink="">
      <xdr:nvSpPr>
        <xdr:cNvPr id="820" name="テキスト ボックス 819"/>
        <xdr:cNvSpPr txBox="1"/>
      </xdr:nvSpPr>
      <xdr:spPr>
        <a:xfrm>
          <a:off x="19310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31430</xdr:rowOff>
    </xdr:from>
    <xdr:to>
      <xdr:col>98</xdr:col>
      <xdr:colOff>38100</xdr:colOff>
      <xdr:row>57</xdr:row>
      <xdr:rowOff>133030</xdr:rowOff>
    </xdr:to>
    <xdr:sp macro="" textlink="">
      <xdr:nvSpPr>
        <xdr:cNvPr id="821" name="楕円 820"/>
        <xdr:cNvSpPr/>
      </xdr:nvSpPr>
      <xdr:spPr>
        <a:xfrm>
          <a:off x="18605500" y="980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124157</xdr:rowOff>
    </xdr:from>
    <xdr:ext cx="469744" cy="259045"/>
    <xdr:sp macro="" textlink="">
      <xdr:nvSpPr>
        <xdr:cNvPr id="822" name="テキスト ボックス 821"/>
        <xdr:cNvSpPr txBox="1"/>
      </xdr:nvSpPr>
      <xdr:spPr>
        <a:xfrm>
          <a:off x="18421428" y="989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102343</xdr:rowOff>
    </xdr:from>
    <xdr:to>
      <xdr:col>116</xdr:col>
      <xdr:colOff>63500</xdr:colOff>
      <xdr:row>76</xdr:row>
      <xdr:rowOff>145625</xdr:rowOff>
    </xdr:to>
    <xdr:cxnSp macro="">
      <xdr:nvCxnSpPr>
        <xdr:cNvPr id="852" name="直線コネクタ 851"/>
        <xdr:cNvCxnSpPr/>
      </xdr:nvCxnSpPr>
      <xdr:spPr>
        <a:xfrm>
          <a:off x="21323300" y="12789643"/>
          <a:ext cx="838200" cy="3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102343</xdr:rowOff>
    </xdr:from>
    <xdr:to>
      <xdr:col>111</xdr:col>
      <xdr:colOff>177800</xdr:colOff>
      <xdr:row>74</xdr:row>
      <xdr:rowOff>128232</xdr:rowOff>
    </xdr:to>
    <xdr:cxnSp macro="">
      <xdr:nvCxnSpPr>
        <xdr:cNvPr id="855" name="直線コネクタ 854"/>
        <xdr:cNvCxnSpPr/>
      </xdr:nvCxnSpPr>
      <xdr:spPr>
        <a:xfrm flipV="1">
          <a:off x="20434300" y="12789643"/>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128232</xdr:rowOff>
    </xdr:from>
    <xdr:to>
      <xdr:col>107</xdr:col>
      <xdr:colOff>50800</xdr:colOff>
      <xdr:row>75</xdr:row>
      <xdr:rowOff>33668</xdr:rowOff>
    </xdr:to>
    <xdr:cxnSp macro="">
      <xdr:nvCxnSpPr>
        <xdr:cNvPr id="858" name="直線コネクタ 857"/>
        <xdr:cNvCxnSpPr/>
      </xdr:nvCxnSpPr>
      <xdr:spPr>
        <a:xfrm flipV="1">
          <a:off x="19545300" y="12815532"/>
          <a:ext cx="8890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11075</xdr:rowOff>
    </xdr:from>
    <xdr:to>
      <xdr:col>102</xdr:col>
      <xdr:colOff>114300</xdr:colOff>
      <xdr:row>75</xdr:row>
      <xdr:rowOff>33668</xdr:rowOff>
    </xdr:to>
    <xdr:cxnSp macro="">
      <xdr:nvCxnSpPr>
        <xdr:cNvPr id="861" name="直線コネクタ 860"/>
        <xdr:cNvCxnSpPr/>
      </xdr:nvCxnSpPr>
      <xdr:spPr>
        <a:xfrm>
          <a:off x="18656300" y="12869825"/>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94825</xdr:rowOff>
    </xdr:from>
    <xdr:to>
      <xdr:col>116</xdr:col>
      <xdr:colOff>114300</xdr:colOff>
      <xdr:row>77</xdr:row>
      <xdr:rowOff>24975</xdr:rowOff>
    </xdr:to>
    <xdr:sp macro="" textlink="">
      <xdr:nvSpPr>
        <xdr:cNvPr id="871" name="楕円 870"/>
        <xdr:cNvSpPr/>
      </xdr:nvSpPr>
      <xdr:spPr>
        <a:xfrm>
          <a:off x="22110700" y="131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73252</xdr:rowOff>
    </xdr:from>
    <xdr:ext cx="534377" cy="259045"/>
    <xdr:sp macro="" textlink="">
      <xdr:nvSpPr>
        <xdr:cNvPr id="872" name="繰出金該当値テキスト"/>
        <xdr:cNvSpPr txBox="1"/>
      </xdr:nvSpPr>
      <xdr:spPr>
        <a:xfrm>
          <a:off x="22212300" y="131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51543</xdr:rowOff>
    </xdr:from>
    <xdr:to>
      <xdr:col>112</xdr:col>
      <xdr:colOff>38100</xdr:colOff>
      <xdr:row>74</xdr:row>
      <xdr:rowOff>153143</xdr:rowOff>
    </xdr:to>
    <xdr:sp macro="" textlink="">
      <xdr:nvSpPr>
        <xdr:cNvPr id="873" name="楕円 872"/>
        <xdr:cNvSpPr/>
      </xdr:nvSpPr>
      <xdr:spPr>
        <a:xfrm>
          <a:off x="21272500" y="127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169670</xdr:rowOff>
    </xdr:from>
    <xdr:ext cx="534377" cy="259045"/>
    <xdr:sp macro="" textlink="">
      <xdr:nvSpPr>
        <xdr:cNvPr id="874" name="テキスト ボックス 873"/>
        <xdr:cNvSpPr txBox="1"/>
      </xdr:nvSpPr>
      <xdr:spPr>
        <a:xfrm>
          <a:off x="21056111" y="1251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77432</xdr:rowOff>
    </xdr:from>
    <xdr:to>
      <xdr:col>107</xdr:col>
      <xdr:colOff>101600</xdr:colOff>
      <xdr:row>75</xdr:row>
      <xdr:rowOff>7582</xdr:rowOff>
    </xdr:to>
    <xdr:sp macro="" textlink="">
      <xdr:nvSpPr>
        <xdr:cNvPr id="875" name="楕円 874"/>
        <xdr:cNvSpPr/>
      </xdr:nvSpPr>
      <xdr:spPr>
        <a:xfrm>
          <a:off x="20383500" y="127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24109</xdr:rowOff>
    </xdr:from>
    <xdr:ext cx="534377" cy="259045"/>
    <xdr:sp macro="" textlink="">
      <xdr:nvSpPr>
        <xdr:cNvPr id="876" name="テキスト ボックス 875"/>
        <xdr:cNvSpPr txBox="1"/>
      </xdr:nvSpPr>
      <xdr:spPr>
        <a:xfrm>
          <a:off x="20167111" y="1253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154318</xdr:rowOff>
    </xdr:from>
    <xdr:to>
      <xdr:col>102</xdr:col>
      <xdr:colOff>165100</xdr:colOff>
      <xdr:row>75</xdr:row>
      <xdr:rowOff>84468</xdr:rowOff>
    </xdr:to>
    <xdr:sp macro="" textlink="">
      <xdr:nvSpPr>
        <xdr:cNvPr id="877" name="楕円 876"/>
        <xdr:cNvSpPr/>
      </xdr:nvSpPr>
      <xdr:spPr>
        <a:xfrm>
          <a:off x="19494500" y="128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100995</xdr:rowOff>
    </xdr:from>
    <xdr:ext cx="534377" cy="259045"/>
    <xdr:sp macro="" textlink="">
      <xdr:nvSpPr>
        <xdr:cNvPr id="878" name="テキスト ボックス 877"/>
        <xdr:cNvSpPr txBox="1"/>
      </xdr:nvSpPr>
      <xdr:spPr>
        <a:xfrm>
          <a:off x="19278111" y="126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131725</xdr:rowOff>
    </xdr:from>
    <xdr:to>
      <xdr:col>98</xdr:col>
      <xdr:colOff>38100</xdr:colOff>
      <xdr:row>75</xdr:row>
      <xdr:rowOff>61875</xdr:rowOff>
    </xdr:to>
    <xdr:sp macro="" textlink="">
      <xdr:nvSpPr>
        <xdr:cNvPr id="879" name="楕円 878"/>
        <xdr:cNvSpPr/>
      </xdr:nvSpPr>
      <xdr:spPr>
        <a:xfrm>
          <a:off x="18605500" y="128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78402</xdr:rowOff>
    </xdr:from>
    <xdr:ext cx="534377" cy="259045"/>
    <xdr:sp macro="" textlink="">
      <xdr:nvSpPr>
        <xdr:cNvPr id="880" name="テキスト ボックス 879"/>
        <xdr:cNvSpPr txBox="1"/>
      </xdr:nvSpPr>
      <xdr:spPr>
        <a:xfrm>
          <a:off x="18389111" y="1259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人件費、物件費、補助費等、災害復旧事業費、積立金等が類似団体平均と比較して住民一人当たりのコストが高くなっている。</a:t>
          </a:r>
        </a:p>
        <a:p>
          <a:r>
            <a:rPr kumimoji="1" lang="ja-JP" altLang="en-US" sz="1100">
              <a:latin typeface="ＭＳ Ｐゴシック" panose="020B0600070205080204" pitchFamily="50" charset="-128"/>
              <a:ea typeface="ＭＳ Ｐゴシック" panose="020B0600070205080204" pitchFamily="50" charset="-128"/>
            </a:rPr>
            <a:t>　人件費については、平成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年度から類似団体平均を上回る年が続いている。令和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年度は類似団体平均の増加率が当市の増加率を上回ったため、乖離幅は小さくなっている。物件費について、令和元年度・令和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年度に急上昇しているのは令和元年東日本台風による災害廃棄物処理経費等が増加したことが要因である。さらに令和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年度については前年発生の台風災害にかかる被災家屋等解体撤去処理業務委託料やふるさと納税寄附金の増加に伴う事務費などが大きく増加していること等が要因である。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公営企業法適用に伴い、これまで繰出金として支出していた下水道事業への負担金及び補助金（皆増）や特別定額給付金・小規模事業者事業継続応援金等の新型コロナウイルス対策関連経費で増加となったもの。災害復旧事業については令和元年東日本台風にかかる公共土木施設や農業用施設等の災害復旧事業が本格化したことで大幅増となった。</a:t>
          </a:r>
          <a:r>
            <a:rPr kumimoji="1" lang="ja-JP" altLang="en-US" sz="1100">
              <a:latin typeface="ＭＳ Ｐゴシック" panose="020B0600070205080204" pitchFamily="50" charset="-128"/>
              <a:ea typeface="ＭＳ Ｐゴシック" panose="020B0600070205080204" pitchFamily="50" charset="-128"/>
            </a:rPr>
            <a:t>積立金についても前述の令和元年東日本台風が原因であり、今後発生する災害復旧事業債の償還金に備えるために減債基金を積み増ししたことなどが増額要因である。繰出金について、これまで類似団体平均を上回っていたが、前述の下水道事業の法適化に伴い負担金及び補助金に性質が変わったため大幅減となり類似団体平均を下回った。また、公債費については、学校給食センター整備事業や陸上競技場改修事業に係る市債の元金償還が始まったこと等により上昇、類似団体平均に近づいており、今後も賑わいの交流拠点施設整備事業や小・中学校空調設備設置事業、</a:t>
          </a:r>
          <a:r>
            <a:rPr kumimoji="1" lang="ja-JP" altLang="ja-JP" sz="1100">
              <a:solidFill>
                <a:schemeClr val="dk1"/>
              </a:solidFill>
              <a:effectLst/>
              <a:latin typeface="+mn-lt"/>
              <a:ea typeface="+mn-ea"/>
              <a:cs typeface="+mn-cs"/>
            </a:rPr>
            <a:t>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和元年発生の東日本台風の災害復旧債</a:t>
          </a:r>
          <a:r>
            <a:rPr kumimoji="1" lang="ja-JP" altLang="en-US" sz="1100">
              <a:latin typeface="ＭＳ Ｐゴシック" panose="020B0600070205080204" pitchFamily="50" charset="-128"/>
              <a:ea typeface="ＭＳ Ｐゴシック" panose="020B0600070205080204" pitchFamily="50" charset="-128"/>
            </a:rPr>
            <a:t>に係る市債の償還開始により、さらに類似団体平均に近づくことが見込まれる。</a:t>
          </a:r>
        </a:p>
        <a:p>
          <a:r>
            <a:rPr kumimoji="1" lang="ja-JP" altLang="en-US" sz="1100">
              <a:latin typeface="ＭＳ Ｐゴシック" panose="020B0600070205080204" pitchFamily="50" charset="-128"/>
              <a:ea typeface="ＭＳ Ｐゴシック" panose="020B0600070205080204" pitchFamily="50" charset="-128"/>
            </a:rPr>
            <a:t>　以上のコスト高に対応するため、引き続き市税等の確保に努めるとともに、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月策定の「角田市第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次行財政集中改革プラン」（令和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年度）に掲げた</a:t>
          </a:r>
          <a:r>
            <a:rPr kumimoji="1" lang="ja-JP" altLang="en-US" sz="1100">
              <a:latin typeface="ＭＳ Ｐゴシック" panose="020B0600070205080204" pitchFamily="50" charset="-128"/>
              <a:ea typeface="ＭＳ Ｐゴシック" panose="020B0600070205080204" pitchFamily="50" charset="-128"/>
            </a:rPr>
            <a:t>定員の適正化及び財政健全化等の取組を通じて、計画的かつ効率的な財政運営に努める。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28,212
27,975
147.53
22,351,738
21,723,585
448,325
8,033,150
16,275,080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105410</xdr:rowOff>
    </xdr:from>
    <xdr:to>
      <xdr:col>24</xdr:col>
      <xdr:colOff>63500</xdr:colOff>
      <xdr:row>34</xdr:row>
      <xdr:rowOff>162887</xdr:rowOff>
    </xdr:to>
    <xdr:cxnSp macro="">
      <xdr:nvCxnSpPr>
        <xdr:cNvPr id="63" name="直線コネクタ 62"/>
        <xdr:cNvCxnSpPr/>
      </xdr:nvCxnSpPr>
      <xdr:spPr>
        <a:xfrm>
          <a:off x="3797300" y="5934710"/>
          <a:ext cx="8382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86795</xdr:rowOff>
    </xdr:from>
    <xdr:to>
      <xdr:col>19</xdr:col>
      <xdr:colOff>177800</xdr:colOff>
      <xdr:row>34</xdr:row>
      <xdr:rowOff>105410</xdr:rowOff>
    </xdr:to>
    <xdr:cxnSp macro="">
      <xdr:nvCxnSpPr>
        <xdr:cNvPr id="66" name="直線コネクタ 65"/>
        <xdr:cNvCxnSpPr/>
      </xdr:nvCxnSpPr>
      <xdr:spPr>
        <a:xfrm>
          <a:off x="2908300" y="5916095"/>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67528</xdr:rowOff>
    </xdr:from>
    <xdr:to>
      <xdr:col>15</xdr:col>
      <xdr:colOff>50800</xdr:colOff>
      <xdr:row>34</xdr:row>
      <xdr:rowOff>86795</xdr:rowOff>
    </xdr:to>
    <xdr:cxnSp macro="">
      <xdr:nvCxnSpPr>
        <xdr:cNvPr id="69" name="直線コネクタ 68"/>
        <xdr:cNvCxnSpPr/>
      </xdr:nvCxnSpPr>
      <xdr:spPr>
        <a:xfrm>
          <a:off x="2019300" y="5896828"/>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4499</xdr:rowOff>
    </xdr:from>
    <xdr:to>
      <xdr:col>10</xdr:col>
      <xdr:colOff>114300</xdr:colOff>
      <xdr:row>34</xdr:row>
      <xdr:rowOff>67528</xdr:rowOff>
    </xdr:to>
    <xdr:cxnSp macro="">
      <xdr:nvCxnSpPr>
        <xdr:cNvPr id="72" name="直線コネクタ 71"/>
        <xdr:cNvCxnSpPr/>
      </xdr:nvCxnSpPr>
      <xdr:spPr>
        <a:xfrm>
          <a:off x="1130300" y="5833799"/>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112087</xdr:rowOff>
    </xdr:from>
    <xdr:to>
      <xdr:col>24</xdr:col>
      <xdr:colOff>114300</xdr:colOff>
      <xdr:row>35</xdr:row>
      <xdr:rowOff>42237</xdr:rowOff>
    </xdr:to>
    <xdr:sp macro="" textlink="">
      <xdr:nvSpPr>
        <xdr:cNvPr id="82" name="楕円 81"/>
        <xdr:cNvSpPr/>
      </xdr:nvSpPr>
      <xdr:spPr>
        <a:xfrm>
          <a:off x="4584700" y="594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134964</xdr:rowOff>
    </xdr:from>
    <xdr:ext cx="469744" cy="259045"/>
    <xdr:sp macro="" textlink="">
      <xdr:nvSpPr>
        <xdr:cNvPr id="83" name="議会費該当値テキスト"/>
        <xdr:cNvSpPr txBox="1"/>
      </xdr:nvSpPr>
      <xdr:spPr>
        <a:xfrm>
          <a:off x="4686300" y="579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54610</xdr:rowOff>
    </xdr:from>
    <xdr:to>
      <xdr:col>20</xdr:col>
      <xdr:colOff>38100</xdr:colOff>
      <xdr:row>34</xdr:row>
      <xdr:rowOff>156210</xdr:rowOff>
    </xdr:to>
    <xdr:sp macro="" textlink="">
      <xdr:nvSpPr>
        <xdr:cNvPr id="84" name="楕円 83"/>
        <xdr:cNvSpPr/>
      </xdr:nvSpPr>
      <xdr:spPr>
        <a:xfrm>
          <a:off x="3746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1287</xdr:rowOff>
    </xdr:from>
    <xdr:ext cx="469744" cy="259045"/>
    <xdr:sp macro="" textlink="">
      <xdr:nvSpPr>
        <xdr:cNvPr id="85" name="テキスト ボックス 84"/>
        <xdr:cNvSpPr txBox="1"/>
      </xdr:nvSpPr>
      <xdr:spPr>
        <a:xfrm>
          <a:off x="3562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35995</xdr:rowOff>
    </xdr:from>
    <xdr:to>
      <xdr:col>15</xdr:col>
      <xdr:colOff>101600</xdr:colOff>
      <xdr:row>34</xdr:row>
      <xdr:rowOff>137595</xdr:rowOff>
    </xdr:to>
    <xdr:sp macro="" textlink="">
      <xdr:nvSpPr>
        <xdr:cNvPr id="86" name="楕円 85"/>
        <xdr:cNvSpPr/>
      </xdr:nvSpPr>
      <xdr:spPr>
        <a:xfrm>
          <a:off x="2857500" y="58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154122</xdr:rowOff>
    </xdr:from>
    <xdr:ext cx="469744" cy="259045"/>
    <xdr:sp macro="" textlink="">
      <xdr:nvSpPr>
        <xdr:cNvPr id="87" name="テキスト ボックス 86"/>
        <xdr:cNvSpPr txBox="1"/>
      </xdr:nvSpPr>
      <xdr:spPr>
        <a:xfrm>
          <a:off x="2673428" y="564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16728</xdr:rowOff>
    </xdr:from>
    <xdr:to>
      <xdr:col>10</xdr:col>
      <xdr:colOff>165100</xdr:colOff>
      <xdr:row>34</xdr:row>
      <xdr:rowOff>118328</xdr:rowOff>
    </xdr:to>
    <xdr:sp macro="" textlink="">
      <xdr:nvSpPr>
        <xdr:cNvPr id="88" name="楕円 87"/>
        <xdr:cNvSpPr/>
      </xdr:nvSpPr>
      <xdr:spPr>
        <a:xfrm>
          <a:off x="1968500" y="58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134855</xdr:rowOff>
    </xdr:from>
    <xdr:ext cx="469744" cy="259045"/>
    <xdr:sp macro="" textlink="">
      <xdr:nvSpPr>
        <xdr:cNvPr id="89" name="テキスト ボックス 88"/>
        <xdr:cNvSpPr txBox="1"/>
      </xdr:nvSpPr>
      <xdr:spPr>
        <a:xfrm>
          <a:off x="1784428" y="562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125149</xdr:rowOff>
    </xdr:from>
    <xdr:to>
      <xdr:col>6</xdr:col>
      <xdr:colOff>38100</xdr:colOff>
      <xdr:row>34</xdr:row>
      <xdr:rowOff>55299</xdr:rowOff>
    </xdr:to>
    <xdr:sp macro="" textlink="">
      <xdr:nvSpPr>
        <xdr:cNvPr id="90" name="楕円 89"/>
        <xdr:cNvSpPr/>
      </xdr:nvSpPr>
      <xdr:spPr>
        <a:xfrm>
          <a:off x="1079500" y="5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71826</xdr:rowOff>
    </xdr:from>
    <xdr:ext cx="469744" cy="259045"/>
    <xdr:sp macro="" textlink="">
      <xdr:nvSpPr>
        <xdr:cNvPr id="91" name="テキスト ボックス 90"/>
        <xdr:cNvSpPr txBox="1"/>
      </xdr:nvSpPr>
      <xdr:spPr>
        <a:xfrm>
          <a:off x="895428" y="555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137698</xdr:rowOff>
    </xdr:from>
    <xdr:to>
      <xdr:col>24</xdr:col>
      <xdr:colOff>63500</xdr:colOff>
      <xdr:row>57</xdr:row>
      <xdr:rowOff>53916</xdr:rowOff>
    </xdr:to>
    <xdr:cxnSp macro="">
      <xdr:nvCxnSpPr>
        <xdr:cNvPr id="122" name="直線コネクタ 121"/>
        <xdr:cNvCxnSpPr/>
      </xdr:nvCxnSpPr>
      <xdr:spPr>
        <a:xfrm flipV="1">
          <a:off x="3797300" y="9395998"/>
          <a:ext cx="838200" cy="43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53916</xdr:rowOff>
    </xdr:from>
    <xdr:to>
      <xdr:col>19</xdr:col>
      <xdr:colOff>177800</xdr:colOff>
      <xdr:row>58</xdr:row>
      <xdr:rowOff>65010</xdr:rowOff>
    </xdr:to>
    <xdr:cxnSp macro="">
      <xdr:nvCxnSpPr>
        <xdr:cNvPr id="125" name="直線コネクタ 124"/>
        <xdr:cNvCxnSpPr/>
      </xdr:nvCxnSpPr>
      <xdr:spPr>
        <a:xfrm flipV="1">
          <a:off x="2908300" y="9826566"/>
          <a:ext cx="889000" cy="18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65010</xdr:rowOff>
    </xdr:from>
    <xdr:to>
      <xdr:col>15</xdr:col>
      <xdr:colOff>50800</xdr:colOff>
      <xdr:row>58</xdr:row>
      <xdr:rowOff>81812</xdr:rowOff>
    </xdr:to>
    <xdr:cxnSp macro="">
      <xdr:nvCxnSpPr>
        <xdr:cNvPr id="128" name="直線コネクタ 127"/>
        <xdr:cNvCxnSpPr/>
      </xdr:nvCxnSpPr>
      <xdr:spPr>
        <a:xfrm flipV="1">
          <a:off x="2019300" y="10009110"/>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61718</xdr:rowOff>
    </xdr:from>
    <xdr:to>
      <xdr:col>10</xdr:col>
      <xdr:colOff>114300</xdr:colOff>
      <xdr:row>58</xdr:row>
      <xdr:rowOff>81812</xdr:rowOff>
    </xdr:to>
    <xdr:cxnSp macro="">
      <xdr:nvCxnSpPr>
        <xdr:cNvPr id="131" name="直線コネクタ 130"/>
        <xdr:cNvCxnSpPr/>
      </xdr:nvCxnSpPr>
      <xdr:spPr>
        <a:xfrm>
          <a:off x="1130300" y="10005818"/>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86898</xdr:rowOff>
    </xdr:from>
    <xdr:to>
      <xdr:col>24</xdr:col>
      <xdr:colOff>114300</xdr:colOff>
      <xdr:row>55</xdr:row>
      <xdr:rowOff>17048</xdr:rowOff>
    </xdr:to>
    <xdr:sp macro="" textlink="">
      <xdr:nvSpPr>
        <xdr:cNvPr id="141" name="楕円 140"/>
        <xdr:cNvSpPr/>
      </xdr:nvSpPr>
      <xdr:spPr>
        <a:xfrm>
          <a:off x="4584700" y="93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109775</xdr:rowOff>
    </xdr:from>
    <xdr:ext cx="599010" cy="259045"/>
    <xdr:sp macro="" textlink="">
      <xdr:nvSpPr>
        <xdr:cNvPr id="142" name="総務費該当値テキスト"/>
        <xdr:cNvSpPr txBox="1"/>
      </xdr:nvSpPr>
      <xdr:spPr>
        <a:xfrm>
          <a:off x="4686300" y="919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3116</xdr:rowOff>
    </xdr:from>
    <xdr:to>
      <xdr:col>20</xdr:col>
      <xdr:colOff>38100</xdr:colOff>
      <xdr:row>57</xdr:row>
      <xdr:rowOff>104716</xdr:rowOff>
    </xdr:to>
    <xdr:sp macro="" textlink="">
      <xdr:nvSpPr>
        <xdr:cNvPr id="143" name="楕円 142"/>
        <xdr:cNvSpPr/>
      </xdr:nvSpPr>
      <xdr:spPr>
        <a:xfrm>
          <a:off x="3746500" y="97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121243</xdr:rowOff>
    </xdr:from>
    <xdr:ext cx="599010" cy="259045"/>
    <xdr:sp macro="" textlink="">
      <xdr:nvSpPr>
        <xdr:cNvPr id="144" name="テキスト ボックス 143"/>
        <xdr:cNvSpPr txBox="1"/>
      </xdr:nvSpPr>
      <xdr:spPr>
        <a:xfrm>
          <a:off x="3497795" y="955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14210</xdr:rowOff>
    </xdr:from>
    <xdr:to>
      <xdr:col>15</xdr:col>
      <xdr:colOff>101600</xdr:colOff>
      <xdr:row>58</xdr:row>
      <xdr:rowOff>115810</xdr:rowOff>
    </xdr:to>
    <xdr:sp macro="" textlink="">
      <xdr:nvSpPr>
        <xdr:cNvPr id="145" name="楕円 144"/>
        <xdr:cNvSpPr/>
      </xdr:nvSpPr>
      <xdr:spPr>
        <a:xfrm>
          <a:off x="2857500" y="99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106937</xdr:rowOff>
    </xdr:from>
    <xdr:ext cx="534377" cy="259045"/>
    <xdr:sp macro="" textlink="">
      <xdr:nvSpPr>
        <xdr:cNvPr id="146" name="テキスト ボックス 145"/>
        <xdr:cNvSpPr txBox="1"/>
      </xdr:nvSpPr>
      <xdr:spPr>
        <a:xfrm>
          <a:off x="2641111" y="100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31012</xdr:rowOff>
    </xdr:from>
    <xdr:to>
      <xdr:col>10</xdr:col>
      <xdr:colOff>165100</xdr:colOff>
      <xdr:row>58</xdr:row>
      <xdr:rowOff>132612</xdr:rowOff>
    </xdr:to>
    <xdr:sp macro="" textlink="">
      <xdr:nvSpPr>
        <xdr:cNvPr id="147" name="楕円 146"/>
        <xdr:cNvSpPr/>
      </xdr:nvSpPr>
      <xdr:spPr>
        <a:xfrm>
          <a:off x="1968500" y="99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123739</xdr:rowOff>
    </xdr:from>
    <xdr:ext cx="534377" cy="259045"/>
    <xdr:sp macro="" textlink="">
      <xdr:nvSpPr>
        <xdr:cNvPr id="148" name="テキスト ボックス 147"/>
        <xdr:cNvSpPr txBox="1"/>
      </xdr:nvSpPr>
      <xdr:spPr>
        <a:xfrm>
          <a:off x="1752111" y="1006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10918</xdr:rowOff>
    </xdr:from>
    <xdr:to>
      <xdr:col>6</xdr:col>
      <xdr:colOff>38100</xdr:colOff>
      <xdr:row>58</xdr:row>
      <xdr:rowOff>112518</xdr:rowOff>
    </xdr:to>
    <xdr:sp macro="" textlink="">
      <xdr:nvSpPr>
        <xdr:cNvPr id="149" name="楕円 148"/>
        <xdr:cNvSpPr/>
      </xdr:nvSpPr>
      <xdr:spPr>
        <a:xfrm>
          <a:off x="1079500" y="995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103645</xdr:rowOff>
    </xdr:from>
    <xdr:ext cx="534377" cy="259045"/>
    <xdr:sp macro="" textlink="">
      <xdr:nvSpPr>
        <xdr:cNvPr id="150" name="テキスト ボックス 149"/>
        <xdr:cNvSpPr txBox="1"/>
      </xdr:nvSpPr>
      <xdr:spPr>
        <a:xfrm>
          <a:off x="863111" y="1004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169304</xdr:rowOff>
    </xdr:from>
    <xdr:to>
      <xdr:col>24</xdr:col>
      <xdr:colOff>63500</xdr:colOff>
      <xdr:row>78</xdr:row>
      <xdr:rowOff>37010</xdr:rowOff>
    </xdr:to>
    <xdr:cxnSp macro="">
      <xdr:nvCxnSpPr>
        <xdr:cNvPr id="182" name="直線コネクタ 181"/>
        <xdr:cNvCxnSpPr/>
      </xdr:nvCxnSpPr>
      <xdr:spPr>
        <a:xfrm>
          <a:off x="3797300" y="13370954"/>
          <a:ext cx="8382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169304</xdr:rowOff>
    </xdr:from>
    <xdr:to>
      <xdr:col>19</xdr:col>
      <xdr:colOff>177800</xdr:colOff>
      <xdr:row>78</xdr:row>
      <xdr:rowOff>150313</xdr:rowOff>
    </xdr:to>
    <xdr:cxnSp macro="">
      <xdr:nvCxnSpPr>
        <xdr:cNvPr id="185" name="直線コネクタ 184"/>
        <xdr:cNvCxnSpPr/>
      </xdr:nvCxnSpPr>
      <xdr:spPr>
        <a:xfrm flipV="1">
          <a:off x="2908300" y="13370954"/>
          <a:ext cx="889000" cy="15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150313</xdr:rowOff>
    </xdr:from>
    <xdr:to>
      <xdr:col>15</xdr:col>
      <xdr:colOff>50800</xdr:colOff>
      <xdr:row>78</xdr:row>
      <xdr:rowOff>155784</xdr:rowOff>
    </xdr:to>
    <xdr:cxnSp macro="">
      <xdr:nvCxnSpPr>
        <xdr:cNvPr id="188" name="直線コネクタ 187"/>
        <xdr:cNvCxnSpPr/>
      </xdr:nvCxnSpPr>
      <xdr:spPr>
        <a:xfrm flipV="1">
          <a:off x="2019300" y="13523413"/>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155784</xdr:rowOff>
    </xdr:from>
    <xdr:to>
      <xdr:col>10</xdr:col>
      <xdr:colOff>114300</xdr:colOff>
      <xdr:row>79</xdr:row>
      <xdr:rowOff>112562</xdr:rowOff>
    </xdr:to>
    <xdr:cxnSp macro="">
      <xdr:nvCxnSpPr>
        <xdr:cNvPr id="191" name="直線コネクタ 190"/>
        <xdr:cNvCxnSpPr/>
      </xdr:nvCxnSpPr>
      <xdr:spPr>
        <a:xfrm flipV="1">
          <a:off x="1130300" y="13528884"/>
          <a:ext cx="889000" cy="12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157660</xdr:rowOff>
    </xdr:from>
    <xdr:to>
      <xdr:col>24</xdr:col>
      <xdr:colOff>114300</xdr:colOff>
      <xdr:row>78</xdr:row>
      <xdr:rowOff>87810</xdr:rowOff>
    </xdr:to>
    <xdr:sp macro="" textlink="">
      <xdr:nvSpPr>
        <xdr:cNvPr id="201" name="楕円 200"/>
        <xdr:cNvSpPr/>
      </xdr:nvSpPr>
      <xdr:spPr>
        <a:xfrm>
          <a:off x="4584700" y="133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72587</xdr:rowOff>
    </xdr:from>
    <xdr:ext cx="599010" cy="259045"/>
    <xdr:sp macro="" textlink="">
      <xdr:nvSpPr>
        <xdr:cNvPr id="202" name="民生費該当値テキスト"/>
        <xdr:cNvSpPr txBox="1"/>
      </xdr:nvSpPr>
      <xdr:spPr>
        <a:xfrm>
          <a:off x="4686300" y="1327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118504</xdr:rowOff>
    </xdr:from>
    <xdr:to>
      <xdr:col>20</xdr:col>
      <xdr:colOff>38100</xdr:colOff>
      <xdr:row>78</xdr:row>
      <xdr:rowOff>48654</xdr:rowOff>
    </xdr:to>
    <xdr:sp macro="" textlink="">
      <xdr:nvSpPr>
        <xdr:cNvPr id="203" name="楕円 202"/>
        <xdr:cNvSpPr/>
      </xdr:nvSpPr>
      <xdr:spPr>
        <a:xfrm>
          <a:off x="3746500" y="133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39781</xdr:rowOff>
    </xdr:from>
    <xdr:ext cx="599010" cy="259045"/>
    <xdr:sp macro="" textlink="">
      <xdr:nvSpPr>
        <xdr:cNvPr id="204" name="テキスト ボックス 203"/>
        <xdr:cNvSpPr txBox="1"/>
      </xdr:nvSpPr>
      <xdr:spPr>
        <a:xfrm>
          <a:off x="3497795" y="1341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99513</xdr:rowOff>
    </xdr:from>
    <xdr:to>
      <xdr:col>15</xdr:col>
      <xdr:colOff>101600</xdr:colOff>
      <xdr:row>79</xdr:row>
      <xdr:rowOff>29663</xdr:rowOff>
    </xdr:to>
    <xdr:sp macro="" textlink="">
      <xdr:nvSpPr>
        <xdr:cNvPr id="205" name="楕円 204"/>
        <xdr:cNvSpPr/>
      </xdr:nvSpPr>
      <xdr:spPr>
        <a:xfrm>
          <a:off x="2857500" y="134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20790</xdr:rowOff>
    </xdr:from>
    <xdr:ext cx="599010" cy="259045"/>
    <xdr:sp macro="" textlink="">
      <xdr:nvSpPr>
        <xdr:cNvPr id="206" name="テキスト ボックス 205"/>
        <xdr:cNvSpPr txBox="1"/>
      </xdr:nvSpPr>
      <xdr:spPr>
        <a:xfrm>
          <a:off x="2608795" y="135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104984</xdr:rowOff>
    </xdr:from>
    <xdr:to>
      <xdr:col>10</xdr:col>
      <xdr:colOff>165100</xdr:colOff>
      <xdr:row>79</xdr:row>
      <xdr:rowOff>35134</xdr:rowOff>
    </xdr:to>
    <xdr:sp macro="" textlink="">
      <xdr:nvSpPr>
        <xdr:cNvPr id="207" name="楕円 206"/>
        <xdr:cNvSpPr/>
      </xdr:nvSpPr>
      <xdr:spPr>
        <a:xfrm>
          <a:off x="1968500" y="134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26261</xdr:rowOff>
    </xdr:from>
    <xdr:ext cx="599010" cy="259045"/>
    <xdr:sp macro="" textlink="">
      <xdr:nvSpPr>
        <xdr:cNvPr id="208" name="テキスト ボックス 207"/>
        <xdr:cNvSpPr txBox="1"/>
      </xdr:nvSpPr>
      <xdr:spPr>
        <a:xfrm>
          <a:off x="1719795" y="135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61762</xdr:rowOff>
    </xdr:from>
    <xdr:to>
      <xdr:col>6</xdr:col>
      <xdr:colOff>38100</xdr:colOff>
      <xdr:row>79</xdr:row>
      <xdr:rowOff>163362</xdr:rowOff>
    </xdr:to>
    <xdr:sp macro="" textlink="">
      <xdr:nvSpPr>
        <xdr:cNvPr id="209" name="楕円 208"/>
        <xdr:cNvSpPr/>
      </xdr:nvSpPr>
      <xdr:spPr>
        <a:xfrm>
          <a:off x="1079500" y="136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154489</xdr:rowOff>
    </xdr:from>
    <xdr:ext cx="599010" cy="259045"/>
    <xdr:sp macro="" textlink="">
      <xdr:nvSpPr>
        <xdr:cNvPr id="210" name="テキスト ボックス 209"/>
        <xdr:cNvSpPr txBox="1"/>
      </xdr:nvSpPr>
      <xdr:spPr>
        <a:xfrm>
          <a:off x="830795" y="1369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28194</xdr:rowOff>
    </xdr:from>
    <xdr:to>
      <xdr:col>24</xdr:col>
      <xdr:colOff>63500</xdr:colOff>
      <xdr:row>97</xdr:row>
      <xdr:rowOff>42100</xdr:rowOff>
    </xdr:to>
    <xdr:cxnSp macro="">
      <xdr:nvCxnSpPr>
        <xdr:cNvPr id="240" name="直線コネクタ 239"/>
        <xdr:cNvCxnSpPr/>
      </xdr:nvCxnSpPr>
      <xdr:spPr>
        <a:xfrm flipV="1">
          <a:off x="3797300" y="16315944"/>
          <a:ext cx="838200" cy="35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42100</xdr:rowOff>
    </xdr:from>
    <xdr:to>
      <xdr:col>19</xdr:col>
      <xdr:colOff>177800</xdr:colOff>
      <xdr:row>99</xdr:row>
      <xdr:rowOff>22340</xdr:rowOff>
    </xdr:to>
    <xdr:cxnSp macro="">
      <xdr:nvCxnSpPr>
        <xdr:cNvPr id="243" name="直線コネクタ 242"/>
        <xdr:cNvCxnSpPr/>
      </xdr:nvCxnSpPr>
      <xdr:spPr>
        <a:xfrm flipV="1">
          <a:off x="2908300" y="16672750"/>
          <a:ext cx="889000" cy="3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18759</xdr:rowOff>
    </xdr:from>
    <xdr:to>
      <xdr:col>15</xdr:col>
      <xdr:colOff>50800</xdr:colOff>
      <xdr:row>99</xdr:row>
      <xdr:rowOff>22340</xdr:rowOff>
    </xdr:to>
    <xdr:cxnSp macro="">
      <xdr:nvCxnSpPr>
        <xdr:cNvPr id="246" name="直線コネクタ 245"/>
        <xdr:cNvCxnSpPr/>
      </xdr:nvCxnSpPr>
      <xdr:spPr>
        <a:xfrm>
          <a:off x="2019300" y="1699230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127888</xdr:rowOff>
    </xdr:from>
    <xdr:to>
      <xdr:col>10</xdr:col>
      <xdr:colOff>114300</xdr:colOff>
      <xdr:row>99</xdr:row>
      <xdr:rowOff>18759</xdr:rowOff>
    </xdr:to>
    <xdr:cxnSp macro="">
      <xdr:nvCxnSpPr>
        <xdr:cNvPr id="249" name="直線コネクタ 248"/>
        <xdr:cNvCxnSpPr/>
      </xdr:nvCxnSpPr>
      <xdr:spPr>
        <a:xfrm>
          <a:off x="1130300" y="16929988"/>
          <a:ext cx="889000" cy="6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148844</xdr:rowOff>
    </xdr:from>
    <xdr:to>
      <xdr:col>24</xdr:col>
      <xdr:colOff>114300</xdr:colOff>
      <xdr:row>95</xdr:row>
      <xdr:rowOff>78994</xdr:rowOff>
    </xdr:to>
    <xdr:sp macro="" textlink="">
      <xdr:nvSpPr>
        <xdr:cNvPr id="259" name="楕円 258"/>
        <xdr:cNvSpPr/>
      </xdr:nvSpPr>
      <xdr:spPr>
        <a:xfrm>
          <a:off x="4584700" y="162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271</xdr:rowOff>
    </xdr:from>
    <xdr:ext cx="534377" cy="259045"/>
    <xdr:sp macro="" textlink="">
      <xdr:nvSpPr>
        <xdr:cNvPr id="260" name="衛生費該当値テキスト"/>
        <xdr:cNvSpPr txBox="1"/>
      </xdr:nvSpPr>
      <xdr:spPr>
        <a:xfrm>
          <a:off x="4686300" y="161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162750</xdr:rowOff>
    </xdr:from>
    <xdr:to>
      <xdr:col>20</xdr:col>
      <xdr:colOff>38100</xdr:colOff>
      <xdr:row>97</xdr:row>
      <xdr:rowOff>92900</xdr:rowOff>
    </xdr:to>
    <xdr:sp macro="" textlink="">
      <xdr:nvSpPr>
        <xdr:cNvPr id="261" name="楕円 260"/>
        <xdr:cNvSpPr/>
      </xdr:nvSpPr>
      <xdr:spPr>
        <a:xfrm>
          <a:off x="3746500" y="166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109427</xdr:rowOff>
    </xdr:from>
    <xdr:ext cx="534377" cy="259045"/>
    <xdr:sp macro="" textlink="">
      <xdr:nvSpPr>
        <xdr:cNvPr id="262" name="テキスト ボックス 261"/>
        <xdr:cNvSpPr txBox="1"/>
      </xdr:nvSpPr>
      <xdr:spPr>
        <a:xfrm>
          <a:off x="3530111" y="163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142990</xdr:rowOff>
    </xdr:from>
    <xdr:to>
      <xdr:col>15</xdr:col>
      <xdr:colOff>101600</xdr:colOff>
      <xdr:row>99</xdr:row>
      <xdr:rowOff>73140</xdr:rowOff>
    </xdr:to>
    <xdr:sp macro="" textlink="">
      <xdr:nvSpPr>
        <xdr:cNvPr id="263" name="楕円 262"/>
        <xdr:cNvSpPr/>
      </xdr:nvSpPr>
      <xdr:spPr>
        <a:xfrm>
          <a:off x="2857500" y="169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64267</xdr:rowOff>
    </xdr:from>
    <xdr:ext cx="534377" cy="259045"/>
    <xdr:sp macro="" textlink="">
      <xdr:nvSpPr>
        <xdr:cNvPr id="264" name="テキスト ボックス 263"/>
        <xdr:cNvSpPr txBox="1"/>
      </xdr:nvSpPr>
      <xdr:spPr>
        <a:xfrm>
          <a:off x="2641111" y="170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139409</xdr:rowOff>
    </xdr:from>
    <xdr:to>
      <xdr:col>10</xdr:col>
      <xdr:colOff>165100</xdr:colOff>
      <xdr:row>99</xdr:row>
      <xdr:rowOff>69559</xdr:rowOff>
    </xdr:to>
    <xdr:sp macro="" textlink="">
      <xdr:nvSpPr>
        <xdr:cNvPr id="265" name="楕円 264"/>
        <xdr:cNvSpPr/>
      </xdr:nvSpPr>
      <xdr:spPr>
        <a:xfrm>
          <a:off x="1968500" y="1694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60686</xdr:rowOff>
    </xdr:from>
    <xdr:ext cx="534377" cy="259045"/>
    <xdr:sp macro="" textlink="">
      <xdr:nvSpPr>
        <xdr:cNvPr id="266" name="テキスト ボックス 265"/>
        <xdr:cNvSpPr txBox="1"/>
      </xdr:nvSpPr>
      <xdr:spPr>
        <a:xfrm>
          <a:off x="1752111" y="1703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77088</xdr:rowOff>
    </xdr:from>
    <xdr:to>
      <xdr:col>6</xdr:col>
      <xdr:colOff>38100</xdr:colOff>
      <xdr:row>99</xdr:row>
      <xdr:rowOff>7238</xdr:rowOff>
    </xdr:to>
    <xdr:sp macro="" textlink="">
      <xdr:nvSpPr>
        <xdr:cNvPr id="267" name="楕円 266"/>
        <xdr:cNvSpPr/>
      </xdr:nvSpPr>
      <xdr:spPr>
        <a:xfrm>
          <a:off x="1079500" y="168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169815</xdr:rowOff>
    </xdr:from>
    <xdr:ext cx="534377" cy="259045"/>
    <xdr:sp macro="" textlink="">
      <xdr:nvSpPr>
        <xdr:cNvPr id="268" name="テキスト ボックス 267"/>
        <xdr:cNvSpPr txBox="1"/>
      </xdr:nvSpPr>
      <xdr:spPr>
        <a:xfrm>
          <a:off x="863111" y="169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16484</xdr:rowOff>
    </xdr:from>
    <xdr:to>
      <xdr:col>55</xdr:col>
      <xdr:colOff>0</xdr:colOff>
      <xdr:row>38</xdr:row>
      <xdr:rowOff>21513</xdr:rowOff>
    </xdr:to>
    <xdr:cxnSp macro="">
      <xdr:nvCxnSpPr>
        <xdr:cNvPr id="295" name="直線コネクタ 294"/>
        <xdr:cNvCxnSpPr/>
      </xdr:nvCxnSpPr>
      <xdr:spPr>
        <a:xfrm>
          <a:off x="9639300" y="653158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9627</xdr:rowOff>
    </xdr:from>
    <xdr:to>
      <xdr:col>50</xdr:col>
      <xdr:colOff>114300</xdr:colOff>
      <xdr:row>38</xdr:row>
      <xdr:rowOff>16484</xdr:rowOff>
    </xdr:to>
    <xdr:cxnSp macro="">
      <xdr:nvCxnSpPr>
        <xdr:cNvPr id="298" name="直線コネクタ 297"/>
        <xdr:cNvCxnSpPr/>
      </xdr:nvCxnSpPr>
      <xdr:spPr>
        <a:xfrm>
          <a:off x="8750300" y="652472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111125</xdr:rowOff>
    </xdr:from>
    <xdr:to>
      <xdr:col>45</xdr:col>
      <xdr:colOff>177800</xdr:colOff>
      <xdr:row>38</xdr:row>
      <xdr:rowOff>9627</xdr:rowOff>
    </xdr:to>
    <xdr:cxnSp macro="">
      <xdr:nvCxnSpPr>
        <xdr:cNvPr id="301" name="直線コネクタ 300"/>
        <xdr:cNvCxnSpPr/>
      </xdr:nvCxnSpPr>
      <xdr:spPr>
        <a:xfrm>
          <a:off x="7861300" y="6454775"/>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111125</xdr:rowOff>
    </xdr:from>
    <xdr:to>
      <xdr:col>41</xdr:col>
      <xdr:colOff>50800</xdr:colOff>
      <xdr:row>38</xdr:row>
      <xdr:rowOff>28829</xdr:rowOff>
    </xdr:to>
    <xdr:cxnSp macro="">
      <xdr:nvCxnSpPr>
        <xdr:cNvPr id="304" name="直線コネクタ 303"/>
        <xdr:cNvCxnSpPr/>
      </xdr:nvCxnSpPr>
      <xdr:spPr>
        <a:xfrm flipV="1">
          <a:off x="6972300" y="6454775"/>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142164</xdr:rowOff>
    </xdr:from>
    <xdr:to>
      <xdr:col>55</xdr:col>
      <xdr:colOff>50800</xdr:colOff>
      <xdr:row>38</xdr:row>
      <xdr:rowOff>72313</xdr:rowOff>
    </xdr:to>
    <xdr:sp macro="" textlink="">
      <xdr:nvSpPr>
        <xdr:cNvPr id="314" name="楕円 313"/>
        <xdr:cNvSpPr/>
      </xdr:nvSpPr>
      <xdr:spPr>
        <a:xfrm>
          <a:off x="10426700" y="6485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57091</xdr:rowOff>
    </xdr:from>
    <xdr:ext cx="378565" cy="259045"/>
    <xdr:sp macro="" textlink="">
      <xdr:nvSpPr>
        <xdr:cNvPr id="315" name="労働費該当値テキスト"/>
        <xdr:cNvSpPr txBox="1"/>
      </xdr:nvSpPr>
      <xdr:spPr>
        <a:xfrm>
          <a:off x="10528300" y="6400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137135</xdr:rowOff>
    </xdr:from>
    <xdr:to>
      <xdr:col>50</xdr:col>
      <xdr:colOff>165100</xdr:colOff>
      <xdr:row>38</xdr:row>
      <xdr:rowOff>67284</xdr:rowOff>
    </xdr:to>
    <xdr:sp macro="" textlink="">
      <xdr:nvSpPr>
        <xdr:cNvPr id="316" name="楕円 315"/>
        <xdr:cNvSpPr/>
      </xdr:nvSpPr>
      <xdr:spPr>
        <a:xfrm>
          <a:off x="9588500" y="6480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58411</xdr:rowOff>
    </xdr:from>
    <xdr:ext cx="378565" cy="259045"/>
    <xdr:sp macro="" textlink="">
      <xdr:nvSpPr>
        <xdr:cNvPr id="317" name="テキスト ボックス 316"/>
        <xdr:cNvSpPr txBox="1"/>
      </xdr:nvSpPr>
      <xdr:spPr>
        <a:xfrm>
          <a:off x="9450017" y="6573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130277</xdr:rowOff>
    </xdr:from>
    <xdr:to>
      <xdr:col>46</xdr:col>
      <xdr:colOff>38100</xdr:colOff>
      <xdr:row>38</xdr:row>
      <xdr:rowOff>60427</xdr:rowOff>
    </xdr:to>
    <xdr:sp macro="" textlink="">
      <xdr:nvSpPr>
        <xdr:cNvPr id="318" name="楕円 317"/>
        <xdr:cNvSpPr/>
      </xdr:nvSpPr>
      <xdr:spPr>
        <a:xfrm>
          <a:off x="8699500" y="647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51554</xdr:rowOff>
    </xdr:from>
    <xdr:ext cx="378565" cy="259045"/>
    <xdr:sp macro="" textlink="">
      <xdr:nvSpPr>
        <xdr:cNvPr id="319" name="テキスト ボックス 318"/>
        <xdr:cNvSpPr txBox="1"/>
      </xdr:nvSpPr>
      <xdr:spPr>
        <a:xfrm>
          <a:off x="8561017" y="65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60325</xdr:rowOff>
    </xdr:from>
    <xdr:to>
      <xdr:col>41</xdr:col>
      <xdr:colOff>101600</xdr:colOff>
      <xdr:row>37</xdr:row>
      <xdr:rowOff>161925</xdr:rowOff>
    </xdr:to>
    <xdr:sp macro="" textlink="">
      <xdr:nvSpPr>
        <xdr:cNvPr id="320" name="楕円 319"/>
        <xdr:cNvSpPr/>
      </xdr:nvSpPr>
      <xdr:spPr>
        <a:xfrm>
          <a:off x="7810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153052</xdr:rowOff>
    </xdr:from>
    <xdr:ext cx="378565" cy="259045"/>
    <xdr:sp macro="" textlink="">
      <xdr:nvSpPr>
        <xdr:cNvPr id="321" name="テキスト ボックス 320"/>
        <xdr:cNvSpPr txBox="1"/>
      </xdr:nvSpPr>
      <xdr:spPr>
        <a:xfrm>
          <a:off x="7672017" y="649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149479</xdr:rowOff>
    </xdr:from>
    <xdr:to>
      <xdr:col>36</xdr:col>
      <xdr:colOff>165100</xdr:colOff>
      <xdr:row>38</xdr:row>
      <xdr:rowOff>79629</xdr:rowOff>
    </xdr:to>
    <xdr:sp macro="" textlink="">
      <xdr:nvSpPr>
        <xdr:cNvPr id="322" name="楕円 321"/>
        <xdr:cNvSpPr/>
      </xdr:nvSpPr>
      <xdr:spPr>
        <a:xfrm>
          <a:off x="6921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70756</xdr:rowOff>
    </xdr:from>
    <xdr:ext cx="378565" cy="259045"/>
    <xdr:sp macro="" textlink="">
      <xdr:nvSpPr>
        <xdr:cNvPr id="323" name="テキスト ボックス 322"/>
        <xdr:cNvSpPr txBox="1"/>
      </xdr:nvSpPr>
      <xdr:spPr>
        <a:xfrm>
          <a:off x="6783017" y="658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46545</xdr:rowOff>
    </xdr:from>
    <xdr:to>
      <xdr:col>55</xdr:col>
      <xdr:colOff>0</xdr:colOff>
      <xdr:row>56</xdr:row>
      <xdr:rowOff>131585</xdr:rowOff>
    </xdr:to>
    <xdr:cxnSp macro="">
      <xdr:nvCxnSpPr>
        <xdr:cNvPr id="352" name="直線コネクタ 351"/>
        <xdr:cNvCxnSpPr/>
      </xdr:nvCxnSpPr>
      <xdr:spPr>
        <a:xfrm flipV="1">
          <a:off x="9639300" y="9476295"/>
          <a:ext cx="838200" cy="2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117945</xdr:rowOff>
    </xdr:from>
    <xdr:to>
      <xdr:col>50</xdr:col>
      <xdr:colOff>114300</xdr:colOff>
      <xdr:row>56</xdr:row>
      <xdr:rowOff>131585</xdr:rowOff>
    </xdr:to>
    <xdr:cxnSp macro="">
      <xdr:nvCxnSpPr>
        <xdr:cNvPr id="355" name="直線コネクタ 354"/>
        <xdr:cNvCxnSpPr/>
      </xdr:nvCxnSpPr>
      <xdr:spPr>
        <a:xfrm>
          <a:off x="8750300" y="9719145"/>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117945</xdr:rowOff>
    </xdr:from>
    <xdr:to>
      <xdr:col>45</xdr:col>
      <xdr:colOff>177800</xdr:colOff>
      <xdr:row>56</xdr:row>
      <xdr:rowOff>167399</xdr:rowOff>
    </xdr:to>
    <xdr:cxnSp macro="">
      <xdr:nvCxnSpPr>
        <xdr:cNvPr id="358" name="直線コネクタ 357"/>
        <xdr:cNvCxnSpPr/>
      </xdr:nvCxnSpPr>
      <xdr:spPr>
        <a:xfrm flipV="1">
          <a:off x="7861300" y="9719145"/>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151549</xdr:rowOff>
    </xdr:from>
    <xdr:to>
      <xdr:col>41</xdr:col>
      <xdr:colOff>50800</xdr:colOff>
      <xdr:row>56</xdr:row>
      <xdr:rowOff>167399</xdr:rowOff>
    </xdr:to>
    <xdr:cxnSp macro="">
      <xdr:nvCxnSpPr>
        <xdr:cNvPr id="361" name="直線コネクタ 360"/>
        <xdr:cNvCxnSpPr/>
      </xdr:nvCxnSpPr>
      <xdr:spPr>
        <a:xfrm>
          <a:off x="6972300" y="9752749"/>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167195</xdr:rowOff>
    </xdr:from>
    <xdr:to>
      <xdr:col>55</xdr:col>
      <xdr:colOff>50800</xdr:colOff>
      <xdr:row>55</xdr:row>
      <xdr:rowOff>97345</xdr:rowOff>
    </xdr:to>
    <xdr:sp macro="" textlink="">
      <xdr:nvSpPr>
        <xdr:cNvPr id="371" name="楕円 370"/>
        <xdr:cNvSpPr/>
      </xdr:nvSpPr>
      <xdr:spPr>
        <a:xfrm>
          <a:off x="10426700" y="94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18622</xdr:rowOff>
    </xdr:from>
    <xdr:ext cx="534377" cy="259045"/>
    <xdr:sp macro="" textlink="">
      <xdr:nvSpPr>
        <xdr:cNvPr id="372" name="農林水産業費該当値テキスト"/>
        <xdr:cNvSpPr txBox="1"/>
      </xdr:nvSpPr>
      <xdr:spPr>
        <a:xfrm>
          <a:off x="10528300" y="927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80785</xdr:rowOff>
    </xdr:from>
    <xdr:to>
      <xdr:col>50</xdr:col>
      <xdr:colOff>165100</xdr:colOff>
      <xdr:row>57</xdr:row>
      <xdr:rowOff>10935</xdr:rowOff>
    </xdr:to>
    <xdr:sp macro="" textlink="">
      <xdr:nvSpPr>
        <xdr:cNvPr id="373" name="楕円 372"/>
        <xdr:cNvSpPr/>
      </xdr:nvSpPr>
      <xdr:spPr>
        <a:xfrm>
          <a:off x="9588500" y="96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27462</xdr:rowOff>
    </xdr:from>
    <xdr:ext cx="534377" cy="259045"/>
    <xdr:sp macro="" textlink="">
      <xdr:nvSpPr>
        <xdr:cNvPr id="374" name="テキスト ボックス 373"/>
        <xdr:cNvSpPr txBox="1"/>
      </xdr:nvSpPr>
      <xdr:spPr>
        <a:xfrm>
          <a:off x="9372111" y="94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67145</xdr:rowOff>
    </xdr:from>
    <xdr:to>
      <xdr:col>46</xdr:col>
      <xdr:colOff>38100</xdr:colOff>
      <xdr:row>56</xdr:row>
      <xdr:rowOff>168745</xdr:rowOff>
    </xdr:to>
    <xdr:sp macro="" textlink="">
      <xdr:nvSpPr>
        <xdr:cNvPr id="375" name="楕円 374"/>
        <xdr:cNvSpPr/>
      </xdr:nvSpPr>
      <xdr:spPr>
        <a:xfrm>
          <a:off x="8699500" y="966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13822</xdr:rowOff>
    </xdr:from>
    <xdr:ext cx="534377" cy="259045"/>
    <xdr:sp macro="" textlink="">
      <xdr:nvSpPr>
        <xdr:cNvPr id="376" name="テキスト ボックス 375"/>
        <xdr:cNvSpPr txBox="1"/>
      </xdr:nvSpPr>
      <xdr:spPr>
        <a:xfrm>
          <a:off x="8483111" y="944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116599</xdr:rowOff>
    </xdr:from>
    <xdr:to>
      <xdr:col>41</xdr:col>
      <xdr:colOff>101600</xdr:colOff>
      <xdr:row>57</xdr:row>
      <xdr:rowOff>46749</xdr:rowOff>
    </xdr:to>
    <xdr:sp macro="" textlink="">
      <xdr:nvSpPr>
        <xdr:cNvPr id="377" name="楕円 376"/>
        <xdr:cNvSpPr/>
      </xdr:nvSpPr>
      <xdr:spPr>
        <a:xfrm>
          <a:off x="7810500" y="97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63276</xdr:rowOff>
    </xdr:from>
    <xdr:ext cx="534377" cy="259045"/>
    <xdr:sp macro="" textlink="">
      <xdr:nvSpPr>
        <xdr:cNvPr id="378" name="テキスト ボックス 377"/>
        <xdr:cNvSpPr txBox="1"/>
      </xdr:nvSpPr>
      <xdr:spPr>
        <a:xfrm>
          <a:off x="7594111" y="94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100749</xdr:rowOff>
    </xdr:from>
    <xdr:to>
      <xdr:col>36</xdr:col>
      <xdr:colOff>165100</xdr:colOff>
      <xdr:row>57</xdr:row>
      <xdr:rowOff>30899</xdr:rowOff>
    </xdr:to>
    <xdr:sp macro="" textlink="">
      <xdr:nvSpPr>
        <xdr:cNvPr id="379" name="楕円 378"/>
        <xdr:cNvSpPr/>
      </xdr:nvSpPr>
      <xdr:spPr>
        <a:xfrm>
          <a:off x="6921500" y="97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47426</xdr:rowOff>
    </xdr:from>
    <xdr:ext cx="534377" cy="259045"/>
    <xdr:sp macro="" textlink="">
      <xdr:nvSpPr>
        <xdr:cNvPr id="380" name="テキスト ボックス 379"/>
        <xdr:cNvSpPr txBox="1"/>
      </xdr:nvSpPr>
      <xdr:spPr>
        <a:xfrm>
          <a:off x="6705111" y="94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153091</xdr:rowOff>
    </xdr:from>
    <xdr:to>
      <xdr:col>55</xdr:col>
      <xdr:colOff>0</xdr:colOff>
      <xdr:row>77</xdr:row>
      <xdr:rowOff>152978</xdr:rowOff>
    </xdr:to>
    <xdr:cxnSp macro="">
      <xdr:nvCxnSpPr>
        <xdr:cNvPr id="409" name="直線コネクタ 408"/>
        <xdr:cNvCxnSpPr/>
      </xdr:nvCxnSpPr>
      <xdr:spPr>
        <a:xfrm flipV="1">
          <a:off x="9639300" y="13183291"/>
          <a:ext cx="838200" cy="17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12941</xdr:rowOff>
    </xdr:from>
    <xdr:to>
      <xdr:col>50</xdr:col>
      <xdr:colOff>114300</xdr:colOff>
      <xdr:row>77</xdr:row>
      <xdr:rowOff>152978</xdr:rowOff>
    </xdr:to>
    <xdr:cxnSp macro="">
      <xdr:nvCxnSpPr>
        <xdr:cNvPr id="412" name="直線コネクタ 411"/>
        <xdr:cNvCxnSpPr/>
      </xdr:nvCxnSpPr>
      <xdr:spPr>
        <a:xfrm>
          <a:off x="8750300" y="12871691"/>
          <a:ext cx="889000" cy="48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12941</xdr:rowOff>
    </xdr:from>
    <xdr:to>
      <xdr:col>45</xdr:col>
      <xdr:colOff>177800</xdr:colOff>
      <xdr:row>76</xdr:row>
      <xdr:rowOff>94704</xdr:rowOff>
    </xdr:to>
    <xdr:cxnSp macro="">
      <xdr:nvCxnSpPr>
        <xdr:cNvPr id="415" name="直線コネクタ 414"/>
        <xdr:cNvCxnSpPr/>
      </xdr:nvCxnSpPr>
      <xdr:spPr>
        <a:xfrm flipV="1">
          <a:off x="7861300" y="12871691"/>
          <a:ext cx="889000" cy="2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94704</xdr:rowOff>
    </xdr:from>
    <xdr:to>
      <xdr:col>41</xdr:col>
      <xdr:colOff>50800</xdr:colOff>
      <xdr:row>77</xdr:row>
      <xdr:rowOff>139433</xdr:rowOff>
    </xdr:to>
    <xdr:cxnSp macro="">
      <xdr:nvCxnSpPr>
        <xdr:cNvPr id="418" name="直線コネクタ 417"/>
        <xdr:cNvCxnSpPr/>
      </xdr:nvCxnSpPr>
      <xdr:spPr>
        <a:xfrm flipV="1">
          <a:off x="6972300" y="13124904"/>
          <a:ext cx="889000" cy="2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102291</xdr:rowOff>
    </xdr:from>
    <xdr:to>
      <xdr:col>55</xdr:col>
      <xdr:colOff>50800</xdr:colOff>
      <xdr:row>77</xdr:row>
      <xdr:rowOff>32441</xdr:rowOff>
    </xdr:to>
    <xdr:sp macro="" textlink="">
      <xdr:nvSpPr>
        <xdr:cNvPr id="428" name="楕円 427"/>
        <xdr:cNvSpPr/>
      </xdr:nvSpPr>
      <xdr:spPr>
        <a:xfrm>
          <a:off x="10426700" y="1313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80718</xdr:rowOff>
    </xdr:from>
    <xdr:ext cx="534377" cy="259045"/>
    <xdr:sp macro="" textlink="">
      <xdr:nvSpPr>
        <xdr:cNvPr id="429" name="商工費該当値テキスト"/>
        <xdr:cNvSpPr txBox="1"/>
      </xdr:nvSpPr>
      <xdr:spPr>
        <a:xfrm>
          <a:off x="10528300" y="1311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102178</xdr:rowOff>
    </xdr:from>
    <xdr:to>
      <xdr:col>50</xdr:col>
      <xdr:colOff>165100</xdr:colOff>
      <xdr:row>78</xdr:row>
      <xdr:rowOff>32328</xdr:rowOff>
    </xdr:to>
    <xdr:sp macro="" textlink="">
      <xdr:nvSpPr>
        <xdr:cNvPr id="430" name="楕円 429"/>
        <xdr:cNvSpPr/>
      </xdr:nvSpPr>
      <xdr:spPr>
        <a:xfrm>
          <a:off x="9588500" y="13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23455</xdr:rowOff>
    </xdr:from>
    <xdr:ext cx="534377" cy="259045"/>
    <xdr:sp macro="" textlink="">
      <xdr:nvSpPr>
        <xdr:cNvPr id="431" name="テキスト ボックス 430"/>
        <xdr:cNvSpPr txBox="1"/>
      </xdr:nvSpPr>
      <xdr:spPr>
        <a:xfrm>
          <a:off x="9372111" y="133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133591</xdr:rowOff>
    </xdr:from>
    <xdr:to>
      <xdr:col>46</xdr:col>
      <xdr:colOff>38100</xdr:colOff>
      <xdr:row>75</xdr:row>
      <xdr:rowOff>63741</xdr:rowOff>
    </xdr:to>
    <xdr:sp macro="" textlink="">
      <xdr:nvSpPr>
        <xdr:cNvPr id="432" name="楕円 431"/>
        <xdr:cNvSpPr/>
      </xdr:nvSpPr>
      <xdr:spPr>
        <a:xfrm>
          <a:off x="8699500" y="128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80268</xdr:rowOff>
    </xdr:from>
    <xdr:ext cx="534377" cy="259045"/>
    <xdr:sp macro="" textlink="">
      <xdr:nvSpPr>
        <xdr:cNvPr id="433" name="テキスト ボックス 432"/>
        <xdr:cNvSpPr txBox="1"/>
      </xdr:nvSpPr>
      <xdr:spPr>
        <a:xfrm>
          <a:off x="8483111" y="125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43904</xdr:rowOff>
    </xdr:from>
    <xdr:to>
      <xdr:col>41</xdr:col>
      <xdr:colOff>101600</xdr:colOff>
      <xdr:row>76</xdr:row>
      <xdr:rowOff>145504</xdr:rowOff>
    </xdr:to>
    <xdr:sp macro="" textlink="">
      <xdr:nvSpPr>
        <xdr:cNvPr id="434" name="楕円 433"/>
        <xdr:cNvSpPr/>
      </xdr:nvSpPr>
      <xdr:spPr>
        <a:xfrm>
          <a:off x="7810500" y="130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162031</xdr:rowOff>
    </xdr:from>
    <xdr:ext cx="534377" cy="259045"/>
    <xdr:sp macro="" textlink="">
      <xdr:nvSpPr>
        <xdr:cNvPr id="435" name="テキスト ボックス 434"/>
        <xdr:cNvSpPr txBox="1"/>
      </xdr:nvSpPr>
      <xdr:spPr>
        <a:xfrm>
          <a:off x="7594111" y="1284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88633</xdr:rowOff>
    </xdr:from>
    <xdr:to>
      <xdr:col>36</xdr:col>
      <xdr:colOff>165100</xdr:colOff>
      <xdr:row>78</xdr:row>
      <xdr:rowOff>18783</xdr:rowOff>
    </xdr:to>
    <xdr:sp macro="" textlink="">
      <xdr:nvSpPr>
        <xdr:cNvPr id="436" name="楕円 435"/>
        <xdr:cNvSpPr/>
      </xdr:nvSpPr>
      <xdr:spPr>
        <a:xfrm>
          <a:off x="6921500" y="1329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9910</xdr:rowOff>
    </xdr:from>
    <xdr:ext cx="534377" cy="259045"/>
    <xdr:sp macro="" textlink="">
      <xdr:nvSpPr>
        <xdr:cNvPr id="437" name="テキスト ボックス 436"/>
        <xdr:cNvSpPr txBox="1"/>
      </xdr:nvSpPr>
      <xdr:spPr>
        <a:xfrm>
          <a:off x="6705111" y="133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6155</xdr:rowOff>
    </xdr:from>
    <xdr:to>
      <xdr:col>55</xdr:col>
      <xdr:colOff>0</xdr:colOff>
      <xdr:row>98</xdr:row>
      <xdr:rowOff>16942</xdr:rowOff>
    </xdr:to>
    <xdr:cxnSp macro="">
      <xdr:nvCxnSpPr>
        <xdr:cNvPr id="469" name="直線コネクタ 468"/>
        <xdr:cNvCxnSpPr/>
      </xdr:nvCxnSpPr>
      <xdr:spPr>
        <a:xfrm flipV="1">
          <a:off x="9639300" y="16808255"/>
          <a:ext cx="8382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127595</xdr:rowOff>
    </xdr:from>
    <xdr:to>
      <xdr:col>50</xdr:col>
      <xdr:colOff>114300</xdr:colOff>
      <xdr:row>98</xdr:row>
      <xdr:rowOff>16942</xdr:rowOff>
    </xdr:to>
    <xdr:cxnSp macro="">
      <xdr:nvCxnSpPr>
        <xdr:cNvPr id="472" name="直線コネクタ 471"/>
        <xdr:cNvCxnSpPr/>
      </xdr:nvCxnSpPr>
      <xdr:spPr>
        <a:xfrm>
          <a:off x="8750300" y="16758245"/>
          <a:ext cx="889000" cy="6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106161</xdr:rowOff>
    </xdr:from>
    <xdr:to>
      <xdr:col>45</xdr:col>
      <xdr:colOff>177800</xdr:colOff>
      <xdr:row>97</xdr:row>
      <xdr:rowOff>127595</xdr:rowOff>
    </xdr:to>
    <xdr:cxnSp macro="">
      <xdr:nvCxnSpPr>
        <xdr:cNvPr id="475" name="直線コネクタ 474"/>
        <xdr:cNvCxnSpPr/>
      </xdr:nvCxnSpPr>
      <xdr:spPr>
        <a:xfrm>
          <a:off x="7861300" y="16736811"/>
          <a:ext cx="889000" cy="2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106161</xdr:rowOff>
    </xdr:from>
    <xdr:to>
      <xdr:col>41</xdr:col>
      <xdr:colOff>50800</xdr:colOff>
      <xdr:row>97</xdr:row>
      <xdr:rowOff>163692</xdr:rowOff>
    </xdr:to>
    <xdr:cxnSp macro="">
      <xdr:nvCxnSpPr>
        <xdr:cNvPr id="478" name="直線コネクタ 477"/>
        <xdr:cNvCxnSpPr/>
      </xdr:nvCxnSpPr>
      <xdr:spPr>
        <a:xfrm flipV="1">
          <a:off x="6972300" y="16736811"/>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126805</xdr:rowOff>
    </xdr:from>
    <xdr:to>
      <xdr:col>55</xdr:col>
      <xdr:colOff>50800</xdr:colOff>
      <xdr:row>98</xdr:row>
      <xdr:rowOff>56955</xdr:rowOff>
    </xdr:to>
    <xdr:sp macro="" textlink="">
      <xdr:nvSpPr>
        <xdr:cNvPr id="488" name="楕円 487"/>
        <xdr:cNvSpPr/>
      </xdr:nvSpPr>
      <xdr:spPr>
        <a:xfrm>
          <a:off x="10426700" y="167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105232</xdr:rowOff>
    </xdr:from>
    <xdr:ext cx="534377" cy="259045"/>
    <xdr:sp macro="" textlink="">
      <xdr:nvSpPr>
        <xdr:cNvPr id="489" name="土木費該当値テキスト"/>
        <xdr:cNvSpPr txBox="1"/>
      </xdr:nvSpPr>
      <xdr:spPr>
        <a:xfrm>
          <a:off x="10528300" y="167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137592</xdr:rowOff>
    </xdr:from>
    <xdr:to>
      <xdr:col>50</xdr:col>
      <xdr:colOff>165100</xdr:colOff>
      <xdr:row>98</xdr:row>
      <xdr:rowOff>67742</xdr:rowOff>
    </xdr:to>
    <xdr:sp macro="" textlink="">
      <xdr:nvSpPr>
        <xdr:cNvPr id="490" name="楕円 489"/>
        <xdr:cNvSpPr/>
      </xdr:nvSpPr>
      <xdr:spPr>
        <a:xfrm>
          <a:off x="95885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84269</xdr:rowOff>
    </xdr:from>
    <xdr:ext cx="534377" cy="259045"/>
    <xdr:sp macro="" textlink="">
      <xdr:nvSpPr>
        <xdr:cNvPr id="491" name="テキスト ボックス 490"/>
        <xdr:cNvSpPr txBox="1"/>
      </xdr:nvSpPr>
      <xdr:spPr>
        <a:xfrm>
          <a:off x="9372111" y="165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76795</xdr:rowOff>
    </xdr:from>
    <xdr:to>
      <xdr:col>46</xdr:col>
      <xdr:colOff>38100</xdr:colOff>
      <xdr:row>98</xdr:row>
      <xdr:rowOff>6945</xdr:rowOff>
    </xdr:to>
    <xdr:sp macro="" textlink="">
      <xdr:nvSpPr>
        <xdr:cNvPr id="492" name="楕円 491"/>
        <xdr:cNvSpPr/>
      </xdr:nvSpPr>
      <xdr:spPr>
        <a:xfrm>
          <a:off x="8699500" y="167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23472</xdr:rowOff>
    </xdr:from>
    <xdr:ext cx="534377" cy="259045"/>
    <xdr:sp macro="" textlink="">
      <xdr:nvSpPr>
        <xdr:cNvPr id="493" name="テキスト ボックス 492"/>
        <xdr:cNvSpPr txBox="1"/>
      </xdr:nvSpPr>
      <xdr:spPr>
        <a:xfrm>
          <a:off x="8483111" y="1648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55361</xdr:rowOff>
    </xdr:from>
    <xdr:to>
      <xdr:col>41</xdr:col>
      <xdr:colOff>101600</xdr:colOff>
      <xdr:row>97</xdr:row>
      <xdr:rowOff>156961</xdr:rowOff>
    </xdr:to>
    <xdr:sp macro="" textlink="">
      <xdr:nvSpPr>
        <xdr:cNvPr id="494" name="楕円 493"/>
        <xdr:cNvSpPr/>
      </xdr:nvSpPr>
      <xdr:spPr>
        <a:xfrm>
          <a:off x="7810500" y="166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2038</xdr:rowOff>
    </xdr:from>
    <xdr:ext cx="534377" cy="259045"/>
    <xdr:sp macro="" textlink="">
      <xdr:nvSpPr>
        <xdr:cNvPr id="495" name="テキスト ボックス 494"/>
        <xdr:cNvSpPr txBox="1"/>
      </xdr:nvSpPr>
      <xdr:spPr>
        <a:xfrm>
          <a:off x="7594111" y="164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112892</xdr:rowOff>
    </xdr:from>
    <xdr:to>
      <xdr:col>36</xdr:col>
      <xdr:colOff>165100</xdr:colOff>
      <xdr:row>98</xdr:row>
      <xdr:rowOff>43042</xdr:rowOff>
    </xdr:to>
    <xdr:sp macro="" textlink="">
      <xdr:nvSpPr>
        <xdr:cNvPr id="496" name="楕円 495"/>
        <xdr:cNvSpPr/>
      </xdr:nvSpPr>
      <xdr:spPr>
        <a:xfrm>
          <a:off x="6921500" y="167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59569</xdr:rowOff>
    </xdr:from>
    <xdr:ext cx="534377" cy="259045"/>
    <xdr:sp macro="" textlink="">
      <xdr:nvSpPr>
        <xdr:cNvPr id="497" name="テキスト ボックス 496"/>
        <xdr:cNvSpPr txBox="1"/>
      </xdr:nvSpPr>
      <xdr:spPr>
        <a:xfrm>
          <a:off x="6705111" y="1651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120574</xdr:rowOff>
    </xdr:from>
    <xdr:to>
      <xdr:col>85</xdr:col>
      <xdr:colOff>127000</xdr:colOff>
      <xdr:row>37</xdr:row>
      <xdr:rowOff>142862</xdr:rowOff>
    </xdr:to>
    <xdr:cxnSp macro="">
      <xdr:nvCxnSpPr>
        <xdr:cNvPr id="527" name="直線コネクタ 526"/>
        <xdr:cNvCxnSpPr/>
      </xdr:nvCxnSpPr>
      <xdr:spPr>
        <a:xfrm>
          <a:off x="15481300" y="6464224"/>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120574</xdr:rowOff>
    </xdr:from>
    <xdr:to>
      <xdr:col>81</xdr:col>
      <xdr:colOff>50800</xdr:colOff>
      <xdr:row>38</xdr:row>
      <xdr:rowOff>25667</xdr:rowOff>
    </xdr:to>
    <xdr:cxnSp macro="">
      <xdr:nvCxnSpPr>
        <xdr:cNvPr id="530" name="直線コネクタ 529"/>
        <xdr:cNvCxnSpPr/>
      </xdr:nvCxnSpPr>
      <xdr:spPr>
        <a:xfrm flipV="1">
          <a:off x="14592300" y="6464224"/>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25667</xdr:rowOff>
    </xdr:from>
    <xdr:to>
      <xdr:col>76</xdr:col>
      <xdr:colOff>114300</xdr:colOff>
      <xdr:row>38</xdr:row>
      <xdr:rowOff>38583</xdr:rowOff>
    </xdr:to>
    <xdr:cxnSp macro="">
      <xdr:nvCxnSpPr>
        <xdr:cNvPr id="533" name="直線コネクタ 532"/>
        <xdr:cNvCxnSpPr/>
      </xdr:nvCxnSpPr>
      <xdr:spPr>
        <a:xfrm flipV="1">
          <a:off x="13703300" y="6540767"/>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38583</xdr:rowOff>
    </xdr:from>
    <xdr:to>
      <xdr:col>71</xdr:col>
      <xdr:colOff>177800</xdr:colOff>
      <xdr:row>38</xdr:row>
      <xdr:rowOff>48146</xdr:rowOff>
    </xdr:to>
    <xdr:cxnSp macro="">
      <xdr:nvCxnSpPr>
        <xdr:cNvPr id="536" name="直線コネクタ 535"/>
        <xdr:cNvCxnSpPr/>
      </xdr:nvCxnSpPr>
      <xdr:spPr>
        <a:xfrm flipV="1">
          <a:off x="12814300" y="6553683"/>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92062</xdr:rowOff>
    </xdr:from>
    <xdr:to>
      <xdr:col>85</xdr:col>
      <xdr:colOff>177800</xdr:colOff>
      <xdr:row>38</xdr:row>
      <xdr:rowOff>22213</xdr:rowOff>
    </xdr:to>
    <xdr:sp macro="" textlink="">
      <xdr:nvSpPr>
        <xdr:cNvPr id="546" name="楕円 545"/>
        <xdr:cNvSpPr/>
      </xdr:nvSpPr>
      <xdr:spPr>
        <a:xfrm>
          <a:off x="16268700" y="643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70489</xdr:rowOff>
    </xdr:from>
    <xdr:ext cx="534377" cy="259045"/>
    <xdr:sp macro="" textlink="">
      <xdr:nvSpPr>
        <xdr:cNvPr id="547" name="消防費該当値テキスト"/>
        <xdr:cNvSpPr txBox="1"/>
      </xdr:nvSpPr>
      <xdr:spPr>
        <a:xfrm>
          <a:off x="16370300" y="64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69774</xdr:rowOff>
    </xdr:from>
    <xdr:to>
      <xdr:col>81</xdr:col>
      <xdr:colOff>101600</xdr:colOff>
      <xdr:row>37</xdr:row>
      <xdr:rowOff>171374</xdr:rowOff>
    </xdr:to>
    <xdr:sp macro="" textlink="">
      <xdr:nvSpPr>
        <xdr:cNvPr id="548" name="楕円 547"/>
        <xdr:cNvSpPr/>
      </xdr:nvSpPr>
      <xdr:spPr>
        <a:xfrm>
          <a:off x="15430500" y="641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162501</xdr:rowOff>
    </xdr:from>
    <xdr:ext cx="534377" cy="259045"/>
    <xdr:sp macro="" textlink="">
      <xdr:nvSpPr>
        <xdr:cNvPr id="549" name="テキスト ボックス 548"/>
        <xdr:cNvSpPr txBox="1"/>
      </xdr:nvSpPr>
      <xdr:spPr>
        <a:xfrm>
          <a:off x="15214111" y="650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146317</xdr:rowOff>
    </xdr:from>
    <xdr:to>
      <xdr:col>76</xdr:col>
      <xdr:colOff>165100</xdr:colOff>
      <xdr:row>38</xdr:row>
      <xdr:rowOff>76467</xdr:rowOff>
    </xdr:to>
    <xdr:sp macro="" textlink="">
      <xdr:nvSpPr>
        <xdr:cNvPr id="550" name="楕円 549"/>
        <xdr:cNvSpPr/>
      </xdr:nvSpPr>
      <xdr:spPr>
        <a:xfrm>
          <a:off x="14541500" y="64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67594</xdr:rowOff>
    </xdr:from>
    <xdr:ext cx="534377" cy="259045"/>
    <xdr:sp macro="" textlink="">
      <xdr:nvSpPr>
        <xdr:cNvPr id="551" name="テキスト ボックス 550"/>
        <xdr:cNvSpPr txBox="1"/>
      </xdr:nvSpPr>
      <xdr:spPr>
        <a:xfrm>
          <a:off x="14325111" y="65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159233</xdr:rowOff>
    </xdr:from>
    <xdr:to>
      <xdr:col>72</xdr:col>
      <xdr:colOff>38100</xdr:colOff>
      <xdr:row>38</xdr:row>
      <xdr:rowOff>89383</xdr:rowOff>
    </xdr:to>
    <xdr:sp macro="" textlink="">
      <xdr:nvSpPr>
        <xdr:cNvPr id="552" name="楕円 551"/>
        <xdr:cNvSpPr/>
      </xdr:nvSpPr>
      <xdr:spPr>
        <a:xfrm>
          <a:off x="13652500" y="65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80510</xdr:rowOff>
    </xdr:from>
    <xdr:ext cx="534377" cy="259045"/>
    <xdr:sp macro="" textlink="">
      <xdr:nvSpPr>
        <xdr:cNvPr id="553" name="テキスト ボックス 552"/>
        <xdr:cNvSpPr txBox="1"/>
      </xdr:nvSpPr>
      <xdr:spPr>
        <a:xfrm>
          <a:off x="13436111" y="65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168796</xdr:rowOff>
    </xdr:from>
    <xdr:to>
      <xdr:col>67</xdr:col>
      <xdr:colOff>101600</xdr:colOff>
      <xdr:row>38</xdr:row>
      <xdr:rowOff>98946</xdr:rowOff>
    </xdr:to>
    <xdr:sp macro="" textlink="">
      <xdr:nvSpPr>
        <xdr:cNvPr id="554" name="楕円 553"/>
        <xdr:cNvSpPr/>
      </xdr:nvSpPr>
      <xdr:spPr>
        <a:xfrm>
          <a:off x="12763500" y="65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90073</xdr:rowOff>
    </xdr:from>
    <xdr:ext cx="534377" cy="259045"/>
    <xdr:sp macro="" textlink="">
      <xdr:nvSpPr>
        <xdr:cNvPr id="555" name="テキスト ボックス 554"/>
        <xdr:cNvSpPr txBox="1"/>
      </xdr:nvSpPr>
      <xdr:spPr>
        <a:xfrm>
          <a:off x="12547111" y="660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78294</xdr:rowOff>
    </xdr:from>
    <xdr:to>
      <xdr:col>85</xdr:col>
      <xdr:colOff>127000</xdr:colOff>
      <xdr:row>57</xdr:row>
      <xdr:rowOff>92772</xdr:rowOff>
    </xdr:to>
    <xdr:cxnSp macro="">
      <xdr:nvCxnSpPr>
        <xdr:cNvPr id="587" name="直線コネクタ 586"/>
        <xdr:cNvCxnSpPr/>
      </xdr:nvCxnSpPr>
      <xdr:spPr>
        <a:xfrm>
          <a:off x="15481300" y="985094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78294</xdr:rowOff>
    </xdr:from>
    <xdr:to>
      <xdr:col>81</xdr:col>
      <xdr:colOff>50800</xdr:colOff>
      <xdr:row>57</xdr:row>
      <xdr:rowOff>145426</xdr:rowOff>
    </xdr:to>
    <xdr:cxnSp macro="">
      <xdr:nvCxnSpPr>
        <xdr:cNvPr id="590" name="直線コネクタ 589"/>
        <xdr:cNvCxnSpPr/>
      </xdr:nvCxnSpPr>
      <xdr:spPr>
        <a:xfrm flipV="1">
          <a:off x="14592300" y="9850944"/>
          <a:ext cx="889000" cy="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145426</xdr:rowOff>
    </xdr:from>
    <xdr:to>
      <xdr:col>76</xdr:col>
      <xdr:colOff>114300</xdr:colOff>
      <xdr:row>58</xdr:row>
      <xdr:rowOff>78870</xdr:rowOff>
    </xdr:to>
    <xdr:cxnSp macro="">
      <xdr:nvCxnSpPr>
        <xdr:cNvPr id="593" name="直線コネクタ 592"/>
        <xdr:cNvCxnSpPr/>
      </xdr:nvCxnSpPr>
      <xdr:spPr>
        <a:xfrm flipV="1">
          <a:off x="13703300" y="9918076"/>
          <a:ext cx="889000" cy="10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3704</xdr:rowOff>
    </xdr:from>
    <xdr:to>
      <xdr:col>71</xdr:col>
      <xdr:colOff>177800</xdr:colOff>
      <xdr:row>58</xdr:row>
      <xdr:rowOff>78870</xdr:rowOff>
    </xdr:to>
    <xdr:cxnSp macro="">
      <xdr:nvCxnSpPr>
        <xdr:cNvPr id="596" name="直線コネクタ 595"/>
        <xdr:cNvCxnSpPr/>
      </xdr:nvCxnSpPr>
      <xdr:spPr>
        <a:xfrm>
          <a:off x="12814300" y="9776354"/>
          <a:ext cx="889000" cy="2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41972</xdr:rowOff>
    </xdr:from>
    <xdr:to>
      <xdr:col>85</xdr:col>
      <xdr:colOff>177800</xdr:colOff>
      <xdr:row>57</xdr:row>
      <xdr:rowOff>143572</xdr:rowOff>
    </xdr:to>
    <xdr:sp macro="" textlink="">
      <xdr:nvSpPr>
        <xdr:cNvPr id="606" name="楕円 605"/>
        <xdr:cNvSpPr/>
      </xdr:nvSpPr>
      <xdr:spPr>
        <a:xfrm>
          <a:off x="16268700" y="981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64849</xdr:rowOff>
    </xdr:from>
    <xdr:ext cx="534377" cy="259045"/>
    <xdr:sp macro="" textlink="">
      <xdr:nvSpPr>
        <xdr:cNvPr id="607" name="教育費該当値テキスト"/>
        <xdr:cNvSpPr txBox="1"/>
      </xdr:nvSpPr>
      <xdr:spPr>
        <a:xfrm>
          <a:off x="16370300" y="96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27494</xdr:rowOff>
    </xdr:from>
    <xdr:to>
      <xdr:col>81</xdr:col>
      <xdr:colOff>101600</xdr:colOff>
      <xdr:row>57</xdr:row>
      <xdr:rowOff>129094</xdr:rowOff>
    </xdr:to>
    <xdr:sp macro="" textlink="">
      <xdr:nvSpPr>
        <xdr:cNvPr id="608" name="楕円 607"/>
        <xdr:cNvSpPr/>
      </xdr:nvSpPr>
      <xdr:spPr>
        <a:xfrm>
          <a:off x="15430500" y="980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145621</xdr:rowOff>
    </xdr:from>
    <xdr:ext cx="534377" cy="259045"/>
    <xdr:sp macro="" textlink="">
      <xdr:nvSpPr>
        <xdr:cNvPr id="609" name="テキスト ボックス 608"/>
        <xdr:cNvSpPr txBox="1"/>
      </xdr:nvSpPr>
      <xdr:spPr>
        <a:xfrm>
          <a:off x="15214111" y="957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94626</xdr:rowOff>
    </xdr:from>
    <xdr:to>
      <xdr:col>76</xdr:col>
      <xdr:colOff>165100</xdr:colOff>
      <xdr:row>58</xdr:row>
      <xdr:rowOff>24776</xdr:rowOff>
    </xdr:to>
    <xdr:sp macro="" textlink="">
      <xdr:nvSpPr>
        <xdr:cNvPr id="610" name="楕円 609"/>
        <xdr:cNvSpPr/>
      </xdr:nvSpPr>
      <xdr:spPr>
        <a:xfrm>
          <a:off x="14541500" y="986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41303</xdr:rowOff>
    </xdr:from>
    <xdr:ext cx="534377" cy="259045"/>
    <xdr:sp macro="" textlink="">
      <xdr:nvSpPr>
        <xdr:cNvPr id="611" name="テキスト ボックス 610"/>
        <xdr:cNvSpPr txBox="1"/>
      </xdr:nvSpPr>
      <xdr:spPr>
        <a:xfrm>
          <a:off x="14325111" y="96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28070</xdr:rowOff>
    </xdr:from>
    <xdr:to>
      <xdr:col>72</xdr:col>
      <xdr:colOff>38100</xdr:colOff>
      <xdr:row>58</xdr:row>
      <xdr:rowOff>129670</xdr:rowOff>
    </xdr:to>
    <xdr:sp macro="" textlink="">
      <xdr:nvSpPr>
        <xdr:cNvPr id="612" name="楕円 611"/>
        <xdr:cNvSpPr/>
      </xdr:nvSpPr>
      <xdr:spPr>
        <a:xfrm>
          <a:off x="13652500" y="997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120797</xdr:rowOff>
    </xdr:from>
    <xdr:ext cx="534377" cy="259045"/>
    <xdr:sp macro="" textlink="">
      <xdr:nvSpPr>
        <xdr:cNvPr id="613" name="テキスト ボックス 612"/>
        <xdr:cNvSpPr txBox="1"/>
      </xdr:nvSpPr>
      <xdr:spPr>
        <a:xfrm>
          <a:off x="13436111" y="1006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124354</xdr:rowOff>
    </xdr:from>
    <xdr:to>
      <xdr:col>67</xdr:col>
      <xdr:colOff>101600</xdr:colOff>
      <xdr:row>57</xdr:row>
      <xdr:rowOff>54504</xdr:rowOff>
    </xdr:to>
    <xdr:sp macro="" textlink="">
      <xdr:nvSpPr>
        <xdr:cNvPr id="614" name="楕円 613"/>
        <xdr:cNvSpPr/>
      </xdr:nvSpPr>
      <xdr:spPr>
        <a:xfrm>
          <a:off x="12763500" y="97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71031</xdr:rowOff>
    </xdr:from>
    <xdr:ext cx="534377" cy="259045"/>
    <xdr:sp macro="" textlink="">
      <xdr:nvSpPr>
        <xdr:cNvPr id="615" name="テキスト ボックス 614"/>
        <xdr:cNvSpPr txBox="1"/>
      </xdr:nvSpPr>
      <xdr:spPr>
        <a:xfrm>
          <a:off x="12547111" y="950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73520</xdr:rowOff>
    </xdr:from>
    <xdr:to>
      <xdr:col>85</xdr:col>
      <xdr:colOff>127000</xdr:colOff>
      <xdr:row>77</xdr:row>
      <xdr:rowOff>105963</xdr:rowOff>
    </xdr:to>
    <xdr:cxnSp macro="">
      <xdr:nvCxnSpPr>
        <xdr:cNvPr id="644" name="直線コネクタ 643"/>
        <xdr:cNvCxnSpPr/>
      </xdr:nvCxnSpPr>
      <xdr:spPr>
        <a:xfrm flipV="1">
          <a:off x="15481300" y="12417920"/>
          <a:ext cx="838200" cy="88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20635</xdr:rowOff>
    </xdr:from>
    <xdr:ext cx="469744" cy="259045"/>
    <xdr:sp macro="" textlink="">
      <xdr:nvSpPr>
        <xdr:cNvPr id="645" name="災害復旧費平均値テキスト"/>
        <xdr:cNvSpPr txBox="1"/>
      </xdr:nvSpPr>
      <xdr:spPr>
        <a:xfrm>
          <a:off x="16370300" y="133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105963</xdr:rowOff>
    </xdr:from>
    <xdr:to>
      <xdr:col>81</xdr:col>
      <xdr:colOff>50800</xdr:colOff>
      <xdr:row>78</xdr:row>
      <xdr:rowOff>170332</xdr:rowOff>
    </xdr:to>
    <xdr:cxnSp macro="">
      <xdr:nvCxnSpPr>
        <xdr:cNvPr id="647" name="直線コネクタ 646"/>
        <xdr:cNvCxnSpPr/>
      </xdr:nvCxnSpPr>
      <xdr:spPr>
        <a:xfrm flipV="1">
          <a:off x="14592300" y="13307613"/>
          <a:ext cx="889000" cy="23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49" name="テキスト ボックス 648"/>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150597</xdr:rowOff>
    </xdr:from>
    <xdr:to>
      <xdr:col>76</xdr:col>
      <xdr:colOff>114300</xdr:colOff>
      <xdr:row>78</xdr:row>
      <xdr:rowOff>170332</xdr:rowOff>
    </xdr:to>
    <xdr:cxnSp macro="">
      <xdr:nvCxnSpPr>
        <xdr:cNvPr id="650" name="直線コネクタ 649"/>
        <xdr:cNvCxnSpPr/>
      </xdr:nvCxnSpPr>
      <xdr:spPr>
        <a:xfrm>
          <a:off x="13703300" y="13523697"/>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150597</xdr:rowOff>
    </xdr:from>
    <xdr:to>
      <xdr:col>71</xdr:col>
      <xdr:colOff>177800</xdr:colOff>
      <xdr:row>78</xdr:row>
      <xdr:rowOff>155797</xdr:rowOff>
    </xdr:to>
    <xdr:cxnSp macro="">
      <xdr:nvCxnSpPr>
        <xdr:cNvPr id="653" name="直線コネクタ 652"/>
        <xdr:cNvCxnSpPr/>
      </xdr:nvCxnSpPr>
      <xdr:spPr>
        <a:xfrm flipV="1">
          <a:off x="12814300" y="13523697"/>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48620</xdr:rowOff>
    </xdr:from>
    <xdr:ext cx="469744" cy="259045"/>
    <xdr:sp macro="" textlink="">
      <xdr:nvSpPr>
        <xdr:cNvPr id="657" name="テキスト ボックス 656"/>
        <xdr:cNvSpPr txBox="1"/>
      </xdr:nvSpPr>
      <xdr:spPr>
        <a:xfrm>
          <a:off x="12579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22720</xdr:rowOff>
    </xdr:from>
    <xdr:to>
      <xdr:col>85</xdr:col>
      <xdr:colOff>177800</xdr:colOff>
      <xdr:row>72</xdr:row>
      <xdr:rowOff>124320</xdr:rowOff>
    </xdr:to>
    <xdr:sp macro="" textlink="">
      <xdr:nvSpPr>
        <xdr:cNvPr id="663" name="楕円 662"/>
        <xdr:cNvSpPr/>
      </xdr:nvSpPr>
      <xdr:spPr>
        <a:xfrm>
          <a:off x="16268700" y="123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45597</xdr:rowOff>
    </xdr:from>
    <xdr:ext cx="534377" cy="259045"/>
    <xdr:sp macro="" textlink="">
      <xdr:nvSpPr>
        <xdr:cNvPr id="664" name="災害復旧費該当値テキスト"/>
        <xdr:cNvSpPr txBox="1"/>
      </xdr:nvSpPr>
      <xdr:spPr>
        <a:xfrm>
          <a:off x="16370300" y="1221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55163</xdr:rowOff>
    </xdr:from>
    <xdr:to>
      <xdr:col>81</xdr:col>
      <xdr:colOff>101600</xdr:colOff>
      <xdr:row>77</xdr:row>
      <xdr:rowOff>156763</xdr:rowOff>
    </xdr:to>
    <xdr:sp macro="" textlink="">
      <xdr:nvSpPr>
        <xdr:cNvPr id="665" name="楕円 664"/>
        <xdr:cNvSpPr/>
      </xdr:nvSpPr>
      <xdr:spPr>
        <a:xfrm>
          <a:off x="15430500" y="132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1840</xdr:rowOff>
    </xdr:from>
    <xdr:ext cx="534377" cy="259045"/>
    <xdr:sp macro="" textlink="">
      <xdr:nvSpPr>
        <xdr:cNvPr id="666" name="テキスト ボックス 665"/>
        <xdr:cNvSpPr txBox="1"/>
      </xdr:nvSpPr>
      <xdr:spPr>
        <a:xfrm>
          <a:off x="15214111" y="1303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119532</xdr:rowOff>
    </xdr:from>
    <xdr:to>
      <xdr:col>76</xdr:col>
      <xdr:colOff>165100</xdr:colOff>
      <xdr:row>79</xdr:row>
      <xdr:rowOff>49682</xdr:rowOff>
    </xdr:to>
    <xdr:sp macro="" textlink="">
      <xdr:nvSpPr>
        <xdr:cNvPr id="667" name="楕円 666"/>
        <xdr:cNvSpPr/>
      </xdr:nvSpPr>
      <xdr:spPr>
        <a:xfrm>
          <a:off x="14541500" y="134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40809</xdr:rowOff>
    </xdr:from>
    <xdr:ext cx="469744" cy="259045"/>
    <xdr:sp macro="" textlink="">
      <xdr:nvSpPr>
        <xdr:cNvPr id="668" name="テキスト ボックス 667"/>
        <xdr:cNvSpPr txBox="1"/>
      </xdr:nvSpPr>
      <xdr:spPr>
        <a:xfrm>
          <a:off x="14357428" y="1358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99797</xdr:rowOff>
    </xdr:from>
    <xdr:to>
      <xdr:col>72</xdr:col>
      <xdr:colOff>38100</xdr:colOff>
      <xdr:row>79</xdr:row>
      <xdr:rowOff>29947</xdr:rowOff>
    </xdr:to>
    <xdr:sp macro="" textlink="">
      <xdr:nvSpPr>
        <xdr:cNvPr id="669" name="楕円 668"/>
        <xdr:cNvSpPr/>
      </xdr:nvSpPr>
      <xdr:spPr>
        <a:xfrm>
          <a:off x="13652500" y="134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21074</xdr:rowOff>
    </xdr:from>
    <xdr:ext cx="469744" cy="259045"/>
    <xdr:sp macro="" textlink="">
      <xdr:nvSpPr>
        <xdr:cNvPr id="670" name="テキスト ボックス 669"/>
        <xdr:cNvSpPr txBox="1"/>
      </xdr:nvSpPr>
      <xdr:spPr>
        <a:xfrm>
          <a:off x="13468428" y="1356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104997</xdr:rowOff>
    </xdr:from>
    <xdr:to>
      <xdr:col>67</xdr:col>
      <xdr:colOff>101600</xdr:colOff>
      <xdr:row>79</xdr:row>
      <xdr:rowOff>35147</xdr:rowOff>
    </xdr:to>
    <xdr:sp macro="" textlink="">
      <xdr:nvSpPr>
        <xdr:cNvPr id="671" name="楕円 670"/>
        <xdr:cNvSpPr/>
      </xdr:nvSpPr>
      <xdr:spPr>
        <a:xfrm>
          <a:off x="12763500" y="134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51674</xdr:rowOff>
    </xdr:from>
    <xdr:ext cx="469744" cy="259045"/>
    <xdr:sp macro="" textlink="">
      <xdr:nvSpPr>
        <xdr:cNvPr id="672" name="テキスト ボックス 671"/>
        <xdr:cNvSpPr txBox="1"/>
      </xdr:nvSpPr>
      <xdr:spPr>
        <a:xfrm>
          <a:off x="12579428" y="1325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73977</xdr:rowOff>
    </xdr:from>
    <xdr:to>
      <xdr:col>85</xdr:col>
      <xdr:colOff>127000</xdr:colOff>
      <xdr:row>97</xdr:row>
      <xdr:rowOff>86672</xdr:rowOff>
    </xdr:to>
    <xdr:cxnSp macro="">
      <xdr:nvCxnSpPr>
        <xdr:cNvPr id="701" name="直線コネクタ 700"/>
        <xdr:cNvCxnSpPr/>
      </xdr:nvCxnSpPr>
      <xdr:spPr>
        <a:xfrm flipV="1">
          <a:off x="15481300" y="16704627"/>
          <a:ext cx="8382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86672</xdr:rowOff>
    </xdr:from>
    <xdr:to>
      <xdr:col>81</xdr:col>
      <xdr:colOff>50800</xdr:colOff>
      <xdr:row>97</xdr:row>
      <xdr:rowOff>106088</xdr:rowOff>
    </xdr:to>
    <xdr:cxnSp macro="">
      <xdr:nvCxnSpPr>
        <xdr:cNvPr id="704" name="直線コネクタ 703"/>
        <xdr:cNvCxnSpPr/>
      </xdr:nvCxnSpPr>
      <xdr:spPr>
        <a:xfrm flipV="1">
          <a:off x="14592300" y="16717322"/>
          <a:ext cx="889000" cy="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106088</xdr:rowOff>
    </xdr:from>
    <xdr:to>
      <xdr:col>76</xdr:col>
      <xdr:colOff>114300</xdr:colOff>
      <xdr:row>97</xdr:row>
      <xdr:rowOff>143007</xdr:rowOff>
    </xdr:to>
    <xdr:cxnSp macro="">
      <xdr:nvCxnSpPr>
        <xdr:cNvPr id="707" name="直線コネクタ 706"/>
        <xdr:cNvCxnSpPr/>
      </xdr:nvCxnSpPr>
      <xdr:spPr>
        <a:xfrm flipV="1">
          <a:off x="13703300" y="16736738"/>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127836</xdr:rowOff>
    </xdr:from>
    <xdr:to>
      <xdr:col>71</xdr:col>
      <xdr:colOff>177800</xdr:colOff>
      <xdr:row>97</xdr:row>
      <xdr:rowOff>143007</xdr:rowOff>
    </xdr:to>
    <xdr:cxnSp macro="">
      <xdr:nvCxnSpPr>
        <xdr:cNvPr id="710" name="直線コネクタ 709"/>
        <xdr:cNvCxnSpPr/>
      </xdr:nvCxnSpPr>
      <xdr:spPr>
        <a:xfrm>
          <a:off x="12814300" y="16758486"/>
          <a:ext cx="889000" cy="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23177</xdr:rowOff>
    </xdr:from>
    <xdr:to>
      <xdr:col>85</xdr:col>
      <xdr:colOff>177800</xdr:colOff>
      <xdr:row>97</xdr:row>
      <xdr:rowOff>124777</xdr:rowOff>
    </xdr:to>
    <xdr:sp macro="" textlink="">
      <xdr:nvSpPr>
        <xdr:cNvPr id="720" name="楕円 719"/>
        <xdr:cNvSpPr/>
      </xdr:nvSpPr>
      <xdr:spPr>
        <a:xfrm>
          <a:off x="16268700" y="166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1604</xdr:rowOff>
    </xdr:from>
    <xdr:ext cx="534377" cy="259045"/>
    <xdr:sp macro="" textlink="">
      <xdr:nvSpPr>
        <xdr:cNvPr id="721" name="公債費該当値テキスト"/>
        <xdr:cNvSpPr txBox="1"/>
      </xdr:nvSpPr>
      <xdr:spPr>
        <a:xfrm>
          <a:off x="16370300" y="166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35872</xdr:rowOff>
    </xdr:from>
    <xdr:to>
      <xdr:col>81</xdr:col>
      <xdr:colOff>101600</xdr:colOff>
      <xdr:row>97</xdr:row>
      <xdr:rowOff>137472</xdr:rowOff>
    </xdr:to>
    <xdr:sp macro="" textlink="">
      <xdr:nvSpPr>
        <xdr:cNvPr id="722" name="楕円 721"/>
        <xdr:cNvSpPr/>
      </xdr:nvSpPr>
      <xdr:spPr>
        <a:xfrm>
          <a:off x="15430500" y="166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128599</xdr:rowOff>
    </xdr:from>
    <xdr:ext cx="534377" cy="259045"/>
    <xdr:sp macro="" textlink="">
      <xdr:nvSpPr>
        <xdr:cNvPr id="723" name="テキスト ボックス 722"/>
        <xdr:cNvSpPr txBox="1"/>
      </xdr:nvSpPr>
      <xdr:spPr>
        <a:xfrm>
          <a:off x="15214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55288</xdr:rowOff>
    </xdr:from>
    <xdr:to>
      <xdr:col>76</xdr:col>
      <xdr:colOff>165100</xdr:colOff>
      <xdr:row>97</xdr:row>
      <xdr:rowOff>156888</xdr:rowOff>
    </xdr:to>
    <xdr:sp macro="" textlink="">
      <xdr:nvSpPr>
        <xdr:cNvPr id="724" name="楕円 723"/>
        <xdr:cNvSpPr/>
      </xdr:nvSpPr>
      <xdr:spPr>
        <a:xfrm>
          <a:off x="14541500" y="1668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148015</xdr:rowOff>
    </xdr:from>
    <xdr:ext cx="534377" cy="259045"/>
    <xdr:sp macro="" textlink="">
      <xdr:nvSpPr>
        <xdr:cNvPr id="725" name="テキスト ボックス 724"/>
        <xdr:cNvSpPr txBox="1"/>
      </xdr:nvSpPr>
      <xdr:spPr>
        <a:xfrm>
          <a:off x="14325111" y="1677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92207</xdr:rowOff>
    </xdr:from>
    <xdr:to>
      <xdr:col>72</xdr:col>
      <xdr:colOff>38100</xdr:colOff>
      <xdr:row>98</xdr:row>
      <xdr:rowOff>22357</xdr:rowOff>
    </xdr:to>
    <xdr:sp macro="" textlink="">
      <xdr:nvSpPr>
        <xdr:cNvPr id="726" name="楕円 725"/>
        <xdr:cNvSpPr/>
      </xdr:nvSpPr>
      <xdr:spPr>
        <a:xfrm>
          <a:off x="13652500" y="1672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13484</xdr:rowOff>
    </xdr:from>
    <xdr:ext cx="534377" cy="259045"/>
    <xdr:sp macro="" textlink="">
      <xdr:nvSpPr>
        <xdr:cNvPr id="727" name="テキスト ボックス 726"/>
        <xdr:cNvSpPr txBox="1"/>
      </xdr:nvSpPr>
      <xdr:spPr>
        <a:xfrm>
          <a:off x="13436111" y="168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77036</xdr:rowOff>
    </xdr:from>
    <xdr:to>
      <xdr:col>67</xdr:col>
      <xdr:colOff>101600</xdr:colOff>
      <xdr:row>98</xdr:row>
      <xdr:rowOff>7186</xdr:rowOff>
    </xdr:to>
    <xdr:sp macro="" textlink="">
      <xdr:nvSpPr>
        <xdr:cNvPr id="728" name="楕円 727"/>
        <xdr:cNvSpPr/>
      </xdr:nvSpPr>
      <xdr:spPr>
        <a:xfrm>
          <a:off x="12763500" y="167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169763</xdr:rowOff>
    </xdr:from>
    <xdr:ext cx="534377" cy="259045"/>
    <xdr:sp macro="" textlink="">
      <xdr:nvSpPr>
        <xdr:cNvPr id="729" name="テキスト ボックス 728"/>
        <xdr:cNvSpPr txBox="1"/>
      </xdr:nvSpPr>
      <xdr:spPr>
        <a:xfrm>
          <a:off x="12547111" y="1680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43688</xdr:rowOff>
    </xdr:from>
    <xdr:to>
      <xdr:col>116</xdr:col>
      <xdr:colOff>63500</xdr:colOff>
      <xdr:row>39</xdr:row>
      <xdr:rowOff>44450</xdr:rowOff>
    </xdr:to>
    <xdr:cxnSp macro="">
      <xdr:nvCxnSpPr>
        <xdr:cNvPr id="758" name="直線コネクタ 757"/>
        <xdr:cNvCxnSpPr/>
      </xdr:nvCxnSpPr>
      <xdr:spPr>
        <a:xfrm flipV="1">
          <a:off x="21323300" y="6215888"/>
          <a:ext cx="838200" cy="5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93997</xdr:rowOff>
    </xdr:from>
    <xdr:ext cx="378565" cy="259045"/>
    <xdr:sp macro="" textlink="">
      <xdr:nvSpPr>
        <xdr:cNvPr id="759" name="諸支出金平均値テキスト"/>
        <xdr:cNvSpPr txBox="1"/>
      </xdr:nvSpPr>
      <xdr:spPr>
        <a:xfrm>
          <a:off x="22212300" y="6609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164338</xdr:rowOff>
    </xdr:from>
    <xdr:to>
      <xdr:col>116</xdr:col>
      <xdr:colOff>114300</xdr:colOff>
      <xdr:row>36</xdr:row>
      <xdr:rowOff>94488</xdr:rowOff>
    </xdr:to>
    <xdr:sp macro="" textlink="">
      <xdr:nvSpPr>
        <xdr:cNvPr id="777" name="楕円 776"/>
        <xdr:cNvSpPr/>
      </xdr:nvSpPr>
      <xdr:spPr>
        <a:xfrm>
          <a:off x="221107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15765</xdr:rowOff>
    </xdr:from>
    <xdr:ext cx="469744" cy="259045"/>
    <xdr:sp macro="" textlink="">
      <xdr:nvSpPr>
        <xdr:cNvPr id="778" name="諸支出金該当値テキスト"/>
        <xdr:cNvSpPr txBox="1"/>
      </xdr:nvSpPr>
      <xdr:spPr>
        <a:xfrm>
          <a:off x="22212300" y="601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総務費、衛生費、農林水産費及び災害復旧費等が、類似団体平均と比較して住民一人当たりのコストが高くなっている。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事前防災及び減災等に資する公共施設の整備及び大規模な改修に関する事業の計画的な推進を図るための公共施設強靭化対策基金の積み立てや、ふるさと納税寄附金増加に伴う事務費の増加等により類似団体平均を上回った。農林水産業費については農作物災害対策事業の増加が類似団体平均を上回った主な要因である。衛生費や災害復旧費については令和元年東日本台風に対する災害廃棄物処理や復旧事業を行ったため類似団体平均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また、現時点では類似団体平均を下回っている公債費についても、令和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年度は学校給食センター整備事業や陸上競技場改修事業にかかる元金償還が始まったことにより前年度と比較して上昇しており、今後も賑わいの交流拠点施設整備事業や小・中学校空調設備設置事業、さらに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令和元年発生の東日本台風の災害復旧債</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に係る市債の償還開始により更なる上昇が見込まれる。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以上のコスト高に対応するため、引き続き市税等の確保に努めるとともに、令和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月策定の「角田市第</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次行財政集中改革プラン」（令和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年度）に掲げた定員適正化及び財政健全化等の取組を通じて、計画的かつ効率的な財政運営に努める。　</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年度については、歳入歳出財源不足に対応するため、財政調整基金より</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万円取り崩した一方で、令和元年度決算剰余金</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1,284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万円を積み立てたことにより、財政調整基金残高は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歳入決算額から歳出決算額を差し引いた形式収支の減以上に、翌年度に繰り越すべき財源が減となったことから、実質収支額は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今後も賑わいの交流拠点施設整備事業や小・中学校空調設備設置事業、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さらに令和元年発生の東日本台風の災害復旧債</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に係る市債の償還開始による公債費の増加により基金取り崩し額も大きくなることから、引き続き経費の削減と事業の適正化を図ることで、基金の適正水準の確保に努める。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一般会計においては形式収支が前年度比で減額となったが、翌年度に繰り越すべき財源もそれ以上に減となったことから、実質収支額が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万円の増となった。その結果、標準財政規模比で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ポイントとなっている。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その他の会計の連結実質赤字比率についても、全会計で黒字であり、赤字比率の算定には至っていない。</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今後も計画的な事業運営を図り、健全な財政運営に努める。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においては、平成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年度に借り入れた学校給食センター整備事業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や陸上競技場改修事業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充当債等の元金償還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開始により元利償還金が増加したが、公営企業債の元利償還金に対する繰入金が減額となったことで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算入公債費等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となったことで、実質公債費比率の分子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((A)-(B))</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は前年度と比較して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今後、賑わいの交流拠点施設整備事業や小・中学校空調設備設置事業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さらに令和元年発生の東日本台風の災害復旧債</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に係る市債の償還開始により公債費が増加することが見込まれることから、財政健全化を図るための一層の計画的かつ効率的な財政運営に努める。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満期一括償還方式を採用している借入はない。</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においては、令和元年東日本台風に係る公共土木施設・農業用施設等の災害復旧債や災害廃棄物処理関係の災害対策債の大幅増により一般会計等に係る地方債の現在高が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1,286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百万円増加している。一方で、下水道事業会計の将来負担額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百万円の減を主要因として、公営企業債等繰入見込額が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百万円の減となったことなどから</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807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百万円の減となっている。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においては、減債基金や公共施設強靭化対策基金への積み立てなどによって充当可能基金は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1,235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百万円増となるなど、全体で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1,809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百万円の大幅な増となったことから、将来負担比率の分子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((A)-(B))</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は前年度と比較し、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おいても、阿武隈急行緊急保全整備事業充当債や道路整備事業充当債、また学校や総合体育館等公共施設の長寿命化対策事業にかかる多額の市債発行を予定しており、さらに現在高が増加することが見込まれることから、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月策定の「角田市第</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次行財政集中改革プラン」（令和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年度）に基づく行財政改革を推進し、一層の将来負担の低減化を図る。</a:t>
          </a:r>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宮城県角田市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積立を実施した主なものとして、財政調整基金については令和元年度の決算剰余金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万円を、減債基金については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万円を、公共施設強靭化対策基金については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億円を、都市整備基金については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　一方で、財政調整基金については歳入歳出財源不足に対応するため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万円を、減債基金については市民センター整備事業に係る元金償還に対応するため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万円を、角田市育英会奨学金基金については奨学金を貸し付けるため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万円を取り崩したことなどにより、基金全体としては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前防災及び減災等に資する公共施設の整備及び大規模な改修に関する事業の計画的な推進を図るための公共施設強靭化対策基金の更なる積み増し、農業振興基金や都市整備基金の積み増しを予定しており、基金全体としては増加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公共施設強靭化対策基金：事前防災及び減災等に資する公共施設の整備及び大規模な改修に関する事業の計画的な推進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都市整備基金：都市計画事業その他都市基盤整備のための事業の推進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角田市育英会奨学金基金：向学心のある優秀な学生であって、経済的な理由で修学が困難な者に奨学金を貸し付け、有能な人材を育成する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スポーツ振興基金：角田市における体育及びスポーツの振興を図り、もって市民の体位向上とスポーツ精神の高揚及び体育指導者の育成を図る</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公共施設強靭化対策基金：事前防災及び減災等に資する公共施設の整備及び大規模な改修に関する事業の計画的な推進のため、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都市整備基金：都市計画事業その他都市基盤整備のための事業の推進を図るため、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角田市育英会奨学金基金：事業の運営や奨学金の貸付のため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万円を取り崩した一方で、寄附金や貸付金回収金を原資として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公共施設強靭化対策基金：事前防災及び減災等に資する公共施設の整備及び大規模な改修に関する事業の計画的な推進のため、積み増し予定である。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都市整備基金：都市計画事業その他都市基盤整備のための事業の推進を図るため、積み増し予定である。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角田市育英会奨学金基金：今後も継続して角田市育英会奨学金事業を実施する予定であり、取り崩し額は貸付決定者の人数等によって増減する。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歳入歳出財源不足に対応するために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万円を取り崩した一方で、令和元年度の決算剰余金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月策定の「角田市第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次行財政集中改革プラン」（令和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年度）における取組項目の中で、財政調整基金の残高に関しては、標準財政規模の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％以上を確保するために十分な額として各年度末において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億円以上の保有を目標としている。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市民センター整備事業に係る元金償還に対応するため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万円を取り崩した一方で、令和元年東日本台風に対する災害復旧事業債の償還に備えるため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令和元年度に引き続き、市民センター整備事業に係る元金償還に対応するために毎年度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令和元年東日本台風に対する災害復旧事業債の償還額増加や今後の各種市債償還に備えるため積み増しを予定している。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28,212
27,975
147.53
22,351,738
21,723,585
448,325
8,033,150
16,275,080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有形固定資産減価償却率は平成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年度から</a:t>
          </a:r>
          <a:r>
            <a:rPr kumimoji="1" lang="ja-JP" altLang="en-US" sz="900">
              <a:solidFill>
                <a:sysClr val="windowText" lastClr="000000"/>
              </a:solidFill>
              <a:effectLst/>
              <a:latin typeface="+mn-lt"/>
              <a:ea typeface="+mn-ea"/>
              <a:cs typeface="+mn-cs"/>
            </a:rPr>
            <a:t>令和元</a:t>
          </a:r>
          <a:r>
            <a:rPr kumimoji="1" lang="ja-JP" altLang="ja-JP" sz="900">
              <a:solidFill>
                <a:sysClr val="windowText" lastClr="000000"/>
              </a:solidFill>
              <a:effectLst/>
              <a:latin typeface="+mn-lt"/>
              <a:ea typeface="+mn-ea"/>
              <a:cs typeface="+mn-cs"/>
            </a:rPr>
            <a:t>年度にかけて</a:t>
          </a:r>
          <a:r>
            <a:rPr kumimoji="1" lang="en-US" altLang="ja-JP" sz="900">
              <a:solidFill>
                <a:sysClr val="windowText" lastClr="000000"/>
              </a:solidFill>
              <a:effectLst/>
              <a:latin typeface="+mn-lt"/>
              <a:ea typeface="+mn-ea"/>
              <a:cs typeface="+mn-cs"/>
            </a:rPr>
            <a:t>0.8</a:t>
          </a:r>
          <a:r>
            <a:rPr kumimoji="1" lang="ja-JP" altLang="ja-JP" sz="900">
              <a:solidFill>
                <a:sysClr val="windowText" lastClr="000000"/>
              </a:solidFill>
              <a:effectLst/>
              <a:latin typeface="+mn-lt"/>
              <a:ea typeface="+mn-ea"/>
              <a:cs typeface="+mn-cs"/>
            </a:rPr>
            <a:t>ポイント上昇し、類似団体平均とほぼ同率となった。</a:t>
          </a:r>
          <a:r>
            <a:rPr kumimoji="1" lang="ja-JP" altLang="en-US" sz="900">
              <a:solidFill>
                <a:sysClr val="windowText" lastClr="000000"/>
              </a:solidFill>
              <a:effectLst/>
              <a:latin typeface="+mn-lt"/>
              <a:ea typeface="+mn-ea"/>
              <a:cs typeface="+mn-cs"/>
            </a:rPr>
            <a:t>令和元年度は道の駅整備による事業用資産の新規取得があったが</a:t>
          </a:r>
          <a:r>
            <a:rPr kumimoji="1" lang="ja-JP" altLang="ja-JP" sz="900">
              <a:solidFill>
                <a:sysClr val="windowText" lastClr="000000"/>
              </a:solidFill>
              <a:effectLst/>
              <a:latin typeface="+mn-lt"/>
              <a:ea typeface="+mn-ea"/>
              <a:cs typeface="+mn-cs"/>
            </a:rPr>
            <a:t>、庁舎や学校等の事業用資産と道路橋りょう等のインフラ資産の両方の老朽化が進んだ</a:t>
          </a:r>
          <a:r>
            <a:rPr kumimoji="1" lang="ja-JP" altLang="en-US" sz="900">
              <a:solidFill>
                <a:sysClr val="windowText" lastClr="000000"/>
              </a:solidFill>
              <a:effectLst/>
              <a:latin typeface="+mn-lt"/>
              <a:ea typeface="+mn-ea"/>
              <a:cs typeface="+mn-cs"/>
            </a:rPr>
            <a:t>ことが要因</a:t>
          </a:r>
          <a:r>
            <a:rPr kumimoji="1" lang="ja-JP" altLang="ja-JP" sz="900">
              <a:solidFill>
                <a:sysClr val="windowText" lastClr="000000"/>
              </a:solidFill>
              <a:effectLst/>
              <a:latin typeface="+mn-lt"/>
              <a:ea typeface="+mn-ea"/>
              <a:cs typeface="+mn-cs"/>
            </a:rPr>
            <a:t>である。（事業用資産：</a:t>
          </a:r>
          <a:r>
            <a:rPr kumimoji="1" lang="en-US" altLang="ja-JP" sz="900">
              <a:solidFill>
                <a:sysClr val="windowText" lastClr="000000"/>
              </a:solidFill>
              <a:effectLst/>
              <a:latin typeface="+mn-lt"/>
              <a:ea typeface="+mn-ea"/>
              <a:cs typeface="+mn-cs"/>
            </a:rPr>
            <a:t>56.4</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55.8</a:t>
          </a:r>
          <a:r>
            <a:rPr kumimoji="1" lang="ja-JP" altLang="ja-JP" sz="900">
              <a:solidFill>
                <a:sysClr val="windowText" lastClr="000000"/>
              </a:solidFill>
              <a:effectLst/>
              <a:latin typeface="+mn-lt"/>
              <a:ea typeface="+mn-ea"/>
              <a:cs typeface="+mn-cs"/>
            </a:rPr>
            <a:t>％、インフラ資産：</a:t>
          </a:r>
          <a:r>
            <a:rPr kumimoji="1" lang="en-US" altLang="ja-JP" sz="900">
              <a:solidFill>
                <a:sysClr val="windowText" lastClr="000000"/>
              </a:solidFill>
              <a:effectLst/>
              <a:latin typeface="+mn-lt"/>
              <a:ea typeface="+mn-ea"/>
              <a:cs typeface="+mn-cs"/>
            </a:rPr>
            <a:t>61.8</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63.5</a:t>
          </a:r>
          <a:r>
            <a:rPr kumimoji="1" lang="ja-JP" altLang="ja-JP" sz="900">
              <a:solidFill>
                <a:sysClr val="windowText" lastClr="000000"/>
              </a:solidFill>
              <a:effectLst/>
              <a:latin typeface="+mn-lt"/>
              <a:ea typeface="+mn-ea"/>
              <a:cs typeface="+mn-cs"/>
            </a:rPr>
            <a:t>％）。ますます</a:t>
          </a:r>
          <a:r>
            <a:rPr kumimoji="1" lang="ja-JP" altLang="en-US" sz="900">
              <a:solidFill>
                <a:sysClr val="windowText" lastClr="000000"/>
              </a:solidFill>
              <a:effectLst/>
              <a:latin typeface="+mn-lt"/>
              <a:ea typeface="+mn-ea"/>
              <a:cs typeface="+mn-cs"/>
            </a:rPr>
            <a:t>進行</a:t>
          </a:r>
          <a:r>
            <a:rPr kumimoji="1" lang="ja-JP" altLang="ja-JP" sz="900">
              <a:solidFill>
                <a:sysClr val="windowText" lastClr="000000"/>
              </a:solidFill>
              <a:effectLst/>
              <a:latin typeface="+mn-lt"/>
              <a:ea typeface="+mn-ea"/>
              <a:cs typeface="+mn-cs"/>
            </a:rPr>
            <a:t>していく老朽化に対して、平成</a:t>
          </a:r>
          <a:r>
            <a:rPr kumimoji="1" lang="en-US" altLang="ja-JP" sz="900">
              <a:solidFill>
                <a:sysClr val="windowText" lastClr="000000"/>
              </a:solidFill>
              <a:effectLst/>
              <a:latin typeface="+mn-lt"/>
              <a:ea typeface="+mn-ea"/>
              <a:cs typeface="+mn-cs"/>
            </a:rPr>
            <a:t>28</a:t>
          </a:r>
          <a:r>
            <a:rPr kumimoji="1" lang="ja-JP" altLang="ja-JP" sz="900">
              <a:solidFill>
                <a:sysClr val="windowText" lastClr="000000"/>
              </a:solidFill>
              <a:effectLst/>
              <a:latin typeface="+mn-lt"/>
              <a:ea typeface="+mn-ea"/>
              <a:cs typeface="+mn-cs"/>
            </a:rPr>
            <a:t>年度に策定した「角田市公共施設等総合管理計画」に基づ</a:t>
          </a:r>
          <a:r>
            <a:rPr kumimoji="1" lang="ja-JP" altLang="en-US" sz="900">
              <a:solidFill>
                <a:sysClr val="windowText" lastClr="000000"/>
              </a:solidFill>
              <a:effectLst/>
              <a:latin typeface="+mn-lt"/>
              <a:ea typeface="+mn-ea"/>
              <a:cs typeface="+mn-cs"/>
            </a:rPr>
            <a:t>き令和２年度に策定した各種</a:t>
          </a:r>
          <a:r>
            <a:rPr kumimoji="1" lang="ja-JP" altLang="ja-JP" sz="900">
              <a:solidFill>
                <a:sysClr val="windowText" lastClr="000000"/>
              </a:solidFill>
              <a:effectLst/>
              <a:latin typeface="+mn-lt"/>
              <a:ea typeface="+mn-ea"/>
              <a:cs typeface="+mn-cs"/>
            </a:rPr>
            <a:t>個別施設計画</a:t>
          </a:r>
          <a:r>
            <a:rPr kumimoji="1" lang="ja-JP" altLang="en-US" sz="900">
              <a:solidFill>
                <a:sysClr val="windowText" lastClr="000000"/>
              </a:solidFill>
              <a:effectLst/>
              <a:latin typeface="+mn-lt"/>
              <a:ea typeface="+mn-ea"/>
              <a:cs typeface="+mn-cs"/>
            </a:rPr>
            <a:t>により</a:t>
          </a:r>
          <a:r>
            <a:rPr kumimoji="1" lang="ja-JP" altLang="ja-JP" sz="900">
              <a:solidFill>
                <a:sysClr val="windowText" lastClr="000000"/>
              </a:solidFill>
              <a:effectLst/>
              <a:latin typeface="+mn-lt"/>
              <a:ea typeface="+mn-ea"/>
              <a:cs typeface="+mn-cs"/>
            </a:rPr>
            <a:t>、計画的な施設整備を図っていく。</a:t>
          </a:r>
          <a:endParaRPr lang="ja-JP" altLang="ja-JP" sz="9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3" name="楕円 82"/>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43271</xdr:rowOff>
    </xdr:from>
    <xdr:to>
      <xdr:col>15</xdr:col>
      <xdr:colOff>187325</xdr:colOff>
      <xdr:row>31</xdr:row>
      <xdr:rowOff>144871</xdr:rowOff>
    </xdr:to>
    <xdr:sp macro="" textlink="">
      <xdr:nvSpPr>
        <xdr:cNvPr id="84" name="楕円 83"/>
        <xdr:cNvSpPr/>
      </xdr:nvSpPr>
      <xdr:spPr>
        <a:xfrm>
          <a:off x="3238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94071</xdr:rowOff>
    </xdr:from>
    <xdr:to>
      <xdr:col>19</xdr:col>
      <xdr:colOff>136525</xdr:colOff>
      <xdr:row>31</xdr:row>
      <xdr:rowOff>118745</xdr:rowOff>
    </xdr:to>
    <xdr:cxnSp macro="">
      <xdr:nvCxnSpPr>
        <xdr:cNvPr id="85" name="直線コネクタ 84"/>
        <xdr:cNvCxnSpPr/>
      </xdr:nvCxnSpPr>
      <xdr:spPr>
        <a:xfrm>
          <a:off x="3289300" y="618054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162288</xdr:rowOff>
    </xdr:from>
    <xdr:to>
      <xdr:col>11</xdr:col>
      <xdr:colOff>187325</xdr:colOff>
      <xdr:row>31</xdr:row>
      <xdr:rowOff>92438</xdr:rowOff>
    </xdr:to>
    <xdr:sp macro="" textlink="">
      <xdr:nvSpPr>
        <xdr:cNvPr id="86" name="楕円 85"/>
        <xdr:cNvSpPr/>
      </xdr:nvSpPr>
      <xdr:spPr>
        <a:xfrm>
          <a:off x="2476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41638</xdr:rowOff>
    </xdr:from>
    <xdr:to>
      <xdr:col>15</xdr:col>
      <xdr:colOff>136525</xdr:colOff>
      <xdr:row>31</xdr:row>
      <xdr:rowOff>94071</xdr:rowOff>
    </xdr:to>
    <xdr:cxnSp macro="">
      <xdr:nvCxnSpPr>
        <xdr:cNvPr id="87" name="直線コネクタ 86"/>
        <xdr:cNvCxnSpPr/>
      </xdr:nvCxnSpPr>
      <xdr:spPr>
        <a:xfrm>
          <a:off x="2527300" y="612811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48169</xdr:rowOff>
    </xdr:from>
    <xdr:to>
      <xdr:col>7</xdr:col>
      <xdr:colOff>187325</xdr:colOff>
      <xdr:row>30</xdr:row>
      <xdr:rowOff>149769</xdr:rowOff>
    </xdr:to>
    <xdr:sp macro="" textlink="">
      <xdr:nvSpPr>
        <xdr:cNvPr id="88" name="楕円 87"/>
        <xdr:cNvSpPr/>
      </xdr:nvSpPr>
      <xdr:spPr>
        <a:xfrm>
          <a:off x="1714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98969</xdr:rowOff>
    </xdr:from>
    <xdr:to>
      <xdr:col>11</xdr:col>
      <xdr:colOff>136525</xdr:colOff>
      <xdr:row>31</xdr:row>
      <xdr:rowOff>41638</xdr:rowOff>
    </xdr:to>
    <xdr:cxnSp macro="">
      <xdr:nvCxnSpPr>
        <xdr:cNvPr id="89" name="直線コネクタ 88"/>
        <xdr:cNvCxnSpPr/>
      </xdr:nvCxnSpPr>
      <xdr:spPr>
        <a:xfrm>
          <a:off x="1765300" y="6013994"/>
          <a:ext cx="762000" cy="1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0"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1"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2" name="n_3aveValue有形固定資産減価償却率"/>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3" name="n_4aveValue有形固定資産減価償却率"/>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4" name="n_1mainValue有形固定資産減価償却率"/>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161398</xdr:rowOff>
    </xdr:from>
    <xdr:ext cx="405111" cy="259045"/>
    <xdr:sp macro="" textlink="">
      <xdr:nvSpPr>
        <xdr:cNvPr id="95" name="n_2mainValue有形固定資産減価償却率"/>
        <xdr:cNvSpPr txBox="1"/>
      </xdr:nvSpPr>
      <xdr:spPr>
        <a:xfrm>
          <a:off x="3086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108965</xdr:rowOff>
    </xdr:from>
    <xdr:ext cx="405111" cy="259045"/>
    <xdr:sp macro="" textlink="">
      <xdr:nvSpPr>
        <xdr:cNvPr id="96" name="n_3mainValue有形固定資産減価償却率"/>
        <xdr:cNvSpPr txBox="1"/>
      </xdr:nvSpPr>
      <xdr:spPr>
        <a:xfrm>
          <a:off x="23247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166296</xdr:rowOff>
    </xdr:from>
    <xdr:ext cx="405111" cy="259045"/>
    <xdr:sp macro="" textlink="">
      <xdr:nvSpPr>
        <xdr:cNvPr id="97" name="n_4mainValue有形固定資産減価償却率"/>
        <xdr:cNvSpPr txBox="1"/>
      </xdr:nvSpPr>
      <xdr:spPr>
        <a:xfrm>
          <a:off x="1562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[ 1,093.6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80">
              <a:solidFill>
                <a:sysClr val="windowText" lastClr="000000"/>
              </a:solidFill>
              <a:effectLst/>
              <a:latin typeface="+mn-lt"/>
              <a:ea typeface="+mn-ea"/>
              <a:cs typeface="+mn-cs"/>
            </a:rPr>
            <a:t>債務償還比率については、昨年度よりも</a:t>
          </a:r>
          <a:r>
            <a:rPr kumimoji="1" lang="en-US" altLang="ja-JP" sz="780">
              <a:solidFill>
                <a:sysClr val="windowText" lastClr="000000"/>
              </a:solidFill>
              <a:effectLst/>
              <a:latin typeface="+mn-lt"/>
              <a:ea typeface="+mn-ea"/>
              <a:cs typeface="+mn-cs"/>
            </a:rPr>
            <a:t>348.6</a:t>
          </a:r>
          <a:r>
            <a:rPr kumimoji="1" lang="ja-JP" altLang="ja-JP" sz="780">
              <a:solidFill>
                <a:sysClr val="windowText" lastClr="000000"/>
              </a:solidFill>
              <a:effectLst/>
              <a:latin typeface="+mn-lt"/>
              <a:ea typeface="+mn-ea"/>
              <a:cs typeface="+mn-cs"/>
            </a:rPr>
            <a:t>ポイン</a:t>
          </a:r>
          <a:r>
            <a:rPr kumimoji="1" lang="ja-JP" altLang="en-US" sz="780">
              <a:solidFill>
                <a:sysClr val="windowText" lastClr="000000"/>
              </a:solidFill>
              <a:effectLst/>
              <a:latin typeface="+mn-lt"/>
              <a:ea typeface="+mn-ea"/>
              <a:cs typeface="+mn-cs"/>
            </a:rPr>
            <a:t>ト改善したが</a:t>
          </a:r>
          <a:r>
            <a:rPr kumimoji="1" lang="ja-JP" altLang="ja-JP" sz="780">
              <a:solidFill>
                <a:sysClr val="windowText" lastClr="000000"/>
              </a:solidFill>
              <a:effectLst/>
              <a:latin typeface="+mn-lt"/>
              <a:ea typeface="+mn-ea"/>
              <a:cs typeface="+mn-cs"/>
            </a:rPr>
            <a:t>、</a:t>
          </a:r>
          <a:r>
            <a:rPr kumimoji="1" lang="ja-JP" altLang="en-US" sz="780">
              <a:solidFill>
                <a:sysClr val="windowText" lastClr="000000"/>
              </a:solidFill>
              <a:effectLst/>
              <a:latin typeface="+mn-lt"/>
              <a:ea typeface="+mn-ea"/>
              <a:cs typeface="+mn-cs"/>
            </a:rPr>
            <a:t>引き続き</a:t>
          </a:r>
          <a:r>
            <a:rPr kumimoji="1" lang="ja-JP" altLang="ja-JP" sz="780">
              <a:solidFill>
                <a:sysClr val="windowText" lastClr="000000"/>
              </a:solidFill>
              <a:effectLst/>
              <a:latin typeface="+mn-lt"/>
              <a:ea typeface="+mn-ea"/>
              <a:cs typeface="+mn-cs"/>
            </a:rPr>
            <a:t>類似団体の中で高い比率</a:t>
          </a:r>
          <a:r>
            <a:rPr kumimoji="1" lang="ja-JP" altLang="en-US" sz="780">
              <a:solidFill>
                <a:sysClr val="windowText" lastClr="000000"/>
              </a:solidFill>
              <a:effectLst/>
              <a:latin typeface="+mn-lt"/>
              <a:ea typeface="+mn-ea"/>
              <a:cs typeface="+mn-cs"/>
            </a:rPr>
            <a:t>と</a:t>
          </a:r>
          <a:r>
            <a:rPr kumimoji="1" lang="ja-JP" altLang="ja-JP" sz="780">
              <a:solidFill>
                <a:sysClr val="windowText" lastClr="000000"/>
              </a:solidFill>
              <a:effectLst/>
              <a:latin typeface="+mn-lt"/>
              <a:ea typeface="+mn-ea"/>
              <a:cs typeface="+mn-cs"/>
            </a:rPr>
            <a:t>なっている。債務償還比率の分子</a:t>
          </a:r>
          <a:r>
            <a:rPr kumimoji="1" lang="ja-JP" altLang="en-US" sz="780">
              <a:solidFill>
                <a:sysClr val="windowText" lastClr="000000"/>
              </a:solidFill>
              <a:effectLst/>
              <a:latin typeface="+mn-lt"/>
              <a:ea typeface="+mn-ea"/>
              <a:cs typeface="+mn-cs"/>
            </a:rPr>
            <a:t>は、地方債現在高が令和元年東日本台風災害復旧</a:t>
          </a:r>
          <a:r>
            <a:rPr kumimoji="1" lang="ja-JP" altLang="ja-JP" sz="780">
              <a:solidFill>
                <a:sysClr val="windowText" lastClr="000000"/>
              </a:solidFill>
              <a:effectLst/>
              <a:latin typeface="+mn-lt"/>
              <a:ea typeface="+mn-ea"/>
              <a:cs typeface="+mn-cs"/>
            </a:rPr>
            <a:t>事業等の市債の発行によ</a:t>
          </a:r>
          <a:r>
            <a:rPr kumimoji="1" lang="ja-JP" altLang="en-US" sz="780">
              <a:solidFill>
                <a:sysClr val="windowText" lastClr="000000"/>
              </a:solidFill>
              <a:effectLst/>
              <a:latin typeface="+mn-lt"/>
              <a:ea typeface="+mn-ea"/>
              <a:cs typeface="+mn-cs"/>
            </a:rPr>
            <a:t>り</a:t>
          </a:r>
          <a:r>
            <a:rPr kumimoji="1" lang="ja-JP" altLang="ja-JP" sz="780">
              <a:solidFill>
                <a:sysClr val="windowText" lastClr="000000"/>
              </a:solidFill>
              <a:effectLst/>
              <a:latin typeface="+mn-lt"/>
              <a:ea typeface="+mn-ea"/>
              <a:cs typeface="+mn-cs"/>
            </a:rPr>
            <a:t>伸び</a:t>
          </a:r>
          <a:r>
            <a:rPr kumimoji="1" lang="ja-JP" altLang="en-US" sz="780">
              <a:solidFill>
                <a:sysClr val="windowText" lastClr="000000"/>
              </a:solidFill>
              <a:effectLst/>
              <a:latin typeface="+mn-lt"/>
              <a:ea typeface="+mn-ea"/>
              <a:cs typeface="+mn-cs"/>
            </a:rPr>
            <a:t>てはいるが、充当可能財源である基金が増加したこと</a:t>
          </a:r>
          <a:r>
            <a:rPr kumimoji="1" lang="ja-JP" altLang="ja-JP" sz="780">
              <a:solidFill>
                <a:sysClr val="windowText" lastClr="000000"/>
              </a:solidFill>
              <a:effectLst/>
              <a:latin typeface="+mn-lt"/>
              <a:ea typeface="+mn-ea"/>
              <a:cs typeface="+mn-cs"/>
            </a:rPr>
            <a:t>、</a:t>
          </a:r>
          <a:r>
            <a:rPr kumimoji="1" lang="ja-JP" altLang="en-US" sz="780">
              <a:solidFill>
                <a:sysClr val="windowText" lastClr="000000"/>
              </a:solidFill>
              <a:effectLst/>
              <a:latin typeface="+mn-lt"/>
              <a:ea typeface="+mn-ea"/>
              <a:cs typeface="+mn-cs"/>
            </a:rPr>
            <a:t>また、</a:t>
          </a:r>
          <a:r>
            <a:rPr kumimoji="1" lang="ja-JP" altLang="ja-JP" sz="780">
              <a:solidFill>
                <a:sysClr val="windowText" lastClr="000000"/>
              </a:solidFill>
              <a:effectLst/>
              <a:latin typeface="+mn-lt"/>
              <a:ea typeface="+mn-ea"/>
              <a:cs typeface="+mn-cs"/>
            </a:rPr>
            <a:t>分母</a:t>
          </a:r>
          <a:r>
            <a:rPr kumimoji="1" lang="ja-JP" altLang="en-US" sz="780">
              <a:solidFill>
                <a:sysClr val="windowText" lastClr="000000"/>
              </a:solidFill>
              <a:effectLst/>
              <a:latin typeface="+mn-lt"/>
              <a:ea typeface="+mn-ea"/>
              <a:cs typeface="+mn-cs"/>
            </a:rPr>
            <a:t>は</a:t>
          </a:r>
          <a:r>
            <a:rPr kumimoji="1" lang="ja-JP" altLang="ja-JP" sz="780">
              <a:solidFill>
                <a:sysClr val="windowText" lastClr="000000"/>
              </a:solidFill>
              <a:effectLst/>
              <a:latin typeface="+mn-lt"/>
              <a:ea typeface="+mn-ea"/>
              <a:cs typeface="+mn-cs"/>
            </a:rPr>
            <a:t>経常</a:t>
          </a:r>
          <a:r>
            <a:rPr kumimoji="1" lang="ja-JP" altLang="en-US" sz="780">
              <a:solidFill>
                <a:sysClr val="windowText" lastClr="000000"/>
              </a:solidFill>
              <a:effectLst/>
              <a:latin typeface="+mn-lt"/>
              <a:ea typeface="+mn-ea"/>
              <a:cs typeface="+mn-cs"/>
            </a:rPr>
            <a:t>経費充当財源</a:t>
          </a:r>
          <a:r>
            <a:rPr kumimoji="1" lang="ja-JP" altLang="ja-JP" sz="780">
              <a:solidFill>
                <a:sysClr val="windowText" lastClr="000000"/>
              </a:solidFill>
              <a:effectLst/>
              <a:latin typeface="+mn-lt"/>
              <a:ea typeface="+mn-ea"/>
              <a:cs typeface="+mn-cs"/>
            </a:rPr>
            <a:t>が</a:t>
          </a:r>
          <a:r>
            <a:rPr kumimoji="1" lang="ja-JP" altLang="en-US" sz="780">
              <a:solidFill>
                <a:sysClr val="windowText" lastClr="000000"/>
              </a:solidFill>
              <a:effectLst/>
              <a:latin typeface="+mn-lt"/>
              <a:ea typeface="+mn-ea"/>
              <a:cs typeface="+mn-cs"/>
            </a:rPr>
            <a:t>減額した</a:t>
          </a:r>
          <a:r>
            <a:rPr kumimoji="1" lang="ja-JP" altLang="ja-JP" sz="780">
              <a:solidFill>
                <a:sysClr val="windowText" lastClr="000000"/>
              </a:solidFill>
              <a:effectLst/>
              <a:latin typeface="+mn-lt"/>
              <a:ea typeface="+mn-ea"/>
              <a:cs typeface="+mn-cs"/>
            </a:rPr>
            <a:t>（経常収支比率：</a:t>
          </a:r>
          <a:r>
            <a:rPr kumimoji="1" lang="en-US" altLang="ja-JP" sz="780">
              <a:solidFill>
                <a:sysClr val="windowText" lastClr="000000"/>
              </a:solidFill>
              <a:effectLst/>
              <a:latin typeface="+mn-lt"/>
              <a:ea typeface="+mn-ea"/>
              <a:cs typeface="+mn-cs"/>
            </a:rPr>
            <a:t>105.2%→98.8</a:t>
          </a:r>
          <a:r>
            <a:rPr kumimoji="1" lang="ja-JP" altLang="ja-JP" sz="780">
              <a:solidFill>
                <a:sysClr val="windowText" lastClr="000000"/>
              </a:solidFill>
              <a:effectLst/>
              <a:latin typeface="+mn-lt"/>
              <a:ea typeface="+mn-ea"/>
              <a:cs typeface="+mn-cs"/>
            </a:rPr>
            <a:t>％）ことが</a:t>
          </a:r>
          <a:r>
            <a:rPr kumimoji="1" lang="ja-JP" altLang="en-US" sz="780">
              <a:solidFill>
                <a:sysClr val="windowText" lastClr="000000"/>
              </a:solidFill>
              <a:effectLst/>
              <a:latin typeface="+mn-lt"/>
              <a:ea typeface="+mn-ea"/>
              <a:cs typeface="+mn-cs"/>
            </a:rPr>
            <a:t>改善の</a:t>
          </a:r>
          <a:r>
            <a:rPr kumimoji="1" lang="ja-JP" altLang="ja-JP" sz="780">
              <a:solidFill>
                <a:sysClr val="windowText" lastClr="000000"/>
              </a:solidFill>
              <a:effectLst/>
              <a:latin typeface="+mn-lt"/>
              <a:ea typeface="+mn-ea"/>
              <a:cs typeface="+mn-cs"/>
            </a:rPr>
            <a:t>要因と考えられる。今後、</a:t>
          </a:r>
          <a:r>
            <a:rPr kumimoji="1" lang="ja-JP" altLang="en-US" sz="780">
              <a:solidFill>
                <a:sysClr val="windowText" lastClr="000000"/>
              </a:solidFill>
              <a:effectLst/>
              <a:latin typeface="+mn-lt"/>
              <a:ea typeface="+mn-ea"/>
              <a:cs typeface="+mn-cs"/>
            </a:rPr>
            <a:t>公共施設の長寿命化改修</a:t>
          </a:r>
          <a:r>
            <a:rPr kumimoji="1" lang="ja-JP" altLang="ja-JP" sz="780">
              <a:solidFill>
                <a:sysClr val="windowText" lastClr="000000"/>
              </a:solidFill>
              <a:effectLst/>
              <a:latin typeface="+mn-lt"/>
              <a:ea typeface="+mn-ea"/>
              <a:cs typeface="+mn-cs"/>
            </a:rPr>
            <a:t>等の市債発行によって地方債残高がさらに伸びることや、</a:t>
          </a:r>
          <a:r>
            <a:rPr kumimoji="1" lang="ja-JP" altLang="en-US" sz="780">
              <a:solidFill>
                <a:sysClr val="windowText" lastClr="000000"/>
              </a:solidFill>
              <a:effectLst/>
              <a:latin typeface="+mn-lt"/>
              <a:ea typeface="+mn-ea"/>
              <a:cs typeface="+mn-cs"/>
            </a:rPr>
            <a:t>老朽施設の管理に係る維持補修費等の</a:t>
          </a:r>
          <a:r>
            <a:rPr kumimoji="1" lang="ja-JP" altLang="ja-JP" sz="780">
              <a:solidFill>
                <a:sysClr val="windowText" lastClr="000000"/>
              </a:solidFill>
              <a:effectLst/>
              <a:latin typeface="+mn-lt"/>
              <a:ea typeface="+mn-ea"/>
              <a:cs typeface="+mn-cs"/>
            </a:rPr>
            <a:t>経常経費充当財源が伸びることが見込まれるため、市税の徴収強化等により経常一般財源の確保に努めるとともに</a:t>
          </a:r>
          <a:r>
            <a:rPr kumimoji="1" lang="ja-JP" altLang="en-US" sz="780">
              <a:solidFill>
                <a:sysClr val="windowText" lastClr="000000"/>
              </a:solidFill>
              <a:effectLst/>
              <a:latin typeface="+mn-lt"/>
              <a:ea typeface="+mn-ea"/>
              <a:cs typeface="+mn-cs"/>
            </a:rPr>
            <a:t>、</a:t>
          </a:r>
          <a:r>
            <a:rPr kumimoji="1" lang="ja-JP" altLang="ja-JP" sz="780">
              <a:solidFill>
                <a:sysClr val="windowText" lastClr="000000"/>
              </a:solidFill>
              <a:effectLst/>
              <a:latin typeface="+mn-lt"/>
              <a:ea typeface="+mn-ea"/>
              <a:cs typeface="+mn-cs"/>
            </a:rPr>
            <a:t>事務事業の見直し等により経常経費充当財源の削減を図ることで、債務償還可能年数の短縮を目指す。</a:t>
          </a:r>
          <a:endParaRPr lang="ja-JP" altLang="ja-JP" sz="78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38509</xdr:rowOff>
    </xdr:from>
    <xdr:to>
      <xdr:col>76</xdr:col>
      <xdr:colOff>21589</xdr:colOff>
      <xdr:row>32</xdr:row>
      <xdr:rowOff>39772</xdr:rowOff>
    </xdr:to>
    <xdr:cxnSp macro="">
      <xdr:nvCxnSpPr>
        <xdr:cNvPr id="127" name="直線コネクタ 126"/>
        <xdr:cNvCxnSpPr/>
      </xdr:nvCxnSpPr>
      <xdr:spPr>
        <a:xfrm flipV="1">
          <a:off x="14793595" y="5267734"/>
          <a:ext cx="1269" cy="102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43599</xdr:rowOff>
    </xdr:from>
    <xdr:ext cx="560923" cy="259045"/>
    <xdr:sp macro="" textlink="">
      <xdr:nvSpPr>
        <xdr:cNvPr id="128" name="債務償還比率最小値テキスト"/>
        <xdr:cNvSpPr txBox="1"/>
      </xdr:nvSpPr>
      <xdr:spPr>
        <a:xfrm>
          <a:off x="14846300" y="63015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39772</xdr:rowOff>
    </xdr:from>
    <xdr:to>
      <xdr:col>76</xdr:col>
      <xdr:colOff>111125</xdr:colOff>
      <xdr:row>32</xdr:row>
      <xdr:rowOff>39772</xdr:rowOff>
    </xdr:to>
    <xdr:cxnSp macro="">
      <xdr:nvCxnSpPr>
        <xdr:cNvPr id="129" name="直線コネクタ 128"/>
        <xdr:cNvCxnSpPr/>
      </xdr:nvCxnSpPr>
      <xdr:spPr>
        <a:xfrm>
          <a:off x="14706600" y="629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156636</xdr:rowOff>
    </xdr:from>
    <xdr:ext cx="469744" cy="259045"/>
    <xdr:sp macro="" textlink="">
      <xdr:nvSpPr>
        <xdr:cNvPr id="130" name="債務償還比率最大値テキスト"/>
        <xdr:cNvSpPr txBox="1"/>
      </xdr:nvSpPr>
      <xdr:spPr>
        <a:xfrm>
          <a:off x="14846300" y="504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38509</xdr:rowOff>
    </xdr:from>
    <xdr:to>
      <xdr:col>76</xdr:col>
      <xdr:colOff>111125</xdr:colOff>
      <xdr:row>26</xdr:row>
      <xdr:rowOff>38509</xdr:rowOff>
    </xdr:to>
    <xdr:cxnSp macro="">
      <xdr:nvCxnSpPr>
        <xdr:cNvPr id="131" name="直線コネクタ 130"/>
        <xdr:cNvCxnSpPr/>
      </xdr:nvCxnSpPr>
      <xdr:spPr>
        <a:xfrm>
          <a:off x="14706600" y="526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131991</xdr:rowOff>
    </xdr:from>
    <xdr:ext cx="469744" cy="259045"/>
    <xdr:sp macro="" textlink="">
      <xdr:nvSpPr>
        <xdr:cNvPr id="132" name="債務償還比率平均値テキスト"/>
        <xdr:cNvSpPr txBox="1"/>
      </xdr:nvSpPr>
      <xdr:spPr>
        <a:xfrm>
          <a:off x="14846300" y="5532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109114</xdr:rowOff>
    </xdr:from>
    <xdr:to>
      <xdr:col>76</xdr:col>
      <xdr:colOff>73025</xdr:colOff>
      <xdr:row>29</xdr:row>
      <xdr:rowOff>39264</xdr:rowOff>
    </xdr:to>
    <xdr:sp macro="" textlink="">
      <xdr:nvSpPr>
        <xdr:cNvPr id="133" name="フローチャート: 判断 132"/>
        <xdr:cNvSpPr/>
      </xdr:nvSpPr>
      <xdr:spPr>
        <a:xfrm>
          <a:off x="14744700" y="568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8911</xdr:rowOff>
    </xdr:from>
    <xdr:to>
      <xdr:col>72</xdr:col>
      <xdr:colOff>123825</xdr:colOff>
      <xdr:row>29</xdr:row>
      <xdr:rowOff>110511</xdr:rowOff>
    </xdr:to>
    <xdr:sp macro="" textlink="">
      <xdr:nvSpPr>
        <xdr:cNvPr id="134" name="フローチャート: 判断 133"/>
        <xdr:cNvSpPr/>
      </xdr:nvSpPr>
      <xdr:spPr>
        <a:xfrm>
          <a:off x="140335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5193</xdr:rowOff>
    </xdr:from>
    <xdr:to>
      <xdr:col>68</xdr:col>
      <xdr:colOff>123825</xdr:colOff>
      <xdr:row>29</xdr:row>
      <xdr:rowOff>106793</xdr:rowOff>
    </xdr:to>
    <xdr:sp macro="" textlink="">
      <xdr:nvSpPr>
        <xdr:cNvPr id="135" name="フローチャート: 判断 134"/>
        <xdr:cNvSpPr/>
      </xdr:nvSpPr>
      <xdr:spPr>
        <a:xfrm>
          <a:off x="13271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10950</xdr:rowOff>
    </xdr:from>
    <xdr:to>
      <xdr:col>64</xdr:col>
      <xdr:colOff>123825</xdr:colOff>
      <xdr:row>29</xdr:row>
      <xdr:rowOff>112550</xdr:rowOff>
    </xdr:to>
    <xdr:sp macro="" textlink="">
      <xdr:nvSpPr>
        <xdr:cNvPr id="136" name="フローチャート: 判断 135"/>
        <xdr:cNvSpPr/>
      </xdr:nvSpPr>
      <xdr:spPr>
        <a:xfrm>
          <a:off x="12509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147496</xdr:rowOff>
    </xdr:from>
    <xdr:to>
      <xdr:col>60</xdr:col>
      <xdr:colOff>123825</xdr:colOff>
      <xdr:row>29</xdr:row>
      <xdr:rowOff>77646</xdr:rowOff>
    </xdr:to>
    <xdr:sp macro="" textlink="">
      <xdr:nvSpPr>
        <xdr:cNvPr id="137" name="フローチャート: 判断 136"/>
        <xdr:cNvSpPr/>
      </xdr:nvSpPr>
      <xdr:spPr>
        <a:xfrm>
          <a:off x="11747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127438</xdr:rowOff>
    </xdr:from>
    <xdr:to>
      <xdr:col>76</xdr:col>
      <xdr:colOff>73025</xdr:colOff>
      <xdr:row>32</xdr:row>
      <xdr:rowOff>57588</xdr:rowOff>
    </xdr:to>
    <xdr:sp macro="" textlink="">
      <xdr:nvSpPr>
        <xdr:cNvPr id="143" name="楕円 142"/>
        <xdr:cNvSpPr/>
      </xdr:nvSpPr>
      <xdr:spPr>
        <a:xfrm>
          <a:off x="14744700" y="62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42365</xdr:rowOff>
    </xdr:from>
    <xdr:ext cx="560923" cy="259045"/>
    <xdr:sp macro="" textlink="">
      <xdr:nvSpPr>
        <xdr:cNvPr id="144" name="債務償還比率該当値テキスト"/>
        <xdr:cNvSpPr txBox="1"/>
      </xdr:nvSpPr>
      <xdr:spPr>
        <a:xfrm>
          <a:off x="14846300" y="61288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31214</xdr:rowOff>
    </xdr:from>
    <xdr:to>
      <xdr:col>72</xdr:col>
      <xdr:colOff>123825</xdr:colOff>
      <xdr:row>34</xdr:row>
      <xdr:rowOff>132814</xdr:rowOff>
    </xdr:to>
    <xdr:sp macro="" textlink="">
      <xdr:nvSpPr>
        <xdr:cNvPr id="145" name="楕円 144"/>
        <xdr:cNvSpPr/>
      </xdr:nvSpPr>
      <xdr:spPr>
        <a:xfrm>
          <a:off x="14033500" y="663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6788</xdr:rowOff>
    </xdr:from>
    <xdr:to>
      <xdr:col>76</xdr:col>
      <xdr:colOff>22225</xdr:colOff>
      <xdr:row>34</xdr:row>
      <xdr:rowOff>82014</xdr:rowOff>
    </xdr:to>
    <xdr:cxnSp macro="">
      <xdr:nvCxnSpPr>
        <xdr:cNvPr id="146" name="直線コネクタ 145"/>
        <xdr:cNvCxnSpPr/>
      </xdr:nvCxnSpPr>
      <xdr:spPr>
        <a:xfrm flipV="1">
          <a:off x="14084300" y="6264713"/>
          <a:ext cx="711200" cy="4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163442</xdr:rowOff>
    </xdr:from>
    <xdr:to>
      <xdr:col>68</xdr:col>
      <xdr:colOff>123825</xdr:colOff>
      <xdr:row>34</xdr:row>
      <xdr:rowOff>93592</xdr:rowOff>
    </xdr:to>
    <xdr:sp macro="" textlink="">
      <xdr:nvSpPr>
        <xdr:cNvPr id="147" name="楕円 146"/>
        <xdr:cNvSpPr/>
      </xdr:nvSpPr>
      <xdr:spPr>
        <a:xfrm>
          <a:off x="13271500" y="65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42792</xdr:rowOff>
    </xdr:from>
    <xdr:to>
      <xdr:col>72</xdr:col>
      <xdr:colOff>73025</xdr:colOff>
      <xdr:row>34</xdr:row>
      <xdr:rowOff>82014</xdr:rowOff>
    </xdr:to>
    <xdr:cxnSp macro="">
      <xdr:nvCxnSpPr>
        <xdr:cNvPr id="148" name="直線コネクタ 147"/>
        <xdr:cNvCxnSpPr/>
      </xdr:nvCxnSpPr>
      <xdr:spPr>
        <a:xfrm>
          <a:off x="13322300" y="6643617"/>
          <a:ext cx="762000" cy="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42538</xdr:rowOff>
    </xdr:from>
    <xdr:to>
      <xdr:col>64</xdr:col>
      <xdr:colOff>123825</xdr:colOff>
      <xdr:row>33</xdr:row>
      <xdr:rowOff>144138</xdr:rowOff>
    </xdr:to>
    <xdr:sp macro="" textlink="">
      <xdr:nvSpPr>
        <xdr:cNvPr id="149" name="楕円 148"/>
        <xdr:cNvSpPr/>
      </xdr:nvSpPr>
      <xdr:spPr>
        <a:xfrm>
          <a:off x="12509500" y="64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93338</xdr:rowOff>
    </xdr:from>
    <xdr:to>
      <xdr:col>68</xdr:col>
      <xdr:colOff>73025</xdr:colOff>
      <xdr:row>34</xdr:row>
      <xdr:rowOff>42792</xdr:rowOff>
    </xdr:to>
    <xdr:cxnSp macro="">
      <xdr:nvCxnSpPr>
        <xdr:cNvPr id="150" name="直線コネクタ 149"/>
        <xdr:cNvCxnSpPr/>
      </xdr:nvCxnSpPr>
      <xdr:spPr>
        <a:xfrm>
          <a:off x="12560300" y="6522713"/>
          <a:ext cx="762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847</xdr:rowOff>
    </xdr:from>
    <xdr:to>
      <xdr:col>60</xdr:col>
      <xdr:colOff>123825</xdr:colOff>
      <xdr:row>32</xdr:row>
      <xdr:rowOff>102447</xdr:rowOff>
    </xdr:to>
    <xdr:sp macro="" textlink="">
      <xdr:nvSpPr>
        <xdr:cNvPr id="151" name="楕円 150"/>
        <xdr:cNvSpPr/>
      </xdr:nvSpPr>
      <xdr:spPr>
        <a:xfrm>
          <a:off x="11747500" y="62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51647</xdr:rowOff>
    </xdr:from>
    <xdr:to>
      <xdr:col>64</xdr:col>
      <xdr:colOff>73025</xdr:colOff>
      <xdr:row>33</xdr:row>
      <xdr:rowOff>93338</xdr:rowOff>
    </xdr:to>
    <xdr:cxnSp macro="">
      <xdr:nvCxnSpPr>
        <xdr:cNvPr id="152" name="直線コネクタ 151"/>
        <xdr:cNvCxnSpPr/>
      </xdr:nvCxnSpPr>
      <xdr:spPr>
        <a:xfrm>
          <a:off x="11798300" y="6309572"/>
          <a:ext cx="762000" cy="21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127038</xdr:rowOff>
    </xdr:from>
    <xdr:ext cx="469744" cy="259045"/>
    <xdr:sp macro="" textlink="">
      <xdr:nvSpPr>
        <xdr:cNvPr id="153" name="n_1aveValue債務償還比率"/>
        <xdr:cNvSpPr txBox="1"/>
      </xdr:nvSpPr>
      <xdr:spPr>
        <a:xfrm>
          <a:off x="13836727" y="552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123320</xdr:rowOff>
    </xdr:from>
    <xdr:ext cx="469744" cy="259045"/>
    <xdr:sp macro="" textlink="">
      <xdr:nvSpPr>
        <xdr:cNvPr id="154" name="n_2aveValue債務償還比率"/>
        <xdr:cNvSpPr txBox="1"/>
      </xdr:nvSpPr>
      <xdr:spPr>
        <a:xfrm>
          <a:off x="130874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129077</xdr:rowOff>
    </xdr:from>
    <xdr:ext cx="469744" cy="259045"/>
    <xdr:sp macro="" textlink="">
      <xdr:nvSpPr>
        <xdr:cNvPr id="155" name="n_3aveValue債務償還比率"/>
        <xdr:cNvSpPr txBox="1"/>
      </xdr:nvSpPr>
      <xdr:spPr>
        <a:xfrm>
          <a:off x="12325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94173</xdr:rowOff>
    </xdr:from>
    <xdr:ext cx="469744" cy="259045"/>
    <xdr:sp macro="" textlink="">
      <xdr:nvSpPr>
        <xdr:cNvPr id="156" name="n_4aveValue債務償還比率"/>
        <xdr:cNvSpPr txBox="1"/>
      </xdr:nvSpPr>
      <xdr:spPr>
        <a:xfrm>
          <a:off x="11563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123941</xdr:rowOff>
    </xdr:from>
    <xdr:ext cx="560923" cy="259045"/>
    <xdr:sp macro="" textlink="">
      <xdr:nvSpPr>
        <xdr:cNvPr id="157" name="n_1mainValue債務償還比率"/>
        <xdr:cNvSpPr txBox="1"/>
      </xdr:nvSpPr>
      <xdr:spPr>
        <a:xfrm>
          <a:off x="13791138" y="67247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84719</xdr:rowOff>
    </xdr:from>
    <xdr:ext cx="560923" cy="259045"/>
    <xdr:sp macro="" textlink="">
      <xdr:nvSpPr>
        <xdr:cNvPr id="158" name="n_2mainValue債務償還比率"/>
        <xdr:cNvSpPr txBox="1"/>
      </xdr:nvSpPr>
      <xdr:spPr>
        <a:xfrm>
          <a:off x="13041838" y="66855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135265</xdr:rowOff>
    </xdr:from>
    <xdr:ext cx="560923" cy="259045"/>
    <xdr:sp macro="" textlink="">
      <xdr:nvSpPr>
        <xdr:cNvPr id="159" name="n_3mainValue債務償還比率"/>
        <xdr:cNvSpPr txBox="1"/>
      </xdr:nvSpPr>
      <xdr:spPr>
        <a:xfrm>
          <a:off x="12279838" y="65646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93574</xdr:rowOff>
    </xdr:from>
    <xdr:ext cx="560923" cy="259045"/>
    <xdr:sp macro="" textlink="">
      <xdr:nvSpPr>
        <xdr:cNvPr id="160" name="n_4mainValue債務償還比率"/>
        <xdr:cNvSpPr txBox="1"/>
      </xdr:nvSpPr>
      <xdr:spPr>
        <a:xfrm>
          <a:off x="11517838" y="63514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28,212
27,975
147.53
22,351,738
21,723,585
448,325
8,033,150
16,275,080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3" name="楕円 72"/>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74" name="楕円 73"/>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38</xdr:row>
      <xdr:rowOff>32385</xdr:rowOff>
    </xdr:to>
    <xdr:cxnSp macro="">
      <xdr:nvCxnSpPr>
        <xdr:cNvPr id="75" name="直線コネクタ 74"/>
        <xdr:cNvCxnSpPr/>
      </xdr:nvCxnSpPr>
      <xdr:spPr>
        <a:xfrm>
          <a:off x="2908300" y="64960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69215</xdr:rowOff>
    </xdr:from>
    <xdr:to>
      <xdr:col>10</xdr:col>
      <xdr:colOff>165100</xdr:colOff>
      <xdr:row>37</xdr:row>
      <xdr:rowOff>170815</xdr:rowOff>
    </xdr:to>
    <xdr:sp macro="" textlink="">
      <xdr:nvSpPr>
        <xdr:cNvPr id="76" name="楕円 75"/>
        <xdr:cNvSpPr/>
      </xdr:nvSpPr>
      <xdr:spPr>
        <a:xfrm>
          <a:off x="1968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120015</xdr:rowOff>
    </xdr:from>
    <xdr:to>
      <xdr:col>15</xdr:col>
      <xdr:colOff>50800</xdr:colOff>
      <xdr:row>37</xdr:row>
      <xdr:rowOff>152400</xdr:rowOff>
    </xdr:to>
    <xdr:cxnSp macro="">
      <xdr:nvCxnSpPr>
        <xdr:cNvPr id="77" name="直線コネクタ 76"/>
        <xdr:cNvCxnSpPr/>
      </xdr:nvCxnSpPr>
      <xdr:spPr>
        <a:xfrm>
          <a:off x="2019300" y="64636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macro="" textlink="">
      <xdr:nvSpPr>
        <xdr:cNvPr id="78" name="楕円 77"/>
        <xdr:cNvSpPr/>
      </xdr:nvSpPr>
      <xdr:spPr>
        <a:xfrm>
          <a:off x="107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37</xdr:row>
      <xdr:rowOff>120015</xdr:rowOff>
    </xdr:to>
    <xdr:cxnSp macro="">
      <xdr:nvCxnSpPr>
        <xdr:cNvPr id="79" name="直線コネクタ 78"/>
        <xdr:cNvCxnSpPr/>
      </xdr:nvCxnSpPr>
      <xdr:spPr>
        <a:xfrm>
          <a:off x="1130300" y="64312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0"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1"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2"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3"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74312</xdr:rowOff>
    </xdr:from>
    <xdr:ext cx="405111" cy="259045"/>
    <xdr:sp macro="" textlink="">
      <xdr:nvSpPr>
        <xdr:cNvPr id="84" name="n_1main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5" name="n_2main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161942</xdr:rowOff>
    </xdr:from>
    <xdr:ext cx="405111" cy="259045"/>
    <xdr:sp macro="" textlink="">
      <xdr:nvSpPr>
        <xdr:cNvPr id="86" name="n_3mainValue【道路】&#10;有形固定資産減価償却率"/>
        <xdr:cNvSpPr txBox="1"/>
      </xdr:nvSpPr>
      <xdr:spPr>
        <a:xfrm>
          <a:off x="1816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87" name="n_4mainValue【道路】&#10;有形固定資産減価償却率"/>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1" name="直線コネクタ 110"/>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2"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3" name="直線コネクタ 112"/>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4"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5" name="直線コネクタ 114"/>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6"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17" name="フローチャート: 判断 116"/>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18" name="フローチャート: 判断 117"/>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19" name="フローチャート: 判断 118"/>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0" name="フローチャート: 判断 119"/>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1" name="フローチャート: 判断 120"/>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167322</xdr:rowOff>
    </xdr:from>
    <xdr:to>
      <xdr:col>50</xdr:col>
      <xdr:colOff>165100</xdr:colOff>
      <xdr:row>37</xdr:row>
      <xdr:rowOff>97472</xdr:rowOff>
    </xdr:to>
    <xdr:sp macro="" textlink="">
      <xdr:nvSpPr>
        <xdr:cNvPr id="127" name="楕円 126"/>
        <xdr:cNvSpPr/>
      </xdr:nvSpPr>
      <xdr:spPr>
        <a:xfrm>
          <a:off x="9588500" y="63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10884</xdr:rowOff>
    </xdr:from>
    <xdr:to>
      <xdr:col>46</xdr:col>
      <xdr:colOff>38100</xdr:colOff>
      <xdr:row>37</xdr:row>
      <xdr:rowOff>112484</xdr:rowOff>
    </xdr:to>
    <xdr:sp macro="" textlink="">
      <xdr:nvSpPr>
        <xdr:cNvPr id="128" name="楕円 127"/>
        <xdr:cNvSpPr/>
      </xdr:nvSpPr>
      <xdr:spPr>
        <a:xfrm>
          <a:off x="8699500" y="63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46672</xdr:rowOff>
    </xdr:from>
    <xdr:to>
      <xdr:col>50</xdr:col>
      <xdr:colOff>114300</xdr:colOff>
      <xdr:row>37</xdr:row>
      <xdr:rowOff>61684</xdr:rowOff>
    </xdr:to>
    <xdr:cxnSp macro="">
      <xdr:nvCxnSpPr>
        <xdr:cNvPr id="129" name="直線コネクタ 128"/>
        <xdr:cNvCxnSpPr/>
      </xdr:nvCxnSpPr>
      <xdr:spPr>
        <a:xfrm flipV="1">
          <a:off x="8750300" y="6390322"/>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24638</xdr:rowOff>
    </xdr:from>
    <xdr:to>
      <xdr:col>41</xdr:col>
      <xdr:colOff>101600</xdr:colOff>
      <xdr:row>37</xdr:row>
      <xdr:rowOff>126238</xdr:rowOff>
    </xdr:to>
    <xdr:sp macro="" textlink="">
      <xdr:nvSpPr>
        <xdr:cNvPr id="130" name="楕円 129"/>
        <xdr:cNvSpPr/>
      </xdr:nvSpPr>
      <xdr:spPr>
        <a:xfrm>
          <a:off x="7810500" y="63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61684</xdr:rowOff>
    </xdr:from>
    <xdr:to>
      <xdr:col>45</xdr:col>
      <xdr:colOff>177800</xdr:colOff>
      <xdr:row>37</xdr:row>
      <xdr:rowOff>75438</xdr:rowOff>
    </xdr:to>
    <xdr:cxnSp macro="">
      <xdr:nvCxnSpPr>
        <xdr:cNvPr id="131" name="直線コネクタ 130"/>
        <xdr:cNvCxnSpPr/>
      </xdr:nvCxnSpPr>
      <xdr:spPr>
        <a:xfrm flipV="1">
          <a:off x="7861300" y="6405334"/>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35649</xdr:rowOff>
    </xdr:from>
    <xdr:to>
      <xdr:col>36</xdr:col>
      <xdr:colOff>165100</xdr:colOff>
      <xdr:row>37</xdr:row>
      <xdr:rowOff>137249</xdr:rowOff>
    </xdr:to>
    <xdr:sp macro="" textlink="">
      <xdr:nvSpPr>
        <xdr:cNvPr id="132" name="楕円 131"/>
        <xdr:cNvSpPr/>
      </xdr:nvSpPr>
      <xdr:spPr>
        <a:xfrm>
          <a:off x="6921500" y="63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75438</xdr:rowOff>
    </xdr:from>
    <xdr:to>
      <xdr:col>41</xdr:col>
      <xdr:colOff>50800</xdr:colOff>
      <xdr:row>37</xdr:row>
      <xdr:rowOff>86449</xdr:rowOff>
    </xdr:to>
    <xdr:cxnSp macro="">
      <xdr:nvCxnSpPr>
        <xdr:cNvPr id="133" name="直線コネクタ 132"/>
        <xdr:cNvCxnSpPr/>
      </xdr:nvCxnSpPr>
      <xdr:spPr>
        <a:xfrm flipV="1">
          <a:off x="6972300" y="6419088"/>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34" name="n_1aveValue【道路】&#10;一人当たり延長"/>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35" name="n_2aveValue【道路】&#10;一人当たり延長"/>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36" name="n_3aveValue【道路】&#10;一人当たり延長"/>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37" name="n_4aveValue【道路】&#10;一人当たり延長"/>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113999</xdr:rowOff>
    </xdr:from>
    <xdr:ext cx="534377" cy="259045"/>
    <xdr:sp macro="" textlink="">
      <xdr:nvSpPr>
        <xdr:cNvPr id="138" name="n_1mainValue【道路】&#10;一人当たり延長"/>
        <xdr:cNvSpPr txBox="1"/>
      </xdr:nvSpPr>
      <xdr:spPr>
        <a:xfrm>
          <a:off x="9359411" y="61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129011</xdr:rowOff>
    </xdr:from>
    <xdr:ext cx="534377" cy="259045"/>
    <xdr:sp macro="" textlink="">
      <xdr:nvSpPr>
        <xdr:cNvPr id="139" name="n_2mainValue【道路】&#10;一人当たり延長"/>
        <xdr:cNvSpPr txBox="1"/>
      </xdr:nvSpPr>
      <xdr:spPr>
        <a:xfrm>
          <a:off x="8483111" y="61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142765</xdr:rowOff>
    </xdr:from>
    <xdr:ext cx="534377" cy="259045"/>
    <xdr:sp macro="" textlink="">
      <xdr:nvSpPr>
        <xdr:cNvPr id="140" name="n_3mainValue【道路】&#10;一人当たり延長"/>
        <xdr:cNvSpPr txBox="1"/>
      </xdr:nvSpPr>
      <xdr:spPr>
        <a:xfrm>
          <a:off x="7594111" y="61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153776</xdr:rowOff>
    </xdr:from>
    <xdr:ext cx="534377" cy="259045"/>
    <xdr:sp macro="" textlink="">
      <xdr:nvSpPr>
        <xdr:cNvPr id="141" name="n_4mainValue【道路】&#10;一人当たり延長"/>
        <xdr:cNvSpPr txBox="1"/>
      </xdr:nvSpPr>
      <xdr:spPr>
        <a:xfrm>
          <a:off x="6705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67" name="直線コネクタ 166"/>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68"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69" name="直線コネクタ 168"/>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0"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1" name="直線コネクタ 170"/>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2"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3" name="フローチャート: 判断 172"/>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74" name="フローチャート: 判断 173"/>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75" name="フローチャート: 判断 174"/>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6" name="フローチャート: 判断 175"/>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77" name="フローチャート: 判断 176"/>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89626</xdr:rowOff>
    </xdr:from>
    <xdr:to>
      <xdr:col>20</xdr:col>
      <xdr:colOff>38100</xdr:colOff>
      <xdr:row>56</xdr:row>
      <xdr:rowOff>19776</xdr:rowOff>
    </xdr:to>
    <xdr:sp macro="" textlink="">
      <xdr:nvSpPr>
        <xdr:cNvPr id="183" name="楕円 182"/>
        <xdr:cNvSpPr/>
      </xdr:nvSpPr>
      <xdr:spPr>
        <a:xfrm>
          <a:off x="3746500" y="95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101056</xdr:rowOff>
    </xdr:from>
    <xdr:to>
      <xdr:col>15</xdr:col>
      <xdr:colOff>101600</xdr:colOff>
      <xdr:row>61</xdr:row>
      <xdr:rowOff>31206</xdr:rowOff>
    </xdr:to>
    <xdr:sp macro="" textlink="">
      <xdr:nvSpPr>
        <xdr:cNvPr id="184" name="楕円 183"/>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140426</xdr:rowOff>
    </xdr:from>
    <xdr:to>
      <xdr:col>19</xdr:col>
      <xdr:colOff>177800</xdr:colOff>
      <xdr:row>60</xdr:row>
      <xdr:rowOff>151856</xdr:rowOff>
    </xdr:to>
    <xdr:cxnSp macro="">
      <xdr:nvCxnSpPr>
        <xdr:cNvPr id="185" name="直線コネクタ 184"/>
        <xdr:cNvCxnSpPr/>
      </xdr:nvCxnSpPr>
      <xdr:spPr>
        <a:xfrm flipV="1">
          <a:off x="2908300" y="9570176"/>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79828</xdr:rowOff>
    </xdr:from>
    <xdr:to>
      <xdr:col>10</xdr:col>
      <xdr:colOff>165100</xdr:colOff>
      <xdr:row>61</xdr:row>
      <xdr:rowOff>9978</xdr:rowOff>
    </xdr:to>
    <xdr:sp macro="" textlink="">
      <xdr:nvSpPr>
        <xdr:cNvPr id="186" name="楕円 185"/>
        <xdr:cNvSpPr/>
      </xdr:nvSpPr>
      <xdr:spPr>
        <a:xfrm>
          <a:off x="1968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130628</xdr:rowOff>
    </xdr:from>
    <xdr:to>
      <xdr:col>15</xdr:col>
      <xdr:colOff>50800</xdr:colOff>
      <xdr:row>60</xdr:row>
      <xdr:rowOff>151856</xdr:rowOff>
    </xdr:to>
    <xdr:cxnSp macro="">
      <xdr:nvCxnSpPr>
        <xdr:cNvPr id="187" name="直線コネクタ 186"/>
        <xdr:cNvCxnSpPr/>
      </xdr:nvCxnSpPr>
      <xdr:spPr>
        <a:xfrm>
          <a:off x="2019300" y="1041762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83094</xdr:rowOff>
    </xdr:from>
    <xdr:to>
      <xdr:col>6</xdr:col>
      <xdr:colOff>38100</xdr:colOff>
      <xdr:row>61</xdr:row>
      <xdr:rowOff>13244</xdr:rowOff>
    </xdr:to>
    <xdr:sp macro="" textlink="">
      <xdr:nvSpPr>
        <xdr:cNvPr id="188" name="楕円 187"/>
        <xdr:cNvSpPr/>
      </xdr:nvSpPr>
      <xdr:spPr>
        <a:xfrm>
          <a:off x="1079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130628</xdr:rowOff>
    </xdr:from>
    <xdr:to>
      <xdr:col>10</xdr:col>
      <xdr:colOff>114300</xdr:colOff>
      <xdr:row>60</xdr:row>
      <xdr:rowOff>133894</xdr:rowOff>
    </xdr:to>
    <xdr:cxnSp macro="">
      <xdr:nvCxnSpPr>
        <xdr:cNvPr id="189" name="直線コネクタ 188"/>
        <xdr:cNvCxnSpPr/>
      </xdr:nvCxnSpPr>
      <xdr:spPr>
        <a:xfrm flipV="1">
          <a:off x="1130300" y="104176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0"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191"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192"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193"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36303</xdr:rowOff>
    </xdr:from>
    <xdr:ext cx="340478" cy="259045"/>
    <xdr:sp macro="" textlink="">
      <xdr:nvSpPr>
        <xdr:cNvPr id="194" name="n_1mainValue【橋りょう・トンネル】&#10;有形固定資産減価償却率"/>
        <xdr:cNvSpPr txBox="1"/>
      </xdr:nvSpPr>
      <xdr:spPr>
        <a:xfrm>
          <a:off x="3614361" y="929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47733</xdr:rowOff>
    </xdr:from>
    <xdr:ext cx="405111" cy="259045"/>
    <xdr:sp macro="" textlink="">
      <xdr:nvSpPr>
        <xdr:cNvPr id="195" name="n_2mainValue【橋りょう・トンネル】&#10;有形固定資産減価償却率"/>
        <xdr:cNvSpPr txBox="1"/>
      </xdr:nvSpPr>
      <xdr:spPr>
        <a:xfrm>
          <a:off x="2705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96" name="n_3main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197" name="n_4mainValue【橋りょう・トンネル】&#10;有形固定資産減価償却率"/>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7" name="テキスト ボックス 21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23" name="直線コネクタ 222"/>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24"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25" name="直線コネクタ 224"/>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26"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27" name="直線コネクタ 226"/>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28"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29" name="フローチャート: 判断 228"/>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0" name="フローチャート: 判断 229"/>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31" name="フローチャート: 判断 230"/>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32" name="フローチャート: 判断 231"/>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33" name="フローチャート: 判断 232"/>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137867</xdr:rowOff>
    </xdr:from>
    <xdr:to>
      <xdr:col>50</xdr:col>
      <xdr:colOff>165100</xdr:colOff>
      <xdr:row>62</xdr:row>
      <xdr:rowOff>68017</xdr:rowOff>
    </xdr:to>
    <xdr:sp macro="" textlink="">
      <xdr:nvSpPr>
        <xdr:cNvPr id="239" name="楕円 238"/>
        <xdr:cNvSpPr/>
      </xdr:nvSpPr>
      <xdr:spPr>
        <a:xfrm>
          <a:off x="9588500" y="105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153420</xdr:rowOff>
    </xdr:from>
    <xdr:to>
      <xdr:col>46</xdr:col>
      <xdr:colOff>38100</xdr:colOff>
      <xdr:row>62</xdr:row>
      <xdr:rowOff>83570</xdr:rowOff>
    </xdr:to>
    <xdr:sp macro="" textlink="">
      <xdr:nvSpPr>
        <xdr:cNvPr id="240" name="楕円 239"/>
        <xdr:cNvSpPr/>
      </xdr:nvSpPr>
      <xdr:spPr>
        <a:xfrm>
          <a:off x="8699500" y="1061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17217</xdr:rowOff>
    </xdr:from>
    <xdr:to>
      <xdr:col>50</xdr:col>
      <xdr:colOff>114300</xdr:colOff>
      <xdr:row>62</xdr:row>
      <xdr:rowOff>32770</xdr:rowOff>
    </xdr:to>
    <xdr:cxnSp macro="">
      <xdr:nvCxnSpPr>
        <xdr:cNvPr id="241" name="直線コネクタ 240"/>
        <xdr:cNvCxnSpPr/>
      </xdr:nvCxnSpPr>
      <xdr:spPr>
        <a:xfrm flipV="1">
          <a:off x="8750300" y="10647117"/>
          <a:ext cx="889000" cy="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163826</xdr:rowOff>
    </xdr:from>
    <xdr:to>
      <xdr:col>41</xdr:col>
      <xdr:colOff>101600</xdr:colOff>
      <xdr:row>62</xdr:row>
      <xdr:rowOff>93976</xdr:rowOff>
    </xdr:to>
    <xdr:sp macro="" textlink="">
      <xdr:nvSpPr>
        <xdr:cNvPr id="242" name="楕円 241"/>
        <xdr:cNvSpPr/>
      </xdr:nvSpPr>
      <xdr:spPr>
        <a:xfrm>
          <a:off x="7810500" y="106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32770</xdr:rowOff>
    </xdr:from>
    <xdr:to>
      <xdr:col>45</xdr:col>
      <xdr:colOff>177800</xdr:colOff>
      <xdr:row>62</xdr:row>
      <xdr:rowOff>43176</xdr:rowOff>
    </xdr:to>
    <xdr:cxnSp macro="">
      <xdr:nvCxnSpPr>
        <xdr:cNvPr id="243" name="直線コネクタ 242"/>
        <xdr:cNvCxnSpPr/>
      </xdr:nvCxnSpPr>
      <xdr:spPr>
        <a:xfrm flipV="1">
          <a:off x="7861300" y="10662670"/>
          <a:ext cx="889000" cy="1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10460</xdr:rowOff>
    </xdr:from>
    <xdr:to>
      <xdr:col>36</xdr:col>
      <xdr:colOff>165100</xdr:colOff>
      <xdr:row>62</xdr:row>
      <xdr:rowOff>112060</xdr:rowOff>
    </xdr:to>
    <xdr:sp macro="" textlink="">
      <xdr:nvSpPr>
        <xdr:cNvPr id="244" name="楕円 243"/>
        <xdr:cNvSpPr/>
      </xdr:nvSpPr>
      <xdr:spPr>
        <a:xfrm>
          <a:off x="6921500" y="106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43176</xdr:rowOff>
    </xdr:from>
    <xdr:to>
      <xdr:col>41</xdr:col>
      <xdr:colOff>50800</xdr:colOff>
      <xdr:row>62</xdr:row>
      <xdr:rowOff>61260</xdr:rowOff>
    </xdr:to>
    <xdr:cxnSp macro="">
      <xdr:nvCxnSpPr>
        <xdr:cNvPr id="245" name="直線コネクタ 244"/>
        <xdr:cNvCxnSpPr/>
      </xdr:nvCxnSpPr>
      <xdr:spPr>
        <a:xfrm flipV="1">
          <a:off x="6972300" y="10673076"/>
          <a:ext cx="889000" cy="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46"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47"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48"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49"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84544</xdr:rowOff>
    </xdr:from>
    <xdr:ext cx="599010" cy="259045"/>
    <xdr:sp macro="" textlink="">
      <xdr:nvSpPr>
        <xdr:cNvPr id="250" name="n_1mainValue【橋りょう・トンネル】&#10;一人当たり有形固定資産（償却資産）額"/>
        <xdr:cNvSpPr txBox="1"/>
      </xdr:nvSpPr>
      <xdr:spPr>
        <a:xfrm>
          <a:off x="9327095" y="103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100097</xdr:rowOff>
    </xdr:from>
    <xdr:ext cx="599010" cy="259045"/>
    <xdr:sp macro="" textlink="">
      <xdr:nvSpPr>
        <xdr:cNvPr id="251" name="n_2mainValue【橋りょう・トンネル】&#10;一人当たり有形固定資産（償却資産）額"/>
        <xdr:cNvSpPr txBox="1"/>
      </xdr:nvSpPr>
      <xdr:spPr>
        <a:xfrm>
          <a:off x="8450795" y="1038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110503</xdr:rowOff>
    </xdr:from>
    <xdr:ext cx="599010" cy="259045"/>
    <xdr:sp macro="" textlink="">
      <xdr:nvSpPr>
        <xdr:cNvPr id="252" name="n_3mainValue【橋りょう・トンネル】&#10;一人当たり有形固定資産（償却資産）額"/>
        <xdr:cNvSpPr txBox="1"/>
      </xdr:nvSpPr>
      <xdr:spPr>
        <a:xfrm>
          <a:off x="7561795" y="1039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128587</xdr:rowOff>
    </xdr:from>
    <xdr:ext cx="599010" cy="259045"/>
    <xdr:sp macro="" textlink="">
      <xdr:nvSpPr>
        <xdr:cNvPr id="253" name="n_4mainValue【橋りょう・トンネル】&#10;一人当たり有形固定資産（償却資産）額"/>
        <xdr:cNvSpPr txBox="1"/>
      </xdr:nvSpPr>
      <xdr:spPr>
        <a:xfrm>
          <a:off x="6672795" y="1041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78" name="直線コネクタ 277"/>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79"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80" name="直線コネクタ 279"/>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81"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82" name="直線コネクタ 281"/>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83" name="【公営住宅】&#10;有形固定資産減価償却率平均値テキスト"/>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4" name="フローチャート: 判断 283"/>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85" name="フローチャート: 判断 284"/>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86" name="フローチャート: 判断 285"/>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87" name="フローチャート: 判断 286"/>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288" name="フローチャート: 判断 287"/>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132080</xdr:rowOff>
    </xdr:from>
    <xdr:to>
      <xdr:col>20</xdr:col>
      <xdr:colOff>38100</xdr:colOff>
      <xdr:row>85</xdr:row>
      <xdr:rowOff>62230</xdr:rowOff>
    </xdr:to>
    <xdr:sp macro="" textlink="">
      <xdr:nvSpPr>
        <xdr:cNvPr id="294" name="楕円 293"/>
        <xdr:cNvSpPr/>
      </xdr:nvSpPr>
      <xdr:spPr>
        <a:xfrm>
          <a:off x="3746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101600</xdr:rowOff>
    </xdr:from>
    <xdr:to>
      <xdr:col>15</xdr:col>
      <xdr:colOff>101600</xdr:colOff>
      <xdr:row>85</xdr:row>
      <xdr:rowOff>31750</xdr:rowOff>
    </xdr:to>
    <xdr:sp macro="" textlink="">
      <xdr:nvSpPr>
        <xdr:cNvPr id="295" name="楕円 294"/>
        <xdr:cNvSpPr/>
      </xdr:nvSpPr>
      <xdr:spPr>
        <a:xfrm>
          <a:off x="2857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85</xdr:row>
      <xdr:rowOff>11430</xdr:rowOff>
    </xdr:to>
    <xdr:cxnSp macro="">
      <xdr:nvCxnSpPr>
        <xdr:cNvPr id="296" name="直線コネクタ 295"/>
        <xdr:cNvCxnSpPr/>
      </xdr:nvCxnSpPr>
      <xdr:spPr>
        <a:xfrm>
          <a:off x="2908300" y="14554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82550</xdr:rowOff>
    </xdr:from>
    <xdr:to>
      <xdr:col>10</xdr:col>
      <xdr:colOff>165100</xdr:colOff>
      <xdr:row>85</xdr:row>
      <xdr:rowOff>12700</xdr:rowOff>
    </xdr:to>
    <xdr:sp macro="" textlink="">
      <xdr:nvSpPr>
        <xdr:cNvPr id="297" name="楕円 296"/>
        <xdr:cNvSpPr/>
      </xdr:nvSpPr>
      <xdr:spPr>
        <a:xfrm>
          <a:off x="1968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133350</xdr:rowOff>
    </xdr:from>
    <xdr:to>
      <xdr:col>15</xdr:col>
      <xdr:colOff>50800</xdr:colOff>
      <xdr:row>84</xdr:row>
      <xdr:rowOff>152400</xdr:rowOff>
    </xdr:to>
    <xdr:cxnSp macro="">
      <xdr:nvCxnSpPr>
        <xdr:cNvPr id="298" name="直線コネクタ 297"/>
        <xdr:cNvCxnSpPr/>
      </xdr:nvCxnSpPr>
      <xdr:spPr>
        <a:xfrm>
          <a:off x="2019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59689</xdr:rowOff>
    </xdr:from>
    <xdr:to>
      <xdr:col>6</xdr:col>
      <xdr:colOff>38100</xdr:colOff>
      <xdr:row>84</xdr:row>
      <xdr:rowOff>161289</xdr:rowOff>
    </xdr:to>
    <xdr:sp macro="" textlink="">
      <xdr:nvSpPr>
        <xdr:cNvPr id="299" name="楕円 298"/>
        <xdr:cNvSpPr/>
      </xdr:nvSpPr>
      <xdr:spPr>
        <a:xfrm>
          <a:off x="1079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110489</xdr:rowOff>
    </xdr:from>
    <xdr:to>
      <xdr:col>10</xdr:col>
      <xdr:colOff>114300</xdr:colOff>
      <xdr:row>84</xdr:row>
      <xdr:rowOff>133350</xdr:rowOff>
    </xdr:to>
    <xdr:cxnSp macro="">
      <xdr:nvCxnSpPr>
        <xdr:cNvPr id="300" name="直線コネクタ 299"/>
        <xdr:cNvCxnSpPr/>
      </xdr:nvCxnSpPr>
      <xdr:spPr>
        <a:xfrm>
          <a:off x="1130300" y="14512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01"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02"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03"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04"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53357</xdr:rowOff>
    </xdr:from>
    <xdr:ext cx="405111" cy="259045"/>
    <xdr:sp macro="" textlink="">
      <xdr:nvSpPr>
        <xdr:cNvPr id="305" name="n_1mainValue【公営住宅】&#10;有形固定資産減価償却率"/>
        <xdr:cNvSpPr txBox="1"/>
      </xdr:nvSpPr>
      <xdr:spPr>
        <a:xfrm>
          <a:off x="35820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22877</xdr:rowOff>
    </xdr:from>
    <xdr:ext cx="405111" cy="259045"/>
    <xdr:sp macro="" textlink="">
      <xdr:nvSpPr>
        <xdr:cNvPr id="306" name="n_2mainValue【公営住宅】&#10;有形固定資産減価償却率"/>
        <xdr:cNvSpPr txBox="1"/>
      </xdr:nvSpPr>
      <xdr:spPr>
        <a:xfrm>
          <a:off x="2705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3827</xdr:rowOff>
    </xdr:from>
    <xdr:ext cx="405111" cy="259045"/>
    <xdr:sp macro="" textlink="">
      <xdr:nvSpPr>
        <xdr:cNvPr id="307" name="n_3mainValue【公営住宅】&#10;有形固定資産減価償却率"/>
        <xdr:cNvSpPr txBox="1"/>
      </xdr:nvSpPr>
      <xdr:spPr>
        <a:xfrm>
          <a:off x="1816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152416</xdr:rowOff>
    </xdr:from>
    <xdr:ext cx="405111" cy="259045"/>
    <xdr:sp macro="" textlink="">
      <xdr:nvSpPr>
        <xdr:cNvPr id="308" name="n_4mainValue【公営住宅】&#10;有形固定資産減価償却率"/>
        <xdr:cNvSpPr txBox="1"/>
      </xdr:nvSpPr>
      <xdr:spPr>
        <a:xfrm>
          <a:off x="927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32" name="直線コネクタ 331"/>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3"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4" name="直線コネクタ 333"/>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35"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36" name="直線コネクタ 335"/>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37"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38" name="フローチャート: 判断 337"/>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39" name="フローチャート: 判断 338"/>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40" name="フローチャート: 判断 339"/>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41" name="フローチャート: 判断 340"/>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42" name="フローチャート: 判断 341"/>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68453</xdr:rowOff>
    </xdr:from>
    <xdr:to>
      <xdr:col>50</xdr:col>
      <xdr:colOff>165100</xdr:colOff>
      <xdr:row>84</xdr:row>
      <xdr:rowOff>170053</xdr:rowOff>
    </xdr:to>
    <xdr:sp macro="" textlink="">
      <xdr:nvSpPr>
        <xdr:cNvPr id="348" name="楕円 347"/>
        <xdr:cNvSpPr/>
      </xdr:nvSpPr>
      <xdr:spPr>
        <a:xfrm>
          <a:off x="9588500" y="1447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66167</xdr:rowOff>
    </xdr:from>
    <xdr:to>
      <xdr:col>46</xdr:col>
      <xdr:colOff>38100</xdr:colOff>
      <xdr:row>84</xdr:row>
      <xdr:rowOff>167767</xdr:rowOff>
    </xdr:to>
    <xdr:sp macro="" textlink="">
      <xdr:nvSpPr>
        <xdr:cNvPr id="349" name="楕円 348"/>
        <xdr:cNvSpPr/>
      </xdr:nvSpPr>
      <xdr:spPr>
        <a:xfrm>
          <a:off x="8699500" y="144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116967</xdr:rowOff>
    </xdr:from>
    <xdr:to>
      <xdr:col>50</xdr:col>
      <xdr:colOff>114300</xdr:colOff>
      <xdr:row>84</xdr:row>
      <xdr:rowOff>119253</xdr:rowOff>
    </xdr:to>
    <xdr:cxnSp macro="">
      <xdr:nvCxnSpPr>
        <xdr:cNvPr id="350" name="直線コネクタ 349"/>
        <xdr:cNvCxnSpPr/>
      </xdr:nvCxnSpPr>
      <xdr:spPr>
        <a:xfrm>
          <a:off x="8750300" y="1451876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71501</xdr:rowOff>
    </xdr:from>
    <xdr:to>
      <xdr:col>41</xdr:col>
      <xdr:colOff>101600</xdr:colOff>
      <xdr:row>85</xdr:row>
      <xdr:rowOff>1651</xdr:rowOff>
    </xdr:to>
    <xdr:sp macro="" textlink="">
      <xdr:nvSpPr>
        <xdr:cNvPr id="351" name="楕円 350"/>
        <xdr:cNvSpPr/>
      </xdr:nvSpPr>
      <xdr:spPr>
        <a:xfrm>
          <a:off x="7810500" y="144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116967</xdr:rowOff>
    </xdr:from>
    <xdr:to>
      <xdr:col>45</xdr:col>
      <xdr:colOff>177800</xdr:colOff>
      <xdr:row>84</xdr:row>
      <xdr:rowOff>122301</xdr:rowOff>
    </xdr:to>
    <xdr:cxnSp macro="">
      <xdr:nvCxnSpPr>
        <xdr:cNvPr id="352" name="直線コネクタ 351"/>
        <xdr:cNvCxnSpPr/>
      </xdr:nvCxnSpPr>
      <xdr:spPr>
        <a:xfrm flipV="1">
          <a:off x="7861300" y="1451876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73788</xdr:rowOff>
    </xdr:from>
    <xdr:to>
      <xdr:col>36</xdr:col>
      <xdr:colOff>165100</xdr:colOff>
      <xdr:row>85</xdr:row>
      <xdr:rowOff>3938</xdr:rowOff>
    </xdr:to>
    <xdr:sp macro="" textlink="">
      <xdr:nvSpPr>
        <xdr:cNvPr id="353" name="楕円 352"/>
        <xdr:cNvSpPr/>
      </xdr:nvSpPr>
      <xdr:spPr>
        <a:xfrm>
          <a:off x="6921500" y="1447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122301</xdr:rowOff>
    </xdr:from>
    <xdr:to>
      <xdr:col>41</xdr:col>
      <xdr:colOff>50800</xdr:colOff>
      <xdr:row>84</xdr:row>
      <xdr:rowOff>124588</xdr:rowOff>
    </xdr:to>
    <xdr:cxnSp macro="">
      <xdr:nvCxnSpPr>
        <xdr:cNvPr id="354" name="直線コネクタ 353"/>
        <xdr:cNvCxnSpPr/>
      </xdr:nvCxnSpPr>
      <xdr:spPr>
        <a:xfrm flipV="1">
          <a:off x="6972300" y="1452410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55"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56"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57"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58"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15130</xdr:rowOff>
    </xdr:from>
    <xdr:ext cx="469744" cy="259045"/>
    <xdr:sp macro="" textlink="">
      <xdr:nvSpPr>
        <xdr:cNvPr id="359" name="n_1mainValue【公営住宅】&#10;一人当たり面積"/>
        <xdr:cNvSpPr txBox="1"/>
      </xdr:nvSpPr>
      <xdr:spPr>
        <a:xfrm>
          <a:off x="9391727" y="1424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12844</xdr:rowOff>
    </xdr:from>
    <xdr:ext cx="469744" cy="259045"/>
    <xdr:sp macro="" textlink="">
      <xdr:nvSpPr>
        <xdr:cNvPr id="360" name="n_2mainValue【公営住宅】&#10;一人当たり面積"/>
        <xdr:cNvSpPr txBox="1"/>
      </xdr:nvSpPr>
      <xdr:spPr>
        <a:xfrm>
          <a:off x="8515427" y="1424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18178</xdr:rowOff>
    </xdr:from>
    <xdr:ext cx="469744" cy="259045"/>
    <xdr:sp macro="" textlink="">
      <xdr:nvSpPr>
        <xdr:cNvPr id="361" name="n_3mainValue【公営住宅】&#10;一人当たり面積"/>
        <xdr:cNvSpPr txBox="1"/>
      </xdr:nvSpPr>
      <xdr:spPr>
        <a:xfrm>
          <a:off x="7626427" y="1424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20465</xdr:rowOff>
    </xdr:from>
    <xdr:ext cx="469744" cy="259045"/>
    <xdr:sp macro="" textlink="">
      <xdr:nvSpPr>
        <xdr:cNvPr id="362" name="n_4mainValue【公営住宅】&#10;一人当たり面積"/>
        <xdr:cNvSpPr txBox="1"/>
      </xdr:nvSpPr>
      <xdr:spPr>
        <a:xfrm>
          <a:off x="6737427" y="1425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03" name="直線コネクタ 402"/>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5" name="直線コネクタ 40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06"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07" name="直線コネクタ 406"/>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08"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09" name="フローチャート: 判断 408"/>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10" name="フローチャート: 判断 409"/>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11" name="フローチャート: 判断 410"/>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12" name="フローチャート: 判断 411"/>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13" name="フローチャート: 判断 412"/>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xdr:rowOff>
    </xdr:from>
    <xdr:to>
      <xdr:col>81</xdr:col>
      <xdr:colOff>101600</xdr:colOff>
      <xdr:row>38</xdr:row>
      <xdr:rowOff>107950</xdr:rowOff>
    </xdr:to>
    <xdr:sp macro="" textlink="">
      <xdr:nvSpPr>
        <xdr:cNvPr id="419" name="楕円 418"/>
        <xdr:cNvSpPr/>
      </xdr:nvSpPr>
      <xdr:spPr>
        <a:xfrm>
          <a:off x="1543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20" name="楕円 419"/>
        <xdr:cNvSpPr/>
      </xdr:nvSpPr>
      <xdr:spPr>
        <a:xfrm>
          <a:off x="1454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38</xdr:row>
      <xdr:rowOff>57150</xdr:rowOff>
    </xdr:to>
    <xdr:cxnSp macro="">
      <xdr:nvCxnSpPr>
        <xdr:cNvPr id="421" name="直線コネクタ 420"/>
        <xdr:cNvCxnSpPr/>
      </xdr:nvCxnSpPr>
      <xdr:spPr>
        <a:xfrm>
          <a:off x="14592300" y="64998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22" name="楕円 421"/>
        <xdr:cNvSpPr/>
      </xdr:nvSpPr>
      <xdr:spPr>
        <a:xfrm>
          <a:off x="13652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83820</xdr:rowOff>
    </xdr:from>
    <xdr:to>
      <xdr:col>76</xdr:col>
      <xdr:colOff>114300</xdr:colOff>
      <xdr:row>37</xdr:row>
      <xdr:rowOff>156210</xdr:rowOff>
    </xdr:to>
    <xdr:cxnSp macro="">
      <xdr:nvCxnSpPr>
        <xdr:cNvPr id="423" name="直線コネクタ 422"/>
        <xdr:cNvCxnSpPr/>
      </xdr:nvCxnSpPr>
      <xdr:spPr>
        <a:xfrm>
          <a:off x="13703300" y="6427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130175</xdr:rowOff>
    </xdr:from>
    <xdr:to>
      <xdr:col>67</xdr:col>
      <xdr:colOff>101600</xdr:colOff>
      <xdr:row>37</xdr:row>
      <xdr:rowOff>60325</xdr:rowOff>
    </xdr:to>
    <xdr:sp macro="" textlink="">
      <xdr:nvSpPr>
        <xdr:cNvPr id="424" name="楕円 423"/>
        <xdr:cNvSpPr/>
      </xdr:nvSpPr>
      <xdr:spPr>
        <a:xfrm>
          <a:off x="12763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xdr:rowOff>
    </xdr:from>
    <xdr:to>
      <xdr:col>71</xdr:col>
      <xdr:colOff>177800</xdr:colOff>
      <xdr:row>37</xdr:row>
      <xdr:rowOff>83820</xdr:rowOff>
    </xdr:to>
    <xdr:cxnSp macro="">
      <xdr:nvCxnSpPr>
        <xdr:cNvPr id="425" name="直線コネクタ 424"/>
        <xdr:cNvCxnSpPr/>
      </xdr:nvCxnSpPr>
      <xdr:spPr>
        <a:xfrm>
          <a:off x="12814300" y="63531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26"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27"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28"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29"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99077</xdr:rowOff>
    </xdr:from>
    <xdr:ext cx="405111" cy="259045"/>
    <xdr:sp macro="" textlink="">
      <xdr:nvSpPr>
        <xdr:cNvPr id="430" name="n_1mainValue【認定こども園・幼稚園・保育所】&#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431" name="n_2mainValue【認定こども園・幼稚園・保育所】&#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32" name="n_3mainValue【認定こども園・幼稚園・保育所】&#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76852</xdr:rowOff>
    </xdr:from>
    <xdr:ext cx="405111" cy="259045"/>
    <xdr:sp macro="" textlink="">
      <xdr:nvSpPr>
        <xdr:cNvPr id="433" name="n_4mainValue【認定こども園・幼稚園・保育所】&#10;有形固定資産減価償却率"/>
        <xdr:cNvSpPr txBox="1"/>
      </xdr:nvSpPr>
      <xdr:spPr>
        <a:xfrm>
          <a:off x="12611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55" name="直線コネクタ 454"/>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5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57" name="直線コネクタ 45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58"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59" name="直線コネクタ 458"/>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60"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61" name="フローチャート: 判断 460"/>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62" name="フローチャート: 判断 461"/>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63" name="フローチャート: 判断 462"/>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64" name="フローチャート: 判断 463"/>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65" name="フローチャート: 判断 464"/>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100838</xdr:rowOff>
    </xdr:from>
    <xdr:to>
      <xdr:col>112</xdr:col>
      <xdr:colOff>38100</xdr:colOff>
      <xdr:row>41</xdr:row>
      <xdr:rowOff>30988</xdr:rowOff>
    </xdr:to>
    <xdr:sp macro="" textlink="">
      <xdr:nvSpPr>
        <xdr:cNvPr id="471" name="楕円 470"/>
        <xdr:cNvSpPr/>
      </xdr:nvSpPr>
      <xdr:spPr>
        <a:xfrm>
          <a:off x="21272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48260</xdr:rowOff>
    </xdr:from>
    <xdr:to>
      <xdr:col>107</xdr:col>
      <xdr:colOff>101600</xdr:colOff>
      <xdr:row>40</xdr:row>
      <xdr:rowOff>149860</xdr:rowOff>
    </xdr:to>
    <xdr:sp macro="" textlink="">
      <xdr:nvSpPr>
        <xdr:cNvPr id="472" name="楕円 471"/>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151638</xdr:rowOff>
    </xdr:to>
    <xdr:cxnSp macro="">
      <xdr:nvCxnSpPr>
        <xdr:cNvPr id="473" name="直線コネクタ 472"/>
        <xdr:cNvCxnSpPr/>
      </xdr:nvCxnSpPr>
      <xdr:spPr>
        <a:xfrm>
          <a:off x="20434300" y="695706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52832</xdr:rowOff>
    </xdr:from>
    <xdr:to>
      <xdr:col>102</xdr:col>
      <xdr:colOff>165100</xdr:colOff>
      <xdr:row>40</xdr:row>
      <xdr:rowOff>154432</xdr:rowOff>
    </xdr:to>
    <xdr:sp macro="" textlink="">
      <xdr:nvSpPr>
        <xdr:cNvPr id="474" name="楕円 473"/>
        <xdr:cNvSpPr/>
      </xdr:nvSpPr>
      <xdr:spPr>
        <a:xfrm>
          <a:off x="19494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103632</xdr:rowOff>
    </xdr:to>
    <xdr:cxnSp macro="">
      <xdr:nvCxnSpPr>
        <xdr:cNvPr id="475" name="直線コネクタ 474"/>
        <xdr:cNvCxnSpPr/>
      </xdr:nvCxnSpPr>
      <xdr:spPr>
        <a:xfrm flipV="1">
          <a:off x="19545300" y="695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55118</xdr:rowOff>
    </xdr:from>
    <xdr:to>
      <xdr:col>98</xdr:col>
      <xdr:colOff>38100</xdr:colOff>
      <xdr:row>40</xdr:row>
      <xdr:rowOff>156718</xdr:rowOff>
    </xdr:to>
    <xdr:sp macro="" textlink="">
      <xdr:nvSpPr>
        <xdr:cNvPr id="476" name="楕円 475"/>
        <xdr:cNvSpPr/>
      </xdr:nvSpPr>
      <xdr:spPr>
        <a:xfrm>
          <a:off x="18605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103632</xdr:rowOff>
    </xdr:from>
    <xdr:to>
      <xdr:col>102</xdr:col>
      <xdr:colOff>114300</xdr:colOff>
      <xdr:row>40</xdr:row>
      <xdr:rowOff>105918</xdr:rowOff>
    </xdr:to>
    <xdr:cxnSp macro="">
      <xdr:nvCxnSpPr>
        <xdr:cNvPr id="477" name="直線コネクタ 476"/>
        <xdr:cNvCxnSpPr/>
      </xdr:nvCxnSpPr>
      <xdr:spPr>
        <a:xfrm flipV="1">
          <a:off x="18656300" y="696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478"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479"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480"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481"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22115</xdr:rowOff>
    </xdr:from>
    <xdr:ext cx="469744" cy="259045"/>
    <xdr:sp macro="" textlink="">
      <xdr:nvSpPr>
        <xdr:cNvPr id="482" name="n_1mainValue【認定こども園・幼稚園・保育所】&#10;一人当たり面積"/>
        <xdr:cNvSpPr txBox="1"/>
      </xdr:nvSpPr>
      <xdr:spPr>
        <a:xfrm>
          <a:off x="210757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483" name="n_2mainValue【認定こども園・幼稚園・保育所】&#10;一人当たり面積"/>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145559</xdr:rowOff>
    </xdr:from>
    <xdr:ext cx="469744" cy="259045"/>
    <xdr:sp macro="" textlink="">
      <xdr:nvSpPr>
        <xdr:cNvPr id="484" name="n_3mainValue【認定こども園・幼稚園・保育所】&#10;一人当たり面積"/>
        <xdr:cNvSpPr txBox="1"/>
      </xdr:nvSpPr>
      <xdr:spPr>
        <a:xfrm>
          <a:off x="19310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147845</xdr:rowOff>
    </xdr:from>
    <xdr:ext cx="469744" cy="259045"/>
    <xdr:sp macro="" textlink="">
      <xdr:nvSpPr>
        <xdr:cNvPr id="485" name="n_4mainValue【認定こども園・幼稚園・保育所】&#10;一人当たり面積"/>
        <xdr:cNvSpPr txBox="1"/>
      </xdr:nvSpPr>
      <xdr:spPr>
        <a:xfrm>
          <a:off x="18421427" y="70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10" name="直線コネクタ 509"/>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11"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12" name="直線コネクタ 511"/>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13"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14" name="直線コネクタ 513"/>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15"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16" name="フローチャート: 判断 515"/>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17" name="フローチャート: 判断 516"/>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18" name="フローチャート: 判断 517"/>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19" name="フローチャート: 判断 518"/>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20" name="フローチャート: 判断 519"/>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526" name="楕円 525"/>
        <xdr:cNvSpPr/>
      </xdr:nvSpPr>
      <xdr:spPr>
        <a:xfrm>
          <a:off x="15430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27" name="楕円 526"/>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59</xdr:row>
      <xdr:rowOff>114300</xdr:rowOff>
    </xdr:to>
    <xdr:cxnSp macro="">
      <xdr:nvCxnSpPr>
        <xdr:cNvPr id="528" name="直線コネクタ 527"/>
        <xdr:cNvCxnSpPr/>
      </xdr:nvCxnSpPr>
      <xdr:spPr>
        <a:xfrm flipV="1">
          <a:off x="14592300" y="102165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21590</xdr:rowOff>
    </xdr:from>
    <xdr:to>
      <xdr:col>72</xdr:col>
      <xdr:colOff>38100</xdr:colOff>
      <xdr:row>59</xdr:row>
      <xdr:rowOff>123190</xdr:rowOff>
    </xdr:to>
    <xdr:sp macro="" textlink="">
      <xdr:nvSpPr>
        <xdr:cNvPr id="529" name="楕円 528"/>
        <xdr:cNvSpPr/>
      </xdr:nvSpPr>
      <xdr:spPr>
        <a:xfrm>
          <a:off x="13652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72390</xdr:rowOff>
    </xdr:from>
    <xdr:to>
      <xdr:col>76</xdr:col>
      <xdr:colOff>114300</xdr:colOff>
      <xdr:row>59</xdr:row>
      <xdr:rowOff>114300</xdr:rowOff>
    </xdr:to>
    <xdr:cxnSp macro="">
      <xdr:nvCxnSpPr>
        <xdr:cNvPr id="530" name="直線コネクタ 529"/>
        <xdr:cNvCxnSpPr/>
      </xdr:nvCxnSpPr>
      <xdr:spPr>
        <a:xfrm>
          <a:off x="13703300" y="10187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153035</xdr:rowOff>
    </xdr:from>
    <xdr:to>
      <xdr:col>67</xdr:col>
      <xdr:colOff>101600</xdr:colOff>
      <xdr:row>59</xdr:row>
      <xdr:rowOff>83185</xdr:rowOff>
    </xdr:to>
    <xdr:sp macro="" textlink="">
      <xdr:nvSpPr>
        <xdr:cNvPr id="531" name="楕円 530"/>
        <xdr:cNvSpPr/>
      </xdr:nvSpPr>
      <xdr:spPr>
        <a:xfrm>
          <a:off x="12763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32385</xdr:rowOff>
    </xdr:from>
    <xdr:to>
      <xdr:col>71</xdr:col>
      <xdr:colOff>177800</xdr:colOff>
      <xdr:row>59</xdr:row>
      <xdr:rowOff>72390</xdr:rowOff>
    </xdr:to>
    <xdr:cxnSp macro="">
      <xdr:nvCxnSpPr>
        <xdr:cNvPr id="532" name="直線コネクタ 531"/>
        <xdr:cNvCxnSpPr/>
      </xdr:nvCxnSpPr>
      <xdr:spPr>
        <a:xfrm>
          <a:off x="12814300" y="10147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33"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34"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35" name="n_3ave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36"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168292</xdr:rowOff>
    </xdr:from>
    <xdr:ext cx="405111" cy="259045"/>
    <xdr:sp macro="" textlink="">
      <xdr:nvSpPr>
        <xdr:cNvPr id="537" name="n_1mainValue【学校施設】&#10;有形固定資産減価償却率"/>
        <xdr:cNvSpPr txBox="1"/>
      </xdr:nvSpPr>
      <xdr:spPr>
        <a:xfrm>
          <a:off x="15266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38" name="n_2main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139717</xdr:rowOff>
    </xdr:from>
    <xdr:ext cx="405111" cy="259045"/>
    <xdr:sp macro="" textlink="">
      <xdr:nvSpPr>
        <xdr:cNvPr id="539" name="n_3mainValue【学校施設】&#10;有形固定資産減価償却率"/>
        <xdr:cNvSpPr txBox="1"/>
      </xdr:nvSpPr>
      <xdr:spPr>
        <a:xfrm>
          <a:off x="13500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99712</xdr:rowOff>
    </xdr:from>
    <xdr:ext cx="405111" cy="259045"/>
    <xdr:sp macro="" textlink="">
      <xdr:nvSpPr>
        <xdr:cNvPr id="540" name="n_4mainValue【学校施設】&#10;有形固定資産減価償却率"/>
        <xdr:cNvSpPr txBox="1"/>
      </xdr:nvSpPr>
      <xdr:spPr>
        <a:xfrm>
          <a:off x="12611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0" name="テキスト ボックス 55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64" name="直線コネクタ 563"/>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65"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66" name="直線コネクタ 565"/>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67"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68" name="直線コネクタ 567"/>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69" name="【学校施設】&#10;一人当たり面積平均値テキスト"/>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70" name="フローチャート: 判断 569"/>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71" name="フローチャート: 判断 570"/>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72" name="フローチャート: 判断 571"/>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573" name="フローチャート: 判断 572"/>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574" name="フローチャート: 判断 573"/>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138430</xdr:rowOff>
    </xdr:from>
    <xdr:to>
      <xdr:col>112</xdr:col>
      <xdr:colOff>38100</xdr:colOff>
      <xdr:row>63</xdr:row>
      <xdr:rowOff>68580</xdr:rowOff>
    </xdr:to>
    <xdr:sp macro="" textlink="">
      <xdr:nvSpPr>
        <xdr:cNvPr id="580" name="楕円 579"/>
        <xdr:cNvSpPr/>
      </xdr:nvSpPr>
      <xdr:spPr>
        <a:xfrm>
          <a:off x="212725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142494</xdr:rowOff>
    </xdr:from>
    <xdr:to>
      <xdr:col>107</xdr:col>
      <xdr:colOff>101600</xdr:colOff>
      <xdr:row>63</xdr:row>
      <xdr:rowOff>72644</xdr:rowOff>
    </xdr:to>
    <xdr:sp macro="" textlink="">
      <xdr:nvSpPr>
        <xdr:cNvPr id="581" name="楕円 580"/>
        <xdr:cNvSpPr/>
      </xdr:nvSpPr>
      <xdr:spPr>
        <a:xfrm>
          <a:off x="20383500" y="107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17780</xdr:rowOff>
    </xdr:from>
    <xdr:to>
      <xdr:col>111</xdr:col>
      <xdr:colOff>177800</xdr:colOff>
      <xdr:row>63</xdr:row>
      <xdr:rowOff>21844</xdr:rowOff>
    </xdr:to>
    <xdr:cxnSp macro="">
      <xdr:nvCxnSpPr>
        <xdr:cNvPr id="582" name="直線コネクタ 581"/>
        <xdr:cNvCxnSpPr/>
      </xdr:nvCxnSpPr>
      <xdr:spPr>
        <a:xfrm flipV="1">
          <a:off x="20434300" y="10819130"/>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146050</xdr:rowOff>
    </xdr:from>
    <xdr:to>
      <xdr:col>102</xdr:col>
      <xdr:colOff>165100</xdr:colOff>
      <xdr:row>63</xdr:row>
      <xdr:rowOff>76200</xdr:rowOff>
    </xdr:to>
    <xdr:sp macro="" textlink="">
      <xdr:nvSpPr>
        <xdr:cNvPr id="583" name="楕円 582"/>
        <xdr:cNvSpPr/>
      </xdr:nvSpPr>
      <xdr:spPr>
        <a:xfrm>
          <a:off x="19494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21844</xdr:rowOff>
    </xdr:from>
    <xdr:to>
      <xdr:col>107</xdr:col>
      <xdr:colOff>50800</xdr:colOff>
      <xdr:row>63</xdr:row>
      <xdr:rowOff>25400</xdr:rowOff>
    </xdr:to>
    <xdr:cxnSp macro="">
      <xdr:nvCxnSpPr>
        <xdr:cNvPr id="584" name="直線コネクタ 583"/>
        <xdr:cNvCxnSpPr/>
      </xdr:nvCxnSpPr>
      <xdr:spPr>
        <a:xfrm flipV="1">
          <a:off x="19545300" y="10823194"/>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148844</xdr:rowOff>
    </xdr:from>
    <xdr:to>
      <xdr:col>98</xdr:col>
      <xdr:colOff>38100</xdr:colOff>
      <xdr:row>63</xdr:row>
      <xdr:rowOff>78994</xdr:rowOff>
    </xdr:to>
    <xdr:sp macro="" textlink="">
      <xdr:nvSpPr>
        <xdr:cNvPr id="585" name="楕円 584"/>
        <xdr:cNvSpPr/>
      </xdr:nvSpPr>
      <xdr:spPr>
        <a:xfrm>
          <a:off x="18605500" y="107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25400</xdr:rowOff>
    </xdr:from>
    <xdr:to>
      <xdr:col>102</xdr:col>
      <xdr:colOff>114300</xdr:colOff>
      <xdr:row>63</xdr:row>
      <xdr:rowOff>28194</xdr:rowOff>
    </xdr:to>
    <xdr:cxnSp macro="">
      <xdr:nvCxnSpPr>
        <xdr:cNvPr id="586" name="直線コネクタ 585"/>
        <xdr:cNvCxnSpPr/>
      </xdr:nvCxnSpPr>
      <xdr:spPr>
        <a:xfrm flipV="1">
          <a:off x="18656300" y="10826750"/>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587"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588"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589"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590"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59707</xdr:rowOff>
    </xdr:from>
    <xdr:ext cx="469744" cy="259045"/>
    <xdr:sp macro="" textlink="">
      <xdr:nvSpPr>
        <xdr:cNvPr id="591" name="n_1mainValue【学校施設】&#10;一人当たり面積"/>
        <xdr:cNvSpPr txBox="1"/>
      </xdr:nvSpPr>
      <xdr:spPr>
        <a:xfrm>
          <a:off x="21075727" y="1086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63771</xdr:rowOff>
    </xdr:from>
    <xdr:ext cx="469744" cy="259045"/>
    <xdr:sp macro="" textlink="">
      <xdr:nvSpPr>
        <xdr:cNvPr id="592" name="n_2mainValue【学校施設】&#10;一人当たり面積"/>
        <xdr:cNvSpPr txBox="1"/>
      </xdr:nvSpPr>
      <xdr:spPr>
        <a:xfrm>
          <a:off x="20199427" y="1086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67327</xdr:rowOff>
    </xdr:from>
    <xdr:ext cx="469744" cy="259045"/>
    <xdr:sp macro="" textlink="">
      <xdr:nvSpPr>
        <xdr:cNvPr id="593" name="n_3mainValue【学校施設】&#10;一人当たり面積"/>
        <xdr:cNvSpPr txBox="1"/>
      </xdr:nvSpPr>
      <xdr:spPr>
        <a:xfrm>
          <a:off x="19310427" y="1086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70121</xdr:rowOff>
    </xdr:from>
    <xdr:ext cx="469744" cy="259045"/>
    <xdr:sp macro="" textlink="">
      <xdr:nvSpPr>
        <xdr:cNvPr id="594" name="n_4mainValue【学校施設】&#10;一人当たり面積"/>
        <xdr:cNvSpPr txBox="1"/>
      </xdr:nvSpPr>
      <xdr:spPr>
        <a:xfrm>
          <a:off x="18421427"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20" name="直線コネクタ 61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2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24" name="直線コネクタ 62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625" name="【児童館】&#10;有形固定資産減価償却率平均値テキスト"/>
        <xdr:cNvSpPr txBox="1"/>
      </xdr:nvSpPr>
      <xdr:spPr>
        <a:xfrm>
          <a:off x="16357600" y="1399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26" name="フローチャート: 判断 62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27" name="フローチャート: 判断 62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28" name="フローチャート: 判断 627"/>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29" name="フローチャート: 判断 628"/>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30" name="フローチャート: 判断 629"/>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165281</xdr:rowOff>
    </xdr:from>
    <xdr:to>
      <xdr:col>81</xdr:col>
      <xdr:colOff>101600</xdr:colOff>
      <xdr:row>86</xdr:row>
      <xdr:rowOff>95431</xdr:rowOff>
    </xdr:to>
    <xdr:sp macro="" textlink="">
      <xdr:nvSpPr>
        <xdr:cNvPr id="636" name="楕円 635"/>
        <xdr:cNvSpPr/>
      </xdr:nvSpPr>
      <xdr:spPr>
        <a:xfrm>
          <a:off x="1543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144055</xdr:rowOff>
    </xdr:from>
    <xdr:to>
      <xdr:col>76</xdr:col>
      <xdr:colOff>165100</xdr:colOff>
      <xdr:row>86</xdr:row>
      <xdr:rowOff>74205</xdr:rowOff>
    </xdr:to>
    <xdr:sp macro="" textlink="">
      <xdr:nvSpPr>
        <xdr:cNvPr id="637" name="楕円 636"/>
        <xdr:cNvSpPr/>
      </xdr:nvSpPr>
      <xdr:spPr>
        <a:xfrm>
          <a:off x="14541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23405</xdr:rowOff>
    </xdr:from>
    <xdr:to>
      <xdr:col>81</xdr:col>
      <xdr:colOff>50800</xdr:colOff>
      <xdr:row>86</xdr:row>
      <xdr:rowOff>44631</xdr:rowOff>
    </xdr:to>
    <xdr:cxnSp macro="">
      <xdr:nvCxnSpPr>
        <xdr:cNvPr id="638" name="直線コネクタ 637"/>
        <xdr:cNvCxnSpPr/>
      </xdr:nvCxnSpPr>
      <xdr:spPr>
        <a:xfrm>
          <a:off x="14592300" y="1476810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122827</xdr:rowOff>
    </xdr:from>
    <xdr:to>
      <xdr:col>72</xdr:col>
      <xdr:colOff>38100</xdr:colOff>
      <xdr:row>86</xdr:row>
      <xdr:rowOff>52977</xdr:rowOff>
    </xdr:to>
    <xdr:sp macro="" textlink="">
      <xdr:nvSpPr>
        <xdr:cNvPr id="639" name="楕円 638"/>
        <xdr:cNvSpPr/>
      </xdr:nvSpPr>
      <xdr:spPr>
        <a:xfrm>
          <a:off x="13652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2177</xdr:rowOff>
    </xdr:from>
    <xdr:to>
      <xdr:col>76</xdr:col>
      <xdr:colOff>114300</xdr:colOff>
      <xdr:row>86</xdr:row>
      <xdr:rowOff>23405</xdr:rowOff>
    </xdr:to>
    <xdr:cxnSp macro="">
      <xdr:nvCxnSpPr>
        <xdr:cNvPr id="640" name="直線コネクタ 639"/>
        <xdr:cNvCxnSpPr/>
      </xdr:nvCxnSpPr>
      <xdr:spPr>
        <a:xfrm>
          <a:off x="13703300" y="1474687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99968</xdr:rowOff>
    </xdr:from>
    <xdr:to>
      <xdr:col>67</xdr:col>
      <xdr:colOff>101600</xdr:colOff>
      <xdr:row>86</xdr:row>
      <xdr:rowOff>30118</xdr:rowOff>
    </xdr:to>
    <xdr:sp macro="" textlink="">
      <xdr:nvSpPr>
        <xdr:cNvPr id="641" name="楕円 640"/>
        <xdr:cNvSpPr/>
      </xdr:nvSpPr>
      <xdr:spPr>
        <a:xfrm>
          <a:off x="12763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150768</xdr:rowOff>
    </xdr:from>
    <xdr:to>
      <xdr:col>71</xdr:col>
      <xdr:colOff>177800</xdr:colOff>
      <xdr:row>86</xdr:row>
      <xdr:rowOff>2177</xdr:rowOff>
    </xdr:to>
    <xdr:cxnSp macro="">
      <xdr:nvCxnSpPr>
        <xdr:cNvPr id="642" name="直線コネクタ 641"/>
        <xdr:cNvCxnSpPr/>
      </xdr:nvCxnSpPr>
      <xdr:spPr>
        <a:xfrm>
          <a:off x="12814300" y="147240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43" name="n_1ave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44" name="n_2aveValue【児童館】&#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45" name="n_3aveValue【児童館】&#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46"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86558</xdr:rowOff>
    </xdr:from>
    <xdr:ext cx="405111" cy="259045"/>
    <xdr:sp macro="" textlink="">
      <xdr:nvSpPr>
        <xdr:cNvPr id="647" name="n_1mainValue【児童館】&#10;有形固定資産減価償却率"/>
        <xdr:cNvSpPr txBox="1"/>
      </xdr:nvSpPr>
      <xdr:spPr>
        <a:xfrm>
          <a:off x="152660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65332</xdr:rowOff>
    </xdr:from>
    <xdr:ext cx="405111" cy="259045"/>
    <xdr:sp macro="" textlink="">
      <xdr:nvSpPr>
        <xdr:cNvPr id="648" name="n_2mainValue【児童館】&#10;有形固定資産減価償却率"/>
        <xdr:cNvSpPr txBox="1"/>
      </xdr:nvSpPr>
      <xdr:spPr>
        <a:xfrm>
          <a:off x="14389744" y="1481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44104</xdr:rowOff>
    </xdr:from>
    <xdr:ext cx="405111" cy="259045"/>
    <xdr:sp macro="" textlink="">
      <xdr:nvSpPr>
        <xdr:cNvPr id="649" name="n_3mainValue【児童館】&#10;有形固定資産減価償却率"/>
        <xdr:cNvSpPr txBox="1"/>
      </xdr:nvSpPr>
      <xdr:spPr>
        <a:xfrm>
          <a:off x="13500744" y="1478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21245</xdr:rowOff>
    </xdr:from>
    <xdr:ext cx="405111" cy="259045"/>
    <xdr:sp macro="" textlink="">
      <xdr:nvSpPr>
        <xdr:cNvPr id="650" name="n_4mainValue【児童館】&#10;有形固定資産減価償却率"/>
        <xdr:cNvSpPr txBox="1"/>
      </xdr:nvSpPr>
      <xdr:spPr>
        <a:xfrm>
          <a:off x="126117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672" name="直線コネクタ 671"/>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3"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4" name="直線コネクタ 67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75"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76" name="直線コネクタ 675"/>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677" name="【児童館】&#10;一人当たり面積平均値テキスト"/>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78" name="フローチャート: 判断 677"/>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79" name="フローチャート: 判断 678"/>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80" name="フローチャート: 判断 679"/>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681" name="フローチャート: 判断 680"/>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682" name="フローチャート: 判断 681"/>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688" name="楕円 687"/>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99313</xdr:rowOff>
    </xdr:from>
    <xdr:to>
      <xdr:col>107</xdr:col>
      <xdr:colOff>101600</xdr:colOff>
      <xdr:row>84</xdr:row>
      <xdr:rowOff>29463</xdr:rowOff>
    </xdr:to>
    <xdr:sp macro="" textlink="">
      <xdr:nvSpPr>
        <xdr:cNvPr id="689" name="楕円 688"/>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150113</xdr:rowOff>
    </xdr:to>
    <xdr:cxnSp macro="">
      <xdr:nvCxnSpPr>
        <xdr:cNvPr id="690" name="直線コネクタ 689"/>
        <xdr:cNvCxnSpPr/>
      </xdr:nvCxnSpPr>
      <xdr:spPr>
        <a:xfrm flipV="1">
          <a:off x="20434300" y="143713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691" name="楕円 690"/>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83</xdr:row>
      <xdr:rowOff>154687</xdr:rowOff>
    </xdr:to>
    <xdr:cxnSp macro="">
      <xdr:nvCxnSpPr>
        <xdr:cNvPr id="692" name="直線コネクタ 691"/>
        <xdr:cNvCxnSpPr/>
      </xdr:nvCxnSpPr>
      <xdr:spPr>
        <a:xfrm flipV="1">
          <a:off x="19545300" y="1438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108458</xdr:rowOff>
    </xdr:from>
    <xdr:to>
      <xdr:col>98</xdr:col>
      <xdr:colOff>38100</xdr:colOff>
      <xdr:row>84</xdr:row>
      <xdr:rowOff>38608</xdr:rowOff>
    </xdr:to>
    <xdr:sp macro="" textlink="">
      <xdr:nvSpPr>
        <xdr:cNvPr id="693" name="楕円 692"/>
        <xdr:cNvSpPr/>
      </xdr:nvSpPr>
      <xdr:spPr>
        <a:xfrm>
          <a:off x="18605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154687</xdr:rowOff>
    </xdr:from>
    <xdr:to>
      <xdr:col>102</xdr:col>
      <xdr:colOff>114300</xdr:colOff>
      <xdr:row>83</xdr:row>
      <xdr:rowOff>159258</xdr:rowOff>
    </xdr:to>
    <xdr:cxnSp macro="">
      <xdr:nvCxnSpPr>
        <xdr:cNvPr id="694" name="直線コネクタ 693"/>
        <xdr:cNvCxnSpPr/>
      </xdr:nvCxnSpPr>
      <xdr:spPr>
        <a:xfrm flipV="1">
          <a:off x="18656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695"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96" name="n_2ave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697" name="n_3aveValue【児童館】&#10;一人当たり面積"/>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698" name="n_4aveValue【児童館】&#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699" name="n_1main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45990</xdr:rowOff>
    </xdr:from>
    <xdr:ext cx="469744" cy="259045"/>
    <xdr:sp macro="" textlink="">
      <xdr:nvSpPr>
        <xdr:cNvPr id="700" name="n_2mainValue【児童館】&#10;一人当たり面積"/>
        <xdr:cNvSpPr txBox="1"/>
      </xdr:nvSpPr>
      <xdr:spPr>
        <a:xfrm>
          <a:off x="20199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50564</xdr:rowOff>
    </xdr:from>
    <xdr:ext cx="469744" cy="259045"/>
    <xdr:sp macro="" textlink="">
      <xdr:nvSpPr>
        <xdr:cNvPr id="701" name="n_3mainValue【児童館】&#10;一人当たり面積"/>
        <xdr:cNvSpPr txBox="1"/>
      </xdr:nvSpPr>
      <xdr:spPr>
        <a:xfrm>
          <a:off x="19310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02" name="n_4mainValue【児童館】&#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4" name="直線コネクタ 7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5" name="テキスト ボックス 71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6" name="直線コネクタ 7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7" name="テキスト ボックス 7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8" name="直線コネクタ 7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9" name="テキスト ボックス 7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0" name="直線コネクタ 7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1" name="テキスト ボックス 7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2" name="直線コネクタ 7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3" name="テキスト ボックス 72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5" name="テキスト ボックス 72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27" name="直線コネクタ 726"/>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28"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29" name="直線コネクタ 728"/>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30"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31" name="直線コネクタ 730"/>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32"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33" name="フローチャート: 判断 732"/>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34" name="フローチャート: 判断 733"/>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35" name="フローチャート: 判断 734"/>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36" name="フローチャート: 判断 735"/>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37" name="フローチャート: 判断 736"/>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88264</xdr:rowOff>
    </xdr:from>
    <xdr:to>
      <xdr:col>81</xdr:col>
      <xdr:colOff>101600</xdr:colOff>
      <xdr:row>106</xdr:row>
      <xdr:rowOff>18414</xdr:rowOff>
    </xdr:to>
    <xdr:sp macro="" textlink="">
      <xdr:nvSpPr>
        <xdr:cNvPr id="743" name="楕円 742"/>
        <xdr:cNvSpPr/>
      </xdr:nvSpPr>
      <xdr:spPr>
        <a:xfrm>
          <a:off x="15430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53975</xdr:rowOff>
    </xdr:from>
    <xdr:to>
      <xdr:col>76</xdr:col>
      <xdr:colOff>165100</xdr:colOff>
      <xdr:row>105</xdr:row>
      <xdr:rowOff>155575</xdr:rowOff>
    </xdr:to>
    <xdr:sp macro="" textlink="">
      <xdr:nvSpPr>
        <xdr:cNvPr id="744" name="楕円 743"/>
        <xdr:cNvSpPr/>
      </xdr:nvSpPr>
      <xdr:spPr>
        <a:xfrm>
          <a:off x="14541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104775</xdr:rowOff>
    </xdr:from>
    <xdr:to>
      <xdr:col>81</xdr:col>
      <xdr:colOff>50800</xdr:colOff>
      <xdr:row>105</xdr:row>
      <xdr:rowOff>139064</xdr:rowOff>
    </xdr:to>
    <xdr:cxnSp macro="">
      <xdr:nvCxnSpPr>
        <xdr:cNvPr id="745" name="直線コネクタ 744"/>
        <xdr:cNvCxnSpPr/>
      </xdr:nvCxnSpPr>
      <xdr:spPr>
        <a:xfrm>
          <a:off x="14592300" y="181070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61595</xdr:rowOff>
    </xdr:from>
    <xdr:to>
      <xdr:col>72</xdr:col>
      <xdr:colOff>38100</xdr:colOff>
      <xdr:row>105</xdr:row>
      <xdr:rowOff>163195</xdr:rowOff>
    </xdr:to>
    <xdr:sp macro="" textlink="">
      <xdr:nvSpPr>
        <xdr:cNvPr id="746" name="楕円 745"/>
        <xdr:cNvSpPr/>
      </xdr:nvSpPr>
      <xdr:spPr>
        <a:xfrm>
          <a:off x="13652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104775</xdr:rowOff>
    </xdr:from>
    <xdr:to>
      <xdr:col>76</xdr:col>
      <xdr:colOff>114300</xdr:colOff>
      <xdr:row>105</xdr:row>
      <xdr:rowOff>112395</xdr:rowOff>
    </xdr:to>
    <xdr:cxnSp macro="">
      <xdr:nvCxnSpPr>
        <xdr:cNvPr id="747" name="直線コネクタ 746"/>
        <xdr:cNvCxnSpPr/>
      </xdr:nvCxnSpPr>
      <xdr:spPr>
        <a:xfrm flipV="1">
          <a:off x="13703300" y="181070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19686</xdr:rowOff>
    </xdr:from>
    <xdr:to>
      <xdr:col>67</xdr:col>
      <xdr:colOff>101600</xdr:colOff>
      <xdr:row>105</xdr:row>
      <xdr:rowOff>121286</xdr:rowOff>
    </xdr:to>
    <xdr:sp macro="" textlink="">
      <xdr:nvSpPr>
        <xdr:cNvPr id="748" name="楕円 747"/>
        <xdr:cNvSpPr/>
      </xdr:nvSpPr>
      <xdr:spPr>
        <a:xfrm>
          <a:off x="12763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70486</xdr:rowOff>
    </xdr:from>
    <xdr:to>
      <xdr:col>71</xdr:col>
      <xdr:colOff>177800</xdr:colOff>
      <xdr:row>105</xdr:row>
      <xdr:rowOff>112395</xdr:rowOff>
    </xdr:to>
    <xdr:cxnSp macro="">
      <xdr:nvCxnSpPr>
        <xdr:cNvPr id="749" name="直線コネクタ 748"/>
        <xdr:cNvCxnSpPr/>
      </xdr:nvCxnSpPr>
      <xdr:spPr>
        <a:xfrm>
          <a:off x="12814300" y="180727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50"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51"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52"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53"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9541</xdr:rowOff>
    </xdr:from>
    <xdr:ext cx="405111" cy="259045"/>
    <xdr:sp macro="" textlink="">
      <xdr:nvSpPr>
        <xdr:cNvPr id="754" name="n_1mainValue【公民館】&#10;有形固定資産減価償却率"/>
        <xdr:cNvSpPr txBox="1"/>
      </xdr:nvSpPr>
      <xdr:spPr>
        <a:xfrm>
          <a:off x="152660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146702</xdr:rowOff>
    </xdr:from>
    <xdr:ext cx="405111" cy="259045"/>
    <xdr:sp macro="" textlink="">
      <xdr:nvSpPr>
        <xdr:cNvPr id="755" name="n_2mainValue【公民館】&#10;有形固定資産減価償却率"/>
        <xdr:cNvSpPr txBox="1"/>
      </xdr:nvSpPr>
      <xdr:spPr>
        <a:xfrm>
          <a:off x="14389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154322</xdr:rowOff>
    </xdr:from>
    <xdr:ext cx="405111" cy="259045"/>
    <xdr:sp macro="" textlink="">
      <xdr:nvSpPr>
        <xdr:cNvPr id="756" name="n_3mainValue【公民館】&#10;有形固定資産減価償却率"/>
        <xdr:cNvSpPr txBox="1"/>
      </xdr:nvSpPr>
      <xdr:spPr>
        <a:xfrm>
          <a:off x="13500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112413</xdr:rowOff>
    </xdr:from>
    <xdr:ext cx="405111" cy="259045"/>
    <xdr:sp macro="" textlink="">
      <xdr:nvSpPr>
        <xdr:cNvPr id="757" name="n_4mainValue【公民館】&#10;有形固定資産減価償却率"/>
        <xdr:cNvSpPr txBox="1"/>
      </xdr:nvSpPr>
      <xdr:spPr>
        <a:xfrm>
          <a:off x="12611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8" name="直線コネクタ 7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9" name="テキスト ボックス 7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0" name="直線コネクタ 7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1" name="テキスト ボックス 7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2" name="直線コネクタ 7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3" name="テキスト ボックス 7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4" name="直線コネクタ 7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5" name="テキスト ボックス 7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79" name="直線コネクタ 778"/>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80"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81" name="直線コネクタ 780"/>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82"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83" name="直線コネクタ 782"/>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84"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85" name="フローチャート: 判断 784"/>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86" name="フローチャート: 判断 785"/>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87" name="フローチャート: 判断 786"/>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88" name="フローチャート: 判断 787"/>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89" name="フローチャート: 判断 788"/>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114554</xdr:rowOff>
    </xdr:from>
    <xdr:to>
      <xdr:col>112</xdr:col>
      <xdr:colOff>38100</xdr:colOff>
      <xdr:row>106</xdr:row>
      <xdr:rowOff>44704</xdr:rowOff>
    </xdr:to>
    <xdr:sp macro="" textlink="">
      <xdr:nvSpPr>
        <xdr:cNvPr id="795" name="楕円 794"/>
        <xdr:cNvSpPr/>
      </xdr:nvSpPr>
      <xdr:spPr>
        <a:xfrm>
          <a:off x="21272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96" name="楕円 795"/>
        <xdr:cNvSpPr/>
      </xdr:nvSpPr>
      <xdr:spPr>
        <a:xfrm>
          <a:off x="20383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165354</xdr:rowOff>
    </xdr:from>
    <xdr:to>
      <xdr:col>111</xdr:col>
      <xdr:colOff>177800</xdr:colOff>
      <xdr:row>106</xdr:row>
      <xdr:rowOff>763</xdr:rowOff>
    </xdr:to>
    <xdr:cxnSp macro="">
      <xdr:nvCxnSpPr>
        <xdr:cNvPr id="797" name="直線コネクタ 796"/>
        <xdr:cNvCxnSpPr/>
      </xdr:nvCxnSpPr>
      <xdr:spPr>
        <a:xfrm flipV="1">
          <a:off x="20434300" y="181676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98" name="楕円 797"/>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763</xdr:rowOff>
    </xdr:from>
    <xdr:to>
      <xdr:col>107</xdr:col>
      <xdr:colOff>50800</xdr:colOff>
      <xdr:row>106</xdr:row>
      <xdr:rowOff>7620</xdr:rowOff>
    </xdr:to>
    <xdr:cxnSp macro="">
      <xdr:nvCxnSpPr>
        <xdr:cNvPr id="799" name="直線コネクタ 798"/>
        <xdr:cNvCxnSpPr/>
      </xdr:nvCxnSpPr>
      <xdr:spPr>
        <a:xfrm flipV="1">
          <a:off x="19545300" y="181744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132842</xdr:rowOff>
    </xdr:from>
    <xdr:to>
      <xdr:col>98</xdr:col>
      <xdr:colOff>38100</xdr:colOff>
      <xdr:row>106</xdr:row>
      <xdr:rowOff>62992</xdr:rowOff>
    </xdr:to>
    <xdr:sp macro="" textlink="">
      <xdr:nvSpPr>
        <xdr:cNvPr id="800" name="楕円 799"/>
        <xdr:cNvSpPr/>
      </xdr:nvSpPr>
      <xdr:spPr>
        <a:xfrm>
          <a:off x="18605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12192</xdr:rowOff>
    </xdr:to>
    <xdr:cxnSp macro="">
      <xdr:nvCxnSpPr>
        <xdr:cNvPr id="801" name="直線コネクタ 800"/>
        <xdr:cNvCxnSpPr/>
      </xdr:nvCxnSpPr>
      <xdr:spPr>
        <a:xfrm flipV="1">
          <a:off x="18656300" y="1818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02" name="n_1aveValue【公民館】&#10;一人当たり面積"/>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03" name="n_2ave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04"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05" name="n_4aveValue【公民館】&#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35831</xdr:rowOff>
    </xdr:from>
    <xdr:ext cx="469744" cy="259045"/>
    <xdr:sp macro="" textlink="">
      <xdr:nvSpPr>
        <xdr:cNvPr id="806" name="n_1main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807" name="n_2mainValue【公民館】&#10;一人当たり面積"/>
        <xdr:cNvSpPr txBox="1"/>
      </xdr:nvSpPr>
      <xdr:spPr>
        <a:xfrm>
          <a:off x="20199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08" name="n_3mainValue【公民館】&#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54119</xdr:rowOff>
    </xdr:from>
    <xdr:ext cx="469744" cy="259045"/>
    <xdr:sp macro="" textlink="">
      <xdr:nvSpPr>
        <xdr:cNvPr id="809" name="n_4mainValue【公民館】&#10;一人当たり面積"/>
        <xdr:cNvSpPr txBox="1"/>
      </xdr:nvSpPr>
      <xdr:spPr>
        <a:xfrm>
          <a:off x="18421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令和元</a:t>
          </a:r>
          <a:r>
            <a:rPr kumimoji="1" lang="ja-JP" altLang="ja-JP" sz="1300">
              <a:solidFill>
                <a:sysClr val="windowText" lastClr="000000"/>
              </a:solidFill>
              <a:effectLst/>
              <a:latin typeface="+mn-lt"/>
              <a:ea typeface="+mn-ea"/>
              <a:cs typeface="+mn-cs"/>
            </a:rPr>
            <a:t>年度において類似団体と比較して特に有形固定資産減価償却率が高くなっている施設は、前年度と同様の公営住宅、児童館である。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公営住宅についてはすでに耐用年数の全部を経過しているものが多いため、</a:t>
          </a:r>
          <a:r>
            <a:rPr kumimoji="1" lang="en-US" altLang="ja-JP" sz="1300">
              <a:solidFill>
                <a:sysClr val="windowText" lastClr="000000"/>
              </a:solidFill>
              <a:effectLst/>
              <a:latin typeface="+mn-lt"/>
              <a:ea typeface="+mn-ea"/>
              <a:cs typeface="+mn-cs"/>
            </a:rPr>
            <a:t>85.6</a:t>
          </a:r>
          <a:r>
            <a:rPr kumimoji="1" lang="ja-JP" altLang="ja-JP" sz="1300">
              <a:solidFill>
                <a:sysClr val="windowText" lastClr="000000"/>
              </a:solidFill>
              <a:effectLst/>
              <a:latin typeface="+mn-lt"/>
              <a:ea typeface="+mn-ea"/>
              <a:cs typeface="+mn-cs"/>
            </a:rPr>
            <a:t>％（前年度比</a:t>
          </a:r>
          <a:r>
            <a:rPr kumimoji="1" lang="en-US" altLang="ja-JP" sz="1300">
              <a:solidFill>
                <a:sysClr val="windowText" lastClr="000000"/>
              </a:solidFill>
              <a:effectLst/>
              <a:latin typeface="+mn-lt"/>
              <a:ea typeface="+mn-ea"/>
              <a:cs typeface="+mn-cs"/>
            </a:rPr>
            <a:t>+1.6</a:t>
          </a:r>
          <a:r>
            <a:rPr kumimoji="1" lang="ja-JP" altLang="ja-JP" sz="1300">
              <a:solidFill>
                <a:sysClr val="windowText" lastClr="000000"/>
              </a:solidFill>
              <a:effectLst/>
              <a:latin typeface="+mn-lt"/>
              <a:ea typeface="+mn-ea"/>
              <a:cs typeface="+mn-cs"/>
            </a:rPr>
            <a:t>ポイント）という高い比率となっている。今後は、</a:t>
          </a:r>
          <a:r>
            <a:rPr kumimoji="1" lang="ja-JP" altLang="en-US" sz="1300">
              <a:solidFill>
                <a:sysClr val="windowText" lastClr="000000"/>
              </a:solidFill>
              <a:effectLst/>
              <a:latin typeface="+mn-lt"/>
              <a:ea typeface="+mn-ea"/>
              <a:cs typeface="+mn-cs"/>
            </a:rPr>
            <a:t>令和</a:t>
          </a:r>
          <a:r>
            <a:rPr kumimoji="1" lang="en-US" altLang="ja-JP" sz="1300">
              <a:solidFill>
                <a:sysClr val="windowText" lastClr="000000"/>
              </a:solidFill>
              <a:effectLst/>
              <a:latin typeface="+mn-lt"/>
              <a:ea typeface="+mn-ea"/>
              <a:cs typeface="+mn-cs"/>
            </a:rPr>
            <a:t>2</a:t>
          </a:r>
          <a:r>
            <a:rPr kumimoji="1" lang="ja-JP" altLang="en-US" sz="1300">
              <a:solidFill>
                <a:sysClr val="windowText" lastClr="000000"/>
              </a:solidFill>
              <a:effectLst/>
              <a:latin typeface="+mn-lt"/>
              <a:ea typeface="+mn-ea"/>
              <a:cs typeface="+mn-cs"/>
            </a:rPr>
            <a:t>年度に策定した「角田市</a:t>
          </a:r>
          <a:r>
            <a:rPr kumimoji="1" lang="ja-JP" altLang="ja-JP" sz="1300">
              <a:solidFill>
                <a:sysClr val="windowText" lastClr="000000"/>
              </a:solidFill>
              <a:effectLst/>
              <a:latin typeface="+mn-lt"/>
              <a:ea typeface="+mn-ea"/>
              <a:cs typeface="+mn-cs"/>
            </a:rPr>
            <a:t>公営住宅等長寿命化計画</a:t>
          </a:r>
          <a:r>
            <a:rPr kumimoji="1" lang="ja-JP" altLang="en-US" sz="1300">
              <a:solidFill>
                <a:sysClr val="windowText" lastClr="000000"/>
              </a:solidFill>
              <a:effectLst/>
              <a:latin typeface="+mn-lt"/>
              <a:ea typeface="+mn-ea"/>
              <a:cs typeface="+mn-cs"/>
            </a:rPr>
            <a:t>」に基づき</a:t>
          </a:r>
          <a:r>
            <a:rPr kumimoji="1" lang="ja-JP" altLang="ja-JP" sz="1300">
              <a:solidFill>
                <a:sysClr val="windowText" lastClr="000000"/>
              </a:solidFill>
              <a:effectLst/>
              <a:latin typeface="+mn-lt"/>
              <a:ea typeface="+mn-ea"/>
              <a:cs typeface="+mn-cs"/>
            </a:rPr>
            <a:t>、公営住宅の更なる適正化を図るとともに老朽化対策に取り組んでいく。</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児童館については各地区の人口減少の推移を踏まえ、</a:t>
          </a:r>
          <a:r>
            <a:rPr kumimoji="1" lang="en-US" altLang="ja-JP" sz="1300">
              <a:solidFill>
                <a:sysClr val="windowText" lastClr="000000"/>
              </a:solidFill>
              <a:effectLst/>
              <a:latin typeface="+mn-lt"/>
              <a:ea typeface="+mn-ea"/>
              <a:cs typeface="+mn-cs"/>
            </a:rPr>
            <a:t>6</a:t>
          </a:r>
          <a:r>
            <a:rPr kumimoji="1" lang="ja-JP" altLang="ja-JP" sz="1300">
              <a:solidFill>
                <a:sysClr val="windowText" lastClr="000000"/>
              </a:solidFill>
              <a:effectLst/>
              <a:latin typeface="+mn-lt"/>
              <a:ea typeface="+mn-ea"/>
              <a:cs typeface="+mn-cs"/>
            </a:rPr>
            <a:t>館ある施設のうち</a:t>
          </a:r>
          <a:r>
            <a:rPr kumimoji="1" lang="en-US" altLang="ja-JP" sz="1300">
              <a:solidFill>
                <a:sysClr val="windowText" lastClr="000000"/>
              </a:solidFill>
              <a:effectLst/>
              <a:latin typeface="+mn-lt"/>
              <a:ea typeface="+mn-ea"/>
              <a:cs typeface="+mn-cs"/>
            </a:rPr>
            <a:t>1</a:t>
          </a:r>
          <a:r>
            <a:rPr kumimoji="1" lang="ja-JP" altLang="ja-JP" sz="1300">
              <a:solidFill>
                <a:sysClr val="windowText" lastClr="000000"/>
              </a:solidFill>
              <a:effectLst/>
              <a:latin typeface="+mn-lt"/>
              <a:ea typeface="+mn-ea"/>
              <a:cs typeface="+mn-cs"/>
            </a:rPr>
            <a:t>館を残して令和</a:t>
          </a:r>
          <a:r>
            <a:rPr kumimoji="1" lang="en-US" altLang="ja-JP" sz="1300">
              <a:solidFill>
                <a:sysClr val="windowText" lastClr="000000"/>
              </a:solidFill>
              <a:effectLst/>
              <a:latin typeface="+mn-lt"/>
              <a:ea typeface="+mn-ea"/>
              <a:cs typeface="+mn-cs"/>
            </a:rPr>
            <a:t>2</a:t>
          </a:r>
          <a:r>
            <a:rPr kumimoji="1" lang="ja-JP" altLang="ja-JP" sz="1300">
              <a:solidFill>
                <a:sysClr val="windowText" lastClr="000000"/>
              </a:solidFill>
              <a:effectLst/>
              <a:latin typeface="+mn-lt"/>
              <a:ea typeface="+mn-ea"/>
              <a:cs typeface="+mn-cs"/>
            </a:rPr>
            <a:t>年度末で廃止。廃止した施設について、個別施設計画に基づく整備を予定している。</a:t>
          </a:r>
          <a:endParaRPr lang="ja-JP" altLang="ja-JP" sz="13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28,212
27,975
147.53
22,351,738
21,723,585
448,325
8,033,150
16,275,080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38463</xdr:rowOff>
    </xdr:from>
    <xdr:to>
      <xdr:col>20</xdr:col>
      <xdr:colOff>38100</xdr:colOff>
      <xdr:row>34</xdr:row>
      <xdr:rowOff>140063</xdr:rowOff>
    </xdr:to>
    <xdr:sp macro="" textlink="">
      <xdr:nvSpPr>
        <xdr:cNvPr id="74" name="楕円 73"/>
        <xdr:cNvSpPr/>
      </xdr:nvSpPr>
      <xdr:spPr>
        <a:xfrm>
          <a:off x="3746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169092</xdr:rowOff>
    </xdr:from>
    <xdr:to>
      <xdr:col>15</xdr:col>
      <xdr:colOff>101600</xdr:colOff>
      <xdr:row>34</xdr:row>
      <xdr:rowOff>99242</xdr:rowOff>
    </xdr:to>
    <xdr:sp macro="" textlink="">
      <xdr:nvSpPr>
        <xdr:cNvPr id="75" name="楕円 74"/>
        <xdr:cNvSpPr/>
      </xdr:nvSpPr>
      <xdr:spPr>
        <a:xfrm>
          <a:off x="2857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48442</xdr:rowOff>
    </xdr:from>
    <xdr:to>
      <xdr:col>19</xdr:col>
      <xdr:colOff>177800</xdr:colOff>
      <xdr:row>34</xdr:row>
      <xdr:rowOff>89263</xdr:rowOff>
    </xdr:to>
    <xdr:cxnSp macro="">
      <xdr:nvCxnSpPr>
        <xdr:cNvPr id="76" name="直線コネクタ 75"/>
        <xdr:cNvCxnSpPr/>
      </xdr:nvCxnSpPr>
      <xdr:spPr>
        <a:xfrm>
          <a:off x="2908300" y="58777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128270</xdr:rowOff>
    </xdr:from>
    <xdr:to>
      <xdr:col>10</xdr:col>
      <xdr:colOff>165100</xdr:colOff>
      <xdr:row>34</xdr:row>
      <xdr:rowOff>58420</xdr:rowOff>
    </xdr:to>
    <xdr:sp macro="" textlink="">
      <xdr:nvSpPr>
        <xdr:cNvPr id="77" name="楕円 76"/>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34</xdr:row>
      <xdr:rowOff>48442</xdr:rowOff>
    </xdr:to>
    <xdr:cxnSp macro="">
      <xdr:nvCxnSpPr>
        <xdr:cNvPr id="78" name="直線コネクタ 77"/>
        <xdr:cNvCxnSpPr/>
      </xdr:nvCxnSpPr>
      <xdr:spPr>
        <a:xfrm>
          <a:off x="2019300" y="583692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87449</xdr:rowOff>
    </xdr:from>
    <xdr:to>
      <xdr:col>6</xdr:col>
      <xdr:colOff>38100</xdr:colOff>
      <xdr:row>34</xdr:row>
      <xdr:rowOff>17599</xdr:rowOff>
    </xdr:to>
    <xdr:sp macro="" textlink="">
      <xdr:nvSpPr>
        <xdr:cNvPr id="79" name="楕円 78"/>
        <xdr:cNvSpPr/>
      </xdr:nvSpPr>
      <xdr:spPr>
        <a:xfrm>
          <a:off x="1079500" y="5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138249</xdr:rowOff>
    </xdr:from>
    <xdr:to>
      <xdr:col>10</xdr:col>
      <xdr:colOff>114300</xdr:colOff>
      <xdr:row>34</xdr:row>
      <xdr:rowOff>7620</xdr:rowOff>
    </xdr:to>
    <xdr:cxnSp macro="">
      <xdr:nvCxnSpPr>
        <xdr:cNvPr id="80" name="直線コネクタ 79"/>
        <xdr:cNvCxnSpPr/>
      </xdr:nvCxnSpPr>
      <xdr:spPr>
        <a:xfrm>
          <a:off x="1130300" y="57960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1" name="n_1aveValue【図書館】&#10;有形固定資産減価償却率"/>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2" name="n_2aveValue【図書館】&#10;有形固定資産減価償却率"/>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3" name="n_3aveValue【図書館】&#10;有形固定資産減価償却率"/>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4"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156590</xdr:rowOff>
    </xdr:from>
    <xdr:ext cx="405111" cy="259045"/>
    <xdr:sp macro="" textlink="">
      <xdr:nvSpPr>
        <xdr:cNvPr id="85" name="n_1mainValue【図書館】&#10;有形固定資産減価償却率"/>
        <xdr:cNvSpPr txBox="1"/>
      </xdr:nvSpPr>
      <xdr:spPr>
        <a:xfrm>
          <a:off x="35820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115769</xdr:rowOff>
    </xdr:from>
    <xdr:ext cx="405111" cy="259045"/>
    <xdr:sp macro="" textlink="">
      <xdr:nvSpPr>
        <xdr:cNvPr id="86" name="n_2mainValue【図書館】&#10;有形固定資産減価償却率"/>
        <xdr:cNvSpPr txBox="1"/>
      </xdr:nvSpPr>
      <xdr:spPr>
        <a:xfrm>
          <a:off x="2705744"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74947</xdr:rowOff>
    </xdr:from>
    <xdr:ext cx="405111" cy="259045"/>
    <xdr:sp macro="" textlink="">
      <xdr:nvSpPr>
        <xdr:cNvPr id="87" name="n_3mainValue【図書館】&#10;有形固定資産減価償却率"/>
        <xdr:cNvSpPr txBox="1"/>
      </xdr:nvSpPr>
      <xdr:spPr>
        <a:xfrm>
          <a:off x="1816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34126</xdr:rowOff>
    </xdr:from>
    <xdr:ext cx="340478" cy="259045"/>
    <xdr:sp macro="" textlink="">
      <xdr:nvSpPr>
        <xdr:cNvPr id="88" name="n_4mainValue【図書館】&#10;有形固定資産減価償却率"/>
        <xdr:cNvSpPr txBox="1"/>
      </xdr:nvSpPr>
      <xdr:spPr>
        <a:xfrm>
          <a:off x="960061" y="552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0" name="直線コネクタ 109"/>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1"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2" name="直線コネクタ 111"/>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3"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4" name="直線コネクタ 113"/>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5"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6" name="フローチャート: 判断 115"/>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17" name="フローチャート: 判断 116"/>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8" name="フローチャート: 判断 117"/>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9" name="フローチャート: 判断 118"/>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0" name="フローチャート: 判断 119"/>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68834</xdr:rowOff>
    </xdr:from>
    <xdr:to>
      <xdr:col>50</xdr:col>
      <xdr:colOff>165100</xdr:colOff>
      <xdr:row>39</xdr:row>
      <xdr:rowOff>170434</xdr:rowOff>
    </xdr:to>
    <xdr:sp macro="" textlink="">
      <xdr:nvSpPr>
        <xdr:cNvPr id="126" name="楕円 125"/>
        <xdr:cNvSpPr/>
      </xdr:nvSpPr>
      <xdr:spPr>
        <a:xfrm>
          <a:off x="9588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7" name="楕円 126"/>
        <xdr:cNvSpPr/>
      </xdr:nvSpPr>
      <xdr:spPr>
        <a:xfrm>
          <a:off x="8699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119634</xdr:rowOff>
    </xdr:from>
    <xdr:to>
      <xdr:col>50</xdr:col>
      <xdr:colOff>114300</xdr:colOff>
      <xdr:row>39</xdr:row>
      <xdr:rowOff>128778</xdr:rowOff>
    </xdr:to>
    <xdr:cxnSp macro="">
      <xdr:nvCxnSpPr>
        <xdr:cNvPr id="128" name="直線コネクタ 127"/>
        <xdr:cNvCxnSpPr/>
      </xdr:nvCxnSpPr>
      <xdr:spPr>
        <a:xfrm flipV="1">
          <a:off x="8750300" y="6806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87122</xdr:rowOff>
    </xdr:from>
    <xdr:to>
      <xdr:col>41</xdr:col>
      <xdr:colOff>101600</xdr:colOff>
      <xdr:row>40</xdr:row>
      <xdr:rowOff>17272</xdr:rowOff>
    </xdr:to>
    <xdr:sp macro="" textlink="">
      <xdr:nvSpPr>
        <xdr:cNvPr id="129" name="楕円 128"/>
        <xdr:cNvSpPr/>
      </xdr:nvSpPr>
      <xdr:spPr>
        <a:xfrm>
          <a:off x="7810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128778</xdr:rowOff>
    </xdr:from>
    <xdr:to>
      <xdr:col>45</xdr:col>
      <xdr:colOff>177800</xdr:colOff>
      <xdr:row>39</xdr:row>
      <xdr:rowOff>137922</xdr:rowOff>
    </xdr:to>
    <xdr:cxnSp macro="">
      <xdr:nvCxnSpPr>
        <xdr:cNvPr id="130" name="直線コネクタ 129"/>
        <xdr:cNvCxnSpPr/>
      </xdr:nvCxnSpPr>
      <xdr:spPr>
        <a:xfrm flipV="1">
          <a:off x="7861300" y="681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87122</xdr:rowOff>
    </xdr:from>
    <xdr:to>
      <xdr:col>36</xdr:col>
      <xdr:colOff>165100</xdr:colOff>
      <xdr:row>40</xdr:row>
      <xdr:rowOff>17272</xdr:rowOff>
    </xdr:to>
    <xdr:sp macro="" textlink="">
      <xdr:nvSpPr>
        <xdr:cNvPr id="131" name="楕円 130"/>
        <xdr:cNvSpPr/>
      </xdr:nvSpPr>
      <xdr:spPr>
        <a:xfrm>
          <a:off x="6921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137922</xdr:rowOff>
    </xdr:from>
    <xdr:to>
      <xdr:col>41</xdr:col>
      <xdr:colOff>50800</xdr:colOff>
      <xdr:row>39</xdr:row>
      <xdr:rowOff>137922</xdr:rowOff>
    </xdr:to>
    <xdr:cxnSp macro="">
      <xdr:nvCxnSpPr>
        <xdr:cNvPr id="132" name="直線コネクタ 131"/>
        <xdr:cNvCxnSpPr/>
      </xdr:nvCxnSpPr>
      <xdr:spPr>
        <a:xfrm>
          <a:off x="6972300" y="682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3"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34"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35"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36"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161561</xdr:rowOff>
    </xdr:from>
    <xdr:ext cx="469744" cy="259045"/>
    <xdr:sp macro="" textlink="">
      <xdr:nvSpPr>
        <xdr:cNvPr id="137" name="n_1mainValue【図書館】&#10;一人当たり面積"/>
        <xdr:cNvSpPr txBox="1"/>
      </xdr:nvSpPr>
      <xdr:spPr>
        <a:xfrm>
          <a:off x="9391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170705</xdr:rowOff>
    </xdr:from>
    <xdr:ext cx="469744" cy="259045"/>
    <xdr:sp macro="" textlink="">
      <xdr:nvSpPr>
        <xdr:cNvPr id="138" name="n_2mainValue【図書館】&#10;一人当たり面積"/>
        <xdr:cNvSpPr txBox="1"/>
      </xdr:nvSpPr>
      <xdr:spPr>
        <a:xfrm>
          <a:off x="8515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8399</xdr:rowOff>
    </xdr:from>
    <xdr:ext cx="469744" cy="259045"/>
    <xdr:sp macro="" textlink="">
      <xdr:nvSpPr>
        <xdr:cNvPr id="139" name="n_3mainValue【図書館】&#10;一人当たり面積"/>
        <xdr:cNvSpPr txBox="1"/>
      </xdr:nvSpPr>
      <xdr:spPr>
        <a:xfrm>
          <a:off x="7626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8399</xdr:rowOff>
    </xdr:from>
    <xdr:ext cx="469744" cy="259045"/>
    <xdr:sp macro="" textlink="">
      <xdr:nvSpPr>
        <xdr:cNvPr id="140" name="n_4mainValue【図書館】&#10;一人当たり面積"/>
        <xdr:cNvSpPr txBox="1"/>
      </xdr:nvSpPr>
      <xdr:spPr>
        <a:xfrm>
          <a:off x="6737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65" name="直線コネクタ 164"/>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66"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67" name="直線コネクタ 166"/>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68"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69" name="直線コネクタ 168"/>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0" name="【体育館・プール】&#10;有形固定資産減価償却率平均値テキスト"/>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1" name="フローチャート: 判断 170"/>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2" name="フローチャート: 判断 171"/>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3" name="フローチャート: 判断 172"/>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4" name="フローチャート: 判断 173"/>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75" name="フローチャート: 判断 174"/>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46355</xdr:rowOff>
    </xdr:from>
    <xdr:to>
      <xdr:col>20</xdr:col>
      <xdr:colOff>38100</xdr:colOff>
      <xdr:row>60</xdr:row>
      <xdr:rowOff>147955</xdr:rowOff>
    </xdr:to>
    <xdr:sp macro="" textlink="">
      <xdr:nvSpPr>
        <xdr:cNvPr id="181" name="楕円 180"/>
        <xdr:cNvSpPr/>
      </xdr:nvSpPr>
      <xdr:spPr>
        <a:xfrm>
          <a:off x="3746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65405</xdr:rowOff>
    </xdr:from>
    <xdr:to>
      <xdr:col>15</xdr:col>
      <xdr:colOff>101600</xdr:colOff>
      <xdr:row>60</xdr:row>
      <xdr:rowOff>167005</xdr:rowOff>
    </xdr:to>
    <xdr:sp macro="" textlink="">
      <xdr:nvSpPr>
        <xdr:cNvPr id="182" name="楕円 181"/>
        <xdr:cNvSpPr/>
      </xdr:nvSpPr>
      <xdr:spPr>
        <a:xfrm>
          <a:off x="2857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60</xdr:row>
      <xdr:rowOff>116205</xdr:rowOff>
    </xdr:to>
    <xdr:cxnSp macro="">
      <xdr:nvCxnSpPr>
        <xdr:cNvPr id="183" name="直線コネクタ 182"/>
        <xdr:cNvCxnSpPr/>
      </xdr:nvCxnSpPr>
      <xdr:spPr>
        <a:xfrm flipV="1">
          <a:off x="2908300" y="103841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4" name="楕円 183"/>
        <xdr:cNvSpPr/>
      </xdr:nvSpPr>
      <xdr:spPr>
        <a:xfrm>
          <a:off x="1968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72390</xdr:rowOff>
    </xdr:from>
    <xdr:to>
      <xdr:col>15</xdr:col>
      <xdr:colOff>50800</xdr:colOff>
      <xdr:row>60</xdr:row>
      <xdr:rowOff>116205</xdr:rowOff>
    </xdr:to>
    <xdr:cxnSp macro="">
      <xdr:nvCxnSpPr>
        <xdr:cNvPr id="185" name="直線コネクタ 184"/>
        <xdr:cNvCxnSpPr/>
      </xdr:nvCxnSpPr>
      <xdr:spPr>
        <a:xfrm>
          <a:off x="2019300" y="103593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147320</xdr:rowOff>
    </xdr:from>
    <xdr:to>
      <xdr:col>6</xdr:col>
      <xdr:colOff>38100</xdr:colOff>
      <xdr:row>60</xdr:row>
      <xdr:rowOff>77470</xdr:rowOff>
    </xdr:to>
    <xdr:sp macro="" textlink="">
      <xdr:nvSpPr>
        <xdr:cNvPr id="186" name="楕円 185"/>
        <xdr:cNvSpPr/>
      </xdr:nvSpPr>
      <xdr:spPr>
        <a:xfrm>
          <a:off x="1079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26670</xdr:rowOff>
    </xdr:from>
    <xdr:to>
      <xdr:col>10</xdr:col>
      <xdr:colOff>114300</xdr:colOff>
      <xdr:row>60</xdr:row>
      <xdr:rowOff>72390</xdr:rowOff>
    </xdr:to>
    <xdr:cxnSp macro="">
      <xdr:nvCxnSpPr>
        <xdr:cNvPr id="187" name="直線コネクタ 186"/>
        <xdr:cNvCxnSpPr/>
      </xdr:nvCxnSpPr>
      <xdr:spPr>
        <a:xfrm>
          <a:off x="1130300" y="103136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3827</xdr:rowOff>
    </xdr:from>
    <xdr:ext cx="405111" cy="259045"/>
    <xdr:sp macro="" textlink="">
      <xdr:nvSpPr>
        <xdr:cNvPr id="188" name="n_1aveValue【体育館・プール】&#10;有形固定資産減価償却率"/>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89"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0"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191"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164482</xdr:rowOff>
    </xdr:from>
    <xdr:ext cx="405111" cy="259045"/>
    <xdr:sp macro="" textlink="">
      <xdr:nvSpPr>
        <xdr:cNvPr id="192" name="n_1main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158132</xdr:rowOff>
    </xdr:from>
    <xdr:ext cx="405111" cy="259045"/>
    <xdr:sp macro="" textlink="">
      <xdr:nvSpPr>
        <xdr:cNvPr id="193" name="n_2mainValue【体育館・プール】&#10;有形固定資産減価償却率"/>
        <xdr:cNvSpPr txBox="1"/>
      </xdr:nvSpPr>
      <xdr:spPr>
        <a:xfrm>
          <a:off x="2705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94" name="n_3main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195" name="n_4mainValue【体育館・プール】&#10;有形固定資産減価償却率"/>
        <xdr:cNvSpPr txBox="1"/>
      </xdr:nvSpPr>
      <xdr:spPr>
        <a:xfrm>
          <a:off x="927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19" name="直線コネクタ 218"/>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0"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21" name="直線コネクタ 220"/>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22"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23" name="直線コネクタ 222"/>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24"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25" name="フローチャート: 判断 224"/>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26" name="フローチャート: 判断 225"/>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27" name="フローチャート: 判断 226"/>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28" name="フローチャート: 判断 227"/>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29" name="フローチャート: 判断 228"/>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133604</xdr:rowOff>
    </xdr:from>
    <xdr:to>
      <xdr:col>50</xdr:col>
      <xdr:colOff>165100</xdr:colOff>
      <xdr:row>63</xdr:row>
      <xdr:rowOff>63754</xdr:rowOff>
    </xdr:to>
    <xdr:sp macro="" textlink="">
      <xdr:nvSpPr>
        <xdr:cNvPr id="235" name="楕円 234"/>
        <xdr:cNvSpPr/>
      </xdr:nvSpPr>
      <xdr:spPr>
        <a:xfrm>
          <a:off x="95885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137414</xdr:rowOff>
    </xdr:from>
    <xdr:to>
      <xdr:col>46</xdr:col>
      <xdr:colOff>38100</xdr:colOff>
      <xdr:row>63</xdr:row>
      <xdr:rowOff>67564</xdr:rowOff>
    </xdr:to>
    <xdr:sp macro="" textlink="">
      <xdr:nvSpPr>
        <xdr:cNvPr id="236" name="楕円 235"/>
        <xdr:cNvSpPr/>
      </xdr:nvSpPr>
      <xdr:spPr>
        <a:xfrm>
          <a:off x="8699500" y="107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12954</xdr:rowOff>
    </xdr:from>
    <xdr:to>
      <xdr:col>50</xdr:col>
      <xdr:colOff>114300</xdr:colOff>
      <xdr:row>63</xdr:row>
      <xdr:rowOff>16764</xdr:rowOff>
    </xdr:to>
    <xdr:cxnSp macro="">
      <xdr:nvCxnSpPr>
        <xdr:cNvPr id="237" name="直線コネクタ 236"/>
        <xdr:cNvCxnSpPr/>
      </xdr:nvCxnSpPr>
      <xdr:spPr>
        <a:xfrm flipV="1">
          <a:off x="8750300" y="1081430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141224</xdr:rowOff>
    </xdr:from>
    <xdr:to>
      <xdr:col>41</xdr:col>
      <xdr:colOff>101600</xdr:colOff>
      <xdr:row>63</xdr:row>
      <xdr:rowOff>71374</xdr:rowOff>
    </xdr:to>
    <xdr:sp macro="" textlink="">
      <xdr:nvSpPr>
        <xdr:cNvPr id="238" name="楕円 237"/>
        <xdr:cNvSpPr/>
      </xdr:nvSpPr>
      <xdr:spPr>
        <a:xfrm>
          <a:off x="7810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16764</xdr:rowOff>
    </xdr:from>
    <xdr:to>
      <xdr:col>45</xdr:col>
      <xdr:colOff>177800</xdr:colOff>
      <xdr:row>63</xdr:row>
      <xdr:rowOff>20574</xdr:rowOff>
    </xdr:to>
    <xdr:cxnSp macro="">
      <xdr:nvCxnSpPr>
        <xdr:cNvPr id="239" name="直線コネクタ 238"/>
        <xdr:cNvCxnSpPr/>
      </xdr:nvCxnSpPr>
      <xdr:spPr>
        <a:xfrm flipV="1">
          <a:off x="7861300" y="1081811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144272</xdr:rowOff>
    </xdr:from>
    <xdr:to>
      <xdr:col>36</xdr:col>
      <xdr:colOff>165100</xdr:colOff>
      <xdr:row>63</xdr:row>
      <xdr:rowOff>74422</xdr:rowOff>
    </xdr:to>
    <xdr:sp macro="" textlink="">
      <xdr:nvSpPr>
        <xdr:cNvPr id="240" name="楕円 239"/>
        <xdr:cNvSpPr/>
      </xdr:nvSpPr>
      <xdr:spPr>
        <a:xfrm>
          <a:off x="6921500" y="1077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20574</xdr:rowOff>
    </xdr:from>
    <xdr:to>
      <xdr:col>41</xdr:col>
      <xdr:colOff>50800</xdr:colOff>
      <xdr:row>63</xdr:row>
      <xdr:rowOff>23622</xdr:rowOff>
    </xdr:to>
    <xdr:cxnSp macro="">
      <xdr:nvCxnSpPr>
        <xdr:cNvPr id="241" name="直線コネクタ 240"/>
        <xdr:cNvCxnSpPr/>
      </xdr:nvCxnSpPr>
      <xdr:spPr>
        <a:xfrm flipV="1">
          <a:off x="6972300" y="1082192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42" name="n_1ave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43" name="n_2aveValue【体育館・プール】&#10;一人当たり面積"/>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44" name="n_3aveValue【体育館・プール】&#10;一人当たり面積"/>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45"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80281</xdr:rowOff>
    </xdr:from>
    <xdr:ext cx="469744" cy="259045"/>
    <xdr:sp macro="" textlink="">
      <xdr:nvSpPr>
        <xdr:cNvPr id="246" name="n_1mainValue【体育館・プール】&#10;一人当たり面積"/>
        <xdr:cNvSpPr txBox="1"/>
      </xdr:nvSpPr>
      <xdr:spPr>
        <a:xfrm>
          <a:off x="9391727" y="1053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84091</xdr:rowOff>
    </xdr:from>
    <xdr:ext cx="469744" cy="259045"/>
    <xdr:sp macro="" textlink="">
      <xdr:nvSpPr>
        <xdr:cNvPr id="247" name="n_2mainValue【体育館・プール】&#10;一人当たり面積"/>
        <xdr:cNvSpPr txBox="1"/>
      </xdr:nvSpPr>
      <xdr:spPr>
        <a:xfrm>
          <a:off x="8515427" y="1054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87901</xdr:rowOff>
    </xdr:from>
    <xdr:ext cx="469744" cy="259045"/>
    <xdr:sp macro="" textlink="">
      <xdr:nvSpPr>
        <xdr:cNvPr id="248" name="n_3mainValue【体育館・プール】&#10;一人当たり面積"/>
        <xdr:cNvSpPr txBox="1"/>
      </xdr:nvSpPr>
      <xdr:spPr>
        <a:xfrm>
          <a:off x="7626427" y="1054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65549</xdr:rowOff>
    </xdr:from>
    <xdr:ext cx="469744" cy="259045"/>
    <xdr:sp macro="" textlink="">
      <xdr:nvSpPr>
        <xdr:cNvPr id="249" name="n_4mainValue【体育館・プール】&#10;一人当たり面積"/>
        <xdr:cNvSpPr txBox="1"/>
      </xdr:nvSpPr>
      <xdr:spPr>
        <a:xfrm>
          <a:off x="6737427"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74" name="直線コネクタ 273"/>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75"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6" name="直線コネクタ 275"/>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77"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78" name="直線コネクタ 277"/>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79"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0" name="フローチャート: 判断 279"/>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81" name="フローチャート: 判断 280"/>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82" name="フローチャート: 判断 281"/>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83" name="フローチャート: 判断 282"/>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84" name="フローチャート: 判断 283"/>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168275</xdr:rowOff>
    </xdr:from>
    <xdr:to>
      <xdr:col>20</xdr:col>
      <xdr:colOff>38100</xdr:colOff>
      <xdr:row>86</xdr:row>
      <xdr:rowOff>98425</xdr:rowOff>
    </xdr:to>
    <xdr:sp macro="" textlink="">
      <xdr:nvSpPr>
        <xdr:cNvPr id="290" name="楕円 289"/>
        <xdr:cNvSpPr/>
      </xdr:nvSpPr>
      <xdr:spPr>
        <a:xfrm>
          <a:off x="3746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52070</xdr:rowOff>
    </xdr:from>
    <xdr:to>
      <xdr:col>15</xdr:col>
      <xdr:colOff>101600</xdr:colOff>
      <xdr:row>85</xdr:row>
      <xdr:rowOff>153670</xdr:rowOff>
    </xdr:to>
    <xdr:sp macro="" textlink="">
      <xdr:nvSpPr>
        <xdr:cNvPr id="291" name="楕円 290"/>
        <xdr:cNvSpPr/>
      </xdr:nvSpPr>
      <xdr:spPr>
        <a:xfrm>
          <a:off x="2857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102870</xdr:rowOff>
    </xdr:from>
    <xdr:to>
      <xdr:col>19</xdr:col>
      <xdr:colOff>177800</xdr:colOff>
      <xdr:row>86</xdr:row>
      <xdr:rowOff>47625</xdr:rowOff>
    </xdr:to>
    <xdr:cxnSp macro="">
      <xdr:nvCxnSpPr>
        <xdr:cNvPr id="292" name="直線コネクタ 291"/>
        <xdr:cNvCxnSpPr/>
      </xdr:nvCxnSpPr>
      <xdr:spPr>
        <a:xfrm>
          <a:off x="2908300" y="1467612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86361</xdr:rowOff>
    </xdr:from>
    <xdr:to>
      <xdr:col>10</xdr:col>
      <xdr:colOff>165100</xdr:colOff>
      <xdr:row>86</xdr:row>
      <xdr:rowOff>16511</xdr:rowOff>
    </xdr:to>
    <xdr:sp macro="" textlink="">
      <xdr:nvSpPr>
        <xdr:cNvPr id="293" name="楕円 292"/>
        <xdr:cNvSpPr/>
      </xdr:nvSpPr>
      <xdr:spPr>
        <a:xfrm>
          <a:off x="1968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102870</xdr:rowOff>
    </xdr:from>
    <xdr:to>
      <xdr:col>15</xdr:col>
      <xdr:colOff>50800</xdr:colOff>
      <xdr:row>85</xdr:row>
      <xdr:rowOff>137161</xdr:rowOff>
    </xdr:to>
    <xdr:cxnSp macro="">
      <xdr:nvCxnSpPr>
        <xdr:cNvPr id="294" name="直線コネクタ 293"/>
        <xdr:cNvCxnSpPr/>
      </xdr:nvCxnSpPr>
      <xdr:spPr>
        <a:xfrm flipV="1">
          <a:off x="2019300" y="146761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38736</xdr:rowOff>
    </xdr:from>
    <xdr:to>
      <xdr:col>6</xdr:col>
      <xdr:colOff>38100</xdr:colOff>
      <xdr:row>85</xdr:row>
      <xdr:rowOff>140336</xdr:rowOff>
    </xdr:to>
    <xdr:sp macro="" textlink="">
      <xdr:nvSpPr>
        <xdr:cNvPr id="295" name="楕円 294"/>
        <xdr:cNvSpPr/>
      </xdr:nvSpPr>
      <xdr:spPr>
        <a:xfrm>
          <a:off x="1079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89536</xdr:rowOff>
    </xdr:from>
    <xdr:to>
      <xdr:col>10</xdr:col>
      <xdr:colOff>114300</xdr:colOff>
      <xdr:row>85</xdr:row>
      <xdr:rowOff>137161</xdr:rowOff>
    </xdr:to>
    <xdr:cxnSp macro="">
      <xdr:nvCxnSpPr>
        <xdr:cNvPr id="296" name="直線コネクタ 295"/>
        <xdr:cNvCxnSpPr/>
      </xdr:nvCxnSpPr>
      <xdr:spPr>
        <a:xfrm>
          <a:off x="1130300" y="146627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297"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98"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299"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00"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89552</xdr:rowOff>
    </xdr:from>
    <xdr:ext cx="405111" cy="259045"/>
    <xdr:sp macro="" textlink="">
      <xdr:nvSpPr>
        <xdr:cNvPr id="301" name="n_1mainValue【福祉施設】&#10;有形固定資産減価償却率"/>
        <xdr:cNvSpPr txBox="1"/>
      </xdr:nvSpPr>
      <xdr:spPr>
        <a:xfrm>
          <a:off x="35820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144797</xdr:rowOff>
    </xdr:from>
    <xdr:ext cx="405111" cy="259045"/>
    <xdr:sp macro="" textlink="">
      <xdr:nvSpPr>
        <xdr:cNvPr id="302" name="n_2mainValue【福祉施設】&#10;有形固定資産減価償却率"/>
        <xdr:cNvSpPr txBox="1"/>
      </xdr:nvSpPr>
      <xdr:spPr>
        <a:xfrm>
          <a:off x="2705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7638</xdr:rowOff>
    </xdr:from>
    <xdr:ext cx="405111" cy="259045"/>
    <xdr:sp macro="" textlink="">
      <xdr:nvSpPr>
        <xdr:cNvPr id="303" name="n_3mainValue【福祉施設】&#10;有形固定資産減価償却率"/>
        <xdr:cNvSpPr txBox="1"/>
      </xdr:nvSpPr>
      <xdr:spPr>
        <a:xfrm>
          <a:off x="1816744"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131463</xdr:rowOff>
    </xdr:from>
    <xdr:ext cx="405111" cy="259045"/>
    <xdr:sp macro="" textlink="">
      <xdr:nvSpPr>
        <xdr:cNvPr id="304" name="n_4mainValue【福祉施設】&#10;有形固定資産減価償却率"/>
        <xdr:cNvSpPr txBox="1"/>
      </xdr:nvSpPr>
      <xdr:spPr>
        <a:xfrm>
          <a:off x="927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8" name="テキスト ボックス 31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0" name="テキスト ボックス 31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2" name="テキスト ボックス 32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26" name="直線コネクタ 325"/>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27"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28" name="直線コネクタ 327"/>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29"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30" name="直線コネクタ 329"/>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31" name="【福祉施設】&#10;一人当たり面積平均値テキスト"/>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32" name="フローチャート: 判断 331"/>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33" name="フローチャート: 判断 332"/>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34" name="フローチャート: 判断 333"/>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35" name="フローチャート: 判断 334"/>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36" name="フローチャート: 判断 335"/>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146405</xdr:rowOff>
    </xdr:from>
    <xdr:to>
      <xdr:col>50</xdr:col>
      <xdr:colOff>165100</xdr:colOff>
      <xdr:row>86</xdr:row>
      <xdr:rowOff>76555</xdr:rowOff>
    </xdr:to>
    <xdr:sp macro="" textlink="">
      <xdr:nvSpPr>
        <xdr:cNvPr id="342" name="楕円 341"/>
        <xdr:cNvSpPr/>
      </xdr:nvSpPr>
      <xdr:spPr>
        <a:xfrm>
          <a:off x="9588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146862</xdr:rowOff>
    </xdr:from>
    <xdr:to>
      <xdr:col>46</xdr:col>
      <xdr:colOff>38100</xdr:colOff>
      <xdr:row>86</xdr:row>
      <xdr:rowOff>77012</xdr:rowOff>
    </xdr:to>
    <xdr:sp macro="" textlink="">
      <xdr:nvSpPr>
        <xdr:cNvPr id="343" name="楕円 342"/>
        <xdr:cNvSpPr/>
      </xdr:nvSpPr>
      <xdr:spPr>
        <a:xfrm>
          <a:off x="8699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25755</xdr:rowOff>
    </xdr:from>
    <xdr:to>
      <xdr:col>50</xdr:col>
      <xdr:colOff>114300</xdr:colOff>
      <xdr:row>86</xdr:row>
      <xdr:rowOff>26212</xdr:rowOff>
    </xdr:to>
    <xdr:cxnSp macro="">
      <xdr:nvCxnSpPr>
        <xdr:cNvPr id="344" name="直線コネクタ 343"/>
        <xdr:cNvCxnSpPr/>
      </xdr:nvCxnSpPr>
      <xdr:spPr>
        <a:xfrm flipV="1">
          <a:off x="8750300" y="1477045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146862</xdr:rowOff>
    </xdr:from>
    <xdr:to>
      <xdr:col>41</xdr:col>
      <xdr:colOff>101600</xdr:colOff>
      <xdr:row>86</xdr:row>
      <xdr:rowOff>77012</xdr:rowOff>
    </xdr:to>
    <xdr:sp macro="" textlink="">
      <xdr:nvSpPr>
        <xdr:cNvPr id="345" name="楕円 344"/>
        <xdr:cNvSpPr/>
      </xdr:nvSpPr>
      <xdr:spPr>
        <a:xfrm>
          <a:off x="7810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26212</xdr:rowOff>
    </xdr:from>
    <xdr:to>
      <xdr:col>45</xdr:col>
      <xdr:colOff>177800</xdr:colOff>
      <xdr:row>86</xdr:row>
      <xdr:rowOff>26212</xdr:rowOff>
    </xdr:to>
    <xdr:cxnSp macro="">
      <xdr:nvCxnSpPr>
        <xdr:cNvPr id="346" name="直線コネクタ 345"/>
        <xdr:cNvCxnSpPr/>
      </xdr:nvCxnSpPr>
      <xdr:spPr>
        <a:xfrm>
          <a:off x="7861300" y="1477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146862</xdr:rowOff>
    </xdr:from>
    <xdr:to>
      <xdr:col>36</xdr:col>
      <xdr:colOff>165100</xdr:colOff>
      <xdr:row>86</xdr:row>
      <xdr:rowOff>77012</xdr:rowOff>
    </xdr:to>
    <xdr:sp macro="" textlink="">
      <xdr:nvSpPr>
        <xdr:cNvPr id="347" name="楕円 346"/>
        <xdr:cNvSpPr/>
      </xdr:nvSpPr>
      <xdr:spPr>
        <a:xfrm>
          <a:off x="6921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26212</xdr:rowOff>
    </xdr:from>
    <xdr:to>
      <xdr:col>41</xdr:col>
      <xdr:colOff>50800</xdr:colOff>
      <xdr:row>86</xdr:row>
      <xdr:rowOff>26212</xdr:rowOff>
    </xdr:to>
    <xdr:cxnSp macro="">
      <xdr:nvCxnSpPr>
        <xdr:cNvPr id="348" name="直線コネクタ 347"/>
        <xdr:cNvCxnSpPr/>
      </xdr:nvCxnSpPr>
      <xdr:spPr>
        <a:xfrm>
          <a:off x="6972300" y="1477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49"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50"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51"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52"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67682</xdr:rowOff>
    </xdr:from>
    <xdr:ext cx="469744" cy="259045"/>
    <xdr:sp macro="" textlink="">
      <xdr:nvSpPr>
        <xdr:cNvPr id="353" name="n_1mainValue【福祉施設】&#10;一人当たり面積"/>
        <xdr:cNvSpPr txBox="1"/>
      </xdr:nvSpPr>
      <xdr:spPr>
        <a:xfrm>
          <a:off x="93917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68139</xdr:rowOff>
    </xdr:from>
    <xdr:ext cx="469744" cy="259045"/>
    <xdr:sp macro="" textlink="">
      <xdr:nvSpPr>
        <xdr:cNvPr id="354" name="n_2mainValue【福祉施設】&#10;一人当たり面積"/>
        <xdr:cNvSpPr txBox="1"/>
      </xdr:nvSpPr>
      <xdr:spPr>
        <a:xfrm>
          <a:off x="85154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68139</xdr:rowOff>
    </xdr:from>
    <xdr:ext cx="469744" cy="259045"/>
    <xdr:sp macro="" textlink="">
      <xdr:nvSpPr>
        <xdr:cNvPr id="355" name="n_3mainValue【福祉施設】&#10;一人当たり面積"/>
        <xdr:cNvSpPr txBox="1"/>
      </xdr:nvSpPr>
      <xdr:spPr>
        <a:xfrm>
          <a:off x="76264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68139</xdr:rowOff>
    </xdr:from>
    <xdr:ext cx="469744" cy="259045"/>
    <xdr:sp macro="" textlink="">
      <xdr:nvSpPr>
        <xdr:cNvPr id="356" name="n_4mainValue【福祉施設】&#10;一人当たり面積"/>
        <xdr:cNvSpPr txBox="1"/>
      </xdr:nvSpPr>
      <xdr:spPr>
        <a:xfrm>
          <a:off x="67374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82" name="直線コネクタ 381"/>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83"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84" name="直線コネクタ 383"/>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85"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86" name="直線コネクタ 385"/>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387" name="【市民会館】&#10;有形固定資産減価償却率平均値テキスト"/>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388" name="フローチャート: 判断 387"/>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389" name="フローチャート: 判断 388"/>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390" name="フローチャート: 判断 389"/>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91" name="フローチャート: 判断 390"/>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92" name="フローチャート: 判断 391"/>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121738</xdr:rowOff>
    </xdr:from>
    <xdr:to>
      <xdr:col>20</xdr:col>
      <xdr:colOff>38100</xdr:colOff>
      <xdr:row>101</xdr:row>
      <xdr:rowOff>51888</xdr:rowOff>
    </xdr:to>
    <xdr:sp macro="" textlink="">
      <xdr:nvSpPr>
        <xdr:cNvPr id="398" name="楕円 397"/>
        <xdr:cNvSpPr/>
      </xdr:nvSpPr>
      <xdr:spPr>
        <a:xfrm>
          <a:off x="3746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80918</xdr:rowOff>
    </xdr:from>
    <xdr:to>
      <xdr:col>15</xdr:col>
      <xdr:colOff>101600</xdr:colOff>
      <xdr:row>101</xdr:row>
      <xdr:rowOff>11068</xdr:rowOff>
    </xdr:to>
    <xdr:sp macro="" textlink="">
      <xdr:nvSpPr>
        <xdr:cNvPr id="399" name="楕円 398"/>
        <xdr:cNvSpPr/>
      </xdr:nvSpPr>
      <xdr:spPr>
        <a:xfrm>
          <a:off x="2857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131718</xdr:rowOff>
    </xdr:from>
    <xdr:to>
      <xdr:col>19</xdr:col>
      <xdr:colOff>177800</xdr:colOff>
      <xdr:row>101</xdr:row>
      <xdr:rowOff>1088</xdr:rowOff>
    </xdr:to>
    <xdr:cxnSp macro="">
      <xdr:nvCxnSpPr>
        <xdr:cNvPr id="400" name="直線コネクタ 399"/>
        <xdr:cNvCxnSpPr/>
      </xdr:nvCxnSpPr>
      <xdr:spPr>
        <a:xfrm>
          <a:off x="2908300" y="1727671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38463</xdr:rowOff>
    </xdr:from>
    <xdr:to>
      <xdr:col>10</xdr:col>
      <xdr:colOff>165100</xdr:colOff>
      <xdr:row>100</xdr:row>
      <xdr:rowOff>140063</xdr:rowOff>
    </xdr:to>
    <xdr:sp macro="" textlink="">
      <xdr:nvSpPr>
        <xdr:cNvPr id="401" name="楕円 400"/>
        <xdr:cNvSpPr/>
      </xdr:nvSpPr>
      <xdr:spPr>
        <a:xfrm>
          <a:off x="1968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89263</xdr:rowOff>
    </xdr:from>
    <xdr:to>
      <xdr:col>15</xdr:col>
      <xdr:colOff>50800</xdr:colOff>
      <xdr:row>100</xdr:row>
      <xdr:rowOff>131718</xdr:rowOff>
    </xdr:to>
    <xdr:cxnSp macro="">
      <xdr:nvCxnSpPr>
        <xdr:cNvPr id="402" name="直線コネクタ 401"/>
        <xdr:cNvCxnSpPr/>
      </xdr:nvCxnSpPr>
      <xdr:spPr>
        <a:xfrm>
          <a:off x="2019300" y="1723426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170724</xdr:rowOff>
    </xdr:from>
    <xdr:to>
      <xdr:col>6</xdr:col>
      <xdr:colOff>38100</xdr:colOff>
      <xdr:row>100</xdr:row>
      <xdr:rowOff>100874</xdr:rowOff>
    </xdr:to>
    <xdr:sp macro="" textlink="">
      <xdr:nvSpPr>
        <xdr:cNvPr id="403" name="楕円 402"/>
        <xdr:cNvSpPr/>
      </xdr:nvSpPr>
      <xdr:spPr>
        <a:xfrm>
          <a:off x="1079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50074</xdr:rowOff>
    </xdr:from>
    <xdr:to>
      <xdr:col>10</xdr:col>
      <xdr:colOff>114300</xdr:colOff>
      <xdr:row>100</xdr:row>
      <xdr:rowOff>89263</xdr:rowOff>
    </xdr:to>
    <xdr:cxnSp macro="">
      <xdr:nvCxnSpPr>
        <xdr:cNvPr id="404" name="直線コネクタ 403"/>
        <xdr:cNvCxnSpPr/>
      </xdr:nvCxnSpPr>
      <xdr:spPr>
        <a:xfrm>
          <a:off x="1130300" y="171950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405" name="n_1aveValue【市民会館】&#10;有形固定資産減価償却率"/>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06" name="n_2ave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07"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08" name="n_4aveValue【市民会館】&#10;有形固定資産減価償却率"/>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68415</xdr:rowOff>
    </xdr:from>
    <xdr:ext cx="405111" cy="259045"/>
    <xdr:sp macro="" textlink="">
      <xdr:nvSpPr>
        <xdr:cNvPr id="409" name="n_1mainValue【市民会館】&#10;有形固定資産減価償却率"/>
        <xdr:cNvSpPr txBox="1"/>
      </xdr:nvSpPr>
      <xdr:spPr>
        <a:xfrm>
          <a:off x="35820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27595</xdr:rowOff>
    </xdr:from>
    <xdr:ext cx="405111" cy="259045"/>
    <xdr:sp macro="" textlink="">
      <xdr:nvSpPr>
        <xdr:cNvPr id="410" name="n_2mainValue【市民会館】&#10;有形固定資産減価償却率"/>
        <xdr:cNvSpPr txBox="1"/>
      </xdr:nvSpPr>
      <xdr:spPr>
        <a:xfrm>
          <a:off x="27057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156590</xdr:rowOff>
    </xdr:from>
    <xdr:ext cx="340478" cy="259045"/>
    <xdr:sp macro="" textlink="">
      <xdr:nvSpPr>
        <xdr:cNvPr id="411" name="n_3mainValue【市民会館】&#10;有形固定資産減価償却率"/>
        <xdr:cNvSpPr txBox="1"/>
      </xdr:nvSpPr>
      <xdr:spPr>
        <a:xfrm>
          <a:off x="1849061" y="1695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117401</xdr:rowOff>
    </xdr:from>
    <xdr:ext cx="340478" cy="259045"/>
    <xdr:sp macro="" textlink="">
      <xdr:nvSpPr>
        <xdr:cNvPr id="412" name="n_4mainValue【市民会館】&#10;有形固定資産減価償却率"/>
        <xdr:cNvSpPr txBox="1"/>
      </xdr:nvSpPr>
      <xdr:spPr>
        <a:xfrm>
          <a:off x="960061" y="1691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4" name="テキスト ボックス 4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6" name="テキスト ボックス 4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8" name="テキスト ボックス 4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0" name="テキスト ボックス 4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34" name="直線コネクタ 433"/>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35"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36" name="直線コネクタ 435"/>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37"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38" name="直線コネクタ 437"/>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39" name="【市民会館】&#10;一人当たり面積平均値テキスト"/>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40" name="フローチャート: 判断 439"/>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41" name="フローチャート: 判断 440"/>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42" name="フローチャート: 判断 441"/>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43" name="フローチャート: 判断 442"/>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44" name="フローチャート: 判断 443"/>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111353</xdr:rowOff>
    </xdr:from>
    <xdr:to>
      <xdr:col>50</xdr:col>
      <xdr:colOff>165100</xdr:colOff>
      <xdr:row>108</xdr:row>
      <xdr:rowOff>41503</xdr:rowOff>
    </xdr:to>
    <xdr:sp macro="" textlink="">
      <xdr:nvSpPr>
        <xdr:cNvPr id="450" name="楕円 449"/>
        <xdr:cNvSpPr/>
      </xdr:nvSpPr>
      <xdr:spPr>
        <a:xfrm>
          <a:off x="9588500" y="18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112725</xdr:rowOff>
    </xdr:from>
    <xdr:to>
      <xdr:col>46</xdr:col>
      <xdr:colOff>38100</xdr:colOff>
      <xdr:row>108</xdr:row>
      <xdr:rowOff>42875</xdr:rowOff>
    </xdr:to>
    <xdr:sp macro="" textlink="">
      <xdr:nvSpPr>
        <xdr:cNvPr id="451" name="楕円 450"/>
        <xdr:cNvSpPr/>
      </xdr:nvSpPr>
      <xdr:spPr>
        <a:xfrm>
          <a:off x="8699500" y="184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162153</xdr:rowOff>
    </xdr:from>
    <xdr:to>
      <xdr:col>50</xdr:col>
      <xdr:colOff>114300</xdr:colOff>
      <xdr:row>107</xdr:row>
      <xdr:rowOff>163525</xdr:rowOff>
    </xdr:to>
    <xdr:cxnSp macro="">
      <xdr:nvCxnSpPr>
        <xdr:cNvPr id="452" name="直線コネクタ 451"/>
        <xdr:cNvCxnSpPr/>
      </xdr:nvCxnSpPr>
      <xdr:spPr>
        <a:xfrm flipV="1">
          <a:off x="8750300" y="1850730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114097</xdr:rowOff>
    </xdr:from>
    <xdr:to>
      <xdr:col>41</xdr:col>
      <xdr:colOff>101600</xdr:colOff>
      <xdr:row>108</xdr:row>
      <xdr:rowOff>44247</xdr:rowOff>
    </xdr:to>
    <xdr:sp macro="" textlink="">
      <xdr:nvSpPr>
        <xdr:cNvPr id="453" name="楕円 452"/>
        <xdr:cNvSpPr/>
      </xdr:nvSpPr>
      <xdr:spPr>
        <a:xfrm>
          <a:off x="7810500" y="184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163525</xdr:rowOff>
    </xdr:from>
    <xdr:to>
      <xdr:col>45</xdr:col>
      <xdr:colOff>177800</xdr:colOff>
      <xdr:row>107</xdr:row>
      <xdr:rowOff>164897</xdr:rowOff>
    </xdr:to>
    <xdr:cxnSp macro="">
      <xdr:nvCxnSpPr>
        <xdr:cNvPr id="454" name="直線コネクタ 453"/>
        <xdr:cNvCxnSpPr/>
      </xdr:nvCxnSpPr>
      <xdr:spPr>
        <a:xfrm flipV="1">
          <a:off x="7861300" y="1850867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100837</xdr:rowOff>
    </xdr:from>
    <xdr:to>
      <xdr:col>36</xdr:col>
      <xdr:colOff>165100</xdr:colOff>
      <xdr:row>108</xdr:row>
      <xdr:rowOff>30987</xdr:rowOff>
    </xdr:to>
    <xdr:sp macro="" textlink="">
      <xdr:nvSpPr>
        <xdr:cNvPr id="455" name="楕円 454"/>
        <xdr:cNvSpPr/>
      </xdr:nvSpPr>
      <xdr:spPr>
        <a:xfrm>
          <a:off x="6921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151637</xdr:rowOff>
    </xdr:from>
    <xdr:to>
      <xdr:col>41</xdr:col>
      <xdr:colOff>50800</xdr:colOff>
      <xdr:row>107</xdr:row>
      <xdr:rowOff>164897</xdr:rowOff>
    </xdr:to>
    <xdr:cxnSp macro="">
      <xdr:nvCxnSpPr>
        <xdr:cNvPr id="456" name="直線コネクタ 455"/>
        <xdr:cNvCxnSpPr/>
      </xdr:nvCxnSpPr>
      <xdr:spPr>
        <a:xfrm>
          <a:off x="6972300" y="18496787"/>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57" name="n_1ave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58"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59"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60" name="n_4aveValue【市民会館】&#10;一人当たり面積"/>
        <xdr:cNvSpPr txBox="1"/>
      </xdr:nvSpPr>
      <xdr:spPr>
        <a:xfrm>
          <a:off x="6737427" y="18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58030</xdr:rowOff>
    </xdr:from>
    <xdr:ext cx="469744" cy="259045"/>
    <xdr:sp macro="" textlink="">
      <xdr:nvSpPr>
        <xdr:cNvPr id="461" name="n_1mainValue【市民会館】&#10;一人当たり面積"/>
        <xdr:cNvSpPr txBox="1"/>
      </xdr:nvSpPr>
      <xdr:spPr>
        <a:xfrm>
          <a:off x="9391727" y="1823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34002</xdr:rowOff>
    </xdr:from>
    <xdr:ext cx="469744" cy="259045"/>
    <xdr:sp macro="" textlink="">
      <xdr:nvSpPr>
        <xdr:cNvPr id="462" name="n_2mainValue【市民会館】&#10;一人当たり面積"/>
        <xdr:cNvSpPr txBox="1"/>
      </xdr:nvSpPr>
      <xdr:spPr>
        <a:xfrm>
          <a:off x="8515427" y="1855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35374</xdr:rowOff>
    </xdr:from>
    <xdr:ext cx="469744" cy="259045"/>
    <xdr:sp macro="" textlink="">
      <xdr:nvSpPr>
        <xdr:cNvPr id="463" name="n_3mainValue【市民会館】&#10;一人当たり面積"/>
        <xdr:cNvSpPr txBox="1"/>
      </xdr:nvSpPr>
      <xdr:spPr>
        <a:xfrm>
          <a:off x="7626427" y="185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47514</xdr:rowOff>
    </xdr:from>
    <xdr:ext cx="469744" cy="259045"/>
    <xdr:sp macro="" textlink="">
      <xdr:nvSpPr>
        <xdr:cNvPr id="464" name="n_4mainValue【市民会館】&#10;一人当たり面積"/>
        <xdr:cNvSpPr txBox="1"/>
      </xdr:nvSpPr>
      <xdr:spPr>
        <a:xfrm>
          <a:off x="6737427" y="182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90" name="直線コネクタ 489"/>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91"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92" name="直線コネクタ 491"/>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93"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94" name="直線コネクタ 493"/>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95"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96" name="フローチャート: 判断 495"/>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97" name="フローチャート: 判断 496"/>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98" name="フローチャート: 判断 497"/>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99" name="フローチャート: 判断 498"/>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00" name="フローチャート: 判断 499"/>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115207</xdr:rowOff>
    </xdr:from>
    <xdr:to>
      <xdr:col>81</xdr:col>
      <xdr:colOff>101600</xdr:colOff>
      <xdr:row>37</xdr:row>
      <xdr:rowOff>45357</xdr:rowOff>
    </xdr:to>
    <xdr:sp macro="" textlink="">
      <xdr:nvSpPr>
        <xdr:cNvPr id="506" name="楕円 505"/>
        <xdr:cNvSpPr/>
      </xdr:nvSpPr>
      <xdr:spPr>
        <a:xfrm>
          <a:off x="15430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44994</xdr:rowOff>
    </xdr:from>
    <xdr:to>
      <xdr:col>76</xdr:col>
      <xdr:colOff>165100</xdr:colOff>
      <xdr:row>36</xdr:row>
      <xdr:rowOff>146594</xdr:rowOff>
    </xdr:to>
    <xdr:sp macro="" textlink="">
      <xdr:nvSpPr>
        <xdr:cNvPr id="507" name="楕円 506"/>
        <xdr:cNvSpPr/>
      </xdr:nvSpPr>
      <xdr:spPr>
        <a:xfrm>
          <a:off x="14541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95794</xdr:rowOff>
    </xdr:from>
    <xdr:to>
      <xdr:col>81</xdr:col>
      <xdr:colOff>50800</xdr:colOff>
      <xdr:row>36</xdr:row>
      <xdr:rowOff>166007</xdr:rowOff>
    </xdr:to>
    <xdr:cxnSp macro="">
      <xdr:nvCxnSpPr>
        <xdr:cNvPr id="508" name="直線コネクタ 507"/>
        <xdr:cNvCxnSpPr/>
      </xdr:nvCxnSpPr>
      <xdr:spPr>
        <a:xfrm>
          <a:off x="14592300" y="626799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144599</xdr:rowOff>
    </xdr:from>
    <xdr:to>
      <xdr:col>72</xdr:col>
      <xdr:colOff>38100</xdr:colOff>
      <xdr:row>36</xdr:row>
      <xdr:rowOff>74749</xdr:rowOff>
    </xdr:to>
    <xdr:sp macro="" textlink="">
      <xdr:nvSpPr>
        <xdr:cNvPr id="509" name="楕円 508"/>
        <xdr:cNvSpPr/>
      </xdr:nvSpPr>
      <xdr:spPr>
        <a:xfrm>
          <a:off x="13652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23949</xdr:rowOff>
    </xdr:from>
    <xdr:to>
      <xdr:col>76</xdr:col>
      <xdr:colOff>114300</xdr:colOff>
      <xdr:row>36</xdr:row>
      <xdr:rowOff>95794</xdr:rowOff>
    </xdr:to>
    <xdr:cxnSp macro="">
      <xdr:nvCxnSpPr>
        <xdr:cNvPr id="510" name="直線コネクタ 509"/>
        <xdr:cNvCxnSpPr/>
      </xdr:nvCxnSpPr>
      <xdr:spPr>
        <a:xfrm>
          <a:off x="13703300" y="61961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56424</xdr:rowOff>
    </xdr:from>
    <xdr:to>
      <xdr:col>67</xdr:col>
      <xdr:colOff>101600</xdr:colOff>
      <xdr:row>35</xdr:row>
      <xdr:rowOff>158024</xdr:rowOff>
    </xdr:to>
    <xdr:sp macro="" textlink="">
      <xdr:nvSpPr>
        <xdr:cNvPr id="511" name="楕円 510"/>
        <xdr:cNvSpPr/>
      </xdr:nvSpPr>
      <xdr:spPr>
        <a:xfrm>
          <a:off x="12763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107224</xdr:rowOff>
    </xdr:from>
    <xdr:to>
      <xdr:col>71</xdr:col>
      <xdr:colOff>177800</xdr:colOff>
      <xdr:row>36</xdr:row>
      <xdr:rowOff>23949</xdr:rowOff>
    </xdr:to>
    <xdr:cxnSp macro="">
      <xdr:nvCxnSpPr>
        <xdr:cNvPr id="512" name="直線コネクタ 511"/>
        <xdr:cNvCxnSpPr/>
      </xdr:nvCxnSpPr>
      <xdr:spPr>
        <a:xfrm>
          <a:off x="12814300" y="6107974"/>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513" name="n_1aveValue【一般廃棄物処理施設】&#10;有形固定資産減価償却率"/>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14"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15"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516" name="n_4aveValue【一般廃棄物処理施設】&#10;有形固定資産減価償却率"/>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61884</xdr:rowOff>
    </xdr:from>
    <xdr:ext cx="405111" cy="259045"/>
    <xdr:sp macro="" textlink="">
      <xdr:nvSpPr>
        <xdr:cNvPr id="517" name="n_1mainValue【一般廃棄物処理施設】&#10;有形固定資産減価償却率"/>
        <xdr:cNvSpPr txBox="1"/>
      </xdr:nvSpPr>
      <xdr:spPr>
        <a:xfrm>
          <a:off x="15266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163121</xdr:rowOff>
    </xdr:from>
    <xdr:ext cx="405111" cy="259045"/>
    <xdr:sp macro="" textlink="">
      <xdr:nvSpPr>
        <xdr:cNvPr id="518" name="n_2mainValue【一般廃棄物処理施設】&#10;有形固定資産減価償却率"/>
        <xdr:cNvSpPr txBox="1"/>
      </xdr:nvSpPr>
      <xdr:spPr>
        <a:xfrm>
          <a:off x="14389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91276</xdr:rowOff>
    </xdr:from>
    <xdr:ext cx="405111" cy="259045"/>
    <xdr:sp macro="" textlink="">
      <xdr:nvSpPr>
        <xdr:cNvPr id="519" name="n_3mainValue【一般廃棄物処理施設】&#10;有形固定資産減価償却率"/>
        <xdr:cNvSpPr txBox="1"/>
      </xdr:nvSpPr>
      <xdr:spPr>
        <a:xfrm>
          <a:off x="13500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3101</xdr:rowOff>
    </xdr:from>
    <xdr:ext cx="405111" cy="259045"/>
    <xdr:sp macro="" textlink="">
      <xdr:nvSpPr>
        <xdr:cNvPr id="520" name="n_4mainValue【一般廃棄物処理施設】&#10;有形固定資産減価償却率"/>
        <xdr:cNvSpPr txBox="1"/>
      </xdr:nvSpPr>
      <xdr:spPr>
        <a:xfrm>
          <a:off x="12611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1" name="直線コネクタ 53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2" name="テキスト ボックス 53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3" name="直線コネクタ 53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34" name="テキスト ボックス 53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5" name="直線コネクタ 53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36" name="テキスト ボックス 53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7" name="直線コネクタ 53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38" name="テキスト ボックス 53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9" name="直線コネクタ 53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0" name="テキスト ボックス 53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1" name="直線コネクタ 54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2" name="テキスト ボックス 54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4" name="テキスト ボックス 5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46" name="直線コネクタ 545"/>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47"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48" name="直線コネクタ 547"/>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49"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50" name="直線コネクタ 549"/>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51" name="【一般廃棄物処理施設】&#10;一人当たり有形固定資産（償却資産）額平均値テキスト"/>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52" name="フローチャート: 判断 551"/>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53" name="フローチャート: 判断 552"/>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54" name="フローチャート: 判断 553"/>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55" name="フローチャート: 判断 554"/>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56" name="フローチャート: 判断 555"/>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29783</xdr:rowOff>
    </xdr:from>
    <xdr:to>
      <xdr:col>112</xdr:col>
      <xdr:colOff>38100</xdr:colOff>
      <xdr:row>40</xdr:row>
      <xdr:rowOff>131383</xdr:rowOff>
    </xdr:to>
    <xdr:sp macro="" textlink="">
      <xdr:nvSpPr>
        <xdr:cNvPr id="562" name="楕円 561"/>
        <xdr:cNvSpPr/>
      </xdr:nvSpPr>
      <xdr:spPr>
        <a:xfrm>
          <a:off x="21272500" y="68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49733</xdr:rowOff>
    </xdr:from>
    <xdr:to>
      <xdr:col>107</xdr:col>
      <xdr:colOff>101600</xdr:colOff>
      <xdr:row>40</xdr:row>
      <xdr:rowOff>151333</xdr:rowOff>
    </xdr:to>
    <xdr:sp macro="" textlink="">
      <xdr:nvSpPr>
        <xdr:cNvPr id="563" name="楕円 562"/>
        <xdr:cNvSpPr/>
      </xdr:nvSpPr>
      <xdr:spPr>
        <a:xfrm>
          <a:off x="20383500" y="69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80583</xdr:rowOff>
    </xdr:from>
    <xdr:to>
      <xdr:col>111</xdr:col>
      <xdr:colOff>177800</xdr:colOff>
      <xdr:row>40</xdr:row>
      <xdr:rowOff>100533</xdr:rowOff>
    </xdr:to>
    <xdr:cxnSp macro="">
      <xdr:nvCxnSpPr>
        <xdr:cNvPr id="564" name="直線コネクタ 563"/>
        <xdr:cNvCxnSpPr/>
      </xdr:nvCxnSpPr>
      <xdr:spPr>
        <a:xfrm flipV="1">
          <a:off x="20434300" y="6938583"/>
          <a:ext cx="889000" cy="1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23594</xdr:rowOff>
    </xdr:from>
    <xdr:to>
      <xdr:col>102</xdr:col>
      <xdr:colOff>165100</xdr:colOff>
      <xdr:row>40</xdr:row>
      <xdr:rowOff>125194</xdr:rowOff>
    </xdr:to>
    <xdr:sp macro="" textlink="">
      <xdr:nvSpPr>
        <xdr:cNvPr id="565" name="楕円 564"/>
        <xdr:cNvSpPr/>
      </xdr:nvSpPr>
      <xdr:spPr>
        <a:xfrm>
          <a:off x="19494500" y="68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74394</xdr:rowOff>
    </xdr:from>
    <xdr:to>
      <xdr:col>107</xdr:col>
      <xdr:colOff>50800</xdr:colOff>
      <xdr:row>40</xdr:row>
      <xdr:rowOff>100533</xdr:rowOff>
    </xdr:to>
    <xdr:cxnSp macro="">
      <xdr:nvCxnSpPr>
        <xdr:cNvPr id="566" name="直線コネクタ 565"/>
        <xdr:cNvCxnSpPr/>
      </xdr:nvCxnSpPr>
      <xdr:spPr>
        <a:xfrm>
          <a:off x="19545300" y="6932394"/>
          <a:ext cx="889000" cy="2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47244</xdr:rowOff>
    </xdr:from>
    <xdr:to>
      <xdr:col>98</xdr:col>
      <xdr:colOff>38100</xdr:colOff>
      <xdr:row>40</xdr:row>
      <xdr:rowOff>148844</xdr:rowOff>
    </xdr:to>
    <xdr:sp macro="" textlink="">
      <xdr:nvSpPr>
        <xdr:cNvPr id="567" name="楕円 566"/>
        <xdr:cNvSpPr/>
      </xdr:nvSpPr>
      <xdr:spPr>
        <a:xfrm>
          <a:off x="186055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74394</xdr:rowOff>
    </xdr:from>
    <xdr:to>
      <xdr:col>102</xdr:col>
      <xdr:colOff>114300</xdr:colOff>
      <xdr:row>40</xdr:row>
      <xdr:rowOff>98044</xdr:rowOff>
    </xdr:to>
    <xdr:cxnSp macro="">
      <xdr:nvCxnSpPr>
        <xdr:cNvPr id="568" name="直線コネクタ 567"/>
        <xdr:cNvCxnSpPr/>
      </xdr:nvCxnSpPr>
      <xdr:spPr>
        <a:xfrm flipV="1">
          <a:off x="18656300" y="6932394"/>
          <a:ext cx="889000" cy="2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69" name="n_1aveValue【一般廃棄物処理施設】&#10;一人当たり有形固定資産（償却資産）額"/>
        <xdr:cNvSpPr txBox="1"/>
      </xdr:nvSpPr>
      <xdr:spPr>
        <a:xfrm>
          <a:off x="210434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570" name="n_2aveValue【一般廃棄物処理施設】&#10;一人当たり有形固定資産（償却資産）額"/>
        <xdr:cNvSpPr txBox="1"/>
      </xdr:nvSpPr>
      <xdr:spPr>
        <a:xfrm>
          <a:off x="20167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571" name="n_3aveValue【一般廃棄物処理施設】&#10;一人当たり有形固定資産（償却資産）額"/>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572" name="n_4aveValue【一般廃棄物処理施設】&#10;一人当たり有形固定資産（償却資産）額"/>
        <xdr:cNvSpPr txBox="1"/>
      </xdr:nvSpPr>
      <xdr:spPr>
        <a:xfrm>
          <a:off x="1838911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147910</xdr:rowOff>
    </xdr:from>
    <xdr:ext cx="599010" cy="259045"/>
    <xdr:sp macro="" textlink="">
      <xdr:nvSpPr>
        <xdr:cNvPr id="573" name="n_1mainValue【一般廃棄物処理施設】&#10;一人当たり有形固定資産（償却資産）額"/>
        <xdr:cNvSpPr txBox="1"/>
      </xdr:nvSpPr>
      <xdr:spPr>
        <a:xfrm>
          <a:off x="21011095" y="6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167860</xdr:rowOff>
    </xdr:from>
    <xdr:ext cx="599010" cy="259045"/>
    <xdr:sp macro="" textlink="">
      <xdr:nvSpPr>
        <xdr:cNvPr id="574" name="n_2mainValue【一般廃棄物処理施設】&#10;一人当たり有形固定資産（償却資産）額"/>
        <xdr:cNvSpPr txBox="1"/>
      </xdr:nvSpPr>
      <xdr:spPr>
        <a:xfrm>
          <a:off x="20134795" y="668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141721</xdr:rowOff>
    </xdr:from>
    <xdr:ext cx="599010" cy="259045"/>
    <xdr:sp macro="" textlink="">
      <xdr:nvSpPr>
        <xdr:cNvPr id="575" name="n_3mainValue【一般廃棄物処理施設】&#10;一人当たり有形固定資産（償却資産）額"/>
        <xdr:cNvSpPr txBox="1"/>
      </xdr:nvSpPr>
      <xdr:spPr>
        <a:xfrm>
          <a:off x="19245795" y="665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165371</xdr:rowOff>
    </xdr:from>
    <xdr:ext cx="599010" cy="259045"/>
    <xdr:sp macro="" textlink="">
      <xdr:nvSpPr>
        <xdr:cNvPr id="576" name="n_4mainValue【一般廃棄物処理施設】&#10;一人当たり有形固定資産（償却資産）額"/>
        <xdr:cNvSpPr txBox="1"/>
      </xdr:nvSpPr>
      <xdr:spPr>
        <a:xfrm>
          <a:off x="18356795" y="66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5" name="正方形/長方形 5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6" name="正方形/長方形 5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7" name="正方形/長方形 5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8" name="正方形/長方形 5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9" name="正方形/長方形 5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0" name="正方形/長方形 5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1" name="正方形/長方形 5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2" name="正方形/長方形 59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4" name="直線コネクタ 6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5" name="テキスト ボックス 60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6" name="直線コネクタ 6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7" name="テキスト ボックス 6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8" name="直線コネクタ 6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9" name="テキスト ボックス 6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0" name="直線コネクタ 6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1" name="テキスト ボックス 6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2" name="直線コネクタ 6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3" name="テキスト ボックス 61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5" name="テキスト ボックス 61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17" name="直線コネクタ 61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1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19" name="直線コネクタ 61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2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21" name="直線コネクタ 62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622"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23" name="フローチャート: 判断 62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24" name="フローチャート: 判断 62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25" name="フローチャート: 判断 62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26" name="フローチャート: 判断 62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27" name="フローチャート: 判断 62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153036</xdr:rowOff>
    </xdr:from>
    <xdr:to>
      <xdr:col>81</xdr:col>
      <xdr:colOff>101600</xdr:colOff>
      <xdr:row>83</xdr:row>
      <xdr:rowOff>83186</xdr:rowOff>
    </xdr:to>
    <xdr:sp macro="" textlink="">
      <xdr:nvSpPr>
        <xdr:cNvPr id="633" name="楕円 632"/>
        <xdr:cNvSpPr/>
      </xdr:nvSpPr>
      <xdr:spPr>
        <a:xfrm>
          <a:off x="15430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34" name="楕円 633"/>
        <xdr:cNvSpPr/>
      </xdr:nvSpPr>
      <xdr:spPr>
        <a:xfrm>
          <a:off x="14541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160020</xdr:rowOff>
    </xdr:from>
    <xdr:to>
      <xdr:col>81</xdr:col>
      <xdr:colOff>50800</xdr:colOff>
      <xdr:row>83</xdr:row>
      <xdr:rowOff>32386</xdr:rowOff>
    </xdr:to>
    <xdr:cxnSp macro="">
      <xdr:nvCxnSpPr>
        <xdr:cNvPr id="635" name="直線コネクタ 634"/>
        <xdr:cNvCxnSpPr/>
      </xdr:nvCxnSpPr>
      <xdr:spPr>
        <a:xfrm>
          <a:off x="14592300" y="142189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36" name="楕円 635"/>
        <xdr:cNvSpPr/>
      </xdr:nvSpPr>
      <xdr:spPr>
        <a:xfrm>
          <a:off x="13652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74295</xdr:rowOff>
    </xdr:from>
    <xdr:to>
      <xdr:col>76</xdr:col>
      <xdr:colOff>114300</xdr:colOff>
      <xdr:row>82</xdr:row>
      <xdr:rowOff>160020</xdr:rowOff>
    </xdr:to>
    <xdr:cxnSp macro="">
      <xdr:nvCxnSpPr>
        <xdr:cNvPr id="637" name="直線コネクタ 636"/>
        <xdr:cNvCxnSpPr/>
      </xdr:nvCxnSpPr>
      <xdr:spPr>
        <a:xfrm>
          <a:off x="13703300" y="141331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638" name="楕円 637"/>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82</xdr:row>
      <xdr:rowOff>74295</xdr:rowOff>
    </xdr:to>
    <xdr:cxnSp macro="">
      <xdr:nvCxnSpPr>
        <xdr:cNvPr id="639" name="直線コネクタ 638"/>
        <xdr:cNvCxnSpPr/>
      </xdr:nvCxnSpPr>
      <xdr:spPr>
        <a:xfrm>
          <a:off x="12814300" y="13936980"/>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640"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41"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42"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643" name="n_4aveValue【消防施設】&#10;有形固定資産減価償却率"/>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74313</xdr:rowOff>
    </xdr:from>
    <xdr:ext cx="405111" cy="259045"/>
    <xdr:sp macro="" textlink="">
      <xdr:nvSpPr>
        <xdr:cNvPr id="644" name="n_1mainValue【消防施設】&#10;有形固定資産減価償却率"/>
        <xdr:cNvSpPr txBox="1"/>
      </xdr:nvSpPr>
      <xdr:spPr>
        <a:xfrm>
          <a:off x="15266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645" name="n_2mainValue【消防施設】&#10;有形固定資産減価償却率"/>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116222</xdr:rowOff>
    </xdr:from>
    <xdr:ext cx="405111" cy="259045"/>
    <xdr:sp macro="" textlink="">
      <xdr:nvSpPr>
        <xdr:cNvPr id="646" name="n_3mainValue【消防施設】&#10;有形固定資産減価償却率"/>
        <xdr:cNvSpPr txBox="1"/>
      </xdr:nvSpPr>
      <xdr:spPr>
        <a:xfrm>
          <a:off x="13500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47" name="n_4mainValue【消防施設】&#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8" name="直線コネクタ 65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9" name="テキスト ボックス 65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0" name="直線コネクタ 65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1" name="テキスト ボックス 66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2" name="直線コネクタ 66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3" name="テキスト ボックス 66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4" name="直線コネクタ 66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5" name="テキスト ボックス 66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6" name="直線コネクタ 66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7" name="テキスト ボックス 66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8" name="直線コネクタ 66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9" name="テキスト ボックス 66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673" name="直線コネクタ 672"/>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674"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675" name="直線コネクタ 674"/>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676"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677" name="直線コネクタ 676"/>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678" name="【消防施設】&#10;一人当たり面積平均値テキスト"/>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679" name="フローチャート: 判断 678"/>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680" name="フローチャート: 判断 679"/>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681" name="フローチャート: 判断 680"/>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682" name="フローチャート: 判断 681"/>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683" name="フローチャート: 判断 682"/>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18869</xdr:rowOff>
    </xdr:from>
    <xdr:to>
      <xdr:col>112</xdr:col>
      <xdr:colOff>38100</xdr:colOff>
      <xdr:row>86</xdr:row>
      <xdr:rowOff>120469</xdr:rowOff>
    </xdr:to>
    <xdr:sp macro="" textlink="">
      <xdr:nvSpPr>
        <xdr:cNvPr id="689" name="楕円 688"/>
        <xdr:cNvSpPr/>
      </xdr:nvSpPr>
      <xdr:spPr>
        <a:xfrm>
          <a:off x="21272500" y="147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22134</xdr:rowOff>
    </xdr:from>
    <xdr:to>
      <xdr:col>107</xdr:col>
      <xdr:colOff>101600</xdr:colOff>
      <xdr:row>86</xdr:row>
      <xdr:rowOff>123734</xdr:rowOff>
    </xdr:to>
    <xdr:sp macro="" textlink="">
      <xdr:nvSpPr>
        <xdr:cNvPr id="690" name="楕円 689"/>
        <xdr:cNvSpPr/>
      </xdr:nvSpPr>
      <xdr:spPr>
        <a:xfrm>
          <a:off x="20383500" y="147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69669</xdr:rowOff>
    </xdr:from>
    <xdr:to>
      <xdr:col>111</xdr:col>
      <xdr:colOff>177800</xdr:colOff>
      <xdr:row>86</xdr:row>
      <xdr:rowOff>72934</xdr:rowOff>
    </xdr:to>
    <xdr:cxnSp macro="">
      <xdr:nvCxnSpPr>
        <xdr:cNvPr id="691" name="直線コネクタ 690"/>
        <xdr:cNvCxnSpPr/>
      </xdr:nvCxnSpPr>
      <xdr:spPr>
        <a:xfrm flipV="1">
          <a:off x="20434300" y="148143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692" name="楕円 691"/>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72934</xdr:rowOff>
    </xdr:to>
    <xdr:cxnSp macro="">
      <xdr:nvCxnSpPr>
        <xdr:cNvPr id="693" name="直線コネクタ 692"/>
        <xdr:cNvCxnSpPr/>
      </xdr:nvCxnSpPr>
      <xdr:spPr>
        <a:xfrm>
          <a:off x="19545300" y="148154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71120</xdr:rowOff>
    </xdr:from>
    <xdr:to>
      <xdr:col>98</xdr:col>
      <xdr:colOff>38100</xdr:colOff>
      <xdr:row>87</xdr:row>
      <xdr:rowOff>1270</xdr:rowOff>
    </xdr:to>
    <xdr:sp macro="" textlink="">
      <xdr:nvSpPr>
        <xdr:cNvPr id="694" name="楕円 693"/>
        <xdr:cNvSpPr/>
      </xdr:nvSpPr>
      <xdr:spPr>
        <a:xfrm>
          <a:off x="186055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70757</xdr:rowOff>
    </xdr:from>
    <xdr:to>
      <xdr:col>102</xdr:col>
      <xdr:colOff>114300</xdr:colOff>
      <xdr:row>86</xdr:row>
      <xdr:rowOff>121920</xdr:rowOff>
    </xdr:to>
    <xdr:cxnSp macro="">
      <xdr:nvCxnSpPr>
        <xdr:cNvPr id="695" name="直線コネクタ 694"/>
        <xdr:cNvCxnSpPr/>
      </xdr:nvCxnSpPr>
      <xdr:spPr>
        <a:xfrm flipV="1">
          <a:off x="18656300" y="14815457"/>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696"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697"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698"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699"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111596</xdr:rowOff>
    </xdr:from>
    <xdr:ext cx="469744" cy="259045"/>
    <xdr:sp macro="" textlink="">
      <xdr:nvSpPr>
        <xdr:cNvPr id="700" name="n_1mainValue【消防施設】&#10;一人当たり面積"/>
        <xdr:cNvSpPr txBox="1"/>
      </xdr:nvSpPr>
      <xdr:spPr>
        <a:xfrm>
          <a:off x="21075727" y="148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114861</xdr:rowOff>
    </xdr:from>
    <xdr:ext cx="469744" cy="259045"/>
    <xdr:sp macro="" textlink="">
      <xdr:nvSpPr>
        <xdr:cNvPr id="701" name="n_2mainValue【消防施設】&#10;一人当たり面積"/>
        <xdr:cNvSpPr txBox="1"/>
      </xdr:nvSpPr>
      <xdr:spPr>
        <a:xfrm>
          <a:off x="20199427" y="1485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702" name="n_3mainValue【消防施設】&#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163847</xdr:rowOff>
    </xdr:from>
    <xdr:ext cx="469744" cy="259045"/>
    <xdr:sp macro="" textlink="">
      <xdr:nvSpPr>
        <xdr:cNvPr id="703" name="n_4mainValue【消防施設】&#10;一人当たり面積"/>
        <xdr:cNvSpPr txBox="1"/>
      </xdr:nvSpPr>
      <xdr:spPr>
        <a:xfrm>
          <a:off x="18421427" y="1490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29" name="直線コネクタ 728"/>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30"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31" name="直線コネクタ 730"/>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32"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33" name="直線コネクタ 732"/>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34"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35" name="フローチャート: 判断 734"/>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36" name="フローチャート: 判断 735"/>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37" name="フローチャート: 判断 736"/>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8" name="フローチャート: 判断 737"/>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39" name="フローチャート: 判断 738"/>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27032</xdr:rowOff>
    </xdr:from>
    <xdr:to>
      <xdr:col>81</xdr:col>
      <xdr:colOff>101600</xdr:colOff>
      <xdr:row>107</xdr:row>
      <xdr:rowOff>128632</xdr:rowOff>
    </xdr:to>
    <xdr:sp macro="" textlink="">
      <xdr:nvSpPr>
        <xdr:cNvPr id="745" name="楕円 744"/>
        <xdr:cNvSpPr/>
      </xdr:nvSpPr>
      <xdr:spPr>
        <a:xfrm>
          <a:off x="15430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4173</xdr:rowOff>
    </xdr:from>
    <xdr:to>
      <xdr:col>76</xdr:col>
      <xdr:colOff>165100</xdr:colOff>
      <xdr:row>107</xdr:row>
      <xdr:rowOff>105773</xdr:rowOff>
    </xdr:to>
    <xdr:sp macro="" textlink="">
      <xdr:nvSpPr>
        <xdr:cNvPr id="746" name="楕円 745"/>
        <xdr:cNvSpPr/>
      </xdr:nvSpPr>
      <xdr:spPr>
        <a:xfrm>
          <a:off x="14541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54973</xdr:rowOff>
    </xdr:from>
    <xdr:to>
      <xdr:col>81</xdr:col>
      <xdr:colOff>50800</xdr:colOff>
      <xdr:row>107</xdr:row>
      <xdr:rowOff>77832</xdr:rowOff>
    </xdr:to>
    <xdr:cxnSp macro="">
      <xdr:nvCxnSpPr>
        <xdr:cNvPr id="747" name="直線コネクタ 746"/>
        <xdr:cNvCxnSpPr/>
      </xdr:nvCxnSpPr>
      <xdr:spPr>
        <a:xfrm>
          <a:off x="14592300" y="1840012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157662</xdr:rowOff>
    </xdr:from>
    <xdr:to>
      <xdr:col>72</xdr:col>
      <xdr:colOff>38100</xdr:colOff>
      <xdr:row>107</xdr:row>
      <xdr:rowOff>87812</xdr:rowOff>
    </xdr:to>
    <xdr:sp macro="" textlink="">
      <xdr:nvSpPr>
        <xdr:cNvPr id="748" name="楕円 747"/>
        <xdr:cNvSpPr/>
      </xdr:nvSpPr>
      <xdr:spPr>
        <a:xfrm>
          <a:off x="13652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37012</xdr:rowOff>
    </xdr:from>
    <xdr:to>
      <xdr:col>76</xdr:col>
      <xdr:colOff>114300</xdr:colOff>
      <xdr:row>107</xdr:row>
      <xdr:rowOff>54973</xdr:rowOff>
    </xdr:to>
    <xdr:cxnSp macro="">
      <xdr:nvCxnSpPr>
        <xdr:cNvPr id="749" name="直線コネクタ 748"/>
        <xdr:cNvCxnSpPr/>
      </xdr:nvCxnSpPr>
      <xdr:spPr>
        <a:xfrm>
          <a:off x="13703300" y="183821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147864</xdr:rowOff>
    </xdr:from>
    <xdr:to>
      <xdr:col>67</xdr:col>
      <xdr:colOff>101600</xdr:colOff>
      <xdr:row>107</xdr:row>
      <xdr:rowOff>78014</xdr:rowOff>
    </xdr:to>
    <xdr:sp macro="" textlink="">
      <xdr:nvSpPr>
        <xdr:cNvPr id="750" name="楕円 749"/>
        <xdr:cNvSpPr/>
      </xdr:nvSpPr>
      <xdr:spPr>
        <a:xfrm>
          <a:off x="12763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27214</xdr:rowOff>
    </xdr:from>
    <xdr:to>
      <xdr:col>71</xdr:col>
      <xdr:colOff>177800</xdr:colOff>
      <xdr:row>107</xdr:row>
      <xdr:rowOff>37012</xdr:rowOff>
    </xdr:to>
    <xdr:cxnSp macro="">
      <xdr:nvCxnSpPr>
        <xdr:cNvPr id="751" name="直線コネクタ 750"/>
        <xdr:cNvCxnSpPr/>
      </xdr:nvCxnSpPr>
      <xdr:spPr>
        <a:xfrm>
          <a:off x="12814300" y="1837236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752"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53"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54"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55"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119759</xdr:rowOff>
    </xdr:from>
    <xdr:ext cx="405111" cy="259045"/>
    <xdr:sp macro="" textlink="">
      <xdr:nvSpPr>
        <xdr:cNvPr id="756" name="n_1mainValue【庁舎】&#10;有形固定資産減価償却率"/>
        <xdr:cNvSpPr txBox="1"/>
      </xdr:nvSpPr>
      <xdr:spPr>
        <a:xfrm>
          <a:off x="152660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96900</xdr:rowOff>
    </xdr:from>
    <xdr:ext cx="405111" cy="259045"/>
    <xdr:sp macro="" textlink="">
      <xdr:nvSpPr>
        <xdr:cNvPr id="757" name="n_2mainValue【庁舎】&#10;有形固定資産減価償却率"/>
        <xdr:cNvSpPr txBox="1"/>
      </xdr:nvSpPr>
      <xdr:spPr>
        <a:xfrm>
          <a:off x="14389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78939</xdr:rowOff>
    </xdr:from>
    <xdr:ext cx="405111" cy="259045"/>
    <xdr:sp macro="" textlink="">
      <xdr:nvSpPr>
        <xdr:cNvPr id="758" name="n_3mainValue【庁舎】&#10;有形固定資産減価償却率"/>
        <xdr:cNvSpPr txBox="1"/>
      </xdr:nvSpPr>
      <xdr:spPr>
        <a:xfrm>
          <a:off x="13500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69141</xdr:rowOff>
    </xdr:from>
    <xdr:ext cx="405111" cy="259045"/>
    <xdr:sp macro="" textlink="">
      <xdr:nvSpPr>
        <xdr:cNvPr id="759" name="n_4mainValue【庁舎】&#10;有形固定資産減価償却率"/>
        <xdr:cNvSpPr txBox="1"/>
      </xdr:nvSpPr>
      <xdr:spPr>
        <a:xfrm>
          <a:off x="12611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0" name="直線コネクタ 7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1" name="テキスト ボックス 7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2" name="直線コネクタ 7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3" name="テキスト ボックス 7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4" name="直線コネクタ 7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5" name="テキスト ボックス 7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6" name="直線コネクタ 7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7" name="テキスト ボックス 7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8" name="直線コネクタ 7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9" name="テキスト ボックス 7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783" name="直線コネクタ 782"/>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784"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785" name="直線コネクタ 784"/>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786"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787" name="直線コネクタ 786"/>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788"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789" name="フローチャート: 判断 788"/>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790" name="フローチャート: 判断 789"/>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791" name="フローチャート: 判断 790"/>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792" name="フローチャート: 判断 791"/>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793" name="フローチャート: 判断 792"/>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51308</xdr:rowOff>
    </xdr:from>
    <xdr:to>
      <xdr:col>112</xdr:col>
      <xdr:colOff>38100</xdr:colOff>
      <xdr:row>107</xdr:row>
      <xdr:rowOff>152908</xdr:rowOff>
    </xdr:to>
    <xdr:sp macro="" textlink="">
      <xdr:nvSpPr>
        <xdr:cNvPr id="799" name="楕円 798"/>
        <xdr:cNvSpPr/>
      </xdr:nvSpPr>
      <xdr:spPr>
        <a:xfrm>
          <a:off x="21272500" y="183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55118</xdr:rowOff>
    </xdr:from>
    <xdr:to>
      <xdr:col>107</xdr:col>
      <xdr:colOff>101600</xdr:colOff>
      <xdr:row>107</xdr:row>
      <xdr:rowOff>156718</xdr:rowOff>
    </xdr:to>
    <xdr:sp macro="" textlink="">
      <xdr:nvSpPr>
        <xdr:cNvPr id="800" name="楕円 799"/>
        <xdr:cNvSpPr/>
      </xdr:nvSpPr>
      <xdr:spPr>
        <a:xfrm>
          <a:off x="20383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102108</xdr:rowOff>
    </xdr:from>
    <xdr:to>
      <xdr:col>111</xdr:col>
      <xdr:colOff>177800</xdr:colOff>
      <xdr:row>107</xdr:row>
      <xdr:rowOff>105918</xdr:rowOff>
    </xdr:to>
    <xdr:cxnSp macro="">
      <xdr:nvCxnSpPr>
        <xdr:cNvPr id="801" name="直線コネクタ 800"/>
        <xdr:cNvCxnSpPr/>
      </xdr:nvCxnSpPr>
      <xdr:spPr>
        <a:xfrm flipV="1">
          <a:off x="20434300" y="1844725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58165</xdr:rowOff>
    </xdr:from>
    <xdr:to>
      <xdr:col>102</xdr:col>
      <xdr:colOff>165100</xdr:colOff>
      <xdr:row>107</xdr:row>
      <xdr:rowOff>159765</xdr:rowOff>
    </xdr:to>
    <xdr:sp macro="" textlink="">
      <xdr:nvSpPr>
        <xdr:cNvPr id="802" name="楕円 801"/>
        <xdr:cNvSpPr/>
      </xdr:nvSpPr>
      <xdr:spPr>
        <a:xfrm>
          <a:off x="19494500" y="184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105918</xdr:rowOff>
    </xdr:from>
    <xdr:to>
      <xdr:col>107</xdr:col>
      <xdr:colOff>50800</xdr:colOff>
      <xdr:row>107</xdr:row>
      <xdr:rowOff>108965</xdr:rowOff>
    </xdr:to>
    <xdr:cxnSp macro="">
      <xdr:nvCxnSpPr>
        <xdr:cNvPr id="803" name="直線コネクタ 802"/>
        <xdr:cNvCxnSpPr/>
      </xdr:nvCxnSpPr>
      <xdr:spPr>
        <a:xfrm flipV="1">
          <a:off x="19545300" y="1845106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61213</xdr:rowOff>
    </xdr:from>
    <xdr:to>
      <xdr:col>98</xdr:col>
      <xdr:colOff>38100</xdr:colOff>
      <xdr:row>107</xdr:row>
      <xdr:rowOff>162813</xdr:rowOff>
    </xdr:to>
    <xdr:sp macro="" textlink="">
      <xdr:nvSpPr>
        <xdr:cNvPr id="804" name="楕円 803"/>
        <xdr:cNvSpPr/>
      </xdr:nvSpPr>
      <xdr:spPr>
        <a:xfrm>
          <a:off x="18605500" y="184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108965</xdr:rowOff>
    </xdr:from>
    <xdr:to>
      <xdr:col>102</xdr:col>
      <xdr:colOff>114300</xdr:colOff>
      <xdr:row>107</xdr:row>
      <xdr:rowOff>112013</xdr:rowOff>
    </xdr:to>
    <xdr:cxnSp macro="">
      <xdr:nvCxnSpPr>
        <xdr:cNvPr id="805" name="直線コネクタ 804"/>
        <xdr:cNvCxnSpPr/>
      </xdr:nvCxnSpPr>
      <xdr:spPr>
        <a:xfrm flipV="1">
          <a:off x="18656300" y="1845411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806" name="n_1aveValue【庁舎】&#10;一人当たり面積"/>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807" name="n_2ave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808" name="n_3aveValue【庁舎】&#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809"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169435</xdr:rowOff>
    </xdr:from>
    <xdr:ext cx="469744" cy="259045"/>
    <xdr:sp macro="" textlink="">
      <xdr:nvSpPr>
        <xdr:cNvPr id="810" name="n_1mainValue【庁舎】&#10;一人当たり面積"/>
        <xdr:cNvSpPr txBox="1"/>
      </xdr:nvSpPr>
      <xdr:spPr>
        <a:xfrm>
          <a:off x="21075727" y="181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1795</xdr:rowOff>
    </xdr:from>
    <xdr:ext cx="469744" cy="259045"/>
    <xdr:sp macro="" textlink="">
      <xdr:nvSpPr>
        <xdr:cNvPr id="811" name="n_2mainValue【庁舎】&#10;一人当たり面積"/>
        <xdr:cNvSpPr txBox="1"/>
      </xdr:nvSpPr>
      <xdr:spPr>
        <a:xfrm>
          <a:off x="20199427" y="181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4842</xdr:rowOff>
    </xdr:from>
    <xdr:ext cx="469744" cy="259045"/>
    <xdr:sp macro="" textlink="">
      <xdr:nvSpPr>
        <xdr:cNvPr id="812" name="n_3mainValue【庁舎】&#10;一人当たり面積"/>
        <xdr:cNvSpPr txBox="1"/>
      </xdr:nvSpPr>
      <xdr:spPr>
        <a:xfrm>
          <a:off x="19310427" y="1817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153940</xdr:rowOff>
    </xdr:from>
    <xdr:ext cx="469744" cy="259045"/>
    <xdr:sp macro="" textlink="">
      <xdr:nvSpPr>
        <xdr:cNvPr id="813" name="n_4mainValue【庁舎】&#10;一人当たり面積"/>
        <xdr:cNvSpPr txBox="1"/>
      </xdr:nvSpPr>
      <xdr:spPr>
        <a:xfrm>
          <a:off x="18421427" y="184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ysClr val="windowText" lastClr="000000"/>
              </a:solidFill>
              <a:effectLst/>
              <a:latin typeface="+mn-lt"/>
              <a:ea typeface="+mn-ea"/>
              <a:cs typeface="+mn-cs"/>
            </a:rPr>
            <a:t>令和元</a:t>
          </a:r>
          <a:r>
            <a:rPr kumimoji="1" lang="ja-JP" altLang="ja-JP" sz="950">
              <a:solidFill>
                <a:sysClr val="windowText" lastClr="000000"/>
              </a:solidFill>
              <a:effectLst/>
              <a:latin typeface="+mn-lt"/>
              <a:ea typeface="+mn-ea"/>
              <a:cs typeface="+mn-cs"/>
            </a:rPr>
            <a:t>年度において類似団体と比較して有形固定資産減価償却率が特に高くなっている施設は、前年度と同様の庁舎、福祉施設</a:t>
          </a:r>
          <a:r>
            <a:rPr kumimoji="1" lang="ja-JP" altLang="en-US" sz="950">
              <a:solidFill>
                <a:sysClr val="windowText" lastClr="000000"/>
              </a:solidFill>
              <a:effectLst/>
              <a:latin typeface="+mn-lt"/>
              <a:ea typeface="+mn-ea"/>
              <a:cs typeface="+mn-cs"/>
            </a:rPr>
            <a:t>に加え消防施設</a:t>
          </a:r>
          <a:r>
            <a:rPr kumimoji="1" lang="ja-JP" altLang="ja-JP" sz="950">
              <a:solidFill>
                <a:sysClr val="windowText" lastClr="000000"/>
              </a:solidFill>
              <a:effectLst/>
              <a:latin typeface="+mn-lt"/>
              <a:ea typeface="+mn-ea"/>
              <a:cs typeface="+mn-cs"/>
            </a:rPr>
            <a:t>であり、特に低くなっている施設についても前年度と同様の図書館、市民会館である。</a:t>
          </a:r>
          <a:endParaRPr lang="ja-JP" altLang="ja-JP" sz="950">
            <a:solidFill>
              <a:sysClr val="windowText" lastClr="000000"/>
            </a:solidFill>
            <a:effectLst/>
          </a:endParaRPr>
        </a:p>
        <a:p>
          <a:r>
            <a:rPr kumimoji="1" lang="ja-JP" altLang="ja-JP" sz="950">
              <a:solidFill>
                <a:sysClr val="windowText" lastClr="000000"/>
              </a:solidFill>
              <a:effectLst/>
              <a:latin typeface="+mn-lt"/>
              <a:ea typeface="+mn-ea"/>
              <a:cs typeface="+mn-cs"/>
            </a:rPr>
            <a:t>耐用年数の大半を経過している庁舎等については、将来訪れる建て替え等に備えて令和元年度に設置した公共施設強靭化対策基金の活用を含め、検討していく。</a:t>
          </a:r>
          <a:endParaRPr lang="ja-JP" altLang="ja-JP" sz="950">
            <a:solidFill>
              <a:sysClr val="windowText" lastClr="000000"/>
            </a:solidFill>
            <a:effectLst/>
          </a:endParaRPr>
        </a:p>
        <a:p>
          <a:r>
            <a:rPr kumimoji="1" lang="ja-JP" altLang="ja-JP" sz="950">
              <a:solidFill>
                <a:sysClr val="windowText" lastClr="000000"/>
              </a:solidFill>
              <a:effectLst/>
              <a:latin typeface="+mn-lt"/>
              <a:ea typeface="+mn-ea"/>
              <a:cs typeface="+mn-cs"/>
            </a:rPr>
            <a:t>福祉施設については、耐用年数が全部経過する老人福祉センターについて、個別施設計画に基づき、廃止を含め今後の在り方について検討していく。</a:t>
          </a:r>
          <a:endParaRPr lang="ja-JP" altLang="ja-JP" sz="950">
            <a:solidFill>
              <a:sysClr val="windowText" lastClr="000000"/>
            </a:solidFill>
            <a:effectLst/>
          </a:endParaRPr>
        </a:p>
        <a:p>
          <a:r>
            <a:rPr kumimoji="1" lang="ja-JP" altLang="en-US" sz="950">
              <a:solidFill>
                <a:sysClr val="windowText" lastClr="000000"/>
              </a:solidFill>
              <a:effectLst/>
              <a:latin typeface="+mn-lt"/>
              <a:ea typeface="+mn-ea"/>
              <a:cs typeface="+mn-cs"/>
            </a:rPr>
            <a:t>消防施設においては、平成</a:t>
          </a:r>
          <a:r>
            <a:rPr kumimoji="1" lang="en-US" altLang="ja-JP" sz="950">
              <a:solidFill>
                <a:sysClr val="windowText" lastClr="000000"/>
              </a:solidFill>
              <a:effectLst/>
              <a:latin typeface="+mn-lt"/>
              <a:ea typeface="+mn-ea"/>
              <a:cs typeface="+mn-cs"/>
            </a:rPr>
            <a:t>29</a:t>
          </a:r>
          <a:r>
            <a:rPr kumimoji="1" lang="ja-JP" altLang="en-US" sz="950">
              <a:solidFill>
                <a:sysClr val="windowText" lastClr="000000"/>
              </a:solidFill>
              <a:effectLst/>
              <a:latin typeface="+mn-lt"/>
              <a:ea typeface="+mn-ea"/>
              <a:cs typeface="+mn-cs"/>
            </a:rPr>
            <a:t>年度より類似団体を上回り、年々上昇傾向にある。今後は、既存施設の活用方法等を含め、施設の更新も視野に入れながら検討を進めていく。</a:t>
          </a:r>
          <a:endParaRPr kumimoji="1" lang="en-US" altLang="ja-JP" sz="950">
            <a:solidFill>
              <a:sysClr val="windowText" lastClr="000000"/>
            </a:solidFill>
            <a:effectLst/>
            <a:latin typeface="+mn-lt"/>
            <a:ea typeface="+mn-ea"/>
            <a:cs typeface="+mn-cs"/>
          </a:endParaRPr>
        </a:p>
        <a:p>
          <a:r>
            <a:rPr kumimoji="1" lang="ja-JP" altLang="ja-JP" sz="950">
              <a:solidFill>
                <a:sysClr val="windowText" lastClr="000000"/>
              </a:solidFill>
              <a:effectLst/>
              <a:latin typeface="+mn-lt"/>
              <a:ea typeface="+mn-ea"/>
              <a:cs typeface="+mn-cs"/>
            </a:rPr>
            <a:t>市民会館については、市民センターの更新が平成</a:t>
          </a:r>
          <a:r>
            <a:rPr kumimoji="1" lang="en-US" altLang="ja-JP" sz="950">
              <a:solidFill>
                <a:sysClr val="windowText" lastClr="000000"/>
              </a:solidFill>
              <a:effectLst/>
              <a:latin typeface="+mn-lt"/>
              <a:ea typeface="+mn-ea"/>
              <a:cs typeface="+mn-cs"/>
            </a:rPr>
            <a:t>27</a:t>
          </a:r>
          <a:r>
            <a:rPr kumimoji="1" lang="ja-JP" altLang="ja-JP" sz="950">
              <a:solidFill>
                <a:sysClr val="windowText" lastClr="000000"/>
              </a:solidFill>
              <a:effectLst/>
              <a:latin typeface="+mn-lt"/>
              <a:ea typeface="+mn-ea"/>
              <a:cs typeface="+mn-cs"/>
            </a:rPr>
            <a:t>年度に完了したため減価償却率が低くなっている。市民センターはホール棟と研修棟から成っており、ホール等については建て替え、研修等については耐震化を含む改修を実施している。</a:t>
          </a:r>
          <a:endParaRPr lang="ja-JP" altLang="ja-JP" sz="950">
            <a:solidFill>
              <a:sysClr val="windowText" lastClr="000000"/>
            </a:solidFill>
            <a:effectLst/>
          </a:endParaRPr>
        </a:p>
        <a:p>
          <a:r>
            <a:rPr kumimoji="1" lang="ja-JP" altLang="ja-JP" sz="950">
              <a:solidFill>
                <a:sysClr val="windowText" lastClr="000000"/>
              </a:solidFill>
              <a:effectLst/>
              <a:latin typeface="+mn-lt"/>
              <a:ea typeface="+mn-ea"/>
              <a:cs typeface="+mn-cs"/>
            </a:rPr>
            <a:t>図書館については、市民会館と同一の施設内にあるため、市民会館同様減価償却率が低くなっている。</a:t>
          </a:r>
          <a:endParaRPr lang="ja-JP" altLang="ja-JP" sz="95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2081_&#35282;&#30000;&#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82.9</v>
          </cell>
          <cell r="BX51">
            <v>90.9</v>
          </cell>
          <cell r="CF51">
            <v>105.2</v>
          </cell>
          <cell r="CN51">
            <v>97.6</v>
          </cell>
        </row>
        <row r="53">
          <cell r="BP53">
            <v>54.4</v>
          </cell>
          <cell r="BX53">
            <v>58.1</v>
          </cell>
          <cell r="CF53">
            <v>59.8</v>
          </cell>
          <cell r="CN53">
            <v>60.6</v>
          </cell>
        </row>
        <row r="55">
          <cell r="AN55" t="str">
            <v>類似団体内平均値</v>
          </cell>
          <cell r="BP55">
            <v>52.3</v>
          </cell>
          <cell r="BX55">
            <v>55.4</v>
          </cell>
          <cell r="CF55">
            <v>52.7</v>
          </cell>
          <cell r="CN55">
            <v>49.7</v>
          </cell>
        </row>
        <row r="57">
          <cell r="BP57">
            <v>57.1</v>
          </cell>
          <cell r="BX57">
            <v>58.7</v>
          </cell>
          <cell r="CF57">
            <v>59.9</v>
          </cell>
          <cell r="CN57">
            <v>60.1</v>
          </cell>
        </row>
        <row r="72">
          <cell r="BP72" t="str">
            <v>H28</v>
          </cell>
          <cell r="BX72" t="str">
            <v>H29</v>
          </cell>
          <cell r="CF72" t="str">
            <v>H30</v>
          </cell>
          <cell r="CN72" t="str">
            <v>R01</v>
          </cell>
          <cell r="CV72" t="str">
            <v>R02</v>
          </cell>
        </row>
        <row r="73">
          <cell r="AN73" t="str">
            <v>当該団体値</v>
          </cell>
          <cell r="BP73">
            <v>82.9</v>
          </cell>
          <cell r="BX73">
            <v>90.9</v>
          </cell>
          <cell r="CF73">
            <v>105.2</v>
          </cell>
          <cell r="CN73">
            <v>97.6</v>
          </cell>
          <cell r="CV73">
            <v>79.5</v>
          </cell>
        </row>
        <row r="75">
          <cell r="BP75">
            <v>7</v>
          </cell>
          <cell r="BX75">
            <v>6.6</v>
          </cell>
          <cell r="CF75">
            <v>7.1</v>
          </cell>
          <cell r="CN75">
            <v>8.1999999999999993</v>
          </cell>
          <cell r="CV75">
            <v>9.1999999999999993</v>
          </cell>
        </row>
        <row r="77">
          <cell r="AN77" t="str">
            <v>類似団体内平均値</v>
          </cell>
          <cell r="BP77">
            <v>52.3</v>
          </cell>
          <cell r="BX77">
            <v>55.4</v>
          </cell>
          <cell r="CF77">
            <v>52.7</v>
          </cell>
          <cell r="CN77">
            <v>49.7</v>
          </cell>
          <cell r="CV77">
            <v>37.299999999999997</v>
          </cell>
        </row>
        <row r="79">
          <cell r="BP79">
            <v>10</v>
          </cell>
          <cell r="BX79">
            <v>9.6999999999999993</v>
          </cell>
          <cell r="CF79">
            <v>9.5</v>
          </cell>
          <cell r="CN79">
            <v>9.1999999999999993</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22351738</v>
      </c>
      <c r="BO4" s="395"/>
      <c r="BP4" s="395"/>
      <c r="BQ4" s="395"/>
      <c r="BR4" s="395"/>
      <c r="BS4" s="395"/>
      <c r="BT4" s="395"/>
      <c r="BU4" s="396"/>
      <c r="BV4" s="394">
        <v>16341078</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5.6</v>
      </c>
      <c r="CU4" s="401"/>
      <c r="CV4" s="401"/>
      <c r="CW4" s="401"/>
      <c r="CX4" s="401"/>
      <c r="CY4" s="401"/>
      <c r="CZ4" s="401"/>
      <c r="DA4" s="402"/>
      <c r="DB4" s="400">
        <v>5.3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21723585</v>
      </c>
      <c r="BO5" s="432"/>
      <c r="BP5" s="432"/>
      <c r="BQ5" s="432"/>
      <c r="BR5" s="432"/>
      <c r="BS5" s="432"/>
      <c r="BT5" s="432"/>
      <c r="BU5" s="433"/>
      <c r="BV5" s="431">
        <v>15553729</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98.8</v>
      </c>
      <c r="CU5" s="429"/>
      <c r="CV5" s="429"/>
      <c r="CW5" s="429"/>
      <c r="CX5" s="429"/>
      <c r="CY5" s="429"/>
      <c r="CZ5" s="429"/>
      <c r="DA5" s="430"/>
      <c r="DB5" s="428">
        <v>105.2</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628153</v>
      </c>
      <c r="BO6" s="432"/>
      <c r="BP6" s="432"/>
      <c r="BQ6" s="432"/>
      <c r="BR6" s="432"/>
      <c r="BS6" s="432"/>
      <c r="BT6" s="432"/>
      <c r="BU6" s="433"/>
      <c r="BV6" s="431">
        <v>787349</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103.4</v>
      </c>
      <c r="CU6" s="469"/>
      <c r="CV6" s="469"/>
      <c r="CW6" s="469"/>
      <c r="CX6" s="469"/>
      <c r="CY6" s="469"/>
      <c r="CZ6" s="469"/>
      <c r="DA6" s="470"/>
      <c r="DB6" s="468">
        <v>110.4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179828</v>
      </c>
      <c r="BO7" s="432"/>
      <c r="BP7" s="432"/>
      <c r="BQ7" s="432"/>
      <c r="BR7" s="432"/>
      <c r="BS7" s="432"/>
      <c r="BT7" s="432"/>
      <c r="BU7" s="433"/>
      <c r="BV7" s="431">
        <v>374508</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8033150</v>
      </c>
      <c r="CU7" s="432"/>
      <c r="CV7" s="432"/>
      <c r="CW7" s="432"/>
      <c r="CX7" s="432"/>
      <c r="CY7" s="432"/>
      <c r="CZ7" s="432"/>
      <c r="DA7" s="433"/>
      <c r="DB7" s="431">
        <v>7766842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448325</v>
      </c>
      <c r="BO8" s="432"/>
      <c r="BP8" s="432"/>
      <c r="BQ8" s="432"/>
      <c r="BR8" s="432"/>
      <c r="BS8" s="432"/>
      <c r="BT8" s="432"/>
      <c r="BU8" s="433"/>
      <c r="BV8" s="431">
        <v>412841</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0.52</v>
      </c>
      <c r="CU8" s="472"/>
      <c r="CV8" s="472"/>
      <c r="CW8" s="472"/>
      <c r="CX8" s="472"/>
      <c r="CY8" s="472"/>
      <c r="CZ8" s="472"/>
      <c r="DA8" s="473"/>
      <c r="DB8" s="471">
        <v>0.52</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27976</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114</v>
      </c>
      <c r="AV9" s="464"/>
      <c r="AW9" s="464"/>
      <c r="AX9" s="464"/>
      <c r="AY9" s="465" t="s">
        <v>115</v>
      </c>
      <c r="AZ9" s="466"/>
      <c r="BA9" s="466"/>
      <c r="BB9" s="466"/>
      <c r="BC9" s="466"/>
      <c r="BD9" s="466"/>
      <c r="BE9" s="466"/>
      <c r="BF9" s="466"/>
      <c r="BG9" s="466"/>
      <c r="BH9" s="466"/>
      <c r="BI9" s="466"/>
      <c r="BJ9" s="466"/>
      <c r="BK9" s="466"/>
      <c r="BL9" s="466"/>
      <c r="BM9" s="467"/>
      <c r="BN9" s="431">
        <v>35484</v>
      </c>
      <c r="BO9" s="432"/>
      <c r="BP9" s="432"/>
      <c r="BQ9" s="432"/>
      <c r="BR9" s="432"/>
      <c r="BS9" s="432"/>
      <c r="BT9" s="432"/>
      <c r="BU9" s="433"/>
      <c r="BV9" s="431">
        <v>6202</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9.1</v>
      </c>
      <c r="CU9" s="429"/>
      <c r="CV9" s="429"/>
      <c r="CW9" s="429"/>
      <c r="CX9" s="429"/>
      <c r="CY9" s="429"/>
      <c r="CZ9" s="429"/>
      <c r="DA9" s="430"/>
      <c r="DB9" s="428">
        <v>9.6999999999999993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30180</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53</v>
      </c>
      <c r="BO10" s="432"/>
      <c r="BP10" s="432"/>
      <c r="BQ10" s="432"/>
      <c r="BR10" s="432"/>
      <c r="BS10" s="432"/>
      <c r="BT10" s="432"/>
      <c r="BU10" s="433"/>
      <c r="BV10" s="431">
        <v>113599</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93</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28212</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120000</v>
      </c>
      <c r="BO12" s="432"/>
      <c r="BP12" s="432"/>
      <c r="BQ12" s="432"/>
      <c r="BR12" s="432"/>
      <c r="BS12" s="432"/>
      <c r="BT12" s="432"/>
      <c r="BU12" s="433"/>
      <c r="BV12" s="431">
        <v>270000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27975</v>
      </c>
      <c r="S13" s="516"/>
      <c r="T13" s="516"/>
      <c r="U13" s="516"/>
      <c r="V13" s="517"/>
      <c r="W13" s="447" t="s">
        <v>138</v>
      </c>
      <c r="X13" s="448"/>
      <c r="Y13" s="448"/>
      <c r="Z13" s="448"/>
      <c r="AA13" s="448"/>
      <c r="AB13" s="438"/>
      <c r="AC13" s="482">
        <v>1099</v>
      </c>
      <c r="AD13" s="483"/>
      <c r="AE13" s="483"/>
      <c r="AF13" s="483"/>
      <c r="AG13" s="525"/>
      <c r="AH13" s="482">
        <v>1073</v>
      </c>
      <c r="AI13" s="483"/>
      <c r="AJ13" s="483"/>
      <c r="AK13" s="483"/>
      <c r="AL13" s="484"/>
      <c r="AM13" s="460" t="s">
        <v>139</v>
      </c>
      <c r="AN13" s="461"/>
      <c r="AO13" s="461"/>
      <c r="AP13" s="461"/>
      <c r="AQ13" s="461"/>
      <c r="AR13" s="461"/>
      <c r="AS13" s="461"/>
      <c r="AT13" s="462"/>
      <c r="AU13" s="463" t="s">
        <v>133</v>
      </c>
      <c r="AV13" s="464"/>
      <c r="AW13" s="464"/>
      <c r="AX13" s="464"/>
      <c r="AY13" s="465" t="s">
        <v>140</v>
      </c>
      <c r="AZ13" s="466"/>
      <c r="BA13" s="466"/>
      <c r="BB13" s="466"/>
      <c r="BC13" s="466"/>
      <c r="BD13" s="466"/>
      <c r="BE13" s="466"/>
      <c r="BF13" s="466"/>
      <c r="BG13" s="466"/>
      <c r="BH13" s="466"/>
      <c r="BI13" s="466"/>
      <c r="BJ13" s="466"/>
      <c r="BK13" s="466"/>
      <c r="BL13" s="466"/>
      <c r="BM13" s="467"/>
      <c r="BN13" s="431">
        <v>-84463</v>
      </c>
      <c r="BO13" s="432"/>
      <c r="BP13" s="432"/>
      <c r="BQ13" s="432"/>
      <c r="BR13" s="432"/>
      <c r="BS13" s="432"/>
      <c r="BT13" s="432"/>
      <c r="BU13" s="433"/>
      <c r="BV13" s="431">
        <v>-150199</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9.1999999999999993</v>
      </c>
      <c r="CU13" s="429"/>
      <c r="CV13" s="429"/>
      <c r="CW13" s="429"/>
      <c r="CX13" s="429"/>
      <c r="CY13" s="429"/>
      <c r="CZ13" s="429"/>
      <c r="DA13" s="430"/>
      <c r="DB13" s="428">
        <v>8.1999999999999993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28728</v>
      </c>
      <c r="S14" s="516"/>
      <c r="T14" s="516"/>
      <c r="U14" s="516"/>
      <c r="V14" s="517"/>
      <c r="W14" s="421"/>
      <c r="X14" s="422"/>
      <c r="Y14" s="422"/>
      <c r="Z14" s="422"/>
      <c r="AA14" s="422"/>
      <c r="AB14" s="411"/>
      <c r="AC14" s="518">
        <v>7.8</v>
      </c>
      <c r="AD14" s="519"/>
      <c r="AE14" s="519"/>
      <c r="AF14" s="519"/>
      <c r="AG14" s="520"/>
      <c r="AH14" s="518">
        <v>7.5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79.5</v>
      </c>
      <c r="CU14" s="530"/>
      <c r="CV14" s="530"/>
      <c r="CW14" s="530"/>
      <c r="CX14" s="530"/>
      <c r="CY14" s="530"/>
      <c r="CZ14" s="530"/>
      <c r="DA14" s="531"/>
      <c r="DB14" s="529">
        <v>97.6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28510</v>
      </c>
      <c r="S15" s="516"/>
      <c r="T15" s="516"/>
      <c r="U15" s="516"/>
      <c r="V15" s="517"/>
      <c r="W15" s="447" t="s">
        <v>144</v>
      </c>
      <c r="X15" s="448"/>
      <c r="Y15" s="448"/>
      <c r="Z15" s="448"/>
      <c r="AA15" s="448"/>
      <c r="AB15" s="438"/>
      <c r="AC15" s="482">
        <v>5528</v>
      </c>
      <c r="AD15" s="483"/>
      <c r="AE15" s="483"/>
      <c r="AF15" s="483"/>
      <c r="AG15" s="525"/>
      <c r="AH15" s="482">
        <v>5714</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3496585</v>
      </c>
      <c r="BO15" s="395"/>
      <c r="BP15" s="395"/>
      <c r="BQ15" s="395"/>
      <c r="BR15" s="395"/>
      <c r="BS15" s="395"/>
      <c r="BT15" s="395"/>
      <c r="BU15" s="396"/>
      <c r="BV15" s="394">
        <v>3386625</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39.200000000000003</v>
      </c>
      <c r="AD16" s="519"/>
      <c r="AE16" s="519"/>
      <c r="AF16" s="519"/>
      <c r="AG16" s="520"/>
      <c r="AH16" s="518">
        <v>39.9</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6805812</v>
      </c>
      <c r="BO16" s="432"/>
      <c r="BP16" s="432"/>
      <c r="BQ16" s="432"/>
      <c r="BR16" s="432"/>
      <c r="BS16" s="432"/>
      <c r="BT16" s="432"/>
      <c r="BU16" s="433"/>
      <c r="BV16" s="431">
        <v>6529016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150</v>
      </c>
      <c r="N17" s="539"/>
      <c r="O17" s="539"/>
      <c r="P17" s="539"/>
      <c r="Q17" s="540"/>
      <c r="R17" s="535" t="s">
        <v>151</v>
      </c>
      <c r="S17" s="536"/>
      <c r="T17" s="536"/>
      <c r="U17" s="536"/>
      <c r="V17" s="537"/>
      <c r="W17" s="447" t="s">
        <v>152</v>
      </c>
      <c r="X17" s="448"/>
      <c r="Y17" s="448"/>
      <c r="Z17" s="448"/>
      <c r="AA17" s="448"/>
      <c r="AB17" s="438"/>
      <c r="AC17" s="482">
        <v>7458</v>
      </c>
      <c r="AD17" s="483"/>
      <c r="AE17" s="483"/>
      <c r="AF17" s="483"/>
      <c r="AG17" s="525"/>
      <c r="AH17" s="482">
        <v>7540</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4378845</v>
      </c>
      <c r="BO17" s="432"/>
      <c r="BP17" s="432"/>
      <c r="BQ17" s="432"/>
      <c r="BR17" s="432"/>
      <c r="BS17" s="432"/>
      <c r="BT17" s="432"/>
      <c r="BU17" s="433"/>
      <c r="BV17" s="431">
        <v>4271679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154</v>
      </c>
      <c r="C18" s="474"/>
      <c r="D18" s="474"/>
      <c r="E18" s="546"/>
      <c r="F18" s="546"/>
      <c r="G18" s="546"/>
      <c r="H18" s="546"/>
      <c r="I18" s="546"/>
      <c r="J18" s="546"/>
      <c r="K18" s="546"/>
      <c r="L18" s="547">
        <v>147.53</v>
      </c>
      <c r="M18" s="547"/>
      <c r="N18" s="547"/>
      <c r="O18" s="547"/>
      <c r="P18" s="547"/>
      <c r="Q18" s="547"/>
      <c r="R18" s="548"/>
      <c r="S18" s="548"/>
      <c r="T18" s="548"/>
      <c r="U18" s="548"/>
      <c r="V18" s="549"/>
      <c r="W18" s="449"/>
      <c r="X18" s="450"/>
      <c r="Y18" s="450"/>
      <c r="Z18" s="450"/>
      <c r="AA18" s="450"/>
      <c r="AB18" s="441"/>
      <c r="AC18" s="550">
        <v>52.9</v>
      </c>
      <c r="AD18" s="551"/>
      <c r="AE18" s="551"/>
      <c r="AF18" s="551"/>
      <c r="AG18" s="552"/>
      <c r="AH18" s="550">
        <v>52.6</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7768086</v>
      </c>
      <c r="BO18" s="432"/>
      <c r="BP18" s="432"/>
      <c r="BQ18" s="432"/>
      <c r="BR18" s="432"/>
      <c r="BS18" s="432"/>
      <c r="BT18" s="432"/>
      <c r="BU18" s="433"/>
      <c r="BV18" s="431">
        <v>8001780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156</v>
      </c>
      <c r="C19" s="474"/>
      <c r="D19" s="474"/>
      <c r="E19" s="546"/>
      <c r="F19" s="546"/>
      <c r="G19" s="546"/>
      <c r="H19" s="546"/>
      <c r="I19" s="546"/>
      <c r="J19" s="546"/>
      <c r="K19" s="546"/>
      <c r="L19" s="554">
        <v>190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12674383</v>
      </c>
      <c r="BO19" s="432"/>
      <c r="BP19" s="432"/>
      <c r="BQ19" s="432"/>
      <c r="BR19" s="432"/>
      <c r="BS19" s="432"/>
      <c r="BT19" s="432"/>
      <c r="BU19" s="433"/>
      <c r="BV19" s="431">
        <v>11593485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158</v>
      </c>
      <c r="C20" s="474"/>
      <c r="D20" s="474"/>
      <c r="E20" s="546"/>
      <c r="F20" s="546"/>
      <c r="G20" s="546"/>
      <c r="H20" s="546"/>
      <c r="I20" s="546"/>
      <c r="J20" s="546"/>
      <c r="K20" s="546"/>
      <c r="L20" s="554">
        <v>10276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16275080</v>
      </c>
      <c r="BO23" s="432"/>
      <c r="BP23" s="432"/>
      <c r="BQ23" s="432"/>
      <c r="BR23" s="432"/>
      <c r="BS23" s="432"/>
      <c r="BT23" s="432"/>
      <c r="BU23" s="433"/>
      <c r="BV23" s="431">
        <v>15364608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167</v>
      </c>
      <c r="F24" s="461"/>
      <c r="G24" s="461"/>
      <c r="H24" s="461"/>
      <c r="I24" s="461"/>
      <c r="J24" s="461"/>
      <c r="K24" s="462"/>
      <c r="L24" s="482">
        <v>1</v>
      </c>
      <c r="M24" s="483"/>
      <c r="N24" s="483"/>
      <c r="O24" s="483"/>
      <c r="P24" s="525"/>
      <c r="Q24" s="482">
        <v>7408</v>
      </c>
      <c r="R24" s="483"/>
      <c r="S24" s="483"/>
      <c r="T24" s="483"/>
      <c r="U24" s="483"/>
      <c r="V24" s="525"/>
      <c r="W24" s="584"/>
      <c r="X24" s="572"/>
      <c r="Y24" s="573"/>
      <c r="Z24" s="481" t="s">
        <v>168</v>
      </c>
      <c r="AA24" s="461"/>
      <c r="AB24" s="461"/>
      <c r="AC24" s="461"/>
      <c r="AD24" s="461"/>
      <c r="AE24" s="461"/>
      <c r="AF24" s="461"/>
      <c r="AG24" s="462"/>
      <c r="AH24" s="482">
        <v>242</v>
      </c>
      <c r="AI24" s="483"/>
      <c r="AJ24" s="483"/>
      <c r="AK24" s="483"/>
      <c r="AL24" s="525"/>
      <c r="AM24" s="482">
        <v>697928</v>
      </c>
      <c r="AN24" s="483"/>
      <c r="AO24" s="483"/>
      <c r="AP24" s="483"/>
      <c r="AQ24" s="483"/>
      <c r="AR24" s="525"/>
      <c r="AS24" s="482">
        <v>2884</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11677920</v>
      </c>
      <c r="BO24" s="432"/>
      <c r="BP24" s="432"/>
      <c r="BQ24" s="432"/>
      <c r="BR24" s="432"/>
      <c r="BS24" s="432"/>
      <c r="BT24" s="432"/>
      <c r="BU24" s="433"/>
      <c r="BV24" s="431">
        <v>10512453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170</v>
      </c>
      <c r="F25" s="461"/>
      <c r="G25" s="461"/>
      <c r="H25" s="461"/>
      <c r="I25" s="461"/>
      <c r="J25" s="461"/>
      <c r="K25" s="462"/>
      <c r="L25" s="482">
        <v>1</v>
      </c>
      <c r="M25" s="483"/>
      <c r="N25" s="483"/>
      <c r="O25" s="483"/>
      <c r="P25" s="525"/>
      <c r="Q25" s="482">
        <v>6222</v>
      </c>
      <c r="R25" s="483"/>
      <c r="S25" s="483"/>
      <c r="T25" s="483"/>
      <c r="U25" s="483"/>
      <c r="V25" s="525"/>
      <c r="W25" s="584"/>
      <c r="X25" s="572"/>
      <c r="Y25" s="573"/>
      <c r="Z25" s="481" t="s">
        <v>171</v>
      </c>
      <c r="AA25" s="461"/>
      <c r="AB25" s="461"/>
      <c r="AC25" s="461"/>
      <c r="AD25" s="461"/>
      <c r="AE25" s="461"/>
      <c r="AF25" s="461"/>
      <c r="AG25" s="462"/>
      <c r="AH25" s="482" t="s">
        <v>127</v>
      </c>
      <c r="AI25" s="483"/>
      <c r="AJ25" s="483"/>
      <c r="AK25" s="483"/>
      <c r="AL25" s="525"/>
      <c r="AM25" s="482" t="s">
        <v>127</v>
      </c>
      <c r="AN25" s="483"/>
      <c r="AO25" s="483"/>
      <c r="AP25" s="483"/>
      <c r="AQ25" s="483"/>
      <c r="AR25" s="525"/>
      <c r="AS25" s="482" t="s">
        <v>127</v>
      </c>
      <c r="AT25" s="483"/>
      <c r="AU25" s="483"/>
      <c r="AV25" s="483"/>
      <c r="AW25" s="483"/>
      <c r="AX25" s="484"/>
      <c r="AY25" s="391" t="s">
        <v>172</v>
      </c>
      <c r="AZ25" s="392"/>
      <c r="BA25" s="392"/>
      <c r="BB25" s="392"/>
      <c r="BC25" s="392"/>
      <c r="BD25" s="392"/>
      <c r="BE25" s="392"/>
      <c r="BF25" s="392"/>
      <c r="BG25" s="392"/>
      <c r="BH25" s="392"/>
      <c r="BI25" s="392"/>
      <c r="BJ25" s="392"/>
      <c r="BK25" s="392"/>
      <c r="BL25" s="392"/>
      <c r="BM25" s="393"/>
      <c r="BN25" s="394">
        <v>1379336</v>
      </c>
      <c r="BO25" s="395"/>
      <c r="BP25" s="395"/>
      <c r="BQ25" s="395"/>
      <c r="BR25" s="395"/>
      <c r="BS25" s="395"/>
      <c r="BT25" s="395"/>
      <c r="BU25" s="396"/>
      <c r="BV25" s="394">
        <v>1499366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173</v>
      </c>
      <c r="F26" s="461"/>
      <c r="G26" s="461"/>
      <c r="H26" s="461"/>
      <c r="I26" s="461"/>
      <c r="J26" s="461"/>
      <c r="K26" s="462"/>
      <c r="L26" s="482">
        <v>1</v>
      </c>
      <c r="M26" s="483"/>
      <c r="N26" s="483"/>
      <c r="O26" s="483"/>
      <c r="P26" s="525"/>
      <c r="Q26" s="482">
        <v>5420</v>
      </c>
      <c r="R26" s="483"/>
      <c r="S26" s="483"/>
      <c r="T26" s="483"/>
      <c r="U26" s="483"/>
      <c r="V26" s="525"/>
      <c r="W26" s="584"/>
      <c r="X26" s="572"/>
      <c r="Y26" s="573"/>
      <c r="Z26" s="481" t="s">
        <v>174</v>
      </c>
      <c r="AA26" s="594"/>
      <c r="AB26" s="594"/>
      <c r="AC26" s="594"/>
      <c r="AD26" s="594"/>
      <c r="AE26" s="594"/>
      <c r="AF26" s="594"/>
      <c r="AG26" s="595"/>
      <c r="AH26" s="482">
        <v>7</v>
      </c>
      <c r="AI26" s="483"/>
      <c r="AJ26" s="483"/>
      <c r="AK26" s="483"/>
      <c r="AL26" s="525"/>
      <c r="AM26" s="482">
        <v>21070</v>
      </c>
      <c r="AN26" s="483"/>
      <c r="AO26" s="483"/>
      <c r="AP26" s="483"/>
      <c r="AQ26" s="483"/>
      <c r="AR26" s="525"/>
      <c r="AS26" s="482">
        <v>3010</v>
      </c>
      <c r="AT26" s="483"/>
      <c r="AU26" s="483"/>
      <c r="AV26" s="483"/>
      <c r="AW26" s="483"/>
      <c r="AX26" s="484"/>
      <c r="AY26" s="434" t="s">
        <v>175</v>
      </c>
      <c r="AZ26" s="435"/>
      <c r="BA26" s="435"/>
      <c r="BB26" s="435"/>
      <c r="BC26" s="435"/>
      <c r="BD26" s="435"/>
      <c r="BE26" s="435"/>
      <c r="BF26" s="435"/>
      <c r="BG26" s="435"/>
      <c r="BH26" s="435"/>
      <c r="BI26" s="435"/>
      <c r="BJ26" s="435"/>
      <c r="BK26" s="435"/>
      <c r="BL26" s="435"/>
      <c r="BM26" s="436"/>
      <c r="BN26" s="431" t="s">
        <v>127</v>
      </c>
      <c r="BO26" s="432"/>
      <c r="BP26" s="432"/>
      <c r="BQ26" s="432"/>
      <c r="BR26" s="432"/>
      <c r="BS26" s="432"/>
      <c r="BT26" s="432"/>
      <c r="BU26" s="433"/>
      <c r="BV26" s="431" t="s">
        <v>136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176</v>
      </c>
      <c r="F27" s="461"/>
      <c r="G27" s="461"/>
      <c r="H27" s="461"/>
      <c r="I27" s="461"/>
      <c r="J27" s="461"/>
      <c r="K27" s="462"/>
      <c r="L27" s="482">
        <v>1</v>
      </c>
      <c r="M27" s="483"/>
      <c r="N27" s="483"/>
      <c r="O27" s="483"/>
      <c r="P27" s="525"/>
      <c r="Q27" s="482">
        <v>4480</v>
      </c>
      <c r="R27" s="483"/>
      <c r="S27" s="483"/>
      <c r="T27" s="483"/>
      <c r="U27" s="483"/>
      <c r="V27" s="525"/>
      <c r="W27" s="584"/>
      <c r="X27" s="572"/>
      <c r="Y27" s="573"/>
      <c r="Z27" s="481" t="s">
        <v>177</v>
      </c>
      <c r="AA27" s="461"/>
      <c r="AB27" s="461"/>
      <c r="AC27" s="461"/>
      <c r="AD27" s="461"/>
      <c r="AE27" s="461"/>
      <c r="AF27" s="461"/>
      <c r="AG27" s="462"/>
      <c r="AH27" s="482">
        <v>2</v>
      </c>
      <c r="AI27" s="483"/>
      <c r="AJ27" s="483"/>
      <c r="AK27" s="483"/>
      <c r="AL27" s="525"/>
      <c r="AM27" s="482" t="s">
        <v>178</v>
      </c>
      <c r="AN27" s="483"/>
      <c r="AO27" s="483"/>
      <c r="AP27" s="483"/>
      <c r="AQ27" s="483"/>
      <c r="AR27" s="525"/>
      <c r="AS27" s="482" t="s">
        <v>178</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v>450000</v>
      </c>
      <c r="BO27" s="608"/>
      <c r="BP27" s="608"/>
      <c r="BQ27" s="608"/>
      <c r="BR27" s="608"/>
      <c r="BS27" s="608"/>
      <c r="BT27" s="608"/>
      <c r="BU27" s="609"/>
      <c r="BV27" s="607">
        <v>450000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3770</v>
      </c>
      <c r="R28" s="483"/>
      <c r="S28" s="483"/>
      <c r="T28" s="483"/>
      <c r="U28" s="483"/>
      <c r="V28" s="525"/>
      <c r="W28" s="584"/>
      <c r="X28" s="572"/>
      <c r="Y28" s="573"/>
      <c r="Z28" s="481" t="s">
        <v>181</v>
      </c>
      <c r="AA28" s="461"/>
      <c r="AB28" s="461"/>
      <c r="AC28" s="461"/>
      <c r="AD28" s="461"/>
      <c r="AE28" s="461"/>
      <c r="AF28" s="461"/>
      <c r="AG28" s="462"/>
      <c r="AH28" s="482" t="s">
        <v>136</v>
      </c>
      <c r="AI28" s="483"/>
      <c r="AJ28" s="483"/>
      <c r="AK28" s="483"/>
      <c r="AL28" s="525"/>
      <c r="AM28" s="482" t="s">
        <v>127</v>
      </c>
      <c r="AN28" s="483"/>
      <c r="AO28" s="483"/>
      <c r="AP28" s="483"/>
      <c r="AQ28" s="483"/>
      <c r="AR28" s="525"/>
      <c r="AS28" s="482" t="s">
        <v>127</v>
      </c>
      <c r="AT28" s="483"/>
      <c r="AU28" s="483"/>
      <c r="AV28" s="483"/>
      <c r="AW28" s="483"/>
      <c r="AX28" s="484"/>
      <c r="AY28" s="610" t="s">
        <v>182</v>
      </c>
      <c r="AZ28" s="611"/>
      <c r="BA28" s="611"/>
      <c r="BB28" s="612"/>
      <c r="BC28" s="391" t="s">
        <v>48</v>
      </c>
      <c r="BD28" s="392"/>
      <c r="BE28" s="392"/>
      <c r="BF28" s="392"/>
      <c r="BG28" s="392"/>
      <c r="BH28" s="392"/>
      <c r="BI28" s="392"/>
      <c r="BJ28" s="392"/>
      <c r="BK28" s="392"/>
      <c r="BL28" s="392"/>
      <c r="BM28" s="393"/>
      <c r="BN28" s="394">
        <v>1489220</v>
      </c>
      <c r="BO28" s="395"/>
      <c r="BP28" s="395"/>
      <c r="BQ28" s="395"/>
      <c r="BR28" s="395"/>
      <c r="BS28" s="395"/>
      <c r="BT28" s="395"/>
      <c r="BU28" s="396"/>
      <c r="BV28" s="394">
        <v>1396326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14</v>
      </c>
      <c r="M29" s="483"/>
      <c r="N29" s="483"/>
      <c r="O29" s="483"/>
      <c r="P29" s="525"/>
      <c r="Q29" s="482">
        <v>3530</v>
      </c>
      <c r="R29" s="483"/>
      <c r="S29" s="483"/>
      <c r="T29" s="483"/>
      <c r="U29" s="483"/>
      <c r="V29" s="525"/>
      <c r="W29" s="585"/>
      <c r="X29" s="586"/>
      <c r="Y29" s="587"/>
      <c r="Z29" s="481" t="s">
        <v>184</v>
      </c>
      <c r="AA29" s="461"/>
      <c r="AB29" s="461"/>
      <c r="AC29" s="461"/>
      <c r="AD29" s="461"/>
      <c r="AE29" s="461"/>
      <c r="AF29" s="461"/>
      <c r="AG29" s="462"/>
      <c r="AH29" s="482">
        <v>244</v>
      </c>
      <c r="AI29" s="483"/>
      <c r="AJ29" s="483"/>
      <c r="AK29" s="483"/>
      <c r="AL29" s="525"/>
      <c r="AM29" s="482">
        <v>701810</v>
      </c>
      <c r="AN29" s="483"/>
      <c r="AO29" s="483"/>
      <c r="AP29" s="483"/>
      <c r="AQ29" s="483"/>
      <c r="AR29" s="525"/>
      <c r="AS29" s="482">
        <v>2876</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1413394</v>
      </c>
      <c r="BO29" s="432"/>
      <c r="BP29" s="432"/>
      <c r="BQ29" s="432"/>
      <c r="BR29" s="432"/>
      <c r="BS29" s="432"/>
      <c r="BT29" s="432"/>
      <c r="BU29" s="433"/>
      <c r="BV29" s="431">
        <v>1081741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96.7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1358110</v>
      </c>
      <c r="BO30" s="608"/>
      <c r="BP30" s="608"/>
      <c r="BQ30" s="608"/>
      <c r="BR30" s="608"/>
      <c r="BS30" s="608"/>
      <c r="BT30" s="608"/>
      <c r="BU30" s="609"/>
      <c r="BV30" s="607">
        <v>594801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195</v>
      </c>
      <c r="V33" s="455"/>
      <c r="W33" s="420" t="s">
        <v>194</v>
      </c>
      <c r="X33" s="420"/>
      <c r="Y33" s="420"/>
      <c r="Z33" s="420"/>
      <c r="AA33" s="420"/>
      <c r="AB33" s="420"/>
      <c r="AC33" s="420"/>
      <c r="AD33" s="420"/>
      <c r="AE33" s="420"/>
      <c r="AF33" s="420"/>
      <c r="AG33" s="420"/>
      <c r="AH33" s="420"/>
      <c r="AI33" s="420"/>
      <c r="AJ33" s="420"/>
      <c r="AK33" s="420"/>
      <c r="AL33" s="216"/>
      <c r="AM33" s="455" t="s">
        <v>193</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193</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角田市国民健康保険事業特別会計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角田市水道事業会計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仙南地域広域行政事務組合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角田市地域振興公社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角田市介護保険特別会計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角田市下水道事業会計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みやぎ県南中核病院企業団</v>
      </c>
      <c r="BZ35" s="621"/>
      <c r="CA35" s="621"/>
      <c r="CB35" s="621"/>
      <c r="CC35" s="621"/>
      <c r="CD35" s="621"/>
      <c r="CE35" s="621"/>
      <c r="CF35" s="621"/>
      <c r="CG35" s="621"/>
      <c r="CH35" s="621"/>
      <c r="CI35" s="621"/>
      <c r="CJ35" s="621"/>
      <c r="CK35" s="621"/>
      <c r="CL35" s="621"/>
      <c r="CM35" s="621"/>
      <c r="CN35" s="214"/>
      <c r="CO35" s="620">
        <f t="shared" ref="CO35:CO43" si="3">IF(CQ35="","",CO34+1)</f>
        <v>15</v>
      </c>
      <c r="CP35" s="620"/>
      <c r="CQ35" s="621" t="str">
        <f>IF('各会計、関係団体の財政状況及び健全化判断比率'!BS8="","",'各会計、関係団体の財政状況及び健全化判断比率'!BS8)</f>
        <v>角田市農業振興公社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角田市後期高齢者医療特別会計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宮城県市町村非常勤消防団員補償報償組合</v>
      </c>
      <c r="BZ36" s="621"/>
      <c r="CA36" s="621"/>
      <c r="CB36" s="621"/>
      <c r="CC36" s="621"/>
      <c r="CD36" s="621"/>
      <c r="CE36" s="621"/>
      <c r="CF36" s="621"/>
      <c r="CG36" s="621"/>
      <c r="CH36" s="621"/>
      <c r="CI36" s="621"/>
      <c r="CJ36" s="621"/>
      <c r="CK36" s="621"/>
      <c r="CL36" s="621"/>
      <c r="CM36" s="621"/>
      <c r="CN36" s="214"/>
      <c r="CO36" s="620">
        <f t="shared" si="3"/>
        <v>16</v>
      </c>
      <c r="CP36" s="620"/>
      <c r="CQ36" s="621" t="str">
        <f>IF('各会計、関係団体の財政状況及び健全化判断比率'!BS9="","",'各会計、関係団体の財政状況及び健全化判断比率'!BS9)</f>
        <v>まちづくり角田</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宮城県市町村職員退職手当組合</v>
      </c>
      <c r="BZ37" s="621"/>
      <c r="CA37" s="621"/>
      <c r="CB37" s="621"/>
      <c r="CC37" s="621"/>
      <c r="CD37" s="621"/>
      <c r="CE37" s="621"/>
      <c r="CF37" s="621"/>
      <c r="CG37" s="621"/>
      <c r="CH37" s="621"/>
      <c r="CI37" s="621"/>
      <c r="CJ37" s="621"/>
      <c r="CK37" s="621"/>
      <c r="CL37" s="621"/>
      <c r="CM37" s="621"/>
      <c r="CN37" s="214"/>
      <c r="CO37" s="620">
        <f t="shared" si="3"/>
        <v>17</v>
      </c>
      <c r="CP37" s="620"/>
      <c r="CQ37" s="621" t="str">
        <f>IF('各会計、関係団体の財政状況及び健全化判断比率'!BS10="","",'各会計、関係団体の財政状況及び健全化判断比率'!BS10)</f>
        <v>阿武隈急行株式会社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宮城県市町村自治振興センター</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宮城県後期高齢者医療広域連合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宮城県後期高齢者医療事業会計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HBdCAtKSeDN7k57QEK95hIU1EhXeQn+ir1V5+HIfP4ayTTXTUB3jko9UPM29CNhg8/2dDDsfAVkPuVoZAfBVAA==" saltValue="ks7jjjH2AhuJ3J6RmomB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1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3385599</v>
      </c>
      <c r="S5" s="637"/>
      <c r="T5" s="637"/>
      <c r="U5" s="637"/>
      <c r="V5" s="637"/>
      <c r="W5" s="637"/>
      <c r="X5" s="637"/>
      <c r="Y5" s="638"/>
      <c r="Z5" s="639">
        <v>15.1</v>
      </c>
      <c r="AA5" s="639"/>
      <c r="AB5" s="639"/>
      <c r="AC5" s="639"/>
      <c r="AD5" s="640">
        <v>3209757</v>
      </c>
      <c r="AE5" s="640"/>
      <c r="AF5" s="640"/>
      <c r="AG5" s="640"/>
      <c r="AH5" s="640"/>
      <c r="AI5" s="640"/>
      <c r="AJ5" s="640"/>
      <c r="AK5" s="640"/>
      <c r="AL5" s="641">
        <v>42.7</v>
      </c>
      <c r="AM5" s="642"/>
      <c r="AN5" s="642"/>
      <c r="AO5" s="643"/>
      <c r="AP5" s="633" t="s">
        <v>224</v>
      </c>
      <c r="AQ5" s="634"/>
      <c r="AR5" s="634"/>
      <c r="AS5" s="634"/>
      <c r="AT5" s="634"/>
      <c r="AU5" s="634"/>
      <c r="AV5" s="634"/>
      <c r="AW5" s="634"/>
      <c r="AX5" s="634"/>
      <c r="AY5" s="634"/>
      <c r="AZ5" s="634"/>
      <c r="BA5" s="634"/>
      <c r="BB5" s="634"/>
      <c r="BC5" s="634"/>
      <c r="BD5" s="634"/>
      <c r="BE5" s="634"/>
      <c r="BF5" s="635"/>
      <c r="BG5" s="647">
        <v>3209757</v>
      </c>
      <c r="BH5" s="648"/>
      <c r="BI5" s="648"/>
      <c r="BJ5" s="648"/>
      <c r="BK5" s="648"/>
      <c r="BL5" s="648"/>
      <c r="BM5" s="648"/>
      <c r="BN5" s="649"/>
      <c r="BO5" s="650">
        <v>94.8</v>
      </c>
      <c r="BP5" s="650"/>
      <c r="BQ5" s="650"/>
      <c r="BR5" s="650"/>
      <c r="BS5" s="651" t="s">
        <v>127</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225</v>
      </c>
      <c r="CS5" s="630"/>
      <c r="CT5" s="630"/>
      <c r="CU5" s="630"/>
      <c r="CV5" s="630"/>
      <c r="CW5" s="630"/>
      <c r="CX5" s="630"/>
      <c r="CY5" s="631"/>
      <c r="CZ5" s="629" t="s">
        <v>217</v>
      </c>
      <c r="DA5" s="630"/>
      <c r="DB5" s="630"/>
      <c r="DC5" s="631"/>
      <c r="DD5" s="629" t="s">
        <v>226</v>
      </c>
      <c r="DE5" s="630"/>
      <c r="DF5" s="630"/>
      <c r="DG5" s="630"/>
      <c r="DH5" s="630"/>
      <c r="DI5" s="630"/>
      <c r="DJ5" s="630"/>
      <c r="DK5" s="630"/>
      <c r="DL5" s="630"/>
      <c r="DM5" s="630"/>
      <c r="DN5" s="630"/>
      <c r="DO5" s="630"/>
      <c r="DP5" s="631"/>
      <c r="DQ5" s="629" t="s">
        <v>227</v>
      </c>
      <c r="DR5" s="630"/>
      <c r="DS5" s="630"/>
      <c r="DT5" s="630"/>
      <c r="DU5" s="630"/>
      <c r="DV5" s="630"/>
      <c r="DW5" s="630"/>
      <c r="DX5" s="630"/>
      <c r="DY5" s="630"/>
      <c r="DZ5" s="630"/>
      <c r="EA5" s="630"/>
      <c r="EB5" s="630"/>
      <c r="EC5" s="631"/>
    </row>
    <row r="6" spans="2:143" ht="11.25" customHeight="1" x14ac:dyDescent="0.15">
      <c r="B6" s="644" t="s">
        <v>228</v>
      </c>
      <c r="C6" s="645"/>
      <c r="D6" s="645"/>
      <c r="E6" s="645"/>
      <c r="F6" s="645"/>
      <c r="G6" s="645"/>
      <c r="H6" s="645"/>
      <c r="I6" s="645"/>
      <c r="J6" s="645"/>
      <c r="K6" s="645"/>
      <c r="L6" s="645"/>
      <c r="M6" s="645"/>
      <c r="N6" s="645"/>
      <c r="O6" s="645"/>
      <c r="P6" s="645"/>
      <c r="Q6" s="646"/>
      <c r="R6" s="647">
        <v>194205</v>
      </c>
      <c r="S6" s="648"/>
      <c r="T6" s="648"/>
      <c r="U6" s="648"/>
      <c r="V6" s="648"/>
      <c r="W6" s="648"/>
      <c r="X6" s="648"/>
      <c r="Y6" s="649"/>
      <c r="Z6" s="650">
        <v>0.9</v>
      </c>
      <c r="AA6" s="650"/>
      <c r="AB6" s="650"/>
      <c r="AC6" s="650"/>
      <c r="AD6" s="651">
        <v>194205</v>
      </c>
      <c r="AE6" s="651"/>
      <c r="AF6" s="651"/>
      <c r="AG6" s="651"/>
      <c r="AH6" s="651"/>
      <c r="AI6" s="651"/>
      <c r="AJ6" s="651"/>
      <c r="AK6" s="651"/>
      <c r="AL6" s="652">
        <v>2.6</v>
      </c>
      <c r="AM6" s="653"/>
      <c r="AN6" s="653"/>
      <c r="AO6" s="654"/>
      <c r="AP6" s="644" t="s">
        <v>229</v>
      </c>
      <c r="AQ6" s="645"/>
      <c r="AR6" s="645"/>
      <c r="AS6" s="645"/>
      <c r="AT6" s="645"/>
      <c r="AU6" s="645"/>
      <c r="AV6" s="645"/>
      <c r="AW6" s="645"/>
      <c r="AX6" s="645"/>
      <c r="AY6" s="645"/>
      <c r="AZ6" s="645"/>
      <c r="BA6" s="645"/>
      <c r="BB6" s="645"/>
      <c r="BC6" s="645"/>
      <c r="BD6" s="645"/>
      <c r="BE6" s="645"/>
      <c r="BF6" s="646"/>
      <c r="BG6" s="647">
        <v>3209757</v>
      </c>
      <c r="BH6" s="648"/>
      <c r="BI6" s="648"/>
      <c r="BJ6" s="648"/>
      <c r="BK6" s="648"/>
      <c r="BL6" s="648"/>
      <c r="BM6" s="648"/>
      <c r="BN6" s="649"/>
      <c r="BO6" s="650">
        <v>94.8</v>
      </c>
      <c r="BP6" s="650"/>
      <c r="BQ6" s="650"/>
      <c r="BR6" s="650"/>
      <c r="BS6" s="651" t="s">
        <v>230</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153156</v>
      </c>
      <c r="CS6" s="648"/>
      <c r="CT6" s="648"/>
      <c r="CU6" s="648"/>
      <c r="CV6" s="648"/>
      <c r="CW6" s="648"/>
      <c r="CX6" s="648"/>
      <c r="CY6" s="649"/>
      <c r="CZ6" s="641">
        <v>0.7</v>
      </c>
      <c r="DA6" s="642"/>
      <c r="DB6" s="642"/>
      <c r="DC6" s="661"/>
      <c r="DD6" s="656" t="s">
        <v>127</v>
      </c>
      <c r="DE6" s="648"/>
      <c r="DF6" s="648"/>
      <c r="DG6" s="648"/>
      <c r="DH6" s="648"/>
      <c r="DI6" s="648"/>
      <c r="DJ6" s="648"/>
      <c r="DK6" s="648"/>
      <c r="DL6" s="648"/>
      <c r="DM6" s="648"/>
      <c r="DN6" s="648"/>
      <c r="DO6" s="648"/>
      <c r="DP6" s="649"/>
      <c r="DQ6" s="656">
        <v>153156</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1647</v>
      </c>
      <c r="S7" s="648"/>
      <c r="T7" s="648"/>
      <c r="U7" s="648"/>
      <c r="V7" s="648"/>
      <c r="W7" s="648"/>
      <c r="X7" s="648"/>
      <c r="Y7" s="649"/>
      <c r="Z7" s="650">
        <v>0</v>
      </c>
      <c r="AA7" s="650"/>
      <c r="AB7" s="650"/>
      <c r="AC7" s="650"/>
      <c r="AD7" s="651">
        <v>1647</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1371629</v>
      </c>
      <c r="BH7" s="648"/>
      <c r="BI7" s="648"/>
      <c r="BJ7" s="648"/>
      <c r="BK7" s="648"/>
      <c r="BL7" s="648"/>
      <c r="BM7" s="648"/>
      <c r="BN7" s="649"/>
      <c r="BO7" s="650">
        <v>40.5</v>
      </c>
      <c r="BP7" s="650"/>
      <c r="BQ7" s="650"/>
      <c r="BR7" s="650"/>
      <c r="BS7" s="651" t="s">
        <v>230</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7070297</v>
      </c>
      <c r="CS7" s="648"/>
      <c r="CT7" s="648"/>
      <c r="CU7" s="648"/>
      <c r="CV7" s="648"/>
      <c r="CW7" s="648"/>
      <c r="CX7" s="648"/>
      <c r="CY7" s="649"/>
      <c r="CZ7" s="650">
        <v>32.5</v>
      </c>
      <c r="DA7" s="650"/>
      <c r="DB7" s="650"/>
      <c r="DC7" s="650"/>
      <c r="DD7" s="656">
        <v>80615</v>
      </c>
      <c r="DE7" s="648"/>
      <c r="DF7" s="648"/>
      <c r="DG7" s="648"/>
      <c r="DH7" s="648"/>
      <c r="DI7" s="648"/>
      <c r="DJ7" s="648"/>
      <c r="DK7" s="648"/>
      <c r="DL7" s="648"/>
      <c r="DM7" s="648"/>
      <c r="DN7" s="648"/>
      <c r="DO7" s="648"/>
      <c r="DP7" s="649"/>
      <c r="DQ7" s="656">
        <v>3950786</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7460</v>
      </c>
      <c r="S8" s="648"/>
      <c r="T8" s="648"/>
      <c r="U8" s="648"/>
      <c r="V8" s="648"/>
      <c r="W8" s="648"/>
      <c r="X8" s="648"/>
      <c r="Y8" s="649"/>
      <c r="Z8" s="650">
        <v>0</v>
      </c>
      <c r="AA8" s="650"/>
      <c r="AB8" s="650"/>
      <c r="AC8" s="650"/>
      <c r="AD8" s="651">
        <v>7460</v>
      </c>
      <c r="AE8" s="651"/>
      <c r="AF8" s="651"/>
      <c r="AG8" s="651"/>
      <c r="AH8" s="651"/>
      <c r="AI8" s="651"/>
      <c r="AJ8" s="651"/>
      <c r="AK8" s="651"/>
      <c r="AL8" s="652">
        <v>0.1</v>
      </c>
      <c r="AM8" s="653"/>
      <c r="AN8" s="653"/>
      <c r="AO8" s="654"/>
      <c r="AP8" s="644" t="s">
        <v>236</v>
      </c>
      <c r="AQ8" s="645"/>
      <c r="AR8" s="645"/>
      <c r="AS8" s="645"/>
      <c r="AT8" s="645"/>
      <c r="AU8" s="645"/>
      <c r="AV8" s="645"/>
      <c r="AW8" s="645"/>
      <c r="AX8" s="645"/>
      <c r="AY8" s="645"/>
      <c r="AZ8" s="645"/>
      <c r="BA8" s="645"/>
      <c r="BB8" s="645"/>
      <c r="BC8" s="645"/>
      <c r="BD8" s="645"/>
      <c r="BE8" s="645"/>
      <c r="BF8" s="646"/>
      <c r="BG8" s="647">
        <v>47262</v>
      </c>
      <c r="BH8" s="648"/>
      <c r="BI8" s="648"/>
      <c r="BJ8" s="648"/>
      <c r="BK8" s="648"/>
      <c r="BL8" s="648"/>
      <c r="BM8" s="648"/>
      <c r="BN8" s="649"/>
      <c r="BO8" s="650">
        <v>1.4</v>
      </c>
      <c r="BP8" s="650"/>
      <c r="BQ8" s="650"/>
      <c r="BR8" s="650"/>
      <c r="BS8" s="656" t="s">
        <v>230</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3788572</v>
      </c>
      <c r="CS8" s="648"/>
      <c r="CT8" s="648"/>
      <c r="CU8" s="648"/>
      <c r="CV8" s="648"/>
      <c r="CW8" s="648"/>
      <c r="CX8" s="648"/>
      <c r="CY8" s="649"/>
      <c r="CZ8" s="650">
        <v>17.399999999999999</v>
      </c>
      <c r="DA8" s="650"/>
      <c r="DB8" s="650"/>
      <c r="DC8" s="650"/>
      <c r="DD8" s="656">
        <v>1210</v>
      </c>
      <c r="DE8" s="648"/>
      <c r="DF8" s="648"/>
      <c r="DG8" s="648"/>
      <c r="DH8" s="648"/>
      <c r="DI8" s="648"/>
      <c r="DJ8" s="648"/>
      <c r="DK8" s="648"/>
      <c r="DL8" s="648"/>
      <c r="DM8" s="648"/>
      <c r="DN8" s="648"/>
      <c r="DO8" s="648"/>
      <c r="DP8" s="649"/>
      <c r="DQ8" s="656">
        <v>2186889</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8344</v>
      </c>
      <c r="S9" s="648"/>
      <c r="T9" s="648"/>
      <c r="U9" s="648"/>
      <c r="V9" s="648"/>
      <c r="W9" s="648"/>
      <c r="X9" s="648"/>
      <c r="Y9" s="649"/>
      <c r="Z9" s="650">
        <v>0</v>
      </c>
      <c r="AA9" s="650"/>
      <c r="AB9" s="650"/>
      <c r="AC9" s="650"/>
      <c r="AD9" s="651">
        <v>8344</v>
      </c>
      <c r="AE9" s="651"/>
      <c r="AF9" s="651"/>
      <c r="AG9" s="651"/>
      <c r="AH9" s="651"/>
      <c r="AI9" s="651"/>
      <c r="AJ9" s="651"/>
      <c r="AK9" s="651"/>
      <c r="AL9" s="652">
        <v>0.1</v>
      </c>
      <c r="AM9" s="653"/>
      <c r="AN9" s="653"/>
      <c r="AO9" s="654"/>
      <c r="AP9" s="644" t="s">
        <v>239</v>
      </c>
      <c r="AQ9" s="645"/>
      <c r="AR9" s="645"/>
      <c r="AS9" s="645"/>
      <c r="AT9" s="645"/>
      <c r="AU9" s="645"/>
      <c r="AV9" s="645"/>
      <c r="AW9" s="645"/>
      <c r="AX9" s="645"/>
      <c r="AY9" s="645"/>
      <c r="AZ9" s="645"/>
      <c r="BA9" s="645"/>
      <c r="BB9" s="645"/>
      <c r="BC9" s="645"/>
      <c r="BD9" s="645"/>
      <c r="BE9" s="645"/>
      <c r="BF9" s="646"/>
      <c r="BG9" s="647">
        <v>1060764</v>
      </c>
      <c r="BH9" s="648"/>
      <c r="BI9" s="648"/>
      <c r="BJ9" s="648"/>
      <c r="BK9" s="648"/>
      <c r="BL9" s="648"/>
      <c r="BM9" s="648"/>
      <c r="BN9" s="649"/>
      <c r="BO9" s="650">
        <v>31.3</v>
      </c>
      <c r="BP9" s="650"/>
      <c r="BQ9" s="650"/>
      <c r="BR9" s="650"/>
      <c r="BS9" s="656" t="s">
        <v>136</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2405921</v>
      </c>
      <c r="CS9" s="648"/>
      <c r="CT9" s="648"/>
      <c r="CU9" s="648"/>
      <c r="CV9" s="648"/>
      <c r="CW9" s="648"/>
      <c r="CX9" s="648"/>
      <c r="CY9" s="649"/>
      <c r="CZ9" s="650">
        <v>11.1</v>
      </c>
      <c r="DA9" s="650"/>
      <c r="DB9" s="650"/>
      <c r="DC9" s="650"/>
      <c r="DD9" s="656">
        <v>10638</v>
      </c>
      <c r="DE9" s="648"/>
      <c r="DF9" s="648"/>
      <c r="DG9" s="648"/>
      <c r="DH9" s="648"/>
      <c r="DI9" s="648"/>
      <c r="DJ9" s="648"/>
      <c r="DK9" s="648"/>
      <c r="DL9" s="648"/>
      <c r="DM9" s="648"/>
      <c r="DN9" s="648"/>
      <c r="DO9" s="648"/>
      <c r="DP9" s="649"/>
      <c r="DQ9" s="656">
        <v>994143</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230</v>
      </c>
      <c r="S10" s="648"/>
      <c r="T10" s="648"/>
      <c r="U10" s="648"/>
      <c r="V10" s="648"/>
      <c r="W10" s="648"/>
      <c r="X10" s="648"/>
      <c r="Y10" s="649"/>
      <c r="Z10" s="650" t="s">
        <v>230</v>
      </c>
      <c r="AA10" s="650"/>
      <c r="AB10" s="650"/>
      <c r="AC10" s="650"/>
      <c r="AD10" s="651" t="s">
        <v>127</v>
      </c>
      <c r="AE10" s="651"/>
      <c r="AF10" s="651"/>
      <c r="AG10" s="651"/>
      <c r="AH10" s="651"/>
      <c r="AI10" s="651"/>
      <c r="AJ10" s="651"/>
      <c r="AK10" s="651"/>
      <c r="AL10" s="652" t="s">
        <v>230</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75755</v>
      </c>
      <c r="BH10" s="648"/>
      <c r="BI10" s="648"/>
      <c r="BJ10" s="648"/>
      <c r="BK10" s="648"/>
      <c r="BL10" s="648"/>
      <c r="BM10" s="648"/>
      <c r="BN10" s="649"/>
      <c r="BO10" s="650">
        <v>2.2000000000000002</v>
      </c>
      <c r="BP10" s="650"/>
      <c r="BQ10" s="650"/>
      <c r="BR10" s="650"/>
      <c r="BS10" s="656" t="s">
        <v>230</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14597</v>
      </c>
      <c r="CS10" s="648"/>
      <c r="CT10" s="648"/>
      <c r="CU10" s="648"/>
      <c r="CV10" s="648"/>
      <c r="CW10" s="648"/>
      <c r="CX10" s="648"/>
      <c r="CY10" s="649"/>
      <c r="CZ10" s="650">
        <v>0.1</v>
      </c>
      <c r="DA10" s="650"/>
      <c r="DB10" s="650"/>
      <c r="DC10" s="650"/>
      <c r="DD10" s="656" t="s">
        <v>230</v>
      </c>
      <c r="DE10" s="648"/>
      <c r="DF10" s="648"/>
      <c r="DG10" s="648"/>
      <c r="DH10" s="648"/>
      <c r="DI10" s="648"/>
      <c r="DJ10" s="648"/>
      <c r="DK10" s="648"/>
      <c r="DL10" s="648"/>
      <c r="DM10" s="648"/>
      <c r="DN10" s="648"/>
      <c r="DO10" s="648"/>
      <c r="DP10" s="649"/>
      <c r="DQ10" s="656">
        <v>14597</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668867</v>
      </c>
      <c r="S11" s="648"/>
      <c r="T11" s="648"/>
      <c r="U11" s="648"/>
      <c r="V11" s="648"/>
      <c r="W11" s="648"/>
      <c r="X11" s="648"/>
      <c r="Y11" s="649"/>
      <c r="Z11" s="652">
        <v>3</v>
      </c>
      <c r="AA11" s="653"/>
      <c r="AB11" s="653"/>
      <c r="AC11" s="665"/>
      <c r="AD11" s="656">
        <v>668867</v>
      </c>
      <c r="AE11" s="648"/>
      <c r="AF11" s="648"/>
      <c r="AG11" s="648"/>
      <c r="AH11" s="648"/>
      <c r="AI11" s="648"/>
      <c r="AJ11" s="648"/>
      <c r="AK11" s="649"/>
      <c r="AL11" s="652">
        <v>8.9</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187848</v>
      </c>
      <c r="BH11" s="648"/>
      <c r="BI11" s="648"/>
      <c r="BJ11" s="648"/>
      <c r="BK11" s="648"/>
      <c r="BL11" s="648"/>
      <c r="BM11" s="648"/>
      <c r="BN11" s="649"/>
      <c r="BO11" s="650">
        <v>5.5</v>
      </c>
      <c r="BP11" s="650"/>
      <c r="BQ11" s="650"/>
      <c r="BR11" s="650"/>
      <c r="BS11" s="656" t="s">
        <v>127</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1012515</v>
      </c>
      <c r="CS11" s="648"/>
      <c r="CT11" s="648"/>
      <c r="CU11" s="648"/>
      <c r="CV11" s="648"/>
      <c r="CW11" s="648"/>
      <c r="CX11" s="648"/>
      <c r="CY11" s="649"/>
      <c r="CZ11" s="650">
        <v>4.7</v>
      </c>
      <c r="DA11" s="650"/>
      <c r="DB11" s="650"/>
      <c r="DC11" s="650"/>
      <c r="DD11" s="656">
        <v>469596</v>
      </c>
      <c r="DE11" s="648"/>
      <c r="DF11" s="648"/>
      <c r="DG11" s="648"/>
      <c r="DH11" s="648"/>
      <c r="DI11" s="648"/>
      <c r="DJ11" s="648"/>
      <c r="DK11" s="648"/>
      <c r="DL11" s="648"/>
      <c r="DM11" s="648"/>
      <c r="DN11" s="648"/>
      <c r="DO11" s="648"/>
      <c r="DP11" s="649"/>
      <c r="DQ11" s="656">
        <v>426385</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v>3104</v>
      </c>
      <c r="S12" s="648"/>
      <c r="T12" s="648"/>
      <c r="U12" s="648"/>
      <c r="V12" s="648"/>
      <c r="W12" s="648"/>
      <c r="X12" s="648"/>
      <c r="Y12" s="649"/>
      <c r="Z12" s="650">
        <v>0</v>
      </c>
      <c r="AA12" s="650"/>
      <c r="AB12" s="650"/>
      <c r="AC12" s="650"/>
      <c r="AD12" s="651">
        <v>3104</v>
      </c>
      <c r="AE12" s="651"/>
      <c r="AF12" s="651"/>
      <c r="AG12" s="651"/>
      <c r="AH12" s="651"/>
      <c r="AI12" s="651"/>
      <c r="AJ12" s="651"/>
      <c r="AK12" s="651"/>
      <c r="AL12" s="652">
        <v>0</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1509423</v>
      </c>
      <c r="BH12" s="648"/>
      <c r="BI12" s="648"/>
      <c r="BJ12" s="648"/>
      <c r="BK12" s="648"/>
      <c r="BL12" s="648"/>
      <c r="BM12" s="648"/>
      <c r="BN12" s="649"/>
      <c r="BO12" s="650">
        <v>44.6</v>
      </c>
      <c r="BP12" s="650"/>
      <c r="BQ12" s="650"/>
      <c r="BR12" s="650"/>
      <c r="BS12" s="656" t="s">
        <v>127</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600835</v>
      </c>
      <c r="CS12" s="648"/>
      <c r="CT12" s="648"/>
      <c r="CU12" s="648"/>
      <c r="CV12" s="648"/>
      <c r="CW12" s="648"/>
      <c r="CX12" s="648"/>
      <c r="CY12" s="649"/>
      <c r="CZ12" s="650">
        <v>2.8</v>
      </c>
      <c r="DA12" s="650"/>
      <c r="DB12" s="650"/>
      <c r="DC12" s="650"/>
      <c r="DD12" s="656">
        <v>24035</v>
      </c>
      <c r="DE12" s="648"/>
      <c r="DF12" s="648"/>
      <c r="DG12" s="648"/>
      <c r="DH12" s="648"/>
      <c r="DI12" s="648"/>
      <c r="DJ12" s="648"/>
      <c r="DK12" s="648"/>
      <c r="DL12" s="648"/>
      <c r="DM12" s="648"/>
      <c r="DN12" s="648"/>
      <c r="DO12" s="648"/>
      <c r="DP12" s="649"/>
      <c r="DQ12" s="656">
        <v>341854</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136</v>
      </c>
      <c r="S13" s="648"/>
      <c r="T13" s="648"/>
      <c r="U13" s="648"/>
      <c r="V13" s="648"/>
      <c r="W13" s="648"/>
      <c r="X13" s="648"/>
      <c r="Y13" s="649"/>
      <c r="Z13" s="650" t="s">
        <v>136</v>
      </c>
      <c r="AA13" s="650"/>
      <c r="AB13" s="650"/>
      <c r="AC13" s="650"/>
      <c r="AD13" s="651" t="s">
        <v>127</v>
      </c>
      <c r="AE13" s="651"/>
      <c r="AF13" s="651"/>
      <c r="AG13" s="651"/>
      <c r="AH13" s="651"/>
      <c r="AI13" s="651"/>
      <c r="AJ13" s="651"/>
      <c r="AK13" s="651"/>
      <c r="AL13" s="652" t="s">
        <v>230</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1508407</v>
      </c>
      <c r="BH13" s="648"/>
      <c r="BI13" s="648"/>
      <c r="BJ13" s="648"/>
      <c r="BK13" s="648"/>
      <c r="BL13" s="648"/>
      <c r="BM13" s="648"/>
      <c r="BN13" s="649"/>
      <c r="BO13" s="650">
        <v>44.6</v>
      </c>
      <c r="BP13" s="650"/>
      <c r="BQ13" s="650"/>
      <c r="BR13" s="650"/>
      <c r="BS13" s="656" t="s">
        <v>230</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1531004</v>
      </c>
      <c r="CS13" s="648"/>
      <c r="CT13" s="648"/>
      <c r="CU13" s="648"/>
      <c r="CV13" s="648"/>
      <c r="CW13" s="648"/>
      <c r="CX13" s="648"/>
      <c r="CY13" s="649"/>
      <c r="CZ13" s="650">
        <v>7</v>
      </c>
      <c r="DA13" s="650"/>
      <c r="DB13" s="650"/>
      <c r="DC13" s="650"/>
      <c r="DD13" s="656">
        <v>516923</v>
      </c>
      <c r="DE13" s="648"/>
      <c r="DF13" s="648"/>
      <c r="DG13" s="648"/>
      <c r="DH13" s="648"/>
      <c r="DI13" s="648"/>
      <c r="DJ13" s="648"/>
      <c r="DK13" s="648"/>
      <c r="DL13" s="648"/>
      <c r="DM13" s="648"/>
      <c r="DN13" s="648"/>
      <c r="DO13" s="648"/>
      <c r="DP13" s="649"/>
      <c r="DQ13" s="656">
        <v>1021320</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127</v>
      </c>
      <c r="S14" s="648"/>
      <c r="T14" s="648"/>
      <c r="U14" s="648"/>
      <c r="V14" s="648"/>
      <c r="W14" s="648"/>
      <c r="X14" s="648"/>
      <c r="Y14" s="649"/>
      <c r="Z14" s="650" t="s">
        <v>230</v>
      </c>
      <c r="AA14" s="650"/>
      <c r="AB14" s="650"/>
      <c r="AC14" s="650"/>
      <c r="AD14" s="651" t="s">
        <v>136</v>
      </c>
      <c r="AE14" s="651"/>
      <c r="AF14" s="651"/>
      <c r="AG14" s="651"/>
      <c r="AH14" s="651"/>
      <c r="AI14" s="651"/>
      <c r="AJ14" s="651"/>
      <c r="AK14" s="651"/>
      <c r="AL14" s="652" t="s">
        <v>230</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113923</v>
      </c>
      <c r="BH14" s="648"/>
      <c r="BI14" s="648"/>
      <c r="BJ14" s="648"/>
      <c r="BK14" s="648"/>
      <c r="BL14" s="648"/>
      <c r="BM14" s="648"/>
      <c r="BN14" s="649"/>
      <c r="BO14" s="650">
        <v>3.4</v>
      </c>
      <c r="BP14" s="650"/>
      <c r="BQ14" s="650"/>
      <c r="BR14" s="650"/>
      <c r="BS14" s="656" t="s">
        <v>230</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463153</v>
      </c>
      <c r="CS14" s="648"/>
      <c r="CT14" s="648"/>
      <c r="CU14" s="648"/>
      <c r="CV14" s="648"/>
      <c r="CW14" s="648"/>
      <c r="CX14" s="648"/>
      <c r="CY14" s="649"/>
      <c r="CZ14" s="650">
        <v>2.1</v>
      </c>
      <c r="DA14" s="650"/>
      <c r="DB14" s="650"/>
      <c r="DC14" s="650"/>
      <c r="DD14" s="656">
        <v>5220</v>
      </c>
      <c r="DE14" s="648"/>
      <c r="DF14" s="648"/>
      <c r="DG14" s="648"/>
      <c r="DH14" s="648"/>
      <c r="DI14" s="648"/>
      <c r="DJ14" s="648"/>
      <c r="DK14" s="648"/>
      <c r="DL14" s="648"/>
      <c r="DM14" s="648"/>
      <c r="DN14" s="648"/>
      <c r="DO14" s="648"/>
      <c r="DP14" s="649"/>
      <c r="DQ14" s="656">
        <v>446617</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230</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230</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214782</v>
      </c>
      <c r="BH15" s="648"/>
      <c r="BI15" s="648"/>
      <c r="BJ15" s="648"/>
      <c r="BK15" s="648"/>
      <c r="BL15" s="648"/>
      <c r="BM15" s="648"/>
      <c r="BN15" s="649"/>
      <c r="BO15" s="650">
        <v>6.3</v>
      </c>
      <c r="BP15" s="650"/>
      <c r="BQ15" s="650"/>
      <c r="BR15" s="650"/>
      <c r="BS15" s="656" t="s">
        <v>127</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1750877</v>
      </c>
      <c r="CS15" s="648"/>
      <c r="CT15" s="648"/>
      <c r="CU15" s="648"/>
      <c r="CV15" s="648"/>
      <c r="CW15" s="648"/>
      <c r="CX15" s="648"/>
      <c r="CY15" s="649"/>
      <c r="CZ15" s="650">
        <v>8.1</v>
      </c>
      <c r="DA15" s="650"/>
      <c r="DB15" s="650"/>
      <c r="DC15" s="650"/>
      <c r="DD15" s="656">
        <v>228035</v>
      </c>
      <c r="DE15" s="648"/>
      <c r="DF15" s="648"/>
      <c r="DG15" s="648"/>
      <c r="DH15" s="648"/>
      <c r="DI15" s="648"/>
      <c r="DJ15" s="648"/>
      <c r="DK15" s="648"/>
      <c r="DL15" s="648"/>
      <c r="DM15" s="648"/>
      <c r="DN15" s="648"/>
      <c r="DO15" s="648"/>
      <c r="DP15" s="649"/>
      <c r="DQ15" s="656">
        <v>1210083</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16812</v>
      </c>
      <c r="S16" s="648"/>
      <c r="T16" s="648"/>
      <c r="U16" s="648"/>
      <c r="V16" s="648"/>
      <c r="W16" s="648"/>
      <c r="X16" s="648"/>
      <c r="Y16" s="649"/>
      <c r="Z16" s="650">
        <v>0.1</v>
      </c>
      <c r="AA16" s="650"/>
      <c r="AB16" s="650"/>
      <c r="AC16" s="650"/>
      <c r="AD16" s="651">
        <v>16812</v>
      </c>
      <c r="AE16" s="651"/>
      <c r="AF16" s="651"/>
      <c r="AG16" s="651"/>
      <c r="AH16" s="651"/>
      <c r="AI16" s="651"/>
      <c r="AJ16" s="651"/>
      <c r="AK16" s="651"/>
      <c r="AL16" s="652">
        <v>0.2</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230</v>
      </c>
      <c r="BP16" s="650"/>
      <c r="BQ16" s="650"/>
      <c r="BR16" s="650"/>
      <c r="BS16" s="656" t="s">
        <v>136</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1734314</v>
      </c>
      <c r="CS16" s="648"/>
      <c r="CT16" s="648"/>
      <c r="CU16" s="648"/>
      <c r="CV16" s="648"/>
      <c r="CW16" s="648"/>
      <c r="CX16" s="648"/>
      <c r="CY16" s="649"/>
      <c r="CZ16" s="650">
        <v>8</v>
      </c>
      <c r="DA16" s="650"/>
      <c r="DB16" s="650"/>
      <c r="DC16" s="650"/>
      <c r="DD16" s="656" t="s">
        <v>127</v>
      </c>
      <c r="DE16" s="648"/>
      <c r="DF16" s="648"/>
      <c r="DG16" s="648"/>
      <c r="DH16" s="648"/>
      <c r="DI16" s="648"/>
      <c r="DJ16" s="648"/>
      <c r="DK16" s="648"/>
      <c r="DL16" s="648"/>
      <c r="DM16" s="648"/>
      <c r="DN16" s="648"/>
      <c r="DO16" s="648"/>
      <c r="DP16" s="649"/>
      <c r="DQ16" s="656">
        <v>112671</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19638</v>
      </c>
      <c r="S17" s="648"/>
      <c r="T17" s="648"/>
      <c r="U17" s="648"/>
      <c r="V17" s="648"/>
      <c r="W17" s="648"/>
      <c r="X17" s="648"/>
      <c r="Y17" s="649"/>
      <c r="Z17" s="650">
        <v>0.1</v>
      </c>
      <c r="AA17" s="650"/>
      <c r="AB17" s="650"/>
      <c r="AC17" s="650"/>
      <c r="AD17" s="651">
        <v>19638</v>
      </c>
      <c r="AE17" s="651"/>
      <c r="AF17" s="651"/>
      <c r="AG17" s="651"/>
      <c r="AH17" s="651"/>
      <c r="AI17" s="651"/>
      <c r="AJ17" s="651"/>
      <c r="AK17" s="651"/>
      <c r="AL17" s="652">
        <v>0.3</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230</v>
      </c>
      <c r="BH17" s="648"/>
      <c r="BI17" s="648"/>
      <c r="BJ17" s="648"/>
      <c r="BK17" s="648"/>
      <c r="BL17" s="648"/>
      <c r="BM17" s="648"/>
      <c r="BN17" s="649"/>
      <c r="BO17" s="650" t="s">
        <v>136</v>
      </c>
      <c r="BP17" s="650"/>
      <c r="BQ17" s="650"/>
      <c r="BR17" s="650"/>
      <c r="BS17" s="656" t="s">
        <v>136</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1160208</v>
      </c>
      <c r="CS17" s="648"/>
      <c r="CT17" s="648"/>
      <c r="CU17" s="648"/>
      <c r="CV17" s="648"/>
      <c r="CW17" s="648"/>
      <c r="CX17" s="648"/>
      <c r="CY17" s="649"/>
      <c r="CZ17" s="650">
        <v>5.3</v>
      </c>
      <c r="DA17" s="650"/>
      <c r="DB17" s="650"/>
      <c r="DC17" s="650"/>
      <c r="DD17" s="656" t="s">
        <v>127</v>
      </c>
      <c r="DE17" s="648"/>
      <c r="DF17" s="648"/>
      <c r="DG17" s="648"/>
      <c r="DH17" s="648"/>
      <c r="DI17" s="648"/>
      <c r="DJ17" s="648"/>
      <c r="DK17" s="648"/>
      <c r="DL17" s="648"/>
      <c r="DM17" s="648"/>
      <c r="DN17" s="648"/>
      <c r="DO17" s="648"/>
      <c r="DP17" s="649"/>
      <c r="DQ17" s="656">
        <v>1149593</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27977</v>
      </c>
      <c r="S18" s="648"/>
      <c r="T18" s="648"/>
      <c r="U18" s="648"/>
      <c r="V18" s="648"/>
      <c r="W18" s="648"/>
      <c r="X18" s="648"/>
      <c r="Y18" s="649"/>
      <c r="Z18" s="650">
        <v>0.1</v>
      </c>
      <c r="AA18" s="650"/>
      <c r="AB18" s="650"/>
      <c r="AC18" s="650"/>
      <c r="AD18" s="651">
        <v>27977</v>
      </c>
      <c r="AE18" s="651"/>
      <c r="AF18" s="651"/>
      <c r="AG18" s="651"/>
      <c r="AH18" s="651"/>
      <c r="AI18" s="651"/>
      <c r="AJ18" s="651"/>
      <c r="AK18" s="651"/>
      <c r="AL18" s="652">
        <v>0.4</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v>38136</v>
      </c>
      <c r="CS18" s="648"/>
      <c r="CT18" s="648"/>
      <c r="CU18" s="648"/>
      <c r="CV18" s="648"/>
      <c r="CW18" s="648"/>
      <c r="CX18" s="648"/>
      <c r="CY18" s="649"/>
      <c r="CZ18" s="650">
        <v>0.2</v>
      </c>
      <c r="DA18" s="650"/>
      <c r="DB18" s="650"/>
      <c r="DC18" s="650"/>
      <c r="DD18" s="656">
        <v>38136</v>
      </c>
      <c r="DE18" s="648"/>
      <c r="DF18" s="648"/>
      <c r="DG18" s="648"/>
      <c r="DH18" s="648"/>
      <c r="DI18" s="648"/>
      <c r="DJ18" s="648"/>
      <c r="DK18" s="648"/>
      <c r="DL18" s="648"/>
      <c r="DM18" s="648"/>
      <c r="DN18" s="648"/>
      <c r="DO18" s="648"/>
      <c r="DP18" s="649"/>
      <c r="DQ18" s="656">
        <v>38136</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17704</v>
      </c>
      <c r="S19" s="648"/>
      <c r="T19" s="648"/>
      <c r="U19" s="648"/>
      <c r="V19" s="648"/>
      <c r="W19" s="648"/>
      <c r="X19" s="648"/>
      <c r="Y19" s="649"/>
      <c r="Z19" s="650">
        <v>0.1</v>
      </c>
      <c r="AA19" s="650"/>
      <c r="AB19" s="650"/>
      <c r="AC19" s="650"/>
      <c r="AD19" s="651">
        <v>17704</v>
      </c>
      <c r="AE19" s="651"/>
      <c r="AF19" s="651"/>
      <c r="AG19" s="651"/>
      <c r="AH19" s="651"/>
      <c r="AI19" s="651"/>
      <c r="AJ19" s="651"/>
      <c r="AK19" s="651"/>
      <c r="AL19" s="652">
        <v>0.2</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175842</v>
      </c>
      <c r="BH19" s="648"/>
      <c r="BI19" s="648"/>
      <c r="BJ19" s="648"/>
      <c r="BK19" s="648"/>
      <c r="BL19" s="648"/>
      <c r="BM19" s="648"/>
      <c r="BN19" s="649"/>
      <c r="BO19" s="650">
        <v>5.2</v>
      </c>
      <c r="BP19" s="650"/>
      <c r="BQ19" s="650"/>
      <c r="BR19" s="650"/>
      <c r="BS19" s="656" t="s">
        <v>230</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127</v>
      </c>
      <c r="DA19" s="650"/>
      <c r="DB19" s="650"/>
      <c r="DC19" s="650"/>
      <c r="DD19" s="656" t="s">
        <v>230</v>
      </c>
      <c r="DE19" s="648"/>
      <c r="DF19" s="648"/>
      <c r="DG19" s="648"/>
      <c r="DH19" s="648"/>
      <c r="DI19" s="648"/>
      <c r="DJ19" s="648"/>
      <c r="DK19" s="648"/>
      <c r="DL19" s="648"/>
      <c r="DM19" s="648"/>
      <c r="DN19" s="648"/>
      <c r="DO19" s="648"/>
      <c r="DP19" s="649"/>
      <c r="DQ19" s="656" t="s">
        <v>230</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7945</v>
      </c>
      <c r="S20" s="648"/>
      <c r="T20" s="648"/>
      <c r="U20" s="648"/>
      <c r="V20" s="648"/>
      <c r="W20" s="648"/>
      <c r="X20" s="648"/>
      <c r="Y20" s="649"/>
      <c r="Z20" s="650">
        <v>0</v>
      </c>
      <c r="AA20" s="650"/>
      <c r="AB20" s="650"/>
      <c r="AC20" s="650"/>
      <c r="AD20" s="651">
        <v>7945</v>
      </c>
      <c r="AE20" s="651"/>
      <c r="AF20" s="651"/>
      <c r="AG20" s="651"/>
      <c r="AH20" s="651"/>
      <c r="AI20" s="651"/>
      <c r="AJ20" s="651"/>
      <c r="AK20" s="651"/>
      <c r="AL20" s="652">
        <v>0.1</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175842</v>
      </c>
      <c r="BH20" s="648"/>
      <c r="BI20" s="648"/>
      <c r="BJ20" s="648"/>
      <c r="BK20" s="648"/>
      <c r="BL20" s="648"/>
      <c r="BM20" s="648"/>
      <c r="BN20" s="649"/>
      <c r="BO20" s="650">
        <v>5.2</v>
      </c>
      <c r="BP20" s="650"/>
      <c r="BQ20" s="650"/>
      <c r="BR20" s="650"/>
      <c r="BS20" s="656" t="s">
        <v>136</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21723585</v>
      </c>
      <c r="CS20" s="648"/>
      <c r="CT20" s="648"/>
      <c r="CU20" s="648"/>
      <c r="CV20" s="648"/>
      <c r="CW20" s="648"/>
      <c r="CX20" s="648"/>
      <c r="CY20" s="649"/>
      <c r="CZ20" s="650">
        <v>100</v>
      </c>
      <c r="DA20" s="650"/>
      <c r="DB20" s="650"/>
      <c r="DC20" s="650"/>
      <c r="DD20" s="656">
        <v>1374408</v>
      </c>
      <c r="DE20" s="648"/>
      <c r="DF20" s="648"/>
      <c r="DG20" s="648"/>
      <c r="DH20" s="648"/>
      <c r="DI20" s="648"/>
      <c r="DJ20" s="648"/>
      <c r="DK20" s="648"/>
      <c r="DL20" s="648"/>
      <c r="DM20" s="648"/>
      <c r="DN20" s="648"/>
      <c r="DO20" s="648"/>
      <c r="DP20" s="649"/>
      <c r="DQ20" s="656">
        <v>12046230</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2328</v>
      </c>
      <c r="S21" s="648"/>
      <c r="T21" s="648"/>
      <c r="U21" s="648"/>
      <c r="V21" s="648"/>
      <c r="W21" s="648"/>
      <c r="X21" s="648"/>
      <c r="Y21" s="649"/>
      <c r="Z21" s="650">
        <v>0</v>
      </c>
      <c r="AA21" s="650"/>
      <c r="AB21" s="650"/>
      <c r="AC21" s="650"/>
      <c r="AD21" s="651">
        <v>2328</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t="s">
        <v>230</v>
      </c>
      <c r="BH21" s="648"/>
      <c r="BI21" s="648"/>
      <c r="BJ21" s="648"/>
      <c r="BK21" s="648"/>
      <c r="BL21" s="648"/>
      <c r="BM21" s="648"/>
      <c r="BN21" s="649"/>
      <c r="BO21" s="650" t="s">
        <v>127</v>
      </c>
      <c r="BP21" s="650"/>
      <c r="BQ21" s="650"/>
      <c r="BR21" s="650"/>
      <c r="BS21" s="656" t="s">
        <v>230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3990535</v>
      </c>
      <c r="S22" s="648"/>
      <c r="T22" s="648"/>
      <c r="U22" s="648"/>
      <c r="V22" s="648"/>
      <c r="W22" s="648"/>
      <c r="X22" s="648"/>
      <c r="Y22" s="649"/>
      <c r="Z22" s="650">
        <v>17.899999999999999</v>
      </c>
      <c r="AA22" s="650"/>
      <c r="AB22" s="650"/>
      <c r="AC22" s="650"/>
      <c r="AD22" s="651">
        <v>3303717</v>
      </c>
      <c r="AE22" s="651"/>
      <c r="AF22" s="651"/>
      <c r="AG22" s="651"/>
      <c r="AH22" s="651"/>
      <c r="AI22" s="651"/>
      <c r="AJ22" s="651"/>
      <c r="AK22" s="651"/>
      <c r="AL22" s="652">
        <v>44</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127</v>
      </c>
      <c r="BH22" s="648"/>
      <c r="BI22" s="648"/>
      <c r="BJ22" s="648"/>
      <c r="BK22" s="648"/>
      <c r="BL22" s="648"/>
      <c r="BM22" s="648"/>
      <c r="BN22" s="649"/>
      <c r="BO22" s="650" t="s">
        <v>230</v>
      </c>
      <c r="BP22" s="650"/>
      <c r="BQ22" s="650"/>
      <c r="BR22" s="650"/>
      <c r="BS22" s="656" t="s">
        <v>230</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3303717</v>
      </c>
      <c r="S23" s="648"/>
      <c r="T23" s="648"/>
      <c r="U23" s="648"/>
      <c r="V23" s="648"/>
      <c r="W23" s="648"/>
      <c r="X23" s="648"/>
      <c r="Y23" s="649"/>
      <c r="Z23" s="650">
        <v>14.8</v>
      </c>
      <c r="AA23" s="650"/>
      <c r="AB23" s="650"/>
      <c r="AC23" s="650"/>
      <c r="AD23" s="651">
        <v>3303717</v>
      </c>
      <c r="AE23" s="651"/>
      <c r="AF23" s="651"/>
      <c r="AG23" s="651"/>
      <c r="AH23" s="651"/>
      <c r="AI23" s="651"/>
      <c r="AJ23" s="651"/>
      <c r="AK23" s="651"/>
      <c r="AL23" s="652">
        <v>44</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v>175842</v>
      </c>
      <c r="BH23" s="648"/>
      <c r="BI23" s="648"/>
      <c r="BJ23" s="648"/>
      <c r="BK23" s="648"/>
      <c r="BL23" s="648"/>
      <c r="BM23" s="648"/>
      <c r="BN23" s="649"/>
      <c r="BO23" s="650">
        <v>5.2</v>
      </c>
      <c r="BP23" s="650"/>
      <c r="BQ23" s="650"/>
      <c r="BR23" s="650"/>
      <c r="BS23" s="656" t="s">
        <v>127</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594296</v>
      </c>
      <c r="S24" s="648"/>
      <c r="T24" s="648"/>
      <c r="U24" s="648"/>
      <c r="V24" s="648"/>
      <c r="W24" s="648"/>
      <c r="X24" s="648"/>
      <c r="Y24" s="649"/>
      <c r="Z24" s="650">
        <v>2.7</v>
      </c>
      <c r="AA24" s="650"/>
      <c r="AB24" s="650"/>
      <c r="AC24" s="650"/>
      <c r="AD24" s="651" t="s">
        <v>127</v>
      </c>
      <c r="AE24" s="651"/>
      <c r="AF24" s="651"/>
      <c r="AG24" s="651"/>
      <c r="AH24" s="651"/>
      <c r="AI24" s="651"/>
      <c r="AJ24" s="651"/>
      <c r="AK24" s="651"/>
      <c r="AL24" s="652" t="s">
        <v>127</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230</v>
      </c>
      <c r="BH24" s="648"/>
      <c r="BI24" s="648"/>
      <c r="BJ24" s="648"/>
      <c r="BK24" s="648"/>
      <c r="BL24" s="648"/>
      <c r="BM24" s="648"/>
      <c r="BN24" s="649"/>
      <c r="BO24" s="650" t="s">
        <v>230</v>
      </c>
      <c r="BP24" s="650"/>
      <c r="BQ24" s="650"/>
      <c r="BR24" s="650"/>
      <c r="BS24" s="656" t="s">
        <v>127</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5649443</v>
      </c>
      <c r="CS24" s="637"/>
      <c r="CT24" s="637"/>
      <c r="CU24" s="637"/>
      <c r="CV24" s="637"/>
      <c r="CW24" s="637"/>
      <c r="CX24" s="637"/>
      <c r="CY24" s="638"/>
      <c r="CZ24" s="641">
        <v>26</v>
      </c>
      <c r="DA24" s="642"/>
      <c r="DB24" s="642"/>
      <c r="DC24" s="661"/>
      <c r="DD24" s="686">
        <v>4107522</v>
      </c>
      <c r="DE24" s="637"/>
      <c r="DF24" s="637"/>
      <c r="DG24" s="637"/>
      <c r="DH24" s="637"/>
      <c r="DI24" s="637"/>
      <c r="DJ24" s="637"/>
      <c r="DK24" s="638"/>
      <c r="DL24" s="686">
        <v>3915985</v>
      </c>
      <c r="DM24" s="637"/>
      <c r="DN24" s="637"/>
      <c r="DO24" s="637"/>
      <c r="DP24" s="637"/>
      <c r="DQ24" s="637"/>
      <c r="DR24" s="637"/>
      <c r="DS24" s="637"/>
      <c r="DT24" s="637"/>
      <c r="DU24" s="637"/>
      <c r="DV24" s="638"/>
      <c r="DW24" s="641">
        <v>49.8</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v>92522</v>
      </c>
      <c r="S25" s="648"/>
      <c r="T25" s="648"/>
      <c r="U25" s="648"/>
      <c r="V25" s="648"/>
      <c r="W25" s="648"/>
      <c r="X25" s="648"/>
      <c r="Y25" s="649"/>
      <c r="Z25" s="650">
        <v>0.4</v>
      </c>
      <c r="AA25" s="650"/>
      <c r="AB25" s="650"/>
      <c r="AC25" s="650"/>
      <c r="AD25" s="651" t="s">
        <v>230</v>
      </c>
      <c r="AE25" s="651"/>
      <c r="AF25" s="651"/>
      <c r="AG25" s="651"/>
      <c r="AH25" s="651"/>
      <c r="AI25" s="651"/>
      <c r="AJ25" s="651"/>
      <c r="AK25" s="651"/>
      <c r="AL25" s="652" t="s">
        <v>127</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230</v>
      </c>
      <c r="BH25" s="648"/>
      <c r="BI25" s="648"/>
      <c r="BJ25" s="648"/>
      <c r="BK25" s="648"/>
      <c r="BL25" s="648"/>
      <c r="BM25" s="648"/>
      <c r="BN25" s="649"/>
      <c r="BO25" s="650" t="s">
        <v>136</v>
      </c>
      <c r="BP25" s="650"/>
      <c r="BQ25" s="650"/>
      <c r="BR25" s="650"/>
      <c r="BS25" s="656" t="s">
        <v>230</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2422105</v>
      </c>
      <c r="CS25" s="683"/>
      <c r="CT25" s="683"/>
      <c r="CU25" s="683"/>
      <c r="CV25" s="683"/>
      <c r="CW25" s="683"/>
      <c r="CX25" s="683"/>
      <c r="CY25" s="684"/>
      <c r="CZ25" s="652">
        <v>11.1</v>
      </c>
      <c r="DA25" s="681"/>
      <c r="DB25" s="681"/>
      <c r="DC25" s="685"/>
      <c r="DD25" s="656">
        <v>2268599</v>
      </c>
      <c r="DE25" s="683"/>
      <c r="DF25" s="683"/>
      <c r="DG25" s="683"/>
      <c r="DH25" s="683"/>
      <c r="DI25" s="683"/>
      <c r="DJ25" s="683"/>
      <c r="DK25" s="684"/>
      <c r="DL25" s="656">
        <v>2104795</v>
      </c>
      <c r="DM25" s="683"/>
      <c r="DN25" s="683"/>
      <c r="DO25" s="683"/>
      <c r="DP25" s="683"/>
      <c r="DQ25" s="683"/>
      <c r="DR25" s="683"/>
      <c r="DS25" s="683"/>
      <c r="DT25" s="683"/>
      <c r="DU25" s="683"/>
      <c r="DV25" s="684"/>
      <c r="DW25" s="652">
        <v>26.8</v>
      </c>
      <c r="DX25" s="681"/>
      <c r="DY25" s="681"/>
      <c r="DZ25" s="681"/>
      <c r="EA25" s="681"/>
      <c r="EB25" s="681"/>
      <c r="EC25" s="682"/>
    </row>
    <row r="26" spans="2:133" ht="11.25" customHeight="1" x14ac:dyDescent="0.15">
      <c r="B26" s="644" t="s">
        <v>292</v>
      </c>
      <c r="C26" s="645"/>
      <c r="D26" s="645"/>
      <c r="E26" s="645"/>
      <c r="F26" s="645"/>
      <c r="G26" s="645"/>
      <c r="H26" s="645"/>
      <c r="I26" s="645"/>
      <c r="J26" s="645"/>
      <c r="K26" s="645"/>
      <c r="L26" s="645"/>
      <c r="M26" s="645"/>
      <c r="N26" s="645"/>
      <c r="O26" s="645"/>
      <c r="P26" s="645"/>
      <c r="Q26" s="646"/>
      <c r="R26" s="647">
        <v>8324188</v>
      </c>
      <c r="S26" s="648"/>
      <c r="T26" s="648"/>
      <c r="U26" s="648"/>
      <c r="V26" s="648"/>
      <c r="W26" s="648"/>
      <c r="X26" s="648"/>
      <c r="Y26" s="649"/>
      <c r="Z26" s="650">
        <v>37.200000000000003</v>
      </c>
      <c r="AA26" s="650"/>
      <c r="AB26" s="650"/>
      <c r="AC26" s="650"/>
      <c r="AD26" s="651">
        <v>7461528</v>
      </c>
      <c r="AE26" s="651"/>
      <c r="AF26" s="651"/>
      <c r="AG26" s="651"/>
      <c r="AH26" s="651"/>
      <c r="AI26" s="651"/>
      <c r="AJ26" s="651"/>
      <c r="AK26" s="651"/>
      <c r="AL26" s="652">
        <v>99.3</v>
      </c>
      <c r="AM26" s="653"/>
      <c r="AN26" s="653"/>
      <c r="AO26" s="654"/>
      <c r="AP26" s="666" t="s">
        <v>293</v>
      </c>
      <c r="AQ26" s="687"/>
      <c r="AR26" s="687"/>
      <c r="AS26" s="687"/>
      <c r="AT26" s="687"/>
      <c r="AU26" s="687"/>
      <c r="AV26" s="687"/>
      <c r="AW26" s="687"/>
      <c r="AX26" s="687"/>
      <c r="AY26" s="687"/>
      <c r="AZ26" s="687"/>
      <c r="BA26" s="687"/>
      <c r="BB26" s="687"/>
      <c r="BC26" s="687"/>
      <c r="BD26" s="687"/>
      <c r="BE26" s="687"/>
      <c r="BF26" s="668"/>
      <c r="BG26" s="647" t="s">
        <v>230</v>
      </c>
      <c r="BH26" s="648"/>
      <c r="BI26" s="648"/>
      <c r="BJ26" s="648"/>
      <c r="BK26" s="648"/>
      <c r="BL26" s="648"/>
      <c r="BM26" s="648"/>
      <c r="BN26" s="649"/>
      <c r="BO26" s="650" t="s">
        <v>136</v>
      </c>
      <c r="BP26" s="650"/>
      <c r="BQ26" s="650"/>
      <c r="BR26" s="650"/>
      <c r="BS26" s="656" t="s">
        <v>127</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1366965</v>
      </c>
      <c r="CS26" s="648"/>
      <c r="CT26" s="648"/>
      <c r="CU26" s="648"/>
      <c r="CV26" s="648"/>
      <c r="CW26" s="648"/>
      <c r="CX26" s="648"/>
      <c r="CY26" s="649"/>
      <c r="CZ26" s="652">
        <v>6.3</v>
      </c>
      <c r="DA26" s="681"/>
      <c r="DB26" s="681"/>
      <c r="DC26" s="685"/>
      <c r="DD26" s="656">
        <v>1280798</v>
      </c>
      <c r="DE26" s="648"/>
      <c r="DF26" s="648"/>
      <c r="DG26" s="648"/>
      <c r="DH26" s="648"/>
      <c r="DI26" s="648"/>
      <c r="DJ26" s="648"/>
      <c r="DK26" s="649"/>
      <c r="DL26" s="656" t="s">
        <v>127</v>
      </c>
      <c r="DM26" s="648"/>
      <c r="DN26" s="648"/>
      <c r="DO26" s="648"/>
      <c r="DP26" s="648"/>
      <c r="DQ26" s="648"/>
      <c r="DR26" s="648"/>
      <c r="DS26" s="648"/>
      <c r="DT26" s="648"/>
      <c r="DU26" s="648"/>
      <c r="DV26" s="649"/>
      <c r="DW26" s="652" t="s">
        <v>127</v>
      </c>
      <c r="DX26" s="681"/>
      <c r="DY26" s="681"/>
      <c r="DZ26" s="681"/>
      <c r="EA26" s="681"/>
      <c r="EB26" s="681"/>
      <c r="EC26" s="682"/>
    </row>
    <row r="27" spans="2:133" ht="11.25" customHeight="1" x14ac:dyDescent="0.15">
      <c r="B27" s="644" t="s">
        <v>295</v>
      </c>
      <c r="C27" s="645"/>
      <c r="D27" s="645"/>
      <c r="E27" s="645"/>
      <c r="F27" s="645"/>
      <c r="G27" s="645"/>
      <c r="H27" s="645"/>
      <c r="I27" s="645"/>
      <c r="J27" s="645"/>
      <c r="K27" s="645"/>
      <c r="L27" s="645"/>
      <c r="M27" s="645"/>
      <c r="N27" s="645"/>
      <c r="O27" s="645"/>
      <c r="P27" s="645"/>
      <c r="Q27" s="646"/>
      <c r="R27" s="647">
        <v>3631</v>
      </c>
      <c r="S27" s="648"/>
      <c r="T27" s="648"/>
      <c r="U27" s="648"/>
      <c r="V27" s="648"/>
      <c r="W27" s="648"/>
      <c r="X27" s="648"/>
      <c r="Y27" s="649"/>
      <c r="Z27" s="650">
        <v>0</v>
      </c>
      <c r="AA27" s="650"/>
      <c r="AB27" s="650"/>
      <c r="AC27" s="650"/>
      <c r="AD27" s="651">
        <v>3631</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3385599</v>
      </c>
      <c r="BH27" s="648"/>
      <c r="BI27" s="648"/>
      <c r="BJ27" s="648"/>
      <c r="BK27" s="648"/>
      <c r="BL27" s="648"/>
      <c r="BM27" s="648"/>
      <c r="BN27" s="649"/>
      <c r="BO27" s="650">
        <v>100</v>
      </c>
      <c r="BP27" s="650"/>
      <c r="BQ27" s="650"/>
      <c r="BR27" s="650"/>
      <c r="BS27" s="656" t="s">
        <v>127</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2067130</v>
      </c>
      <c r="CS27" s="683"/>
      <c r="CT27" s="683"/>
      <c r="CU27" s="683"/>
      <c r="CV27" s="683"/>
      <c r="CW27" s="683"/>
      <c r="CX27" s="683"/>
      <c r="CY27" s="684"/>
      <c r="CZ27" s="652">
        <v>9.5</v>
      </c>
      <c r="DA27" s="681"/>
      <c r="DB27" s="681"/>
      <c r="DC27" s="685"/>
      <c r="DD27" s="656">
        <v>689330</v>
      </c>
      <c r="DE27" s="683"/>
      <c r="DF27" s="683"/>
      <c r="DG27" s="683"/>
      <c r="DH27" s="683"/>
      <c r="DI27" s="683"/>
      <c r="DJ27" s="683"/>
      <c r="DK27" s="684"/>
      <c r="DL27" s="656">
        <v>661597</v>
      </c>
      <c r="DM27" s="683"/>
      <c r="DN27" s="683"/>
      <c r="DO27" s="683"/>
      <c r="DP27" s="683"/>
      <c r="DQ27" s="683"/>
      <c r="DR27" s="683"/>
      <c r="DS27" s="683"/>
      <c r="DT27" s="683"/>
      <c r="DU27" s="683"/>
      <c r="DV27" s="684"/>
      <c r="DW27" s="652">
        <v>8.4</v>
      </c>
      <c r="DX27" s="681"/>
      <c r="DY27" s="681"/>
      <c r="DZ27" s="681"/>
      <c r="EA27" s="681"/>
      <c r="EB27" s="681"/>
      <c r="EC27" s="682"/>
    </row>
    <row r="28" spans="2:133" ht="11.25" customHeight="1" x14ac:dyDescent="0.15">
      <c r="B28" s="644" t="s">
        <v>298</v>
      </c>
      <c r="C28" s="645"/>
      <c r="D28" s="645"/>
      <c r="E28" s="645"/>
      <c r="F28" s="645"/>
      <c r="G28" s="645"/>
      <c r="H28" s="645"/>
      <c r="I28" s="645"/>
      <c r="J28" s="645"/>
      <c r="K28" s="645"/>
      <c r="L28" s="645"/>
      <c r="M28" s="645"/>
      <c r="N28" s="645"/>
      <c r="O28" s="645"/>
      <c r="P28" s="645"/>
      <c r="Q28" s="646"/>
      <c r="R28" s="647">
        <v>33304</v>
      </c>
      <c r="S28" s="648"/>
      <c r="T28" s="648"/>
      <c r="U28" s="648"/>
      <c r="V28" s="648"/>
      <c r="W28" s="648"/>
      <c r="X28" s="648"/>
      <c r="Y28" s="649"/>
      <c r="Z28" s="650">
        <v>0.1</v>
      </c>
      <c r="AA28" s="650"/>
      <c r="AB28" s="650"/>
      <c r="AC28" s="650"/>
      <c r="AD28" s="651" t="s">
        <v>230</v>
      </c>
      <c r="AE28" s="651"/>
      <c r="AF28" s="651"/>
      <c r="AG28" s="651"/>
      <c r="AH28" s="651"/>
      <c r="AI28" s="651"/>
      <c r="AJ28" s="651"/>
      <c r="AK28" s="651"/>
      <c r="AL28" s="652" t="s">
        <v>230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1160208</v>
      </c>
      <c r="CS28" s="648"/>
      <c r="CT28" s="648"/>
      <c r="CU28" s="648"/>
      <c r="CV28" s="648"/>
      <c r="CW28" s="648"/>
      <c r="CX28" s="648"/>
      <c r="CY28" s="649"/>
      <c r="CZ28" s="652">
        <v>5.3</v>
      </c>
      <c r="DA28" s="681"/>
      <c r="DB28" s="681"/>
      <c r="DC28" s="685"/>
      <c r="DD28" s="656">
        <v>1149593</v>
      </c>
      <c r="DE28" s="648"/>
      <c r="DF28" s="648"/>
      <c r="DG28" s="648"/>
      <c r="DH28" s="648"/>
      <c r="DI28" s="648"/>
      <c r="DJ28" s="648"/>
      <c r="DK28" s="649"/>
      <c r="DL28" s="656">
        <v>1149593</v>
      </c>
      <c r="DM28" s="648"/>
      <c r="DN28" s="648"/>
      <c r="DO28" s="648"/>
      <c r="DP28" s="648"/>
      <c r="DQ28" s="648"/>
      <c r="DR28" s="648"/>
      <c r="DS28" s="648"/>
      <c r="DT28" s="648"/>
      <c r="DU28" s="648"/>
      <c r="DV28" s="649"/>
      <c r="DW28" s="652">
        <v>14.6</v>
      </c>
      <c r="DX28" s="681"/>
      <c r="DY28" s="681"/>
      <c r="DZ28" s="681"/>
      <c r="EA28" s="681"/>
      <c r="EB28" s="681"/>
      <c r="EC28" s="682"/>
    </row>
    <row r="29" spans="2:133" ht="11.25" customHeight="1" x14ac:dyDescent="0.15">
      <c r="B29" s="644" t="s">
        <v>300</v>
      </c>
      <c r="C29" s="645"/>
      <c r="D29" s="645"/>
      <c r="E29" s="645"/>
      <c r="F29" s="645"/>
      <c r="G29" s="645"/>
      <c r="H29" s="645"/>
      <c r="I29" s="645"/>
      <c r="J29" s="645"/>
      <c r="K29" s="645"/>
      <c r="L29" s="645"/>
      <c r="M29" s="645"/>
      <c r="N29" s="645"/>
      <c r="O29" s="645"/>
      <c r="P29" s="645"/>
      <c r="Q29" s="646"/>
      <c r="R29" s="647">
        <v>100059</v>
      </c>
      <c r="S29" s="648"/>
      <c r="T29" s="648"/>
      <c r="U29" s="648"/>
      <c r="V29" s="648"/>
      <c r="W29" s="648"/>
      <c r="X29" s="648"/>
      <c r="Y29" s="649"/>
      <c r="Z29" s="650">
        <v>0.4</v>
      </c>
      <c r="AA29" s="650"/>
      <c r="AB29" s="650"/>
      <c r="AC29" s="650"/>
      <c r="AD29" s="651">
        <v>7963</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301</v>
      </c>
      <c r="CE29" s="692"/>
      <c r="CF29" s="662" t="s">
        <v>302</v>
      </c>
      <c r="CG29" s="663"/>
      <c r="CH29" s="663"/>
      <c r="CI29" s="663"/>
      <c r="CJ29" s="663"/>
      <c r="CK29" s="663"/>
      <c r="CL29" s="663"/>
      <c r="CM29" s="663"/>
      <c r="CN29" s="663"/>
      <c r="CO29" s="663"/>
      <c r="CP29" s="663"/>
      <c r="CQ29" s="664"/>
      <c r="CR29" s="647">
        <v>1160193</v>
      </c>
      <c r="CS29" s="683"/>
      <c r="CT29" s="683"/>
      <c r="CU29" s="683"/>
      <c r="CV29" s="683"/>
      <c r="CW29" s="683"/>
      <c r="CX29" s="683"/>
      <c r="CY29" s="684"/>
      <c r="CZ29" s="652">
        <v>5.3</v>
      </c>
      <c r="DA29" s="681"/>
      <c r="DB29" s="681"/>
      <c r="DC29" s="685"/>
      <c r="DD29" s="656">
        <v>1149578</v>
      </c>
      <c r="DE29" s="683"/>
      <c r="DF29" s="683"/>
      <c r="DG29" s="683"/>
      <c r="DH29" s="683"/>
      <c r="DI29" s="683"/>
      <c r="DJ29" s="683"/>
      <c r="DK29" s="684"/>
      <c r="DL29" s="656">
        <v>1149578</v>
      </c>
      <c r="DM29" s="683"/>
      <c r="DN29" s="683"/>
      <c r="DO29" s="683"/>
      <c r="DP29" s="683"/>
      <c r="DQ29" s="683"/>
      <c r="DR29" s="683"/>
      <c r="DS29" s="683"/>
      <c r="DT29" s="683"/>
      <c r="DU29" s="683"/>
      <c r="DV29" s="684"/>
      <c r="DW29" s="652">
        <v>14.6</v>
      </c>
      <c r="DX29" s="681"/>
      <c r="DY29" s="681"/>
      <c r="DZ29" s="681"/>
      <c r="EA29" s="681"/>
      <c r="EB29" s="681"/>
      <c r="EC29" s="682"/>
    </row>
    <row r="30" spans="2:133" ht="11.25" customHeight="1" x14ac:dyDescent="0.15">
      <c r="B30" s="644" t="s">
        <v>303</v>
      </c>
      <c r="C30" s="645"/>
      <c r="D30" s="645"/>
      <c r="E30" s="645"/>
      <c r="F30" s="645"/>
      <c r="G30" s="645"/>
      <c r="H30" s="645"/>
      <c r="I30" s="645"/>
      <c r="J30" s="645"/>
      <c r="K30" s="645"/>
      <c r="L30" s="645"/>
      <c r="M30" s="645"/>
      <c r="N30" s="645"/>
      <c r="O30" s="645"/>
      <c r="P30" s="645"/>
      <c r="Q30" s="646"/>
      <c r="R30" s="647">
        <v>16835</v>
      </c>
      <c r="S30" s="648"/>
      <c r="T30" s="648"/>
      <c r="U30" s="648"/>
      <c r="V30" s="648"/>
      <c r="W30" s="648"/>
      <c r="X30" s="648"/>
      <c r="Y30" s="649"/>
      <c r="Z30" s="650">
        <v>0.1</v>
      </c>
      <c r="AA30" s="650"/>
      <c r="AB30" s="650"/>
      <c r="AC30" s="650"/>
      <c r="AD30" s="651" t="s">
        <v>230</v>
      </c>
      <c r="AE30" s="651"/>
      <c r="AF30" s="651"/>
      <c r="AG30" s="651"/>
      <c r="AH30" s="651"/>
      <c r="AI30" s="651"/>
      <c r="AJ30" s="651"/>
      <c r="AK30" s="651"/>
      <c r="AL30" s="652" t="s">
        <v>230</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304</v>
      </c>
      <c r="BH30" s="700"/>
      <c r="BI30" s="700"/>
      <c r="BJ30" s="700"/>
      <c r="BK30" s="700"/>
      <c r="BL30" s="700"/>
      <c r="BM30" s="700"/>
      <c r="BN30" s="700"/>
      <c r="BO30" s="700"/>
      <c r="BP30" s="700"/>
      <c r="BQ30" s="701"/>
      <c r="BR30" s="626" t="s">
        <v>305</v>
      </c>
      <c r="BS30" s="700"/>
      <c r="BT30" s="700"/>
      <c r="BU30" s="700"/>
      <c r="BV30" s="700"/>
      <c r="BW30" s="700"/>
      <c r="BX30" s="700"/>
      <c r="BY30" s="700"/>
      <c r="BZ30" s="700"/>
      <c r="CA30" s="700"/>
      <c r="CB30" s="701"/>
      <c r="CD30" s="693"/>
      <c r="CE30" s="694"/>
      <c r="CF30" s="662" t="s">
        <v>306</v>
      </c>
      <c r="CG30" s="663"/>
      <c r="CH30" s="663"/>
      <c r="CI30" s="663"/>
      <c r="CJ30" s="663"/>
      <c r="CK30" s="663"/>
      <c r="CL30" s="663"/>
      <c r="CM30" s="663"/>
      <c r="CN30" s="663"/>
      <c r="CO30" s="663"/>
      <c r="CP30" s="663"/>
      <c r="CQ30" s="664"/>
      <c r="CR30" s="647">
        <v>1102356</v>
      </c>
      <c r="CS30" s="648"/>
      <c r="CT30" s="648"/>
      <c r="CU30" s="648"/>
      <c r="CV30" s="648"/>
      <c r="CW30" s="648"/>
      <c r="CX30" s="648"/>
      <c r="CY30" s="649"/>
      <c r="CZ30" s="652">
        <v>5.0999999999999996</v>
      </c>
      <c r="DA30" s="681"/>
      <c r="DB30" s="681"/>
      <c r="DC30" s="685"/>
      <c r="DD30" s="656">
        <v>1091924</v>
      </c>
      <c r="DE30" s="648"/>
      <c r="DF30" s="648"/>
      <c r="DG30" s="648"/>
      <c r="DH30" s="648"/>
      <c r="DI30" s="648"/>
      <c r="DJ30" s="648"/>
      <c r="DK30" s="649"/>
      <c r="DL30" s="656">
        <v>1091924</v>
      </c>
      <c r="DM30" s="648"/>
      <c r="DN30" s="648"/>
      <c r="DO30" s="648"/>
      <c r="DP30" s="648"/>
      <c r="DQ30" s="648"/>
      <c r="DR30" s="648"/>
      <c r="DS30" s="648"/>
      <c r="DT30" s="648"/>
      <c r="DU30" s="648"/>
      <c r="DV30" s="649"/>
      <c r="DW30" s="652">
        <v>13.9</v>
      </c>
      <c r="DX30" s="681"/>
      <c r="DY30" s="681"/>
      <c r="DZ30" s="681"/>
      <c r="EA30" s="681"/>
      <c r="EB30" s="681"/>
      <c r="EC30" s="682"/>
    </row>
    <row r="31" spans="2:133" ht="11.25" customHeight="1" x14ac:dyDescent="0.15">
      <c r="B31" s="644" t="s">
        <v>307</v>
      </c>
      <c r="C31" s="645"/>
      <c r="D31" s="645"/>
      <c r="E31" s="645"/>
      <c r="F31" s="645"/>
      <c r="G31" s="645"/>
      <c r="H31" s="645"/>
      <c r="I31" s="645"/>
      <c r="J31" s="645"/>
      <c r="K31" s="645"/>
      <c r="L31" s="645"/>
      <c r="M31" s="645"/>
      <c r="N31" s="645"/>
      <c r="O31" s="645"/>
      <c r="P31" s="645"/>
      <c r="Q31" s="646"/>
      <c r="R31" s="647">
        <v>6297112</v>
      </c>
      <c r="S31" s="648"/>
      <c r="T31" s="648"/>
      <c r="U31" s="648"/>
      <c r="V31" s="648"/>
      <c r="W31" s="648"/>
      <c r="X31" s="648"/>
      <c r="Y31" s="649"/>
      <c r="Z31" s="650">
        <v>28.2</v>
      </c>
      <c r="AA31" s="650"/>
      <c r="AB31" s="650"/>
      <c r="AC31" s="650"/>
      <c r="AD31" s="651" t="s">
        <v>230</v>
      </c>
      <c r="AE31" s="651"/>
      <c r="AF31" s="651"/>
      <c r="AG31" s="651"/>
      <c r="AH31" s="651"/>
      <c r="AI31" s="651"/>
      <c r="AJ31" s="651"/>
      <c r="AK31" s="651"/>
      <c r="AL31" s="652" t="s">
        <v>230</v>
      </c>
      <c r="AM31" s="653"/>
      <c r="AN31" s="653"/>
      <c r="AO31" s="654"/>
      <c r="AP31" s="704" t="s">
        <v>308</v>
      </c>
      <c r="AQ31" s="705"/>
      <c r="AR31" s="705"/>
      <c r="AS31" s="705"/>
      <c r="AT31" s="710" t="s">
        <v>309</v>
      </c>
      <c r="AU31" s="231"/>
      <c r="AV31" s="231"/>
      <c r="AW31" s="231"/>
      <c r="AX31" s="633" t="s">
        <v>184</v>
      </c>
      <c r="AY31" s="634"/>
      <c r="AZ31" s="634"/>
      <c r="BA31" s="634"/>
      <c r="BB31" s="634"/>
      <c r="BC31" s="634"/>
      <c r="BD31" s="634"/>
      <c r="BE31" s="634"/>
      <c r="BF31" s="635"/>
      <c r="BG31" s="715">
        <v>98.9</v>
      </c>
      <c r="BH31" s="702"/>
      <c r="BI31" s="702"/>
      <c r="BJ31" s="702"/>
      <c r="BK31" s="702"/>
      <c r="BL31" s="702"/>
      <c r="BM31" s="642">
        <v>94.6</v>
      </c>
      <c r="BN31" s="702"/>
      <c r="BO31" s="702"/>
      <c r="BP31" s="702"/>
      <c r="BQ31" s="703"/>
      <c r="BR31" s="715">
        <v>98.9</v>
      </c>
      <c r="BS31" s="702"/>
      <c r="BT31" s="702"/>
      <c r="BU31" s="702"/>
      <c r="BV31" s="702"/>
      <c r="BW31" s="702"/>
      <c r="BX31" s="642">
        <v>94.6</v>
      </c>
      <c r="BY31" s="702"/>
      <c r="BZ31" s="702"/>
      <c r="CA31" s="702"/>
      <c r="CB31" s="703"/>
      <c r="CD31" s="693"/>
      <c r="CE31" s="694"/>
      <c r="CF31" s="662" t="s">
        <v>310</v>
      </c>
      <c r="CG31" s="663"/>
      <c r="CH31" s="663"/>
      <c r="CI31" s="663"/>
      <c r="CJ31" s="663"/>
      <c r="CK31" s="663"/>
      <c r="CL31" s="663"/>
      <c r="CM31" s="663"/>
      <c r="CN31" s="663"/>
      <c r="CO31" s="663"/>
      <c r="CP31" s="663"/>
      <c r="CQ31" s="664"/>
      <c r="CR31" s="647">
        <v>57837</v>
      </c>
      <c r="CS31" s="683"/>
      <c r="CT31" s="683"/>
      <c r="CU31" s="683"/>
      <c r="CV31" s="683"/>
      <c r="CW31" s="683"/>
      <c r="CX31" s="683"/>
      <c r="CY31" s="684"/>
      <c r="CZ31" s="652">
        <v>0.3</v>
      </c>
      <c r="DA31" s="681"/>
      <c r="DB31" s="681"/>
      <c r="DC31" s="685"/>
      <c r="DD31" s="656">
        <v>57654</v>
      </c>
      <c r="DE31" s="683"/>
      <c r="DF31" s="683"/>
      <c r="DG31" s="683"/>
      <c r="DH31" s="683"/>
      <c r="DI31" s="683"/>
      <c r="DJ31" s="683"/>
      <c r="DK31" s="684"/>
      <c r="DL31" s="656">
        <v>57654</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7" t="s">
        <v>311</v>
      </c>
      <c r="C32" s="698"/>
      <c r="D32" s="698"/>
      <c r="E32" s="698"/>
      <c r="F32" s="698"/>
      <c r="G32" s="698"/>
      <c r="H32" s="698"/>
      <c r="I32" s="698"/>
      <c r="J32" s="698"/>
      <c r="K32" s="698"/>
      <c r="L32" s="698"/>
      <c r="M32" s="698"/>
      <c r="N32" s="698"/>
      <c r="O32" s="698"/>
      <c r="P32" s="698"/>
      <c r="Q32" s="699"/>
      <c r="R32" s="647">
        <v>13092</v>
      </c>
      <c r="S32" s="648"/>
      <c r="T32" s="648"/>
      <c r="U32" s="648"/>
      <c r="V32" s="648"/>
      <c r="W32" s="648"/>
      <c r="X32" s="648"/>
      <c r="Y32" s="649"/>
      <c r="Z32" s="650">
        <v>0.1</v>
      </c>
      <c r="AA32" s="650"/>
      <c r="AB32" s="650"/>
      <c r="AC32" s="650"/>
      <c r="AD32" s="651">
        <v>13092</v>
      </c>
      <c r="AE32" s="651"/>
      <c r="AF32" s="651"/>
      <c r="AG32" s="651"/>
      <c r="AH32" s="651"/>
      <c r="AI32" s="651"/>
      <c r="AJ32" s="651"/>
      <c r="AK32" s="651"/>
      <c r="AL32" s="652">
        <v>0.2</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6">
        <v>99</v>
      </c>
      <c r="BH32" s="683"/>
      <c r="BI32" s="683"/>
      <c r="BJ32" s="683"/>
      <c r="BK32" s="683"/>
      <c r="BL32" s="683"/>
      <c r="BM32" s="653">
        <v>94.9</v>
      </c>
      <c r="BN32" s="713"/>
      <c r="BO32" s="713"/>
      <c r="BP32" s="713"/>
      <c r="BQ32" s="714"/>
      <c r="BR32" s="716">
        <v>99</v>
      </c>
      <c r="BS32" s="683"/>
      <c r="BT32" s="683"/>
      <c r="BU32" s="683"/>
      <c r="BV32" s="683"/>
      <c r="BW32" s="683"/>
      <c r="BX32" s="653">
        <v>95</v>
      </c>
      <c r="BY32" s="713"/>
      <c r="BZ32" s="713"/>
      <c r="CA32" s="713"/>
      <c r="CB32" s="714"/>
      <c r="CD32" s="695"/>
      <c r="CE32" s="696"/>
      <c r="CF32" s="662" t="s">
        <v>314</v>
      </c>
      <c r="CG32" s="663"/>
      <c r="CH32" s="663"/>
      <c r="CI32" s="663"/>
      <c r="CJ32" s="663"/>
      <c r="CK32" s="663"/>
      <c r="CL32" s="663"/>
      <c r="CM32" s="663"/>
      <c r="CN32" s="663"/>
      <c r="CO32" s="663"/>
      <c r="CP32" s="663"/>
      <c r="CQ32" s="664"/>
      <c r="CR32" s="647">
        <v>15</v>
      </c>
      <c r="CS32" s="648"/>
      <c r="CT32" s="648"/>
      <c r="CU32" s="648"/>
      <c r="CV32" s="648"/>
      <c r="CW32" s="648"/>
      <c r="CX32" s="648"/>
      <c r="CY32" s="649"/>
      <c r="CZ32" s="652">
        <v>0</v>
      </c>
      <c r="DA32" s="681"/>
      <c r="DB32" s="681"/>
      <c r="DC32" s="685"/>
      <c r="DD32" s="656">
        <v>15</v>
      </c>
      <c r="DE32" s="648"/>
      <c r="DF32" s="648"/>
      <c r="DG32" s="648"/>
      <c r="DH32" s="648"/>
      <c r="DI32" s="648"/>
      <c r="DJ32" s="648"/>
      <c r="DK32" s="649"/>
      <c r="DL32" s="656">
        <v>15</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315</v>
      </c>
      <c r="C33" s="645"/>
      <c r="D33" s="645"/>
      <c r="E33" s="645"/>
      <c r="F33" s="645"/>
      <c r="G33" s="645"/>
      <c r="H33" s="645"/>
      <c r="I33" s="645"/>
      <c r="J33" s="645"/>
      <c r="K33" s="645"/>
      <c r="L33" s="645"/>
      <c r="M33" s="645"/>
      <c r="N33" s="645"/>
      <c r="O33" s="645"/>
      <c r="P33" s="645"/>
      <c r="Q33" s="646"/>
      <c r="R33" s="647">
        <v>1605295</v>
      </c>
      <c r="S33" s="648"/>
      <c r="T33" s="648"/>
      <c r="U33" s="648"/>
      <c r="V33" s="648"/>
      <c r="W33" s="648"/>
      <c r="X33" s="648"/>
      <c r="Y33" s="649"/>
      <c r="Z33" s="650">
        <v>7.2</v>
      </c>
      <c r="AA33" s="650"/>
      <c r="AB33" s="650"/>
      <c r="AC33" s="650"/>
      <c r="AD33" s="651" t="s">
        <v>230</v>
      </c>
      <c r="AE33" s="651"/>
      <c r="AF33" s="651"/>
      <c r="AG33" s="651"/>
      <c r="AH33" s="651"/>
      <c r="AI33" s="651"/>
      <c r="AJ33" s="651"/>
      <c r="AK33" s="651"/>
      <c r="AL33" s="652" t="s">
        <v>230</v>
      </c>
      <c r="AM33" s="653"/>
      <c r="AN33" s="653"/>
      <c r="AO33" s="654"/>
      <c r="AP33" s="708"/>
      <c r="AQ33" s="709"/>
      <c r="AR33" s="709"/>
      <c r="AS33" s="709"/>
      <c r="AT33" s="712"/>
      <c r="AU33" s="232"/>
      <c r="AV33" s="232"/>
      <c r="AW33" s="232"/>
      <c r="AX33" s="688" t="s">
        <v>316</v>
      </c>
      <c r="AY33" s="689"/>
      <c r="AZ33" s="689"/>
      <c r="BA33" s="689"/>
      <c r="BB33" s="689"/>
      <c r="BC33" s="689"/>
      <c r="BD33" s="689"/>
      <c r="BE33" s="689"/>
      <c r="BF33" s="690"/>
      <c r="BG33" s="717">
        <v>98.8</v>
      </c>
      <c r="BH33" s="718"/>
      <c r="BI33" s="718"/>
      <c r="BJ33" s="718"/>
      <c r="BK33" s="718"/>
      <c r="BL33" s="718"/>
      <c r="BM33" s="719">
        <v>93.9</v>
      </c>
      <c r="BN33" s="718"/>
      <c r="BO33" s="718"/>
      <c r="BP33" s="718"/>
      <c r="BQ33" s="720"/>
      <c r="BR33" s="717">
        <v>98.8</v>
      </c>
      <c r="BS33" s="718"/>
      <c r="BT33" s="718"/>
      <c r="BU33" s="718"/>
      <c r="BV33" s="718"/>
      <c r="BW33" s="718"/>
      <c r="BX33" s="719">
        <v>94</v>
      </c>
      <c r="BY33" s="718"/>
      <c r="BZ33" s="718"/>
      <c r="CA33" s="718"/>
      <c r="CB33" s="720"/>
      <c r="CD33" s="662" t="s">
        <v>317</v>
      </c>
      <c r="CE33" s="663"/>
      <c r="CF33" s="663"/>
      <c r="CG33" s="663"/>
      <c r="CH33" s="663"/>
      <c r="CI33" s="663"/>
      <c r="CJ33" s="663"/>
      <c r="CK33" s="663"/>
      <c r="CL33" s="663"/>
      <c r="CM33" s="663"/>
      <c r="CN33" s="663"/>
      <c r="CO33" s="663"/>
      <c r="CP33" s="663"/>
      <c r="CQ33" s="664"/>
      <c r="CR33" s="647">
        <v>12965420</v>
      </c>
      <c r="CS33" s="683"/>
      <c r="CT33" s="683"/>
      <c r="CU33" s="683"/>
      <c r="CV33" s="683"/>
      <c r="CW33" s="683"/>
      <c r="CX33" s="683"/>
      <c r="CY33" s="684"/>
      <c r="CZ33" s="652">
        <v>59.7</v>
      </c>
      <c r="DA33" s="681"/>
      <c r="DB33" s="681"/>
      <c r="DC33" s="685"/>
      <c r="DD33" s="656">
        <v>7623546</v>
      </c>
      <c r="DE33" s="683"/>
      <c r="DF33" s="683"/>
      <c r="DG33" s="683"/>
      <c r="DH33" s="683"/>
      <c r="DI33" s="683"/>
      <c r="DJ33" s="683"/>
      <c r="DK33" s="684"/>
      <c r="DL33" s="656">
        <v>3852101</v>
      </c>
      <c r="DM33" s="683"/>
      <c r="DN33" s="683"/>
      <c r="DO33" s="683"/>
      <c r="DP33" s="683"/>
      <c r="DQ33" s="683"/>
      <c r="DR33" s="683"/>
      <c r="DS33" s="683"/>
      <c r="DT33" s="683"/>
      <c r="DU33" s="683"/>
      <c r="DV33" s="684"/>
      <c r="DW33" s="652">
        <v>49</v>
      </c>
      <c r="DX33" s="681"/>
      <c r="DY33" s="681"/>
      <c r="DZ33" s="681"/>
      <c r="EA33" s="681"/>
      <c r="EB33" s="681"/>
      <c r="EC33" s="682"/>
    </row>
    <row r="34" spans="2:133" ht="11.25" customHeight="1" x14ac:dyDescent="0.15">
      <c r="B34" s="644" t="s">
        <v>318</v>
      </c>
      <c r="C34" s="645"/>
      <c r="D34" s="645"/>
      <c r="E34" s="645"/>
      <c r="F34" s="645"/>
      <c r="G34" s="645"/>
      <c r="H34" s="645"/>
      <c r="I34" s="645"/>
      <c r="J34" s="645"/>
      <c r="K34" s="645"/>
      <c r="L34" s="645"/>
      <c r="M34" s="645"/>
      <c r="N34" s="645"/>
      <c r="O34" s="645"/>
      <c r="P34" s="645"/>
      <c r="Q34" s="646"/>
      <c r="R34" s="647">
        <v>64652</v>
      </c>
      <c r="S34" s="648"/>
      <c r="T34" s="648"/>
      <c r="U34" s="648"/>
      <c r="V34" s="648"/>
      <c r="W34" s="648"/>
      <c r="X34" s="648"/>
      <c r="Y34" s="649"/>
      <c r="Z34" s="650">
        <v>0.3</v>
      </c>
      <c r="AA34" s="650"/>
      <c r="AB34" s="650"/>
      <c r="AC34" s="650"/>
      <c r="AD34" s="651">
        <v>16154</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3831692</v>
      </c>
      <c r="CS34" s="648"/>
      <c r="CT34" s="648"/>
      <c r="CU34" s="648"/>
      <c r="CV34" s="648"/>
      <c r="CW34" s="648"/>
      <c r="CX34" s="648"/>
      <c r="CY34" s="649"/>
      <c r="CZ34" s="652">
        <v>17.600000000000001</v>
      </c>
      <c r="DA34" s="681"/>
      <c r="DB34" s="681"/>
      <c r="DC34" s="685"/>
      <c r="DD34" s="656">
        <v>2157106</v>
      </c>
      <c r="DE34" s="648"/>
      <c r="DF34" s="648"/>
      <c r="DG34" s="648"/>
      <c r="DH34" s="648"/>
      <c r="DI34" s="648"/>
      <c r="DJ34" s="648"/>
      <c r="DK34" s="649"/>
      <c r="DL34" s="656">
        <v>1250393</v>
      </c>
      <c r="DM34" s="648"/>
      <c r="DN34" s="648"/>
      <c r="DO34" s="648"/>
      <c r="DP34" s="648"/>
      <c r="DQ34" s="648"/>
      <c r="DR34" s="648"/>
      <c r="DS34" s="648"/>
      <c r="DT34" s="648"/>
      <c r="DU34" s="648"/>
      <c r="DV34" s="649"/>
      <c r="DW34" s="652">
        <v>15.9</v>
      </c>
      <c r="DX34" s="681"/>
      <c r="DY34" s="681"/>
      <c r="DZ34" s="681"/>
      <c r="EA34" s="681"/>
      <c r="EB34" s="681"/>
      <c r="EC34" s="682"/>
    </row>
    <row r="35" spans="2:133" ht="11.25" customHeight="1" x14ac:dyDescent="0.15">
      <c r="B35" s="644" t="s">
        <v>320</v>
      </c>
      <c r="C35" s="645"/>
      <c r="D35" s="645"/>
      <c r="E35" s="645"/>
      <c r="F35" s="645"/>
      <c r="G35" s="645"/>
      <c r="H35" s="645"/>
      <c r="I35" s="645"/>
      <c r="J35" s="645"/>
      <c r="K35" s="645"/>
      <c r="L35" s="645"/>
      <c r="M35" s="645"/>
      <c r="N35" s="645"/>
      <c r="O35" s="645"/>
      <c r="P35" s="645"/>
      <c r="Q35" s="646"/>
      <c r="R35" s="647">
        <v>2743219</v>
      </c>
      <c r="S35" s="648"/>
      <c r="T35" s="648"/>
      <c r="U35" s="648"/>
      <c r="V35" s="648"/>
      <c r="W35" s="648"/>
      <c r="X35" s="648"/>
      <c r="Y35" s="649"/>
      <c r="Z35" s="650">
        <v>12.3</v>
      </c>
      <c r="AA35" s="650"/>
      <c r="AB35" s="650"/>
      <c r="AC35" s="650"/>
      <c r="AD35" s="651" t="s">
        <v>230</v>
      </c>
      <c r="AE35" s="651"/>
      <c r="AF35" s="651"/>
      <c r="AG35" s="651"/>
      <c r="AH35" s="651"/>
      <c r="AI35" s="651"/>
      <c r="AJ35" s="651"/>
      <c r="AK35" s="651"/>
      <c r="AL35" s="652" t="s">
        <v>230</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187021</v>
      </c>
      <c r="CS35" s="683"/>
      <c r="CT35" s="683"/>
      <c r="CU35" s="683"/>
      <c r="CV35" s="683"/>
      <c r="CW35" s="683"/>
      <c r="CX35" s="683"/>
      <c r="CY35" s="684"/>
      <c r="CZ35" s="652">
        <v>0.9</v>
      </c>
      <c r="DA35" s="681"/>
      <c r="DB35" s="681"/>
      <c r="DC35" s="685"/>
      <c r="DD35" s="656">
        <v>158213</v>
      </c>
      <c r="DE35" s="683"/>
      <c r="DF35" s="683"/>
      <c r="DG35" s="683"/>
      <c r="DH35" s="683"/>
      <c r="DI35" s="683"/>
      <c r="DJ35" s="683"/>
      <c r="DK35" s="684"/>
      <c r="DL35" s="656">
        <v>157585</v>
      </c>
      <c r="DM35" s="683"/>
      <c r="DN35" s="683"/>
      <c r="DO35" s="683"/>
      <c r="DP35" s="683"/>
      <c r="DQ35" s="683"/>
      <c r="DR35" s="683"/>
      <c r="DS35" s="683"/>
      <c r="DT35" s="683"/>
      <c r="DU35" s="683"/>
      <c r="DV35" s="684"/>
      <c r="DW35" s="652">
        <v>2</v>
      </c>
      <c r="DX35" s="681"/>
      <c r="DY35" s="681"/>
      <c r="DZ35" s="681"/>
      <c r="EA35" s="681"/>
      <c r="EB35" s="681"/>
      <c r="EC35" s="682"/>
    </row>
    <row r="36" spans="2:133" ht="11.25" customHeight="1" x14ac:dyDescent="0.15">
      <c r="B36" s="644" t="s">
        <v>324</v>
      </c>
      <c r="C36" s="645"/>
      <c r="D36" s="645"/>
      <c r="E36" s="645"/>
      <c r="F36" s="645"/>
      <c r="G36" s="645"/>
      <c r="H36" s="645"/>
      <c r="I36" s="645"/>
      <c r="J36" s="645"/>
      <c r="K36" s="645"/>
      <c r="L36" s="645"/>
      <c r="M36" s="645"/>
      <c r="N36" s="645"/>
      <c r="O36" s="645"/>
      <c r="P36" s="645"/>
      <c r="Q36" s="646"/>
      <c r="R36" s="647">
        <v>183656</v>
      </c>
      <c r="S36" s="648"/>
      <c r="T36" s="648"/>
      <c r="U36" s="648"/>
      <c r="V36" s="648"/>
      <c r="W36" s="648"/>
      <c r="X36" s="648"/>
      <c r="Y36" s="649"/>
      <c r="Z36" s="650">
        <v>0.8</v>
      </c>
      <c r="AA36" s="650"/>
      <c r="AB36" s="650"/>
      <c r="AC36" s="650"/>
      <c r="AD36" s="651" t="s">
        <v>230</v>
      </c>
      <c r="AE36" s="651"/>
      <c r="AF36" s="651"/>
      <c r="AG36" s="651"/>
      <c r="AH36" s="651"/>
      <c r="AI36" s="651"/>
      <c r="AJ36" s="651"/>
      <c r="AK36" s="651"/>
      <c r="AL36" s="652" t="s">
        <v>230</v>
      </c>
      <c r="AM36" s="653"/>
      <c r="AN36" s="653"/>
      <c r="AO36" s="654"/>
      <c r="AP36" s="235"/>
      <c r="AQ36" s="721" t="s">
        <v>325</v>
      </c>
      <c r="AR36" s="722"/>
      <c r="AS36" s="722"/>
      <c r="AT36" s="722"/>
      <c r="AU36" s="722"/>
      <c r="AV36" s="722"/>
      <c r="AW36" s="722"/>
      <c r="AX36" s="722"/>
      <c r="AY36" s="723"/>
      <c r="AZ36" s="636">
        <v>2265512</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21517</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6294105</v>
      </c>
      <c r="CS36" s="648"/>
      <c r="CT36" s="648"/>
      <c r="CU36" s="648"/>
      <c r="CV36" s="648"/>
      <c r="CW36" s="648"/>
      <c r="CX36" s="648"/>
      <c r="CY36" s="649"/>
      <c r="CZ36" s="652">
        <v>29</v>
      </c>
      <c r="DA36" s="681"/>
      <c r="DB36" s="681"/>
      <c r="DC36" s="685"/>
      <c r="DD36" s="656">
        <v>3075115</v>
      </c>
      <c r="DE36" s="648"/>
      <c r="DF36" s="648"/>
      <c r="DG36" s="648"/>
      <c r="DH36" s="648"/>
      <c r="DI36" s="648"/>
      <c r="DJ36" s="648"/>
      <c r="DK36" s="649"/>
      <c r="DL36" s="656">
        <v>1426286</v>
      </c>
      <c r="DM36" s="648"/>
      <c r="DN36" s="648"/>
      <c r="DO36" s="648"/>
      <c r="DP36" s="648"/>
      <c r="DQ36" s="648"/>
      <c r="DR36" s="648"/>
      <c r="DS36" s="648"/>
      <c r="DT36" s="648"/>
      <c r="DU36" s="648"/>
      <c r="DV36" s="649"/>
      <c r="DW36" s="652">
        <v>18.100000000000001</v>
      </c>
      <c r="DX36" s="681"/>
      <c r="DY36" s="681"/>
      <c r="DZ36" s="681"/>
      <c r="EA36" s="681"/>
      <c r="EB36" s="681"/>
      <c r="EC36" s="682"/>
    </row>
    <row r="37" spans="2:133" ht="11.25" customHeight="1" x14ac:dyDescent="0.15">
      <c r="B37" s="644" t="s">
        <v>328</v>
      </c>
      <c r="C37" s="645"/>
      <c r="D37" s="645"/>
      <c r="E37" s="645"/>
      <c r="F37" s="645"/>
      <c r="G37" s="645"/>
      <c r="H37" s="645"/>
      <c r="I37" s="645"/>
      <c r="J37" s="645"/>
      <c r="K37" s="645"/>
      <c r="L37" s="645"/>
      <c r="M37" s="645"/>
      <c r="N37" s="645"/>
      <c r="O37" s="645"/>
      <c r="P37" s="645"/>
      <c r="Q37" s="646"/>
      <c r="R37" s="647">
        <v>574508</v>
      </c>
      <c r="S37" s="648"/>
      <c r="T37" s="648"/>
      <c r="U37" s="648"/>
      <c r="V37" s="648"/>
      <c r="W37" s="648"/>
      <c r="X37" s="648"/>
      <c r="Y37" s="649"/>
      <c r="Z37" s="650">
        <v>2.6</v>
      </c>
      <c r="AA37" s="650"/>
      <c r="AB37" s="650"/>
      <c r="AC37" s="650"/>
      <c r="AD37" s="651" t="s">
        <v>127</v>
      </c>
      <c r="AE37" s="651"/>
      <c r="AF37" s="651"/>
      <c r="AG37" s="651"/>
      <c r="AH37" s="651"/>
      <c r="AI37" s="651"/>
      <c r="AJ37" s="651"/>
      <c r="AK37" s="651"/>
      <c r="AL37" s="652" t="s">
        <v>230</v>
      </c>
      <c r="AM37" s="653"/>
      <c r="AN37" s="653"/>
      <c r="AO37" s="654"/>
      <c r="AQ37" s="725" t="s">
        <v>329</v>
      </c>
      <c r="AR37" s="726"/>
      <c r="AS37" s="726"/>
      <c r="AT37" s="726"/>
      <c r="AU37" s="726"/>
      <c r="AV37" s="726"/>
      <c r="AW37" s="726"/>
      <c r="AX37" s="726"/>
      <c r="AY37" s="727"/>
      <c r="AZ37" s="647">
        <v>648188</v>
      </c>
      <c r="BA37" s="648"/>
      <c r="BB37" s="648"/>
      <c r="BC37" s="648"/>
      <c r="BD37" s="683"/>
      <c r="BE37" s="683"/>
      <c r="BF37" s="714"/>
      <c r="BG37" s="662" t="s">
        <v>330</v>
      </c>
      <c r="BH37" s="663"/>
      <c r="BI37" s="663"/>
      <c r="BJ37" s="663"/>
      <c r="BK37" s="663"/>
      <c r="BL37" s="663"/>
      <c r="BM37" s="663"/>
      <c r="BN37" s="663"/>
      <c r="BO37" s="663"/>
      <c r="BP37" s="663"/>
      <c r="BQ37" s="663"/>
      <c r="BR37" s="663"/>
      <c r="BS37" s="663"/>
      <c r="BT37" s="663"/>
      <c r="BU37" s="664"/>
      <c r="BV37" s="647">
        <v>-20077</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630171</v>
      </c>
      <c r="CS37" s="683"/>
      <c r="CT37" s="683"/>
      <c r="CU37" s="683"/>
      <c r="CV37" s="683"/>
      <c r="CW37" s="683"/>
      <c r="CX37" s="683"/>
      <c r="CY37" s="684"/>
      <c r="CZ37" s="652">
        <v>2.9</v>
      </c>
      <c r="DA37" s="681"/>
      <c r="DB37" s="681"/>
      <c r="DC37" s="685"/>
      <c r="DD37" s="656">
        <v>580732</v>
      </c>
      <c r="DE37" s="683"/>
      <c r="DF37" s="683"/>
      <c r="DG37" s="683"/>
      <c r="DH37" s="683"/>
      <c r="DI37" s="683"/>
      <c r="DJ37" s="683"/>
      <c r="DK37" s="684"/>
      <c r="DL37" s="656">
        <v>559883</v>
      </c>
      <c r="DM37" s="683"/>
      <c r="DN37" s="683"/>
      <c r="DO37" s="683"/>
      <c r="DP37" s="683"/>
      <c r="DQ37" s="683"/>
      <c r="DR37" s="683"/>
      <c r="DS37" s="683"/>
      <c r="DT37" s="683"/>
      <c r="DU37" s="683"/>
      <c r="DV37" s="684"/>
      <c r="DW37" s="652">
        <v>7.1</v>
      </c>
      <c r="DX37" s="681"/>
      <c r="DY37" s="681"/>
      <c r="DZ37" s="681"/>
      <c r="EA37" s="681"/>
      <c r="EB37" s="681"/>
      <c r="EC37" s="682"/>
    </row>
    <row r="38" spans="2:133" ht="11.25" customHeight="1" x14ac:dyDescent="0.15">
      <c r="B38" s="644" t="s">
        <v>332</v>
      </c>
      <c r="C38" s="645"/>
      <c r="D38" s="645"/>
      <c r="E38" s="645"/>
      <c r="F38" s="645"/>
      <c r="G38" s="645"/>
      <c r="H38" s="645"/>
      <c r="I38" s="645"/>
      <c r="J38" s="645"/>
      <c r="K38" s="645"/>
      <c r="L38" s="645"/>
      <c r="M38" s="645"/>
      <c r="N38" s="645"/>
      <c r="O38" s="645"/>
      <c r="P38" s="645"/>
      <c r="Q38" s="646"/>
      <c r="R38" s="647">
        <v>379359</v>
      </c>
      <c r="S38" s="648"/>
      <c r="T38" s="648"/>
      <c r="U38" s="648"/>
      <c r="V38" s="648"/>
      <c r="W38" s="648"/>
      <c r="X38" s="648"/>
      <c r="Y38" s="649"/>
      <c r="Z38" s="650">
        <v>1.7</v>
      </c>
      <c r="AA38" s="650"/>
      <c r="AB38" s="650"/>
      <c r="AC38" s="650"/>
      <c r="AD38" s="651">
        <v>9927</v>
      </c>
      <c r="AE38" s="651"/>
      <c r="AF38" s="651"/>
      <c r="AG38" s="651"/>
      <c r="AH38" s="651"/>
      <c r="AI38" s="651"/>
      <c r="AJ38" s="651"/>
      <c r="AK38" s="651"/>
      <c r="AL38" s="652">
        <v>0.1</v>
      </c>
      <c r="AM38" s="653"/>
      <c r="AN38" s="653"/>
      <c r="AO38" s="654"/>
      <c r="AQ38" s="725" t="s">
        <v>333</v>
      </c>
      <c r="AR38" s="726"/>
      <c r="AS38" s="726"/>
      <c r="AT38" s="726"/>
      <c r="AU38" s="726"/>
      <c r="AV38" s="726"/>
      <c r="AW38" s="726"/>
      <c r="AX38" s="726"/>
      <c r="AY38" s="727"/>
      <c r="AZ38" s="647">
        <v>337922</v>
      </c>
      <c r="BA38" s="648"/>
      <c r="BB38" s="648"/>
      <c r="BC38" s="648"/>
      <c r="BD38" s="683"/>
      <c r="BE38" s="683"/>
      <c r="BF38" s="714"/>
      <c r="BG38" s="662" t="s">
        <v>334</v>
      </c>
      <c r="BH38" s="663"/>
      <c r="BI38" s="663"/>
      <c r="BJ38" s="663"/>
      <c r="BK38" s="663"/>
      <c r="BL38" s="663"/>
      <c r="BM38" s="663"/>
      <c r="BN38" s="663"/>
      <c r="BO38" s="663"/>
      <c r="BP38" s="663"/>
      <c r="BQ38" s="663"/>
      <c r="BR38" s="663"/>
      <c r="BS38" s="663"/>
      <c r="BT38" s="663"/>
      <c r="BU38" s="664"/>
      <c r="BV38" s="647">
        <v>4292</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1176124</v>
      </c>
      <c r="CS38" s="648"/>
      <c r="CT38" s="648"/>
      <c r="CU38" s="648"/>
      <c r="CV38" s="648"/>
      <c r="CW38" s="648"/>
      <c r="CX38" s="648"/>
      <c r="CY38" s="649"/>
      <c r="CZ38" s="652">
        <v>5.4</v>
      </c>
      <c r="DA38" s="681"/>
      <c r="DB38" s="681"/>
      <c r="DC38" s="685"/>
      <c r="DD38" s="656">
        <v>977888</v>
      </c>
      <c r="DE38" s="648"/>
      <c r="DF38" s="648"/>
      <c r="DG38" s="648"/>
      <c r="DH38" s="648"/>
      <c r="DI38" s="648"/>
      <c r="DJ38" s="648"/>
      <c r="DK38" s="649"/>
      <c r="DL38" s="656">
        <v>931842</v>
      </c>
      <c r="DM38" s="648"/>
      <c r="DN38" s="648"/>
      <c r="DO38" s="648"/>
      <c r="DP38" s="648"/>
      <c r="DQ38" s="648"/>
      <c r="DR38" s="648"/>
      <c r="DS38" s="648"/>
      <c r="DT38" s="648"/>
      <c r="DU38" s="648"/>
      <c r="DV38" s="649"/>
      <c r="DW38" s="652">
        <v>11.9</v>
      </c>
      <c r="DX38" s="681"/>
      <c r="DY38" s="681"/>
      <c r="DZ38" s="681"/>
      <c r="EA38" s="681"/>
      <c r="EB38" s="681"/>
      <c r="EC38" s="682"/>
    </row>
    <row r="39" spans="2:133" ht="11.25" customHeight="1" x14ac:dyDescent="0.15">
      <c r="B39" s="644" t="s">
        <v>336</v>
      </c>
      <c r="C39" s="645"/>
      <c r="D39" s="645"/>
      <c r="E39" s="645"/>
      <c r="F39" s="645"/>
      <c r="G39" s="645"/>
      <c r="H39" s="645"/>
      <c r="I39" s="645"/>
      <c r="J39" s="645"/>
      <c r="K39" s="645"/>
      <c r="L39" s="645"/>
      <c r="M39" s="645"/>
      <c r="N39" s="645"/>
      <c r="O39" s="645"/>
      <c r="P39" s="645"/>
      <c r="Q39" s="646"/>
      <c r="R39" s="647">
        <v>2012828</v>
      </c>
      <c r="S39" s="648"/>
      <c r="T39" s="648"/>
      <c r="U39" s="648"/>
      <c r="V39" s="648"/>
      <c r="W39" s="648"/>
      <c r="X39" s="648"/>
      <c r="Y39" s="649"/>
      <c r="Z39" s="650">
        <v>9</v>
      </c>
      <c r="AA39" s="650"/>
      <c r="AB39" s="650"/>
      <c r="AC39" s="650"/>
      <c r="AD39" s="651" t="s">
        <v>136</v>
      </c>
      <c r="AE39" s="651"/>
      <c r="AF39" s="651"/>
      <c r="AG39" s="651"/>
      <c r="AH39" s="651"/>
      <c r="AI39" s="651"/>
      <c r="AJ39" s="651"/>
      <c r="AK39" s="651"/>
      <c r="AL39" s="652" t="s">
        <v>127</v>
      </c>
      <c r="AM39" s="653"/>
      <c r="AN39" s="653"/>
      <c r="AO39" s="654"/>
      <c r="AQ39" s="725" t="s">
        <v>337</v>
      </c>
      <c r="AR39" s="726"/>
      <c r="AS39" s="726"/>
      <c r="AT39" s="726"/>
      <c r="AU39" s="726"/>
      <c r="AV39" s="726"/>
      <c r="AW39" s="726"/>
      <c r="AX39" s="726"/>
      <c r="AY39" s="727"/>
      <c r="AZ39" s="647">
        <v>103278</v>
      </c>
      <c r="BA39" s="648"/>
      <c r="BB39" s="648"/>
      <c r="BC39" s="648"/>
      <c r="BD39" s="683"/>
      <c r="BE39" s="683"/>
      <c r="BF39" s="714"/>
      <c r="BG39" s="662" t="s">
        <v>338</v>
      </c>
      <c r="BH39" s="663"/>
      <c r="BI39" s="663"/>
      <c r="BJ39" s="663"/>
      <c r="BK39" s="663"/>
      <c r="BL39" s="663"/>
      <c r="BM39" s="663"/>
      <c r="BN39" s="663"/>
      <c r="BO39" s="663"/>
      <c r="BP39" s="663"/>
      <c r="BQ39" s="663"/>
      <c r="BR39" s="663"/>
      <c r="BS39" s="663"/>
      <c r="BT39" s="663"/>
      <c r="BU39" s="664"/>
      <c r="BV39" s="647">
        <v>6861</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1158671</v>
      </c>
      <c r="CS39" s="683"/>
      <c r="CT39" s="683"/>
      <c r="CU39" s="683"/>
      <c r="CV39" s="683"/>
      <c r="CW39" s="683"/>
      <c r="CX39" s="683"/>
      <c r="CY39" s="684"/>
      <c r="CZ39" s="652">
        <v>5.3</v>
      </c>
      <c r="DA39" s="681"/>
      <c r="DB39" s="681"/>
      <c r="DC39" s="685"/>
      <c r="DD39" s="656">
        <v>1112237</v>
      </c>
      <c r="DE39" s="683"/>
      <c r="DF39" s="683"/>
      <c r="DG39" s="683"/>
      <c r="DH39" s="683"/>
      <c r="DI39" s="683"/>
      <c r="DJ39" s="683"/>
      <c r="DK39" s="684"/>
      <c r="DL39" s="656" t="s">
        <v>230</v>
      </c>
      <c r="DM39" s="683"/>
      <c r="DN39" s="683"/>
      <c r="DO39" s="683"/>
      <c r="DP39" s="683"/>
      <c r="DQ39" s="683"/>
      <c r="DR39" s="683"/>
      <c r="DS39" s="683"/>
      <c r="DT39" s="683"/>
      <c r="DU39" s="683"/>
      <c r="DV39" s="684"/>
      <c r="DW39" s="652" t="s">
        <v>127</v>
      </c>
      <c r="DX39" s="681"/>
      <c r="DY39" s="681"/>
      <c r="DZ39" s="681"/>
      <c r="EA39" s="681"/>
      <c r="EB39" s="681"/>
      <c r="EC39" s="682"/>
    </row>
    <row r="40" spans="2:133" ht="11.25" customHeight="1" x14ac:dyDescent="0.15">
      <c r="B40" s="644" t="s">
        <v>340</v>
      </c>
      <c r="C40" s="645"/>
      <c r="D40" s="645"/>
      <c r="E40" s="645"/>
      <c r="F40" s="645"/>
      <c r="G40" s="645"/>
      <c r="H40" s="645"/>
      <c r="I40" s="645"/>
      <c r="J40" s="645"/>
      <c r="K40" s="645"/>
      <c r="L40" s="645"/>
      <c r="M40" s="645"/>
      <c r="N40" s="645"/>
      <c r="O40" s="645"/>
      <c r="P40" s="645"/>
      <c r="Q40" s="646"/>
      <c r="R40" s="647" t="s">
        <v>127</v>
      </c>
      <c r="S40" s="648"/>
      <c r="T40" s="648"/>
      <c r="U40" s="648"/>
      <c r="V40" s="648"/>
      <c r="W40" s="648"/>
      <c r="X40" s="648"/>
      <c r="Y40" s="649"/>
      <c r="Z40" s="650" t="s">
        <v>230</v>
      </c>
      <c r="AA40" s="650"/>
      <c r="AB40" s="650"/>
      <c r="AC40" s="650"/>
      <c r="AD40" s="651" t="s">
        <v>127</v>
      </c>
      <c r="AE40" s="651"/>
      <c r="AF40" s="651"/>
      <c r="AG40" s="651"/>
      <c r="AH40" s="651"/>
      <c r="AI40" s="651"/>
      <c r="AJ40" s="651"/>
      <c r="AK40" s="651"/>
      <c r="AL40" s="652" t="s">
        <v>230</v>
      </c>
      <c r="AM40" s="653"/>
      <c r="AN40" s="653"/>
      <c r="AO40" s="654"/>
      <c r="AQ40" s="725" t="s">
        <v>341</v>
      </c>
      <c r="AR40" s="726"/>
      <c r="AS40" s="726"/>
      <c r="AT40" s="726"/>
      <c r="AU40" s="726"/>
      <c r="AV40" s="726"/>
      <c r="AW40" s="726"/>
      <c r="AX40" s="726"/>
      <c r="AY40" s="727"/>
      <c r="AZ40" s="647" t="s">
        <v>127</v>
      </c>
      <c r="BA40" s="648"/>
      <c r="BB40" s="648"/>
      <c r="BC40" s="648"/>
      <c r="BD40" s="683"/>
      <c r="BE40" s="683"/>
      <c r="BF40" s="714"/>
      <c r="BG40" s="734" t="s">
        <v>342</v>
      </c>
      <c r="BH40" s="735"/>
      <c r="BI40" s="735"/>
      <c r="BJ40" s="735"/>
      <c r="BK40" s="735"/>
      <c r="BL40" s="236"/>
      <c r="BM40" s="663" t="s">
        <v>343</v>
      </c>
      <c r="BN40" s="663"/>
      <c r="BO40" s="663"/>
      <c r="BP40" s="663"/>
      <c r="BQ40" s="663"/>
      <c r="BR40" s="663"/>
      <c r="BS40" s="663"/>
      <c r="BT40" s="663"/>
      <c r="BU40" s="664"/>
      <c r="BV40" s="647">
        <v>74</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317807</v>
      </c>
      <c r="CS40" s="648"/>
      <c r="CT40" s="648"/>
      <c r="CU40" s="648"/>
      <c r="CV40" s="648"/>
      <c r="CW40" s="648"/>
      <c r="CX40" s="648"/>
      <c r="CY40" s="649"/>
      <c r="CZ40" s="652">
        <v>1.5</v>
      </c>
      <c r="DA40" s="681"/>
      <c r="DB40" s="681"/>
      <c r="DC40" s="685"/>
      <c r="DD40" s="656">
        <v>142987</v>
      </c>
      <c r="DE40" s="648"/>
      <c r="DF40" s="648"/>
      <c r="DG40" s="648"/>
      <c r="DH40" s="648"/>
      <c r="DI40" s="648"/>
      <c r="DJ40" s="648"/>
      <c r="DK40" s="649"/>
      <c r="DL40" s="656">
        <v>85995</v>
      </c>
      <c r="DM40" s="648"/>
      <c r="DN40" s="648"/>
      <c r="DO40" s="648"/>
      <c r="DP40" s="648"/>
      <c r="DQ40" s="648"/>
      <c r="DR40" s="648"/>
      <c r="DS40" s="648"/>
      <c r="DT40" s="648"/>
      <c r="DU40" s="648"/>
      <c r="DV40" s="649"/>
      <c r="DW40" s="652">
        <v>1.1000000000000001</v>
      </c>
      <c r="DX40" s="681"/>
      <c r="DY40" s="681"/>
      <c r="DZ40" s="681"/>
      <c r="EA40" s="681"/>
      <c r="EB40" s="681"/>
      <c r="EC40" s="682"/>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230</v>
      </c>
      <c r="S41" s="648"/>
      <c r="T41" s="648"/>
      <c r="U41" s="648"/>
      <c r="V41" s="648"/>
      <c r="W41" s="648"/>
      <c r="X41" s="648"/>
      <c r="Y41" s="649"/>
      <c r="Z41" s="650" t="s">
        <v>230</v>
      </c>
      <c r="AA41" s="650"/>
      <c r="AB41" s="650"/>
      <c r="AC41" s="650"/>
      <c r="AD41" s="651" t="s">
        <v>230</v>
      </c>
      <c r="AE41" s="651"/>
      <c r="AF41" s="651"/>
      <c r="AG41" s="651"/>
      <c r="AH41" s="651"/>
      <c r="AI41" s="651"/>
      <c r="AJ41" s="651"/>
      <c r="AK41" s="651"/>
      <c r="AL41" s="652" t="s">
        <v>230</v>
      </c>
      <c r="AM41" s="653"/>
      <c r="AN41" s="653"/>
      <c r="AO41" s="654"/>
      <c r="AQ41" s="725" t="s">
        <v>346</v>
      </c>
      <c r="AR41" s="726"/>
      <c r="AS41" s="726"/>
      <c r="AT41" s="726"/>
      <c r="AU41" s="726"/>
      <c r="AV41" s="726"/>
      <c r="AW41" s="726"/>
      <c r="AX41" s="726"/>
      <c r="AY41" s="727"/>
      <c r="AZ41" s="647">
        <v>251834</v>
      </c>
      <c r="BA41" s="648"/>
      <c r="BB41" s="648"/>
      <c r="BC41" s="648"/>
      <c r="BD41" s="683"/>
      <c r="BE41" s="683"/>
      <c r="BF41" s="714"/>
      <c r="BG41" s="734"/>
      <c r="BH41" s="735"/>
      <c r="BI41" s="735"/>
      <c r="BJ41" s="735"/>
      <c r="BK41" s="735"/>
      <c r="BL41" s="236"/>
      <c r="BM41" s="663" t="s">
        <v>347</v>
      </c>
      <c r="BN41" s="663"/>
      <c r="BO41" s="663"/>
      <c r="BP41" s="663"/>
      <c r="BQ41" s="663"/>
      <c r="BR41" s="663"/>
      <c r="BS41" s="663"/>
      <c r="BT41" s="663"/>
      <c r="BU41" s="664"/>
      <c r="BV41" s="647" t="s">
        <v>230</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230</v>
      </c>
      <c r="CS41" s="683"/>
      <c r="CT41" s="683"/>
      <c r="CU41" s="683"/>
      <c r="CV41" s="683"/>
      <c r="CW41" s="683"/>
      <c r="CX41" s="683"/>
      <c r="CY41" s="684"/>
      <c r="CZ41" s="652" t="s">
        <v>230</v>
      </c>
      <c r="DA41" s="681"/>
      <c r="DB41" s="681"/>
      <c r="DC41" s="685"/>
      <c r="DD41" s="656" t="s">
        <v>127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349</v>
      </c>
      <c r="C42" s="645"/>
      <c r="D42" s="645"/>
      <c r="E42" s="645"/>
      <c r="F42" s="645"/>
      <c r="G42" s="645"/>
      <c r="H42" s="645"/>
      <c r="I42" s="645"/>
      <c r="J42" s="645"/>
      <c r="K42" s="645"/>
      <c r="L42" s="645"/>
      <c r="M42" s="645"/>
      <c r="N42" s="645"/>
      <c r="O42" s="645"/>
      <c r="P42" s="645"/>
      <c r="Q42" s="646"/>
      <c r="R42" s="647">
        <v>350588</v>
      </c>
      <c r="S42" s="648"/>
      <c r="T42" s="648"/>
      <c r="U42" s="648"/>
      <c r="V42" s="648"/>
      <c r="W42" s="648"/>
      <c r="X42" s="648"/>
      <c r="Y42" s="649"/>
      <c r="Z42" s="650">
        <v>1.6</v>
      </c>
      <c r="AA42" s="650"/>
      <c r="AB42" s="650"/>
      <c r="AC42" s="650"/>
      <c r="AD42" s="651" t="s">
        <v>127</v>
      </c>
      <c r="AE42" s="651"/>
      <c r="AF42" s="651"/>
      <c r="AG42" s="651"/>
      <c r="AH42" s="651"/>
      <c r="AI42" s="651"/>
      <c r="AJ42" s="651"/>
      <c r="AK42" s="651"/>
      <c r="AL42" s="652" t="s">
        <v>136</v>
      </c>
      <c r="AM42" s="653"/>
      <c r="AN42" s="653"/>
      <c r="AO42" s="654"/>
      <c r="AQ42" s="746" t="s">
        <v>350</v>
      </c>
      <c r="AR42" s="747"/>
      <c r="AS42" s="747"/>
      <c r="AT42" s="747"/>
      <c r="AU42" s="747"/>
      <c r="AV42" s="747"/>
      <c r="AW42" s="747"/>
      <c r="AX42" s="747"/>
      <c r="AY42" s="748"/>
      <c r="AZ42" s="738">
        <v>924290</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361</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3108722</v>
      </c>
      <c r="CS42" s="648"/>
      <c r="CT42" s="648"/>
      <c r="CU42" s="648"/>
      <c r="CV42" s="648"/>
      <c r="CW42" s="648"/>
      <c r="CX42" s="648"/>
      <c r="CY42" s="649"/>
      <c r="CZ42" s="652">
        <v>14.3</v>
      </c>
      <c r="DA42" s="653"/>
      <c r="DB42" s="653"/>
      <c r="DC42" s="665"/>
      <c r="DD42" s="656">
        <v>315162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353</v>
      </c>
      <c r="C43" s="689"/>
      <c r="D43" s="689"/>
      <c r="E43" s="689"/>
      <c r="F43" s="689"/>
      <c r="G43" s="689"/>
      <c r="H43" s="689"/>
      <c r="I43" s="689"/>
      <c r="J43" s="689"/>
      <c r="K43" s="689"/>
      <c r="L43" s="689"/>
      <c r="M43" s="689"/>
      <c r="N43" s="689"/>
      <c r="O43" s="689"/>
      <c r="P43" s="689"/>
      <c r="Q43" s="690"/>
      <c r="R43" s="738">
        <v>22351738</v>
      </c>
      <c r="S43" s="739"/>
      <c r="T43" s="739"/>
      <c r="U43" s="739"/>
      <c r="V43" s="739"/>
      <c r="W43" s="739"/>
      <c r="X43" s="739"/>
      <c r="Y43" s="740"/>
      <c r="Z43" s="741">
        <v>100</v>
      </c>
      <c r="AA43" s="741"/>
      <c r="AB43" s="741"/>
      <c r="AC43" s="741"/>
      <c r="AD43" s="742">
        <v>7512295</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110081</v>
      </c>
      <c r="CS43" s="683"/>
      <c r="CT43" s="683"/>
      <c r="CU43" s="683"/>
      <c r="CV43" s="683"/>
      <c r="CW43" s="683"/>
      <c r="CX43" s="683"/>
      <c r="CY43" s="684"/>
      <c r="CZ43" s="652">
        <v>0.5</v>
      </c>
      <c r="DA43" s="681"/>
      <c r="DB43" s="681"/>
      <c r="DC43" s="685"/>
      <c r="DD43" s="656">
        <v>102781</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355</v>
      </c>
      <c r="CG44" s="645"/>
      <c r="CH44" s="645"/>
      <c r="CI44" s="645"/>
      <c r="CJ44" s="645"/>
      <c r="CK44" s="645"/>
      <c r="CL44" s="645"/>
      <c r="CM44" s="645"/>
      <c r="CN44" s="645"/>
      <c r="CO44" s="645"/>
      <c r="CP44" s="645"/>
      <c r="CQ44" s="646"/>
      <c r="CR44" s="647">
        <v>1374408</v>
      </c>
      <c r="CS44" s="648"/>
      <c r="CT44" s="648"/>
      <c r="CU44" s="648"/>
      <c r="CV44" s="648"/>
      <c r="CW44" s="648"/>
      <c r="CX44" s="648"/>
      <c r="CY44" s="649"/>
      <c r="CZ44" s="652">
        <v>6.3</v>
      </c>
      <c r="DA44" s="653"/>
      <c r="DB44" s="653"/>
      <c r="DC44" s="665"/>
      <c r="DD44" s="656">
        <v>202491</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881702</v>
      </c>
      <c r="CS45" s="683"/>
      <c r="CT45" s="683"/>
      <c r="CU45" s="683"/>
      <c r="CV45" s="683"/>
      <c r="CW45" s="683"/>
      <c r="CX45" s="683"/>
      <c r="CY45" s="684"/>
      <c r="CZ45" s="652">
        <v>4.0999999999999996</v>
      </c>
      <c r="DA45" s="681"/>
      <c r="DB45" s="681"/>
      <c r="DC45" s="685"/>
      <c r="DD45" s="656">
        <v>10097</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457447</v>
      </c>
      <c r="CS46" s="648"/>
      <c r="CT46" s="648"/>
      <c r="CU46" s="648"/>
      <c r="CV46" s="648"/>
      <c r="CW46" s="648"/>
      <c r="CX46" s="648"/>
      <c r="CY46" s="649"/>
      <c r="CZ46" s="652">
        <v>2.1</v>
      </c>
      <c r="DA46" s="653"/>
      <c r="DB46" s="653"/>
      <c r="DC46" s="665"/>
      <c r="DD46" s="656">
        <v>188525</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1734314</v>
      </c>
      <c r="CS47" s="683"/>
      <c r="CT47" s="683"/>
      <c r="CU47" s="683"/>
      <c r="CV47" s="683"/>
      <c r="CW47" s="683"/>
      <c r="CX47" s="683"/>
      <c r="CY47" s="684"/>
      <c r="CZ47" s="652">
        <v>8</v>
      </c>
      <c r="DA47" s="681"/>
      <c r="DB47" s="681"/>
      <c r="DC47" s="685"/>
      <c r="DD47" s="656">
        <v>112671</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230</v>
      </c>
      <c r="CS48" s="648"/>
      <c r="CT48" s="648"/>
      <c r="CU48" s="648"/>
      <c r="CV48" s="648"/>
      <c r="CW48" s="648"/>
      <c r="CX48" s="648"/>
      <c r="CY48" s="649"/>
      <c r="CZ48" s="652" t="s">
        <v>230</v>
      </c>
      <c r="DA48" s="653"/>
      <c r="DB48" s="653"/>
      <c r="DC48" s="665"/>
      <c r="DD48" s="656" t="s">
        <v>127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363</v>
      </c>
      <c r="CE49" s="689"/>
      <c r="CF49" s="689"/>
      <c r="CG49" s="689"/>
      <c r="CH49" s="689"/>
      <c r="CI49" s="689"/>
      <c r="CJ49" s="689"/>
      <c r="CK49" s="689"/>
      <c r="CL49" s="689"/>
      <c r="CM49" s="689"/>
      <c r="CN49" s="689"/>
      <c r="CO49" s="689"/>
      <c r="CP49" s="689"/>
      <c r="CQ49" s="690"/>
      <c r="CR49" s="738">
        <v>21723585</v>
      </c>
      <c r="CS49" s="718"/>
      <c r="CT49" s="718"/>
      <c r="CU49" s="718"/>
      <c r="CV49" s="718"/>
      <c r="CW49" s="718"/>
      <c r="CX49" s="718"/>
      <c r="CY49" s="749"/>
      <c r="CZ49" s="743">
        <v>100</v>
      </c>
      <c r="DA49" s="750"/>
      <c r="DB49" s="750"/>
      <c r="DC49" s="751"/>
      <c r="DD49" s="752">
        <v>12046230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hsQ/QP72Blqn7PqI6qweRy7Kxv+TxVkhdaFaT8qfnbhAz/0hP8rLhxVb4KvbY2ZiELHVq6rEtmoFBVuiZfoZvw==" saltValue="RMK9OkR5AQVwhnNnWyGGW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1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22368</v>
      </c>
      <c r="R7" s="783"/>
      <c r="S7" s="783"/>
      <c r="T7" s="783"/>
      <c r="U7" s="783"/>
      <c r="V7" s="783">
        <v>21740</v>
      </c>
      <c r="W7" s="783"/>
      <c r="X7" s="783"/>
      <c r="Y7" s="783"/>
      <c r="Z7" s="783"/>
      <c r="AA7" s="783">
        <v>628</v>
      </c>
      <c r="AB7" s="783"/>
      <c r="AC7" s="783"/>
      <c r="AD7" s="783"/>
      <c r="AE7" s="784"/>
      <c r="AF7" s="785">
        <v>448</v>
      </c>
      <c r="AG7" s="786"/>
      <c r="AH7" s="786"/>
      <c r="AI7" s="786"/>
      <c r="AJ7" s="787"/>
      <c r="AK7" s="822">
        <v>184</v>
      </c>
      <c r="AL7" s="823"/>
      <c r="AM7" s="823"/>
      <c r="AN7" s="823"/>
      <c r="AO7" s="823"/>
      <c r="AP7" s="823">
        <v>16090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583</v>
      </c>
      <c r="BT7" s="827"/>
      <c r="BU7" s="827"/>
      <c r="BV7" s="827"/>
      <c r="BW7" s="827"/>
      <c r="BX7" s="827"/>
      <c r="BY7" s="827"/>
      <c r="BZ7" s="827"/>
      <c r="CA7" s="827"/>
      <c r="CB7" s="827"/>
      <c r="CC7" s="827"/>
      <c r="CD7" s="827"/>
      <c r="CE7" s="827"/>
      <c r="CF7" s="827"/>
      <c r="CG7" s="828"/>
      <c r="CH7" s="819">
        <v>-4</v>
      </c>
      <c r="CI7" s="820"/>
      <c r="CJ7" s="820"/>
      <c r="CK7" s="820"/>
      <c r="CL7" s="821"/>
      <c r="CM7" s="819">
        <v>92</v>
      </c>
      <c r="CN7" s="820"/>
      <c r="CO7" s="820"/>
      <c r="CP7" s="820"/>
      <c r="CQ7" s="821"/>
      <c r="CR7" s="819">
        <v>45</v>
      </c>
      <c r="CS7" s="820"/>
      <c r="CT7" s="820"/>
      <c r="CU7" s="820"/>
      <c r="CV7" s="821"/>
      <c r="CW7" s="819">
        <v>123</v>
      </c>
      <c r="CX7" s="820"/>
      <c r="CY7" s="820"/>
      <c r="CZ7" s="820"/>
      <c r="DA7" s="821"/>
      <c r="DB7" s="819" t="s">
        <v>575</v>
      </c>
      <c r="DC7" s="820"/>
      <c r="DD7" s="820"/>
      <c r="DE7" s="820"/>
      <c r="DF7" s="821"/>
      <c r="DG7" s="819" t="s">
        <v>575</v>
      </c>
      <c r="DH7" s="820"/>
      <c r="DI7" s="820"/>
      <c r="DJ7" s="820"/>
      <c r="DK7" s="821"/>
      <c r="DL7" s="819" t="s">
        <v>575</v>
      </c>
      <c r="DM7" s="820"/>
      <c r="DN7" s="820"/>
      <c r="DO7" s="820"/>
      <c r="DP7" s="821"/>
      <c r="DQ7" s="819" t="s">
        <v>575</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584</v>
      </c>
      <c r="BT8" s="817"/>
      <c r="BU8" s="817"/>
      <c r="BV8" s="817"/>
      <c r="BW8" s="817"/>
      <c r="BX8" s="817"/>
      <c r="BY8" s="817"/>
      <c r="BZ8" s="817"/>
      <c r="CA8" s="817"/>
      <c r="CB8" s="817"/>
      <c r="CC8" s="817"/>
      <c r="CD8" s="817"/>
      <c r="CE8" s="817"/>
      <c r="CF8" s="817"/>
      <c r="CG8" s="818"/>
      <c r="CH8" s="829">
        <v>1</v>
      </c>
      <c r="CI8" s="830"/>
      <c r="CJ8" s="830"/>
      <c r="CK8" s="830"/>
      <c r="CL8" s="831"/>
      <c r="CM8" s="829">
        <v>23</v>
      </c>
      <c r="CN8" s="830"/>
      <c r="CO8" s="830"/>
      <c r="CP8" s="830"/>
      <c r="CQ8" s="831"/>
      <c r="CR8" s="829">
        <v>10</v>
      </c>
      <c r="CS8" s="830"/>
      <c r="CT8" s="830"/>
      <c r="CU8" s="830"/>
      <c r="CV8" s="831"/>
      <c r="CW8" s="829">
        <v>2</v>
      </c>
      <c r="CX8" s="830"/>
      <c r="CY8" s="830"/>
      <c r="CZ8" s="830"/>
      <c r="DA8" s="831"/>
      <c r="DB8" s="829" t="s">
        <v>509</v>
      </c>
      <c r="DC8" s="830"/>
      <c r="DD8" s="830"/>
      <c r="DE8" s="830"/>
      <c r="DF8" s="831"/>
      <c r="DG8" s="829" t="s">
        <v>509</v>
      </c>
      <c r="DH8" s="830"/>
      <c r="DI8" s="830"/>
      <c r="DJ8" s="830"/>
      <c r="DK8" s="831"/>
      <c r="DL8" s="829" t="s">
        <v>509</v>
      </c>
      <c r="DM8" s="830"/>
      <c r="DN8" s="830"/>
      <c r="DO8" s="830"/>
      <c r="DP8" s="831"/>
      <c r="DQ8" s="829" t="s">
        <v>509</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585</v>
      </c>
      <c r="BT9" s="817"/>
      <c r="BU9" s="817"/>
      <c r="BV9" s="817"/>
      <c r="BW9" s="817"/>
      <c r="BX9" s="817"/>
      <c r="BY9" s="817"/>
      <c r="BZ9" s="817"/>
      <c r="CA9" s="817"/>
      <c r="CB9" s="817"/>
      <c r="CC9" s="817"/>
      <c r="CD9" s="817"/>
      <c r="CE9" s="817"/>
      <c r="CF9" s="817"/>
      <c r="CG9" s="818"/>
      <c r="CH9" s="829">
        <v>-3</v>
      </c>
      <c r="CI9" s="830"/>
      <c r="CJ9" s="830"/>
      <c r="CK9" s="830"/>
      <c r="CL9" s="831"/>
      <c r="CM9" s="829">
        <v>35</v>
      </c>
      <c r="CN9" s="830"/>
      <c r="CO9" s="830"/>
      <c r="CP9" s="830"/>
      <c r="CQ9" s="831"/>
      <c r="CR9" s="829">
        <v>50</v>
      </c>
      <c r="CS9" s="830"/>
      <c r="CT9" s="830"/>
      <c r="CU9" s="830"/>
      <c r="CV9" s="831"/>
      <c r="CW9" s="829" t="s">
        <v>592</v>
      </c>
      <c r="CX9" s="830"/>
      <c r="CY9" s="830"/>
      <c r="CZ9" s="830"/>
      <c r="DA9" s="831"/>
      <c r="DB9" s="829" t="s">
        <v>509</v>
      </c>
      <c r="DC9" s="830"/>
      <c r="DD9" s="830"/>
      <c r="DE9" s="830"/>
      <c r="DF9" s="831"/>
      <c r="DG9" s="829" t="s">
        <v>509</v>
      </c>
      <c r="DH9" s="830"/>
      <c r="DI9" s="830"/>
      <c r="DJ9" s="830"/>
      <c r="DK9" s="831"/>
      <c r="DL9" s="829" t="s">
        <v>509</v>
      </c>
      <c r="DM9" s="830"/>
      <c r="DN9" s="830"/>
      <c r="DO9" s="830"/>
      <c r="DP9" s="831"/>
      <c r="DQ9" s="829" t="s">
        <v>509</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586</v>
      </c>
      <c r="BT10" s="817"/>
      <c r="BU10" s="817"/>
      <c r="BV10" s="817"/>
      <c r="BW10" s="817"/>
      <c r="BX10" s="817"/>
      <c r="BY10" s="817"/>
      <c r="BZ10" s="817"/>
      <c r="CA10" s="817"/>
      <c r="CB10" s="817"/>
      <c r="CC10" s="817"/>
      <c r="CD10" s="817"/>
      <c r="CE10" s="817"/>
      <c r="CF10" s="817"/>
      <c r="CG10" s="818"/>
      <c r="CH10" s="829">
        <v>-85</v>
      </c>
      <c r="CI10" s="830"/>
      <c r="CJ10" s="830"/>
      <c r="CK10" s="830"/>
      <c r="CL10" s="831"/>
      <c r="CM10" s="829">
        <v>147</v>
      </c>
      <c r="CN10" s="830"/>
      <c r="CO10" s="830"/>
      <c r="CP10" s="830"/>
      <c r="CQ10" s="831"/>
      <c r="CR10" s="829">
        <v>75</v>
      </c>
      <c r="CS10" s="830"/>
      <c r="CT10" s="830"/>
      <c r="CU10" s="830"/>
      <c r="CV10" s="831"/>
      <c r="CW10" s="829">
        <v>28</v>
      </c>
      <c r="CX10" s="830"/>
      <c r="CY10" s="830"/>
      <c r="CZ10" s="830"/>
      <c r="DA10" s="831"/>
      <c r="DB10" s="829" t="s">
        <v>509</v>
      </c>
      <c r="DC10" s="830"/>
      <c r="DD10" s="830"/>
      <c r="DE10" s="830"/>
      <c r="DF10" s="831"/>
      <c r="DG10" s="829" t="s">
        <v>509</v>
      </c>
      <c r="DH10" s="830"/>
      <c r="DI10" s="830"/>
      <c r="DJ10" s="830"/>
      <c r="DK10" s="831"/>
      <c r="DL10" s="829" t="s">
        <v>509</v>
      </c>
      <c r="DM10" s="830"/>
      <c r="DN10" s="830"/>
      <c r="DO10" s="830"/>
      <c r="DP10" s="831"/>
      <c r="DQ10" s="829" t="s">
        <v>509</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388</v>
      </c>
      <c r="B23" s="838" t="s">
        <v>389</v>
      </c>
      <c r="C23" s="839"/>
      <c r="D23" s="839"/>
      <c r="E23" s="839"/>
      <c r="F23" s="839"/>
      <c r="G23" s="839"/>
      <c r="H23" s="839"/>
      <c r="I23" s="839"/>
      <c r="J23" s="839"/>
      <c r="K23" s="839"/>
      <c r="L23" s="839"/>
      <c r="M23" s="839"/>
      <c r="N23" s="839"/>
      <c r="O23" s="839"/>
      <c r="P23" s="840"/>
      <c r="Q23" s="841">
        <v>22368</v>
      </c>
      <c r="R23" s="842"/>
      <c r="S23" s="842"/>
      <c r="T23" s="842"/>
      <c r="U23" s="842"/>
      <c r="V23" s="842">
        <v>21740</v>
      </c>
      <c r="W23" s="842"/>
      <c r="X23" s="842"/>
      <c r="Y23" s="842"/>
      <c r="Z23" s="842"/>
      <c r="AA23" s="842">
        <v>628</v>
      </c>
      <c r="AB23" s="842"/>
      <c r="AC23" s="842"/>
      <c r="AD23" s="842"/>
      <c r="AE23" s="843"/>
      <c r="AF23" s="844">
        <v>448</v>
      </c>
      <c r="AG23" s="842"/>
      <c r="AH23" s="842"/>
      <c r="AI23" s="842"/>
      <c r="AJ23" s="845"/>
      <c r="AK23" s="846"/>
      <c r="AL23" s="847"/>
      <c r="AM23" s="847"/>
      <c r="AN23" s="847"/>
      <c r="AO23" s="847"/>
      <c r="AP23" s="842">
        <v>16090</v>
      </c>
      <c r="AQ23" s="842"/>
      <c r="AR23" s="842"/>
      <c r="AS23" s="842"/>
      <c r="AT23" s="842"/>
      <c r="AU23" s="848"/>
      <c r="AV23" s="848"/>
      <c r="AW23" s="848"/>
      <c r="AX23" s="848"/>
      <c r="AY23" s="849"/>
      <c r="AZ23" s="857" t="s">
        <v>390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393</v>
      </c>
      <c r="R26" s="766"/>
      <c r="S26" s="766"/>
      <c r="T26" s="766"/>
      <c r="U26" s="767"/>
      <c r="V26" s="765" t="s">
        <v>394</v>
      </c>
      <c r="W26" s="766"/>
      <c r="X26" s="766"/>
      <c r="Y26" s="766"/>
      <c r="Z26" s="767"/>
      <c r="AA26" s="765" t="s">
        <v>395</v>
      </c>
      <c r="AB26" s="766"/>
      <c r="AC26" s="766"/>
      <c r="AD26" s="766"/>
      <c r="AE26" s="766"/>
      <c r="AF26" s="860" t="s">
        <v>396</v>
      </c>
      <c r="AG26" s="861"/>
      <c r="AH26" s="861"/>
      <c r="AI26" s="861"/>
      <c r="AJ26" s="862"/>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401</v>
      </c>
      <c r="C28" s="780"/>
      <c r="D28" s="780"/>
      <c r="E28" s="780"/>
      <c r="F28" s="780"/>
      <c r="G28" s="780"/>
      <c r="H28" s="780"/>
      <c r="I28" s="780"/>
      <c r="J28" s="780"/>
      <c r="K28" s="780"/>
      <c r="L28" s="780"/>
      <c r="M28" s="780"/>
      <c r="N28" s="780"/>
      <c r="O28" s="780"/>
      <c r="P28" s="781"/>
      <c r="Q28" s="870">
        <v>3335</v>
      </c>
      <c r="R28" s="871"/>
      <c r="S28" s="871"/>
      <c r="T28" s="871"/>
      <c r="U28" s="871"/>
      <c r="V28" s="871">
        <v>3313</v>
      </c>
      <c r="W28" s="871"/>
      <c r="X28" s="871"/>
      <c r="Y28" s="871"/>
      <c r="Z28" s="871"/>
      <c r="AA28" s="871">
        <v>22</v>
      </c>
      <c r="AB28" s="871"/>
      <c r="AC28" s="871"/>
      <c r="AD28" s="871"/>
      <c r="AE28" s="872"/>
      <c r="AF28" s="873">
        <v>22</v>
      </c>
      <c r="AG28" s="871"/>
      <c r="AH28" s="871"/>
      <c r="AI28" s="871"/>
      <c r="AJ28" s="874"/>
      <c r="AK28" s="875">
        <v>252</v>
      </c>
      <c r="AL28" s="866"/>
      <c r="AM28" s="866"/>
      <c r="AN28" s="866"/>
      <c r="AO28" s="866"/>
      <c r="AP28" s="866" t="s">
        <v>575</v>
      </c>
      <c r="AQ28" s="866"/>
      <c r="AR28" s="866"/>
      <c r="AS28" s="866"/>
      <c r="AT28" s="866"/>
      <c r="AU28" s="866" t="s">
        <v>575</v>
      </c>
      <c r="AV28" s="866"/>
      <c r="AW28" s="866"/>
      <c r="AX28" s="866"/>
      <c r="AY28" s="866"/>
      <c r="AZ28" s="867" t="s">
        <v>575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402</v>
      </c>
      <c r="C29" s="804"/>
      <c r="D29" s="804"/>
      <c r="E29" s="804"/>
      <c r="F29" s="804"/>
      <c r="G29" s="804"/>
      <c r="H29" s="804"/>
      <c r="I29" s="804"/>
      <c r="J29" s="804"/>
      <c r="K29" s="804"/>
      <c r="L29" s="804"/>
      <c r="M29" s="804"/>
      <c r="N29" s="804"/>
      <c r="O29" s="804"/>
      <c r="P29" s="805"/>
      <c r="Q29" s="806">
        <v>3184</v>
      </c>
      <c r="R29" s="807"/>
      <c r="S29" s="807"/>
      <c r="T29" s="807"/>
      <c r="U29" s="807"/>
      <c r="V29" s="807">
        <v>3114</v>
      </c>
      <c r="W29" s="807"/>
      <c r="X29" s="807"/>
      <c r="Y29" s="807"/>
      <c r="Z29" s="807"/>
      <c r="AA29" s="807">
        <v>70</v>
      </c>
      <c r="AB29" s="807"/>
      <c r="AC29" s="807"/>
      <c r="AD29" s="807"/>
      <c r="AE29" s="808"/>
      <c r="AF29" s="809">
        <v>70</v>
      </c>
      <c r="AG29" s="810"/>
      <c r="AH29" s="810"/>
      <c r="AI29" s="810"/>
      <c r="AJ29" s="811"/>
      <c r="AK29" s="878">
        <v>501</v>
      </c>
      <c r="AL29" s="879"/>
      <c r="AM29" s="879"/>
      <c r="AN29" s="879"/>
      <c r="AO29" s="879"/>
      <c r="AP29" s="879" t="s">
        <v>509</v>
      </c>
      <c r="AQ29" s="879"/>
      <c r="AR29" s="879"/>
      <c r="AS29" s="879"/>
      <c r="AT29" s="879"/>
      <c r="AU29" s="879" t="s">
        <v>575</v>
      </c>
      <c r="AV29" s="879"/>
      <c r="AW29" s="879"/>
      <c r="AX29" s="879"/>
      <c r="AY29" s="879"/>
      <c r="AZ29" s="880" t="s">
        <v>509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403</v>
      </c>
      <c r="C30" s="804"/>
      <c r="D30" s="804"/>
      <c r="E30" s="804"/>
      <c r="F30" s="804"/>
      <c r="G30" s="804"/>
      <c r="H30" s="804"/>
      <c r="I30" s="804"/>
      <c r="J30" s="804"/>
      <c r="K30" s="804"/>
      <c r="L30" s="804"/>
      <c r="M30" s="804"/>
      <c r="N30" s="804"/>
      <c r="O30" s="804"/>
      <c r="P30" s="805"/>
      <c r="Q30" s="806">
        <v>351</v>
      </c>
      <c r="R30" s="807"/>
      <c r="S30" s="807"/>
      <c r="T30" s="807"/>
      <c r="U30" s="807"/>
      <c r="V30" s="807">
        <v>348</v>
      </c>
      <c r="W30" s="807"/>
      <c r="X30" s="807"/>
      <c r="Y30" s="807"/>
      <c r="Z30" s="807"/>
      <c r="AA30" s="807">
        <v>4</v>
      </c>
      <c r="AB30" s="807"/>
      <c r="AC30" s="807"/>
      <c r="AD30" s="807"/>
      <c r="AE30" s="808"/>
      <c r="AF30" s="809">
        <v>4</v>
      </c>
      <c r="AG30" s="810"/>
      <c r="AH30" s="810"/>
      <c r="AI30" s="810"/>
      <c r="AJ30" s="811"/>
      <c r="AK30" s="878">
        <v>104</v>
      </c>
      <c r="AL30" s="879"/>
      <c r="AM30" s="879"/>
      <c r="AN30" s="879"/>
      <c r="AO30" s="879"/>
      <c r="AP30" s="879" t="s">
        <v>509</v>
      </c>
      <c r="AQ30" s="879"/>
      <c r="AR30" s="879"/>
      <c r="AS30" s="879"/>
      <c r="AT30" s="879"/>
      <c r="AU30" s="879" t="s">
        <v>509</v>
      </c>
      <c r="AV30" s="879"/>
      <c r="AW30" s="879"/>
      <c r="AX30" s="879"/>
      <c r="AY30" s="879"/>
      <c r="AZ30" s="880" t="s">
        <v>509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404</v>
      </c>
      <c r="C31" s="804"/>
      <c r="D31" s="804"/>
      <c r="E31" s="804"/>
      <c r="F31" s="804"/>
      <c r="G31" s="804"/>
      <c r="H31" s="804"/>
      <c r="I31" s="804"/>
      <c r="J31" s="804"/>
      <c r="K31" s="804"/>
      <c r="L31" s="804"/>
      <c r="M31" s="804"/>
      <c r="N31" s="804"/>
      <c r="O31" s="804"/>
      <c r="P31" s="805"/>
      <c r="Q31" s="806">
        <v>1003</v>
      </c>
      <c r="R31" s="807"/>
      <c r="S31" s="807"/>
      <c r="T31" s="807"/>
      <c r="U31" s="807"/>
      <c r="V31" s="807">
        <v>888</v>
      </c>
      <c r="W31" s="807"/>
      <c r="X31" s="807"/>
      <c r="Y31" s="807"/>
      <c r="Z31" s="807"/>
      <c r="AA31" s="807">
        <v>115</v>
      </c>
      <c r="AB31" s="807"/>
      <c r="AC31" s="807"/>
      <c r="AD31" s="807"/>
      <c r="AE31" s="808"/>
      <c r="AF31" s="809">
        <v>895</v>
      </c>
      <c r="AG31" s="810"/>
      <c r="AH31" s="810"/>
      <c r="AI31" s="810"/>
      <c r="AJ31" s="811"/>
      <c r="AK31" s="878">
        <v>103</v>
      </c>
      <c r="AL31" s="879"/>
      <c r="AM31" s="879"/>
      <c r="AN31" s="879"/>
      <c r="AO31" s="879"/>
      <c r="AP31" s="879">
        <v>695</v>
      </c>
      <c r="AQ31" s="879"/>
      <c r="AR31" s="879"/>
      <c r="AS31" s="879"/>
      <c r="AT31" s="879"/>
      <c r="AU31" s="879">
        <v>616</v>
      </c>
      <c r="AV31" s="879"/>
      <c r="AW31" s="879"/>
      <c r="AX31" s="879"/>
      <c r="AY31" s="879"/>
      <c r="AZ31" s="880" t="s">
        <v>509</v>
      </c>
      <c r="BA31" s="880"/>
      <c r="BB31" s="880"/>
      <c r="BC31" s="880"/>
      <c r="BD31" s="880"/>
      <c r="BE31" s="876" t="s">
        <v>405</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406</v>
      </c>
      <c r="C32" s="804"/>
      <c r="D32" s="804"/>
      <c r="E32" s="804"/>
      <c r="F32" s="804"/>
      <c r="G32" s="804"/>
      <c r="H32" s="804"/>
      <c r="I32" s="804"/>
      <c r="J32" s="804"/>
      <c r="K32" s="804"/>
      <c r="L32" s="804"/>
      <c r="M32" s="804"/>
      <c r="N32" s="804"/>
      <c r="O32" s="804"/>
      <c r="P32" s="805"/>
      <c r="Q32" s="806">
        <v>926</v>
      </c>
      <c r="R32" s="807"/>
      <c r="S32" s="807"/>
      <c r="T32" s="807"/>
      <c r="U32" s="807"/>
      <c r="V32" s="807">
        <v>931</v>
      </c>
      <c r="W32" s="807"/>
      <c r="X32" s="807"/>
      <c r="Y32" s="807"/>
      <c r="Z32" s="807"/>
      <c r="AA32" s="807">
        <v>-5</v>
      </c>
      <c r="AB32" s="807"/>
      <c r="AC32" s="807"/>
      <c r="AD32" s="807"/>
      <c r="AE32" s="808"/>
      <c r="AF32" s="809">
        <v>22</v>
      </c>
      <c r="AG32" s="810"/>
      <c r="AH32" s="810"/>
      <c r="AI32" s="810"/>
      <c r="AJ32" s="811"/>
      <c r="AK32" s="878">
        <v>648</v>
      </c>
      <c r="AL32" s="879"/>
      <c r="AM32" s="879"/>
      <c r="AN32" s="879"/>
      <c r="AO32" s="879"/>
      <c r="AP32" s="879">
        <v>9766</v>
      </c>
      <c r="AQ32" s="879"/>
      <c r="AR32" s="879"/>
      <c r="AS32" s="879"/>
      <c r="AT32" s="879"/>
      <c r="AU32" s="879">
        <v>8214</v>
      </c>
      <c r="AV32" s="879"/>
      <c r="AW32" s="879"/>
      <c r="AX32" s="879"/>
      <c r="AY32" s="879"/>
      <c r="AZ32" s="880" t="s">
        <v>509</v>
      </c>
      <c r="BA32" s="880"/>
      <c r="BB32" s="880"/>
      <c r="BC32" s="880"/>
      <c r="BD32" s="880"/>
      <c r="BE32" s="876" t="s">
        <v>405</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388</v>
      </c>
      <c r="B63" s="838" t="s">
        <v>408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1013</v>
      </c>
      <c r="AG63" s="890"/>
      <c r="AH63" s="890"/>
      <c r="AI63" s="890"/>
      <c r="AJ63" s="891"/>
      <c r="AK63" s="892"/>
      <c r="AL63" s="887"/>
      <c r="AM63" s="887"/>
      <c r="AN63" s="887"/>
      <c r="AO63" s="887"/>
      <c r="AP63" s="890">
        <v>10462</v>
      </c>
      <c r="AQ63" s="890"/>
      <c r="AR63" s="890"/>
      <c r="AS63" s="890"/>
      <c r="AT63" s="890"/>
      <c r="AU63" s="890">
        <v>8830</v>
      </c>
      <c r="AV63" s="890"/>
      <c r="AW63" s="890"/>
      <c r="AX63" s="890"/>
      <c r="AY63" s="890"/>
      <c r="AZ63" s="894"/>
      <c r="BA63" s="894"/>
      <c r="BB63" s="894"/>
      <c r="BC63" s="894"/>
      <c r="BD63" s="894"/>
      <c r="BE63" s="895"/>
      <c r="BF63" s="895"/>
      <c r="BG63" s="895"/>
      <c r="BH63" s="895"/>
      <c r="BI63" s="896"/>
      <c r="BJ63" s="897" t="s">
        <v>409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411</v>
      </c>
      <c r="B66" s="789"/>
      <c r="C66" s="789"/>
      <c r="D66" s="789"/>
      <c r="E66" s="789"/>
      <c r="F66" s="789"/>
      <c r="G66" s="789"/>
      <c r="H66" s="789"/>
      <c r="I66" s="789"/>
      <c r="J66" s="789"/>
      <c r="K66" s="789"/>
      <c r="L66" s="789"/>
      <c r="M66" s="789"/>
      <c r="N66" s="789"/>
      <c r="O66" s="789"/>
      <c r="P66" s="790"/>
      <c r="Q66" s="765" t="s">
        <v>412</v>
      </c>
      <c r="R66" s="766"/>
      <c r="S66" s="766"/>
      <c r="T66" s="766"/>
      <c r="U66" s="767"/>
      <c r="V66" s="765" t="s">
        <v>413</v>
      </c>
      <c r="W66" s="766"/>
      <c r="X66" s="766"/>
      <c r="Y66" s="766"/>
      <c r="Z66" s="767"/>
      <c r="AA66" s="765" t="s">
        <v>395</v>
      </c>
      <c r="AB66" s="766"/>
      <c r="AC66" s="766"/>
      <c r="AD66" s="766"/>
      <c r="AE66" s="767"/>
      <c r="AF66" s="900" t="s">
        <v>396</v>
      </c>
      <c r="AG66" s="861"/>
      <c r="AH66" s="861"/>
      <c r="AI66" s="861"/>
      <c r="AJ66" s="901"/>
      <c r="AK66" s="765" t="s">
        <v>414</v>
      </c>
      <c r="AL66" s="789"/>
      <c r="AM66" s="789"/>
      <c r="AN66" s="789"/>
      <c r="AO66" s="790"/>
      <c r="AP66" s="765" t="s">
        <v>415</v>
      </c>
      <c r="AQ66" s="766"/>
      <c r="AR66" s="766"/>
      <c r="AS66" s="766"/>
      <c r="AT66" s="767"/>
      <c r="AU66" s="765" t="s">
        <v>416</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576</v>
      </c>
      <c r="C68" s="918"/>
      <c r="D68" s="918"/>
      <c r="E68" s="918"/>
      <c r="F68" s="918"/>
      <c r="G68" s="918"/>
      <c r="H68" s="918"/>
      <c r="I68" s="918"/>
      <c r="J68" s="918"/>
      <c r="K68" s="918"/>
      <c r="L68" s="918"/>
      <c r="M68" s="918"/>
      <c r="N68" s="918"/>
      <c r="O68" s="918"/>
      <c r="P68" s="919"/>
      <c r="Q68" s="920">
        <v>5179</v>
      </c>
      <c r="R68" s="914"/>
      <c r="S68" s="914"/>
      <c r="T68" s="914"/>
      <c r="U68" s="914"/>
      <c r="V68" s="914">
        <v>4992</v>
      </c>
      <c r="W68" s="914"/>
      <c r="X68" s="914"/>
      <c r="Y68" s="914"/>
      <c r="Z68" s="914"/>
      <c r="AA68" s="914">
        <v>187</v>
      </c>
      <c r="AB68" s="914"/>
      <c r="AC68" s="914"/>
      <c r="AD68" s="914"/>
      <c r="AE68" s="914"/>
      <c r="AF68" s="914">
        <v>132</v>
      </c>
      <c r="AG68" s="914"/>
      <c r="AH68" s="914"/>
      <c r="AI68" s="914"/>
      <c r="AJ68" s="914"/>
      <c r="AK68" s="914">
        <v>24</v>
      </c>
      <c r="AL68" s="914"/>
      <c r="AM68" s="914"/>
      <c r="AN68" s="914"/>
      <c r="AO68" s="914"/>
      <c r="AP68" s="914">
        <v>4758</v>
      </c>
      <c r="AQ68" s="914"/>
      <c r="AR68" s="914"/>
      <c r="AS68" s="914"/>
      <c r="AT68" s="914"/>
      <c r="AU68" s="914">
        <v>473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577</v>
      </c>
      <c r="C69" s="922"/>
      <c r="D69" s="922"/>
      <c r="E69" s="922"/>
      <c r="F69" s="922"/>
      <c r="G69" s="922"/>
      <c r="H69" s="922"/>
      <c r="I69" s="922"/>
      <c r="J69" s="922"/>
      <c r="K69" s="922"/>
      <c r="L69" s="922"/>
      <c r="M69" s="922"/>
      <c r="N69" s="922"/>
      <c r="O69" s="922"/>
      <c r="P69" s="923"/>
      <c r="Q69" s="924">
        <v>9757</v>
      </c>
      <c r="R69" s="879"/>
      <c r="S69" s="879"/>
      <c r="T69" s="879"/>
      <c r="U69" s="879"/>
      <c r="V69" s="879">
        <v>10150</v>
      </c>
      <c r="W69" s="879"/>
      <c r="X69" s="879"/>
      <c r="Y69" s="879"/>
      <c r="Z69" s="879"/>
      <c r="AA69" s="879">
        <v>-393</v>
      </c>
      <c r="AB69" s="879"/>
      <c r="AC69" s="879"/>
      <c r="AD69" s="879"/>
      <c r="AE69" s="879"/>
      <c r="AF69" s="879">
        <v>-669</v>
      </c>
      <c r="AG69" s="879"/>
      <c r="AH69" s="879"/>
      <c r="AI69" s="879"/>
      <c r="AJ69" s="879"/>
      <c r="AK69" s="879">
        <v>1676</v>
      </c>
      <c r="AL69" s="879"/>
      <c r="AM69" s="879"/>
      <c r="AN69" s="879"/>
      <c r="AO69" s="879"/>
      <c r="AP69" s="879">
        <v>8093</v>
      </c>
      <c r="AQ69" s="879"/>
      <c r="AR69" s="879"/>
      <c r="AS69" s="879"/>
      <c r="AT69" s="879"/>
      <c r="AU69" s="879">
        <v>1232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578</v>
      </c>
      <c r="C70" s="922"/>
      <c r="D70" s="922"/>
      <c r="E70" s="922"/>
      <c r="F70" s="922"/>
      <c r="G70" s="922"/>
      <c r="H70" s="922"/>
      <c r="I70" s="922"/>
      <c r="J70" s="922"/>
      <c r="K70" s="922"/>
      <c r="L70" s="922"/>
      <c r="M70" s="922"/>
      <c r="N70" s="922"/>
      <c r="O70" s="922"/>
      <c r="P70" s="923"/>
      <c r="Q70" s="924">
        <v>858</v>
      </c>
      <c r="R70" s="879"/>
      <c r="S70" s="879"/>
      <c r="T70" s="879"/>
      <c r="U70" s="879"/>
      <c r="V70" s="879">
        <v>856</v>
      </c>
      <c r="W70" s="879"/>
      <c r="X70" s="879"/>
      <c r="Y70" s="879"/>
      <c r="Z70" s="879"/>
      <c r="AA70" s="879">
        <v>2</v>
      </c>
      <c r="AB70" s="879"/>
      <c r="AC70" s="879"/>
      <c r="AD70" s="879"/>
      <c r="AE70" s="879"/>
      <c r="AF70" s="879">
        <v>2</v>
      </c>
      <c r="AG70" s="879"/>
      <c r="AH70" s="879"/>
      <c r="AI70" s="879"/>
      <c r="AJ70" s="879"/>
      <c r="AK70" s="879">
        <v>4</v>
      </c>
      <c r="AL70" s="879"/>
      <c r="AM70" s="879"/>
      <c r="AN70" s="879"/>
      <c r="AO70" s="879"/>
      <c r="AP70" s="879" t="s">
        <v>575</v>
      </c>
      <c r="AQ70" s="879"/>
      <c r="AR70" s="879"/>
      <c r="AS70" s="879"/>
      <c r="AT70" s="879"/>
      <c r="AU70" s="879" t="s">
        <v>575</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579</v>
      </c>
      <c r="C71" s="922"/>
      <c r="D71" s="922"/>
      <c r="E71" s="922"/>
      <c r="F71" s="922"/>
      <c r="G71" s="922"/>
      <c r="H71" s="922"/>
      <c r="I71" s="922"/>
      <c r="J71" s="922"/>
      <c r="K71" s="922"/>
      <c r="L71" s="922"/>
      <c r="M71" s="922"/>
      <c r="N71" s="922"/>
      <c r="O71" s="922"/>
      <c r="P71" s="923"/>
      <c r="Q71" s="924">
        <v>12230</v>
      </c>
      <c r="R71" s="879"/>
      <c r="S71" s="879"/>
      <c r="T71" s="879"/>
      <c r="U71" s="879"/>
      <c r="V71" s="879">
        <v>11541</v>
      </c>
      <c r="W71" s="879"/>
      <c r="X71" s="879"/>
      <c r="Y71" s="879"/>
      <c r="Z71" s="879"/>
      <c r="AA71" s="879">
        <v>689</v>
      </c>
      <c r="AB71" s="879"/>
      <c r="AC71" s="879"/>
      <c r="AD71" s="879"/>
      <c r="AE71" s="879"/>
      <c r="AF71" s="879">
        <v>689</v>
      </c>
      <c r="AG71" s="879"/>
      <c r="AH71" s="879"/>
      <c r="AI71" s="879"/>
      <c r="AJ71" s="879"/>
      <c r="AK71" s="879">
        <v>318</v>
      </c>
      <c r="AL71" s="879"/>
      <c r="AM71" s="879"/>
      <c r="AN71" s="879"/>
      <c r="AO71" s="879"/>
      <c r="AP71" s="879" t="s">
        <v>575</v>
      </c>
      <c r="AQ71" s="879"/>
      <c r="AR71" s="879"/>
      <c r="AS71" s="879"/>
      <c r="AT71" s="879"/>
      <c r="AU71" s="879" t="s">
        <v>575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580</v>
      </c>
      <c r="C72" s="922"/>
      <c r="D72" s="922"/>
      <c r="E72" s="922"/>
      <c r="F72" s="922"/>
      <c r="G72" s="922"/>
      <c r="H72" s="922"/>
      <c r="I72" s="922"/>
      <c r="J72" s="922"/>
      <c r="K72" s="922"/>
      <c r="L72" s="922"/>
      <c r="M72" s="922"/>
      <c r="N72" s="922"/>
      <c r="O72" s="922"/>
      <c r="P72" s="923"/>
      <c r="Q72" s="924">
        <v>141</v>
      </c>
      <c r="R72" s="879"/>
      <c r="S72" s="879"/>
      <c r="T72" s="879"/>
      <c r="U72" s="879"/>
      <c r="V72" s="879">
        <v>137</v>
      </c>
      <c r="W72" s="879"/>
      <c r="X72" s="879"/>
      <c r="Y72" s="879"/>
      <c r="Z72" s="879"/>
      <c r="AA72" s="879">
        <v>4</v>
      </c>
      <c r="AB72" s="879"/>
      <c r="AC72" s="879"/>
      <c r="AD72" s="879"/>
      <c r="AE72" s="879"/>
      <c r="AF72" s="879">
        <v>4</v>
      </c>
      <c r="AG72" s="879"/>
      <c r="AH72" s="879"/>
      <c r="AI72" s="879"/>
      <c r="AJ72" s="879"/>
      <c r="AK72" s="879" t="s">
        <v>575</v>
      </c>
      <c r="AL72" s="879"/>
      <c r="AM72" s="879"/>
      <c r="AN72" s="879"/>
      <c r="AO72" s="879"/>
      <c r="AP72" s="879" t="s">
        <v>575</v>
      </c>
      <c r="AQ72" s="879"/>
      <c r="AR72" s="879"/>
      <c r="AS72" s="879"/>
      <c r="AT72" s="879"/>
      <c r="AU72" s="879" t="s">
        <v>575</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581</v>
      </c>
      <c r="C73" s="922"/>
      <c r="D73" s="922"/>
      <c r="E73" s="922"/>
      <c r="F73" s="922"/>
      <c r="G73" s="922"/>
      <c r="H73" s="922"/>
      <c r="I73" s="922"/>
      <c r="J73" s="922"/>
      <c r="K73" s="922"/>
      <c r="L73" s="922"/>
      <c r="M73" s="922"/>
      <c r="N73" s="922"/>
      <c r="O73" s="922"/>
      <c r="P73" s="923"/>
      <c r="Q73" s="924">
        <v>237</v>
      </c>
      <c r="R73" s="879"/>
      <c r="S73" s="879"/>
      <c r="T73" s="879"/>
      <c r="U73" s="879"/>
      <c r="V73" s="879">
        <v>168</v>
      </c>
      <c r="W73" s="879"/>
      <c r="X73" s="879"/>
      <c r="Y73" s="879"/>
      <c r="Z73" s="879"/>
      <c r="AA73" s="879">
        <v>69</v>
      </c>
      <c r="AB73" s="879"/>
      <c r="AC73" s="879"/>
      <c r="AD73" s="879"/>
      <c r="AE73" s="879"/>
      <c r="AF73" s="879">
        <v>69</v>
      </c>
      <c r="AG73" s="879"/>
      <c r="AH73" s="879"/>
      <c r="AI73" s="879"/>
      <c r="AJ73" s="879"/>
      <c r="AK73" s="879">
        <v>36</v>
      </c>
      <c r="AL73" s="879"/>
      <c r="AM73" s="879"/>
      <c r="AN73" s="879"/>
      <c r="AO73" s="879"/>
      <c r="AP73" s="879" t="s">
        <v>575</v>
      </c>
      <c r="AQ73" s="879"/>
      <c r="AR73" s="879"/>
      <c r="AS73" s="879"/>
      <c r="AT73" s="879"/>
      <c r="AU73" s="879" t="s">
        <v>575</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582</v>
      </c>
      <c r="C74" s="922"/>
      <c r="D74" s="922"/>
      <c r="E74" s="922"/>
      <c r="F74" s="922"/>
      <c r="G74" s="922"/>
      <c r="H74" s="922"/>
      <c r="I74" s="922"/>
      <c r="J74" s="922"/>
      <c r="K74" s="922"/>
      <c r="L74" s="922"/>
      <c r="M74" s="922"/>
      <c r="N74" s="922"/>
      <c r="O74" s="922"/>
      <c r="P74" s="923"/>
      <c r="Q74" s="924">
        <v>264624</v>
      </c>
      <c r="R74" s="879"/>
      <c r="S74" s="879"/>
      <c r="T74" s="879"/>
      <c r="U74" s="879"/>
      <c r="V74" s="879">
        <v>252775</v>
      </c>
      <c r="W74" s="879"/>
      <c r="X74" s="879"/>
      <c r="Y74" s="879"/>
      <c r="Z74" s="879"/>
      <c r="AA74" s="879">
        <v>11848</v>
      </c>
      <c r="AB74" s="879"/>
      <c r="AC74" s="879"/>
      <c r="AD74" s="879"/>
      <c r="AE74" s="879"/>
      <c r="AF74" s="879">
        <v>11848</v>
      </c>
      <c r="AG74" s="879"/>
      <c r="AH74" s="879"/>
      <c r="AI74" s="879"/>
      <c r="AJ74" s="879"/>
      <c r="AK74" s="879">
        <v>7347</v>
      </c>
      <c r="AL74" s="879"/>
      <c r="AM74" s="879"/>
      <c r="AN74" s="879"/>
      <c r="AO74" s="879"/>
      <c r="AP74" s="879" t="s">
        <v>575</v>
      </c>
      <c r="AQ74" s="879"/>
      <c r="AR74" s="879"/>
      <c r="AS74" s="879"/>
      <c r="AT74" s="879"/>
      <c r="AU74" s="879" t="s">
        <v>575</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388</v>
      </c>
      <c r="B88" s="838" t="s">
        <v>417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12075</v>
      </c>
      <c r="AG88" s="890"/>
      <c r="AH88" s="890"/>
      <c r="AI88" s="890"/>
      <c r="AJ88" s="890"/>
      <c r="AK88" s="887"/>
      <c r="AL88" s="887"/>
      <c r="AM88" s="887"/>
      <c r="AN88" s="887"/>
      <c r="AO88" s="887"/>
      <c r="AP88" s="890">
        <v>12851</v>
      </c>
      <c r="AQ88" s="890"/>
      <c r="AR88" s="890"/>
      <c r="AS88" s="890"/>
      <c r="AT88" s="890"/>
      <c r="AU88" s="890">
        <v>1705</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38" t="s">
        <v>418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180</v>
      </c>
      <c r="CS102" s="898"/>
      <c r="CT102" s="898"/>
      <c r="CU102" s="898"/>
      <c r="CV102" s="941"/>
      <c r="CW102" s="940">
        <v>153</v>
      </c>
      <c r="CX102" s="898"/>
      <c r="CY102" s="898"/>
      <c r="CZ102" s="898"/>
      <c r="DA102" s="941"/>
      <c r="DB102" s="940" t="s">
        <v>509</v>
      </c>
      <c r="DC102" s="898"/>
      <c r="DD102" s="898"/>
      <c r="DE102" s="898"/>
      <c r="DF102" s="941"/>
      <c r="DG102" s="940" t="s">
        <v>509</v>
      </c>
      <c r="DH102" s="898"/>
      <c r="DI102" s="898"/>
      <c r="DJ102" s="898"/>
      <c r="DK102" s="941"/>
      <c r="DL102" s="940" t="s">
        <v>509</v>
      </c>
      <c r="DM102" s="898"/>
      <c r="DN102" s="898"/>
      <c r="DO102" s="898"/>
      <c r="DP102" s="941"/>
      <c r="DQ102" s="940" t="s">
        <v>509</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426</v>
      </c>
      <c r="AB109" s="943"/>
      <c r="AC109" s="943"/>
      <c r="AD109" s="943"/>
      <c r="AE109" s="944"/>
      <c r="AF109" s="942" t="s">
        <v>427</v>
      </c>
      <c r="AG109" s="943"/>
      <c r="AH109" s="943"/>
      <c r="AI109" s="943"/>
      <c r="AJ109" s="944"/>
      <c r="AK109" s="942" t="s">
        <v>304</v>
      </c>
      <c r="AL109" s="943"/>
      <c r="AM109" s="943"/>
      <c r="AN109" s="943"/>
      <c r="AO109" s="944"/>
      <c r="AP109" s="942" t="s">
        <v>428</v>
      </c>
      <c r="AQ109" s="943"/>
      <c r="AR109" s="943"/>
      <c r="AS109" s="943"/>
      <c r="AT109" s="945"/>
      <c r="AU109" s="962" t="s">
        <v>425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426</v>
      </c>
      <c r="BR109" s="943"/>
      <c r="BS109" s="943"/>
      <c r="BT109" s="943"/>
      <c r="BU109" s="944"/>
      <c r="BV109" s="942" t="s">
        <v>427</v>
      </c>
      <c r="BW109" s="943"/>
      <c r="BX109" s="943"/>
      <c r="BY109" s="943"/>
      <c r="BZ109" s="944"/>
      <c r="CA109" s="942" t="s">
        <v>304</v>
      </c>
      <c r="CB109" s="943"/>
      <c r="CC109" s="943"/>
      <c r="CD109" s="943"/>
      <c r="CE109" s="944"/>
      <c r="CF109" s="963" t="s">
        <v>428</v>
      </c>
      <c r="CG109" s="963"/>
      <c r="CH109" s="963"/>
      <c r="CI109" s="963"/>
      <c r="CJ109" s="963"/>
      <c r="CK109" s="942" t="s">
        <v>429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426</v>
      </c>
      <c r="DH109" s="943"/>
      <c r="DI109" s="943"/>
      <c r="DJ109" s="943"/>
      <c r="DK109" s="944"/>
      <c r="DL109" s="942" t="s">
        <v>427</v>
      </c>
      <c r="DM109" s="943"/>
      <c r="DN109" s="943"/>
      <c r="DO109" s="943"/>
      <c r="DP109" s="944"/>
      <c r="DQ109" s="942" t="s">
        <v>304</v>
      </c>
      <c r="DR109" s="943"/>
      <c r="DS109" s="943"/>
      <c r="DT109" s="943"/>
      <c r="DU109" s="944"/>
      <c r="DV109" s="942" t="s">
        <v>428</v>
      </c>
      <c r="DW109" s="943"/>
      <c r="DX109" s="943"/>
      <c r="DY109" s="943"/>
      <c r="DZ109" s="945"/>
    </row>
    <row r="110" spans="1:131" s="248" customFormat="1" ht="26.25" customHeight="1" x14ac:dyDescent="0.15">
      <c r="A110" s="946" t="s">
        <v>430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1079354</v>
      </c>
      <c r="AB110" s="950"/>
      <c r="AC110" s="950"/>
      <c r="AD110" s="950"/>
      <c r="AE110" s="951"/>
      <c r="AF110" s="952">
        <v>1133560</v>
      </c>
      <c r="AG110" s="950"/>
      <c r="AH110" s="950"/>
      <c r="AI110" s="950"/>
      <c r="AJ110" s="951"/>
      <c r="AK110" s="952">
        <v>1159946</v>
      </c>
      <c r="AL110" s="950"/>
      <c r="AM110" s="950"/>
      <c r="AN110" s="950"/>
      <c r="AO110" s="951"/>
      <c r="AP110" s="953">
        <v>16.8</v>
      </c>
      <c r="AQ110" s="954"/>
      <c r="AR110" s="954"/>
      <c r="AS110" s="954"/>
      <c r="AT110" s="955"/>
      <c r="AU110" s="956" t="s">
        <v>72</v>
      </c>
      <c r="AV110" s="957"/>
      <c r="AW110" s="957"/>
      <c r="AX110" s="957"/>
      <c r="AY110" s="957"/>
      <c r="AZ110" s="998" t="s">
        <v>431</v>
      </c>
      <c r="BA110" s="947"/>
      <c r="BB110" s="947"/>
      <c r="BC110" s="947"/>
      <c r="BD110" s="947"/>
      <c r="BE110" s="947"/>
      <c r="BF110" s="947"/>
      <c r="BG110" s="947"/>
      <c r="BH110" s="947"/>
      <c r="BI110" s="947"/>
      <c r="BJ110" s="947"/>
      <c r="BK110" s="947"/>
      <c r="BL110" s="947"/>
      <c r="BM110" s="947"/>
      <c r="BN110" s="947"/>
      <c r="BO110" s="947"/>
      <c r="BP110" s="948"/>
      <c r="BQ110" s="984">
        <v>14778988</v>
      </c>
      <c r="BR110" s="985"/>
      <c r="BS110" s="985"/>
      <c r="BT110" s="985"/>
      <c r="BU110" s="985"/>
      <c r="BV110" s="985">
        <v>14803508</v>
      </c>
      <c r="BW110" s="985"/>
      <c r="BX110" s="985"/>
      <c r="BY110" s="985"/>
      <c r="BZ110" s="985"/>
      <c r="CA110" s="985">
        <v>16089880</v>
      </c>
      <c r="CB110" s="985"/>
      <c r="CC110" s="985"/>
      <c r="CD110" s="985"/>
      <c r="CE110" s="985"/>
      <c r="CF110" s="999">
        <v>233</v>
      </c>
      <c r="CG110" s="1000"/>
      <c r="CH110" s="1000"/>
      <c r="CI110" s="1000"/>
      <c r="CJ110" s="1000"/>
      <c r="CK110" s="1001" t="s">
        <v>432</v>
      </c>
      <c r="CL110" s="1002"/>
      <c r="CM110" s="981" t="s">
        <v>433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127</v>
      </c>
      <c r="DH110" s="985"/>
      <c r="DI110" s="985"/>
      <c r="DJ110" s="985"/>
      <c r="DK110" s="985"/>
      <c r="DL110" s="985" t="s">
        <v>127</v>
      </c>
      <c r="DM110" s="985"/>
      <c r="DN110" s="985"/>
      <c r="DO110" s="985"/>
      <c r="DP110" s="985"/>
      <c r="DQ110" s="985" t="s">
        <v>434</v>
      </c>
      <c r="DR110" s="985"/>
      <c r="DS110" s="985"/>
      <c r="DT110" s="985"/>
      <c r="DU110" s="985"/>
      <c r="DV110" s="986" t="s">
        <v>127</v>
      </c>
      <c r="DW110" s="986"/>
      <c r="DX110" s="986"/>
      <c r="DY110" s="986"/>
      <c r="DZ110" s="987"/>
    </row>
    <row r="111" spans="1:131" s="248" customFormat="1" ht="26.25" customHeight="1" x14ac:dyDescent="0.15">
      <c r="A111" s="988" t="s">
        <v>435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434</v>
      </c>
      <c r="AB111" s="992"/>
      <c r="AC111" s="992"/>
      <c r="AD111" s="992"/>
      <c r="AE111" s="993"/>
      <c r="AF111" s="994" t="s">
        <v>436</v>
      </c>
      <c r="AG111" s="992"/>
      <c r="AH111" s="992"/>
      <c r="AI111" s="992"/>
      <c r="AJ111" s="993"/>
      <c r="AK111" s="994" t="s">
        <v>409</v>
      </c>
      <c r="AL111" s="992"/>
      <c r="AM111" s="992"/>
      <c r="AN111" s="992"/>
      <c r="AO111" s="993"/>
      <c r="AP111" s="995" t="s">
        <v>436</v>
      </c>
      <c r="AQ111" s="996"/>
      <c r="AR111" s="996"/>
      <c r="AS111" s="996"/>
      <c r="AT111" s="997"/>
      <c r="AU111" s="958"/>
      <c r="AV111" s="959"/>
      <c r="AW111" s="959"/>
      <c r="AX111" s="959"/>
      <c r="AY111" s="959"/>
      <c r="AZ111" s="1007" t="s">
        <v>437</v>
      </c>
      <c r="BA111" s="1008"/>
      <c r="BB111" s="1008"/>
      <c r="BC111" s="1008"/>
      <c r="BD111" s="1008"/>
      <c r="BE111" s="1008"/>
      <c r="BF111" s="1008"/>
      <c r="BG111" s="1008"/>
      <c r="BH111" s="1008"/>
      <c r="BI111" s="1008"/>
      <c r="BJ111" s="1008"/>
      <c r="BK111" s="1008"/>
      <c r="BL111" s="1008"/>
      <c r="BM111" s="1008"/>
      <c r="BN111" s="1008"/>
      <c r="BO111" s="1008"/>
      <c r="BP111" s="1009"/>
      <c r="BQ111" s="977" t="s">
        <v>434</v>
      </c>
      <c r="BR111" s="978"/>
      <c r="BS111" s="978"/>
      <c r="BT111" s="978"/>
      <c r="BU111" s="978"/>
      <c r="BV111" s="978" t="s">
        <v>434</v>
      </c>
      <c r="BW111" s="978"/>
      <c r="BX111" s="978"/>
      <c r="BY111" s="978"/>
      <c r="BZ111" s="978"/>
      <c r="CA111" s="978" t="s">
        <v>434</v>
      </c>
      <c r="CB111" s="978"/>
      <c r="CC111" s="978"/>
      <c r="CD111" s="978"/>
      <c r="CE111" s="978"/>
      <c r="CF111" s="972" t="s">
        <v>436</v>
      </c>
      <c r="CG111" s="973"/>
      <c r="CH111" s="973"/>
      <c r="CI111" s="973"/>
      <c r="CJ111" s="973"/>
      <c r="CK111" s="1003"/>
      <c r="CL111" s="1004"/>
      <c r="CM111" s="974" t="s">
        <v>438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434</v>
      </c>
      <c r="DH111" s="978"/>
      <c r="DI111" s="978"/>
      <c r="DJ111" s="978"/>
      <c r="DK111" s="978"/>
      <c r="DL111" s="978" t="s">
        <v>409</v>
      </c>
      <c r="DM111" s="978"/>
      <c r="DN111" s="978"/>
      <c r="DO111" s="978"/>
      <c r="DP111" s="978"/>
      <c r="DQ111" s="978" t="s">
        <v>434</v>
      </c>
      <c r="DR111" s="978"/>
      <c r="DS111" s="978"/>
      <c r="DT111" s="978"/>
      <c r="DU111" s="978"/>
      <c r="DV111" s="979" t="s">
        <v>409</v>
      </c>
      <c r="DW111" s="979"/>
      <c r="DX111" s="979"/>
      <c r="DY111" s="979"/>
      <c r="DZ111" s="980"/>
    </row>
    <row r="112" spans="1:131" s="248" customFormat="1" ht="26.25" customHeight="1" x14ac:dyDescent="0.15">
      <c r="A112" s="1010" t="s">
        <v>439</v>
      </c>
      <c r="B112" s="1011"/>
      <c r="C112" s="1008" t="s">
        <v>440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127</v>
      </c>
      <c r="AB112" s="1017"/>
      <c r="AC112" s="1017"/>
      <c r="AD112" s="1017"/>
      <c r="AE112" s="1018"/>
      <c r="AF112" s="1019" t="s">
        <v>127</v>
      </c>
      <c r="AG112" s="1017"/>
      <c r="AH112" s="1017"/>
      <c r="AI112" s="1017"/>
      <c r="AJ112" s="1018"/>
      <c r="AK112" s="1019" t="s">
        <v>436</v>
      </c>
      <c r="AL112" s="1017"/>
      <c r="AM112" s="1017"/>
      <c r="AN112" s="1017"/>
      <c r="AO112" s="1018"/>
      <c r="AP112" s="1020" t="s">
        <v>127</v>
      </c>
      <c r="AQ112" s="1021"/>
      <c r="AR112" s="1021"/>
      <c r="AS112" s="1021"/>
      <c r="AT112" s="1022"/>
      <c r="AU112" s="958"/>
      <c r="AV112" s="959"/>
      <c r="AW112" s="959"/>
      <c r="AX112" s="959"/>
      <c r="AY112" s="959"/>
      <c r="AZ112" s="1007" t="s">
        <v>441</v>
      </c>
      <c r="BA112" s="1008"/>
      <c r="BB112" s="1008"/>
      <c r="BC112" s="1008"/>
      <c r="BD112" s="1008"/>
      <c r="BE112" s="1008"/>
      <c r="BF112" s="1008"/>
      <c r="BG112" s="1008"/>
      <c r="BH112" s="1008"/>
      <c r="BI112" s="1008"/>
      <c r="BJ112" s="1008"/>
      <c r="BK112" s="1008"/>
      <c r="BL112" s="1008"/>
      <c r="BM112" s="1008"/>
      <c r="BN112" s="1008"/>
      <c r="BO112" s="1008"/>
      <c r="BP112" s="1009"/>
      <c r="BQ112" s="977">
        <v>9216057</v>
      </c>
      <c r="BR112" s="978"/>
      <c r="BS112" s="978"/>
      <c r="BT112" s="978"/>
      <c r="BU112" s="978"/>
      <c r="BV112" s="978">
        <v>9130404</v>
      </c>
      <c r="BW112" s="978"/>
      <c r="BX112" s="978"/>
      <c r="BY112" s="978"/>
      <c r="BZ112" s="978"/>
      <c r="CA112" s="978">
        <v>8829633</v>
      </c>
      <c r="CB112" s="978"/>
      <c r="CC112" s="978"/>
      <c r="CD112" s="978"/>
      <c r="CE112" s="978"/>
      <c r="CF112" s="972">
        <v>127.9</v>
      </c>
      <c r="CG112" s="973"/>
      <c r="CH112" s="973"/>
      <c r="CI112" s="973"/>
      <c r="CJ112" s="973"/>
      <c r="CK112" s="1003"/>
      <c r="CL112" s="1004"/>
      <c r="CM112" s="974" t="s">
        <v>442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127</v>
      </c>
      <c r="DH112" s="978"/>
      <c r="DI112" s="978"/>
      <c r="DJ112" s="978"/>
      <c r="DK112" s="978"/>
      <c r="DL112" s="978" t="s">
        <v>127</v>
      </c>
      <c r="DM112" s="978"/>
      <c r="DN112" s="978"/>
      <c r="DO112" s="978"/>
      <c r="DP112" s="978"/>
      <c r="DQ112" s="978" t="s">
        <v>127</v>
      </c>
      <c r="DR112" s="978"/>
      <c r="DS112" s="978"/>
      <c r="DT112" s="978"/>
      <c r="DU112" s="978"/>
      <c r="DV112" s="979" t="s">
        <v>434</v>
      </c>
      <c r="DW112" s="979"/>
      <c r="DX112" s="979"/>
      <c r="DY112" s="979"/>
      <c r="DZ112" s="980"/>
    </row>
    <row r="113" spans="1:130" s="248" customFormat="1" ht="26.25" customHeight="1" x14ac:dyDescent="0.15">
      <c r="A113" s="1012"/>
      <c r="B113" s="1013"/>
      <c r="C113" s="1008" t="s">
        <v>443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670759</v>
      </c>
      <c r="AB113" s="992"/>
      <c r="AC113" s="992"/>
      <c r="AD113" s="992"/>
      <c r="AE113" s="993"/>
      <c r="AF113" s="994">
        <v>685465</v>
      </c>
      <c r="AG113" s="992"/>
      <c r="AH113" s="992"/>
      <c r="AI113" s="992"/>
      <c r="AJ113" s="993"/>
      <c r="AK113" s="994">
        <v>599275</v>
      </c>
      <c r="AL113" s="992"/>
      <c r="AM113" s="992"/>
      <c r="AN113" s="992"/>
      <c r="AO113" s="993"/>
      <c r="AP113" s="995">
        <v>8.6999999999999993</v>
      </c>
      <c r="AQ113" s="996"/>
      <c r="AR113" s="996"/>
      <c r="AS113" s="996"/>
      <c r="AT113" s="997"/>
      <c r="AU113" s="958"/>
      <c r="AV113" s="959"/>
      <c r="AW113" s="959"/>
      <c r="AX113" s="959"/>
      <c r="AY113" s="959"/>
      <c r="AZ113" s="1007" t="s">
        <v>444</v>
      </c>
      <c r="BA113" s="1008"/>
      <c r="BB113" s="1008"/>
      <c r="BC113" s="1008"/>
      <c r="BD113" s="1008"/>
      <c r="BE113" s="1008"/>
      <c r="BF113" s="1008"/>
      <c r="BG113" s="1008"/>
      <c r="BH113" s="1008"/>
      <c r="BI113" s="1008"/>
      <c r="BJ113" s="1008"/>
      <c r="BK113" s="1008"/>
      <c r="BL113" s="1008"/>
      <c r="BM113" s="1008"/>
      <c r="BN113" s="1008"/>
      <c r="BO113" s="1008"/>
      <c r="BP113" s="1009"/>
      <c r="BQ113" s="977">
        <v>1770027</v>
      </c>
      <c r="BR113" s="978"/>
      <c r="BS113" s="978"/>
      <c r="BT113" s="978"/>
      <c r="BU113" s="978"/>
      <c r="BV113" s="978">
        <v>1835049</v>
      </c>
      <c r="BW113" s="978"/>
      <c r="BX113" s="978"/>
      <c r="BY113" s="978"/>
      <c r="BZ113" s="978"/>
      <c r="CA113" s="978">
        <v>1705299</v>
      </c>
      <c r="CB113" s="978"/>
      <c r="CC113" s="978"/>
      <c r="CD113" s="978"/>
      <c r="CE113" s="978"/>
      <c r="CF113" s="972">
        <v>24.7</v>
      </c>
      <c r="CG113" s="973"/>
      <c r="CH113" s="973"/>
      <c r="CI113" s="973"/>
      <c r="CJ113" s="973"/>
      <c r="CK113" s="1003"/>
      <c r="CL113" s="1004"/>
      <c r="CM113" s="974" t="s">
        <v>445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436</v>
      </c>
      <c r="DH113" s="1017"/>
      <c r="DI113" s="1017"/>
      <c r="DJ113" s="1017"/>
      <c r="DK113" s="1018"/>
      <c r="DL113" s="1019" t="s">
        <v>127</v>
      </c>
      <c r="DM113" s="1017"/>
      <c r="DN113" s="1017"/>
      <c r="DO113" s="1017"/>
      <c r="DP113" s="1018"/>
      <c r="DQ113" s="1019" t="s">
        <v>436</v>
      </c>
      <c r="DR113" s="1017"/>
      <c r="DS113" s="1017"/>
      <c r="DT113" s="1017"/>
      <c r="DU113" s="1018"/>
      <c r="DV113" s="1020" t="s">
        <v>127</v>
      </c>
      <c r="DW113" s="1021"/>
      <c r="DX113" s="1021"/>
      <c r="DY113" s="1021"/>
      <c r="DZ113" s="1022"/>
    </row>
    <row r="114" spans="1:130" s="248" customFormat="1" ht="26.25" customHeight="1" x14ac:dyDescent="0.15">
      <c r="A114" s="1012"/>
      <c r="B114" s="1013"/>
      <c r="C114" s="1008" t="s">
        <v>446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124791</v>
      </c>
      <c r="AB114" s="1017"/>
      <c r="AC114" s="1017"/>
      <c r="AD114" s="1017"/>
      <c r="AE114" s="1018"/>
      <c r="AF114" s="1019">
        <v>132218</v>
      </c>
      <c r="AG114" s="1017"/>
      <c r="AH114" s="1017"/>
      <c r="AI114" s="1017"/>
      <c r="AJ114" s="1018"/>
      <c r="AK114" s="1019">
        <v>161009</v>
      </c>
      <c r="AL114" s="1017"/>
      <c r="AM114" s="1017"/>
      <c r="AN114" s="1017"/>
      <c r="AO114" s="1018"/>
      <c r="AP114" s="1020">
        <v>2.2999999999999998</v>
      </c>
      <c r="AQ114" s="1021"/>
      <c r="AR114" s="1021"/>
      <c r="AS114" s="1021"/>
      <c r="AT114" s="1022"/>
      <c r="AU114" s="958"/>
      <c r="AV114" s="959"/>
      <c r="AW114" s="959"/>
      <c r="AX114" s="959"/>
      <c r="AY114" s="959"/>
      <c r="AZ114" s="1007" t="s">
        <v>447</v>
      </c>
      <c r="BA114" s="1008"/>
      <c r="BB114" s="1008"/>
      <c r="BC114" s="1008"/>
      <c r="BD114" s="1008"/>
      <c r="BE114" s="1008"/>
      <c r="BF114" s="1008"/>
      <c r="BG114" s="1008"/>
      <c r="BH114" s="1008"/>
      <c r="BI114" s="1008"/>
      <c r="BJ114" s="1008"/>
      <c r="BK114" s="1008"/>
      <c r="BL114" s="1008"/>
      <c r="BM114" s="1008"/>
      <c r="BN114" s="1008"/>
      <c r="BO114" s="1008"/>
      <c r="BP114" s="1009"/>
      <c r="BQ114" s="977">
        <v>1878686</v>
      </c>
      <c r="BR114" s="978"/>
      <c r="BS114" s="978"/>
      <c r="BT114" s="978"/>
      <c r="BU114" s="978"/>
      <c r="BV114" s="978">
        <v>1817378</v>
      </c>
      <c r="BW114" s="978"/>
      <c r="BX114" s="978"/>
      <c r="BY114" s="978"/>
      <c r="BZ114" s="978"/>
      <c r="CA114" s="978">
        <v>1761058</v>
      </c>
      <c r="CB114" s="978"/>
      <c r="CC114" s="978"/>
      <c r="CD114" s="978"/>
      <c r="CE114" s="978"/>
      <c r="CF114" s="972">
        <v>25.5</v>
      </c>
      <c r="CG114" s="973"/>
      <c r="CH114" s="973"/>
      <c r="CI114" s="973"/>
      <c r="CJ114" s="973"/>
      <c r="CK114" s="1003"/>
      <c r="CL114" s="1004"/>
      <c r="CM114" s="974" t="s">
        <v>448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127</v>
      </c>
      <c r="DH114" s="1017"/>
      <c r="DI114" s="1017"/>
      <c r="DJ114" s="1017"/>
      <c r="DK114" s="1018"/>
      <c r="DL114" s="1019" t="s">
        <v>434</v>
      </c>
      <c r="DM114" s="1017"/>
      <c r="DN114" s="1017"/>
      <c r="DO114" s="1017"/>
      <c r="DP114" s="1018"/>
      <c r="DQ114" s="1019" t="s">
        <v>127</v>
      </c>
      <c r="DR114" s="1017"/>
      <c r="DS114" s="1017"/>
      <c r="DT114" s="1017"/>
      <c r="DU114" s="1018"/>
      <c r="DV114" s="1020" t="s">
        <v>127</v>
      </c>
      <c r="DW114" s="1021"/>
      <c r="DX114" s="1021"/>
      <c r="DY114" s="1021"/>
      <c r="DZ114" s="1022"/>
    </row>
    <row r="115" spans="1:130" s="248" customFormat="1" ht="26.25" customHeight="1" x14ac:dyDescent="0.15">
      <c r="A115" s="1012"/>
      <c r="B115" s="1013"/>
      <c r="C115" s="1008" t="s">
        <v>449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425</v>
      </c>
      <c r="AB115" s="992"/>
      <c r="AC115" s="992"/>
      <c r="AD115" s="992"/>
      <c r="AE115" s="993"/>
      <c r="AF115" s="994">
        <v>642</v>
      </c>
      <c r="AG115" s="992"/>
      <c r="AH115" s="992"/>
      <c r="AI115" s="992"/>
      <c r="AJ115" s="993"/>
      <c r="AK115" s="994">
        <v>641</v>
      </c>
      <c r="AL115" s="992"/>
      <c r="AM115" s="992"/>
      <c r="AN115" s="992"/>
      <c r="AO115" s="993"/>
      <c r="AP115" s="995">
        <v>0</v>
      </c>
      <c r="AQ115" s="996"/>
      <c r="AR115" s="996"/>
      <c r="AS115" s="996"/>
      <c r="AT115" s="997"/>
      <c r="AU115" s="958"/>
      <c r="AV115" s="959"/>
      <c r="AW115" s="959"/>
      <c r="AX115" s="959"/>
      <c r="AY115" s="959"/>
      <c r="AZ115" s="1007" t="s">
        <v>450</v>
      </c>
      <c r="BA115" s="1008"/>
      <c r="BB115" s="1008"/>
      <c r="BC115" s="1008"/>
      <c r="BD115" s="1008"/>
      <c r="BE115" s="1008"/>
      <c r="BF115" s="1008"/>
      <c r="BG115" s="1008"/>
      <c r="BH115" s="1008"/>
      <c r="BI115" s="1008"/>
      <c r="BJ115" s="1008"/>
      <c r="BK115" s="1008"/>
      <c r="BL115" s="1008"/>
      <c r="BM115" s="1008"/>
      <c r="BN115" s="1008"/>
      <c r="BO115" s="1008"/>
      <c r="BP115" s="1009"/>
      <c r="BQ115" s="977" t="s">
        <v>436</v>
      </c>
      <c r="BR115" s="978"/>
      <c r="BS115" s="978"/>
      <c r="BT115" s="978"/>
      <c r="BU115" s="978"/>
      <c r="BV115" s="978" t="s">
        <v>127</v>
      </c>
      <c r="BW115" s="978"/>
      <c r="BX115" s="978"/>
      <c r="BY115" s="978"/>
      <c r="BZ115" s="978"/>
      <c r="CA115" s="978" t="s">
        <v>436</v>
      </c>
      <c r="CB115" s="978"/>
      <c r="CC115" s="978"/>
      <c r="CD115" s="978"/>
      <c r="CE115" s="978"/>
      <c r="CF115" s="972" t="s">
        <v>434</v>
      </c>
      <c r="CG115" s="973"/>
      <c r="CH115" s="973"/>
      <c r="CI115" s="973"/>
      <c r="CJ115" s="973"/>
      <c r="CK115" s="1003"/>
      <c r="CL115" s="1004"/>
      <c r="CM115" s="1007" t="s">
        <v>451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127</v>
      </c>
      <c r="DH115" s="1017"/>
      <c r="DI115" s="1017"/>
      <c r="DJ115" s="1017"/>
      <c r="DK115" s="1018"/>
      <c r="DL115" s="1019" t="s">
        <v>127</v>
      </c>
      <c r="DM115" s="1017"/>
      <c r="DN115" s="1017"/>
      <c r="DO115" s="1017"/>
      <c r="DP115" s="1018"/>
      <c r="DQ115" s="1019" t="s">
        <v>434</v>
      </c>
      <c r="DR115" s="1017"/>
      <c r="DS115" s="1017"/>
      <c r="DT115" s="1017"/>
      <c r="DU115" s="1018"/>
      <c r="DV115" s="1020" t="s">
        <v>434</v>
      </c>
      <c r="DW115" s="1021"/>
      <c r="DX115" s="1021"/>
      <c r="DY115" s="1021"/>
      <c r="DZ115" s="1022"/>
    </row>
    <row r="116" spans="1:130" s="248" customFormat="1" ht="26.25" customHeight="1" x14ac:dyDescent="0.15">
      <c r="A116" s="1014"/>
      <c r="B116" s="1015"/>
      <c r="C116" s="1023" t="s">
        <v>452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434</v>
      </c>
      <c r="AB116" s="1017"/>
      <c r="AC116" s="1017"/>
      <c r="AD116" s="1017"/>
      <c r="AE116" s="1018"/>
      <c r="AF116" s="1019" t="s">
        <v>127</v>
      </c>
      <c r="AG116" s="1017"/>
      <c r="AH116" s="1017"/>
      <c r="AI116" s="1017"/>
      <c r="AJ116" s="1018"/>
      <c r="AK116" s="1019" t="s">
        <v>436</v>
      </c>
      <c r="AL116" s="1017"/>
      <c r="AM116" s="1017"/>
      <c r="AN116" s="1017"/>
      <c r="AO116" s="1018"/>
      <c r="AP116" s="1020" t="s">
        <v>127</v>
      </c>
      <c r="AQ116" s="1021"/>
      <c r="AR116" s="1021"/>
      <c r="AS116" s="1021"/>
      <c r="AT116" s="1022"/>
      <c r="AU116" s="958"/>
      <c r="AV116" s="959"/>
      <c r="AW116" s="959"/>
      <c r="AX116" s="959"/>
      <c r="AY116" s="959"/>
      <c r="AZ116" s="1025" t="s">
        <v>453</v>
      </c>
      <c r="BA116" s="1026"/>
      <c r="BB116" s="1026"/>
      <c r="BC116" s="1026"/>
      <c r="BD116" s="1026"/>
      <c r="BE116" s="1026"/>
      <c r="BF116" s="1026"/>
      <c r="BG116" s="1026"/>
      <c r="BH116" s="1026"/>
      <c r="BI116" s="1026"/>
      <c r="BJ116" s="1026"/>
      <c r="BK116" s="1026"/>
      <c r="BL116" s="1026"/>
      <c r="BM116" s="1026"/>
      <c r="BN116" s="1026"/>
      <c r="BO116" s="1026"/>
      <c r="BP116" s="1027"/>
      <c r="BQ116" s="977" t="s">
        <v>436</v>
      </c>
      <c r="BR116" s="978"/>
      <c r="BS116" s="978"/>
      <c r="BT116" s="978"/>
      <c r="BU116" s="978"/>
      <c r="BV116" s="978" t="s">
        <v>434</v>
      </c>
      <c r="BW116" s="978"/>
      <c r="BX116" s="978"/>
      <c r="BY116" s="978"/>
      <c r="BZ116" s="978"/>
      <c r="CA116" s="978" t="s">
        <v>434</v>
      </c>
      <c r="CB116" s="978"/>
      <c r="CC116" s="978"/>
      <c r="CD116" s="978"/>
      <c r="CE116" s="978"/>
      <c r="CF116" s="972" t="s">
        <v>127</v>
      </c>
      <c r="CG116" s="973"/>
      <c r="CH116" s="973"/>
      <c r="CI116" s="973"/>
      <c r="CJ116" s="973"/>
      <c r="CK116" s="1003"/>
      <c r="CL116" s="1004"/>
      <c r="CM116" s="974" t="s">
        <v>454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127</v>
      </c>
      <c r="DH116" s="1017"/>
      <c r="DI116" s="1017"/>
      <c r="DJ116" s="1017"/>
      <c r="DK116" s="1018"/>
      <c r="DL116" s="1019" t="s">
        <v>127</v>
      </c>
      <c r="DM116" s="1017"/>
      <c r="DN116" s="1017"/>
      <c r="DO116" s="1017"/>
      <c r="DP116" s="1018"/>
      <c r="DQ116" s="1019" t="s">
        <v>434</v>
      </c>
      <c r="DR116" s="1017"/>
      <c r="DS116" s="1017"/>
      <c r="DT116" s="1017"/>
      <c r="DU116" s="1018"/>
      <c r="DV116" s="1020" t="s">
        <v>127</v>
      </c>
      <c r="DW116" s="1021"/>
      <c r="DX116" s="1021"/>
      <c r="DY116" s="1021"/>
      <c r="DZ116" s="1022"/>
    </row>
    <row r="117" spans="1:130" s="248"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455</v>
      </c>
      <c r="Z117" s="944"/>
      <c r="AA117" s="1034">
        <v>1875329</v>
      </c>
      <c r="AB117" s="1035"/>
      <c r="AC117" s="1035"/>
      <c r="AD117" s="1035"/>
      <c r="AE117" s="1036"/>
      <c r="AF117" s="1037">
        <v>1951885</v>
      </c>
      <c r="AG117" s="1035"/>
      <c r="AH117" s="1035"/>
      <c r="AI117" s="1035"/>
      <c r="AJ117" s="1036"/>
      <c r="AK117" s="1037">
        <v>1920871</v>
      </c>
      <c r="AL117" s="1035"/>
      <c r="AM117" s="1035"/>
      <c r="AN117" s="1035"/>
      <c r="AO117" s="1036"/>
      <c r="AP117" s="1038"/>
      <c r="AQ117" s="1039"/>
      <c r="AR117" s="1039"/>
      <c r="AS117" s="1039"/>
      <c r="AT117" s="1040"/>
      <c r="AU117" s="958"/>
      <c r="AV117" s="959"/>
      <c r="AW117" s="959"/>
      <c r="AX117" s="959"/>
      <c r="AY117" s="959"/>
      <c r="AZ117" s="1025" t="s">
        <v>456</v>
      </c>
      <c r="BA117" s="1026"/>
      <c r="BB117" s="1026"/>
      <c r="BC117" s="1026"/>
      <c r="BD117" s="1026"/>
      <c r="BE117" s="1026"/>
      <c r="BF117" s="1026"/>
      <c r="BG117" s="1026"/>
      <c r="BH117" s="1026"/>
      <c r="BI117" s="1026"/>
      <c r="BJ117" s="1026"/>
      <c r="BK117" s="1026"/>
      <c r="BL117" s="1026"/>
      <c r="BM117" s="1026"/>
      <c r="BN117" s="1026"/>
      <c r="BO117" s="1026"/>
      <c r="BP117" s="1027"/>
      <c r="BQ117" s="977" t="s">
        <v>127</v>
      </c>
      <c r="BR117" s="978"/>
      <c r="BS117" s="978"/>
      <c r="BT117" s="978"/>
      <c r="BU117" s="978"/>
      <c r="BV117" s="978" t="s">
        <v>127</v>
      </c>
      <c r="BW117" s="978"/>
      <c r="BX117" s="978"/>
      <c r="BY117" s="978"/>
      <c r="BZ117" s="978"/>
      <c r="CA117" s="978" t="s">
        <v>127</v>
      </c>
      <c r="CB117" s="978"/>
      <c r="CC117" s="978"/>
      <c r="CD117" s="978"/>
      <c r="CE117" s="978"/>
      <c r="CF117" s="972" t="s">
        <v>127</v>
      </c>
      <c r="CG117" s="973"/>
      <c r="CH117" s="973"/>
      <c r="CI117" s="973"/>
      <c r="CJ117" s="973"/>
      <c r="CK117" s="1003"/>
      <c r="CL117" s="1004"/>
      <c r="CM117" s="974" t="s">
        <v>457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458</v>
      </c>
      <c r="DH117" s="1017"/>
      <c r="DI117" s="1017"/>
      <c r="DJ117" s="1017"/>
      <c r="DK117" s="1018"/>
      <c r="DL117" s="1019" t="s">
        <v>127</v>
      </c>
      <c r="DM117" s="1017"/>
      <c r="DN117" s="1017"/>
      <c r="DO117" s="1017"/>
      <c r="DP117" s="1018"/>
      <c r="DQ117" s="1019" t="s">
        <v>409</v>
      </c>
      <c r="DR117" s="1017"/>
      <c r="DS117" s="1017"/>
      <c r="DT117" s="1017"/>
      <c r="DU117" s="1018"/>
      <c r="DV117" s="1020" t="s">
        <v>409</v>
      </c>
      <c r="DW117" s="1021"/>
      <c r="DX117" s="1021"/>
      <c r="DY117" s="1021"/>
      <c r="DZ117" s="1022"/>
    </row>
    <row r="118" spans="1:130" s="248" customFormat="1" ht="26.25" customHeight="1" x14ac:dyDescent="0.15">
      <c r="A118" s="962" t="s">
        <v>429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426</v>
      </c>
      <c r="AB118" s="943"/>
      <c r="AC118" s="943"/>
      <c r="AD118" s="943"/>
      <c r="AE118" s="944"/>
      <c r="AF118" s="942" t="s">
        <v>427</v>
      </c>
      <c r="AG118" s="943"/>
      <c r="AH118" s="943"/>
      <c r="AI118" s="943"/>
      <c r="AJ118" s="944"/>
      <c r="AK118" s="942" t="s">
        <v>304</v>
      </c>
      <c r="AL118" s="943"/>
      <c r="AM118" s="943"/>
      <c r="AN118" s="943"/>
      <c r="AO118" s="944"/>
      <c r="AP118" s="1029" t="s">
        <v>428</v>
      </c>
      <c r="AQ118" s="1030"/>
      <c r="AR118" s="1030"/>
      <c r="AS118" s="1030"/>
      <c r="AT118" s="1031"/>
      <c r="AU118" s="958"/>
      <c r="AV118" s="959"/>
      <c r="AW118" s="959"/>
      <c r="AX118" s="959"/>
      <c r="AY118" s="959"/>
      <c r="AZ118" s="1032" t="s">
        <v>459</v>
      </c>
      <c r="BA118" s="1023"/>
      <c r="BB118" s="1023"/>
      <c r="BC118" s="1023"/>
      <c r="BD118" s="1023"/>
      <c r="BE118" s="1023"/>
      <c r="BF118" s="1023"/>
      <c r="BG118" s="1023"/>
      <c r="BH118" s="1023"/>
      <c r="BI118" s="1023"/>
      <c r="BJ118" s="1023"/>
      <c r="BK118" s="1023"/>
      <c r="BL118" s="1023"/>
      <c r="BM118" s="1023"/>
      <c r="BN118" s="1023"/>
      <c r="BO118" s="1023"/>
      <c r="BP118" s="1024"/>
      <c r="BQ118" s="1055">
        <v>153410</v>
      </c>
      <c r="BR118" s="1056"/>
      <c r="BS118" s="1056"/>
      <c r="BT118" s="1056"/>
      <c r="BU118" s="1056"/>
      <c r="BV118" s="1056">
        <v>187370</v>
      </c>
      <c r="BW118" s="1056"/>
      <c r="BX118" s="1056"/>
      <c r="BY118" s="1056"/>
      <c r="BZ118" s="1056"/>
      <c r="CA118" s="1056">
        <v>193626</v>
      </c>
      <c r="CB118" s="1056"/>
      <c r="CC118" s="1056"/>
      <c r="CD118" s="1056"/>
      <c r="CE118" s="1056"/>
      <c r="CF118" s="972">
        <v>2.8</v>
      </c>
      <c r="CG118" s="973"/>
      <c r="CH118" s="973"/>
      <c r="CI118" s="973"/>
      <c r="CJ118" s="973"/>
      <c r="CK118" s="1003"/>
      <c r="CL118" s="1004"/>
      <c r="CM118" s="974" t="s">
        <v>460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127</v>
      </c>
      <c r="DH118" s="1017"/>
      <c r="DI118" s="1017"/>
      <c r="DJ118" s="1017"/>
      <c r="DK118" s="1018"/>
      <c r="DL118" s="1019" t="s">
        <v>127</v>
      </c>
      <c r="DM118" s="1017"/>
      <c r="DN118" s="1017"/>
      <c r="DO118" s="1017"/>
      <c r="DP118" s="1018"/>
      <c r="DQ118" s="1019" t="s">
        <v>409</v>
      </c>
      <c r="DR118" s="1017"/>
      <c r="DS118" s="1017"/>
      <c r="DT118" s="1017"/>
      <c r="DU118" s="1018"/>
      <c r="DV118" s="1020" t="s">
        <v>127</v>
      </c>
      <c r="DW118" s="1021"/>
      <c r="DX118" s="1021"/>
      <c r="DY118" s="1021"/>
      <c r="DZ118" s="1022"/>
    </row>
    <row r="119" spans="1:130" s="248" customFormat="1" ht="26.25" customHeight="1" x14ac:dyDescent="0.15">
      <c r="A119" s="1116" t="s">
        <v>432</v>
      </c>
      <c r="B119" s="1002"/>
      <c r="C119" s="981" t="s">
        <v>433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127</v>
      </c>
      <c r="AB119" s="950"/>
      <c r="AC119" s="950"/>
      <c r="AD119" s="950"/>
      <c r="AE119" s="951"/>
      <c r="AF119" s="952" t="s">
        <v>409</v>
      </c>
      <c r="AG119" s="950"/>
      <c r="AH119" s="950"/>
      <c r="AI119" s="950"/>
      <c r="AJ119" s="951"/>
      <c r="AK119" s="952" t="s">
        <v>127</v>
      </c>
      <c r="AL119" s="950"/>
      <c r="AM119" s="950"/>
      <c r="AN119" s="950"/>
      <c r="AO119" s="951"/>
      <c r="AP119" s="953" t="s">
        <v>458</v>
      </c>
      <c r="AQ119" s="954"/>
      <c r="AR119" s="954"/>
      <c r="AS119" s="954"/>
      <c r="AT119" s="955"/>
      <c r="AU119" s="960"/>
      <c r="AV119" s="961"/>
      <c r="AW119" s="961"/>
      <c r="AX119" s="961"/>
      <c r="AY119" s="961"/>
      <c r="AZ119" s="279" t="s">
        <v>184</v>
      </c>
      <c r="BA119" s="279"/>
      <c r="BB119" s="279"/>
      <c r="BC119" s="279"/>
      <c r="BD119" s="279"/>
      <c r="BE119" s="279"/>
      <c r="BF119" s="279"/>
      <c r="BG119" s="279"/>
      <c r="BH119" s="279"/>
      <c r="BI119" s="279"/>
      <c r="BJ119" s="279"/>
      <c r="BK119" s="279"/>
      <c r="BL119" s="279"/>
      <c r="BM119" s="279"/>
      <c r="BN119" s="279"/>
      <c r="BO119" s="1033" t="s">
        <v>461</v>
      </c>
      <c r="BP119" s="1064"/>
      <c r="BQ119" s="1055">
        <v>27797168</v>
      </c>
      <c r="BR119" s="1056"/>
      <c r="BS119" s="1056"/>
      <c r="BT119" s="1056"/>
      <c r="BU119" s="1056"/>
      <c r="BV119" s="1056">
        <v>27773709</v>
      </c>
      <c r="BW119" s="1056"/>
      <c r="BX119" s="1056"/>
      <c r="BY119" s="1056"/>
      <c r="BZ119" s="1056"/>
      <c r="CA119" s="1056">
        <v>28579496</v>
      </c>
      <c r="CB119" s="1056"/>
      <c r="CC119" s="1056"/>
      <c r="CD119" s="1056"/>
      <c r="CE119" s="1056"/>
      <c r="CF119" s="1057"/>
      <c r="CG119" s="1058"/>
      <c r="CH119" s="1058"/>
      <c r="CI119" s="1058"/>
      <c r="CJ119" s="1059"/>
      <c r="CK119" s="1005"/>
      <c r="CL119" s="1006"/>
      <c r="CM119" s="1060" t="s">
        <v>462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409</v>
      </c>
      <c r="DH119" s="1042"/>
      <c r="DI119" s="1042"/>
      <c r="DJ119" s="1042"/>
      <c r="DK119" s="1043"/>
      <c r="DL119" s="1041" t="s">
        <v>127</v>
      </c>
      <c r="DM119" s="1042"/>
      <c r="DN119" s="1042"/>
      <c r="DO119" s="1042"/>
      <c r="DP119" s="1043"/>
      <c r="DQ119" s="1041" t="s">
        <v>409</v>
      </c>
      <c r="DR119" s="1042"/>
      <c r="DS119" s="1042"/>
      <c r="DT119" s="1042"/>
      <c r="DU119" s="1043"/>
      <c r="DV119" s="1044" t="s">
        <v>409</v>
      </c>
      <c r="DW119" s="1045"/>
      <c r="DX119" s="1045"/>
      <c r="DY119" s="1045"/>
      <c r="DZ119" s="1046"/>
    </row>
    <row r="120" spans="1:130" s="248" customFormat="1" ht="26.25" customHeight="1" x14ac:dyDescent="0.15">
      <c r="A120" s="1117"/>
      <c r="B120" s="1004"/>
      <c r="C120" s="974" t="s">
        <v>438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409</v>
      </c>
      <c r="AB120" s="1017"/>
      <c r="AC120" s="1017"/>
      <c r="AD120" s="1017"/>
      <c r="AE120" s="1018"/>
      <c r="AF120" s="1019" t="s">
        <v>127</v>
      </c>
      <c r="AG120" s="1017"/>
      <c r="AH120" s="1017"/>
      <c r="AI120" s="1017"/>
      <c r="AJ120" s="1018"/>
      <c r="AK120" s="1019" t="s">
        <v>127</v>
      </c>
      <c r="AL120" s="1017"/>
      <c r="AM120" s="1017"/>
      <c r="AN120" s="1017"/>
      <c r="AO120" s="1018"/>
      <c r="AP120" s="1020" t="s">
        <v>409</v>
      </c>
      <c r="AQ120" s="1021"/>
      <c r="AR120" s="1021"/>
      <c r="AS120" s="1021"/>
      <c r="AT120" s="1022"/>
      <c r="AU120" s="1047" t="s">
        <v>463</v>
      </c>
      <c r="AV120" s="1048"/>
      <c r="AW120" s="1048"/>
      <c r="AX120" s="1048"/>
      <c r="AY120" s="1049"/>
      <c r="AZ120" s="998" t="s">
        <v>464</v>
      </c>
      <c r="BA120" s="947"/>
      <c r="BB120" s="947"/>
      <c r="BC120" s="947"/>
      <c r="BD120" s="947"/>
      <c r="BE120" s="947"/>
      <c r="BF120" s="947"/>
      <c r="BG120" s="947"/>
      <c r="BH120" s="947"/>
      <c r="BI120" s="947"/>
      <c r="BJ120" s="947"/>
      <c r="BK120" s="947"/>
      <c r="BL120" s="947"/>
      <c r="BM120" s="947"/>
      <c r="BN120" s="947"/>
      <c r="BO120" s="947"/>
      <c r="BP120" s="948"/>
      <c r="BQ120" s="984">
        <v>3240362</v>
      </c>
      <c r="BR120" s="985"/>
      <c r="BS120" s="985"/>
      <c r="BT120" s="985"/>
      <c r="BU120" s="985"/>
      <c r="BV120" s="985">
        <v>3985092</v>
      </c>
      <c r="BW120" s="985"/>
      <c r="BX120" s="985"/>
      <c r="BY120" s="985"/>
      <c r="BZ120" s="985"/>
      <c r="CA120" s="985">
        <v>5220363</v>
      </c>
      <c r="CB120" s="985"/>
      <c r="CC120" s="985"/>
      <c r="CD120" s="985"/>
      <c r="CE120" s="985"/>
      <c r="CF120" s="999">
        <v>75.599999999999994</v>
      </c>
      <c r="CG120" s="1000"/>
      <c r="CH120" s="1000"/>
      <c r="CI120" s="1000"/>
      <c r="CJ120" s="1000"/>
      <c r="CK120" s="1065" t="s">
        <v>465</v>
      </c>
      <c r="CL120" s="1066"/>
      <c r="CM120" s="1066"/>
      <c r="CN120" s="1066"/>
      <c r="CO120" s="1067"/>
      <c r="CP120" s="1073" t="s">
        <v>466</v>
      </c>
      <c r="CQ120" s="1074"/>
      <c r="CR120" s="1074"/>
      <c r="CS120" s="1074"/>
      <c r="CT120" s="1074"/>
      <c r="CU120" s="1074"/>
      <c r="CV120" s="1074"/>
      <c r="CW120" s="1074"/>
      <c r="CX120" s="1074"/>
      <c r="CY120" s="1074"/>
      <c r="CZ120" s="1074"/>
      <c r="DA120" s="1074"/>
      <c r="DB120" s="1074"/>
      <c r="DC120" s="1074"/>
      <c r="DD120" s="1074"/>
      <c r="DE120" s="1074"/>
      <c r="DF120" s="1075"/>
      <c r="DG120" s="984" t="s">
        <v>409</v>
      </c>
      <c r="DH120" s="985"/>
      <c r="DI120" s="985"/>
      <c r="DJ120" s="985"/>
      <c r="DK120" s="985"/>
      <c r="DL120" s="985" t="s">
        <v>390</v>
      </c>
      <c r="DM120" s="985"/>
      <c r="DN120" s="985"/>
      <c r="DO120" s="985"/>
      <c r="DP120" s="985"/>
      <c r="DQ120" s="985">
        <v>8213504</v>
      </c>
      <c r="DR120" s="985"/>
      <c r="DS120" s="985"/>
      <c r="DT120" s="985"/>
      <c r="DU120" s="985"/>
      <c r="DV120" s="986">
        <v>119</v>
      </c>
      <c r="DW120" s="986"/>
      <c r="DX120" s="986"/>
      <c r="DY120" s="986"/>
      <c r="DZ120" s="987"/>
    </row>
    <row r="121" spans="1:130" s="248" customFormat="1" ht="26.25" customHeight="1" x14ac:dyDescent="0.15">
      <c r="A121" s="1117"/>
      <c r="B121" s="1004"/>
      <c r="C121" s="1025" t="s">
        <v>467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409</v>
      </c>
      <c r="AB121" s="1017"/>
      <c r="AC121" s="1017"/>
      <c r="AD121" s="1017"/>
      <c r="AE121" s="1018"/>
      <c r="AF121" s="1019" t="s">
        <v>409</v>
      </c>
      <c r="AG121" s="1017"/>
      <c r="AH121" s="1017"/>
      <c r="AI121" s="1017"/>
      <c r="AJ121" s="1018"/>
      <c r="AK121" s="1019" t="s">
        <v>127</v>
      </c>
      <c r="AL121" s="1017"/>
      <c r="AM121" s="1017"/>
      <c r="AN121" s="1017"/>
      <c r="AO121" s="1018"/>
      <c r="AP121" s="1020" t="s">
        <v>127</v>
      </c>
      <c r="AQ121" s="1021"/>
      <c r="AR121" s="1021"/>
      <c r="AS121" s="1021"/>
      <c r="AT121" s="1022"/>
      <c r="AU121" s="1050"/>
      <c r="AV121" s="1051"/>
      <c r="AW121" s="1051"/>
      <c r="AX121" s="1051"/>
      <c r="AY121" s="1052"/>
      <c r="AZ121" s="1007" t="s">
        <v>468</v>
      </c>
      <c r="BA121" s="1008"/>
      <c r="BB121" s="1008"/>
      <c r="BC121" s="1008"/>
      <c r="BD121" s="1008"/>
      <c r="BE121" s="1008"/>
      <c r="BF121" s="1008"/>
      <c r="BG121" s="1008"/>
      <c r="BH121" s="1008"/>
      <c r="BI121" s="1008"/>
      <c r="BJ121" s="1008"/>
      <c r="BK121" s="1008"/>
      <c r="BL121" s="1008"/>
      <c r="BM121" s="1008"/>
      <c r="BN121" s="1008"/>
      <c r="BO121" s="1008"/>
      <c r="BP121" s="1009"/>
      <c r="BQ121" s="977">
        <v>2615902</v>
      </c>
      <c r="BR121" s="978"/>
      <c r="BS121" s="978"/>
      <c r="BT121" s="978"/>
      <c r="BU121" s="978"/>
      <c r="BV121" s="978">
        <v>2480778</v>
      </c>
      <c r="BW121" s="978"/>
      <c r="BX121" s="978"/>
      <c r="BY121" s="978"/>
      <c r="BZ121" s="978"/>
      <c r="CA121" s="978">
        <v>2059520</v>
      </c>
      <c r="CB121" s="978"/>
      <c r="CC121" s="978"/>
      <c r="CD121" s="978"/>
      <c r="CE121" s="978"/>
      <c r="CF121" s="972">
        <v>29.8</v>
      </c>
      <c r="CG121" s="973"/>
      <c r="CH121" s="973"/>
      <c r="CI121" s="973"/>
      <c r="CJ121" s="973"/>
      <c r="CK121" s="1068"/>
      <c r="CL121" s="1069"/>
      <c r="CM121" s="1069"/>
      <c r="CN121" s="1069"/>
      <c r="CO121" s="1070"/>
      <c r="CP121" s="1078" t="s">
        <v>469</v>
      </c>
      <c r="CQ121" s="1079"/>
      <c r="CR121" s="1079"/>
      <c r="CS121" s="1079"/>
      <c r="CT121" s="1079"/>
      <c r="CU121" s="1079"/>
      <c r="CV121" s="1079"/>
      <c r="CW121" s="1079"/>
      <c r="CX121" s="1079"/>
      <c r="CY121" s="1079"/>
      <c r="CZ121" s="1079"/>
      <c r="DA121" s="1079"/>
      <c r="DB121" s="1079"/>
      <c r="DC121" s="1079"/>
      <c r="DD121" s="1079"/>
      <c r="DE121" s="1079"/>
      <c r="DF121" s="1080"/>
      <c r="DG121" s="977">
        <v>311787</v>
      </c>
      <c r="DH121" s="978"/>
      <c r="DI121" s="978"/>
      <c r="DJ121" s="978"/>
      <c r="DK121" s="978"/>
      <c r="DL121" s="978">
        <v>530172</v>
      </c>
      <c r="DM121" s="978"/>
      <c r="DN121" s="978"/>
      <c r="DO121" s="978"/>
      <c r="DP121" s="978"/>
      <c r="DQ121" s="978">
        <v>616129</v>
      </c>
      <c r="DR121" s="978"/>
      <c r="DS121" s="978"/>
      <c r="DT121" s="978"/>
      <c r="DU121" s="978"/>
      <c r="DV121" s="979">
        <v>8.9</v>
      </c>
      <c r="DW121" s="979"/>
      <c r="DX121" s="979"/>
      <c r="DY121" s="979"/>
      <c r="DZ121" s="980"/>
    </row>
    <row r="122" spans="1:130" s="248" customFormat="1" ht="26.25" customHeight="1" x14ac:dyDescent="0.15">
      <c r="A122" s="1117"/>
      <c r="B122" s="1004"/>
      <c r="C122" s="974" t="s">
        <v>448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127</v>
      </c>
      <c r="AB122" s="1017"/>
      <c r="AC122" s="1017"/>
      <c r="AD122" s="1017"/>
      <c r="AE122" s="1018"/>
      <c r="AF122" s="1019" t="s">
        <v>409</v>
      </c>
      <c r="AG122" s="1017"/>
      <c r="AH122" s="1017"/>
      <c r="AI122" s="1017"/>
      <c r="AJ122" s="1018"/>
      <c r="AK122" s="1019" t="s">
        <v>409</v>
      </c>
      <c r="AL122" s="1017"/>
      <c r="AM122" s="1017"/>
      <c r="AN122" s="1017"/>
      <c r="AO122" s="1018"/>
      <c r="AP122" s="1020" t="s">
        <v>127</v>
      </c>
      <c r="AQ122" s="1021"/>
      <c r="AR122" s="1021"/>
      <c r="AS122" s="1021"/>
      <c r="AT122" s="1022"/>
      <c r="AU122" s="1050"/>
      <c r="AV122" s="1051"/>
      <c r="AW122" s="1051"/>
      <c r="AX122" s="1051"/>
      <c r="AY122" s="1052"/>
      <c r="AZ122" s="1032" t="s">
        <v>470</v>
      </c>
      <c r="BA122" s="1023"/>
      <c r="BB122" s="1023"/>
      <c r="BC122" s="1023"/>
      <c r="BD122" s="1023"/>
      <c r="BE122" s="1023"/>
      <c r="BF122" s="1023"/>
      <c r="BG122" s="1023"/>
      <c r="BH122" s="1023"/>
      <c r="BI122" s="1023"/>
      <c r="BJ122" s="1023"/>
      <c r="BK122" s="1023"/>
      <c r="BL122" s="1023"/>
      <c r="BM122" s="1023"/>
      <c r="BN122" s="1023"/>
      <c r="BO122" s="1023"/>
      <c r="BP122" s="1024"/>
      <c r="BQ122" s="1055">
        <v>14924254</v>
      </c>
      <c r="BR122" s="1056"/>
      <c r="BS122" s="1056"/>
      <c r="BT122" s="1056"/>
      <c r="BU122" s="1056"/>
      <c r="BV122" s="1056">
        <v>14815292</v>
      </c>
      <c r="BW122" s="1056"/>
      <c r="BX122" s="1056"/>
      <c r="BY122" s="1056"/>
      <c r="BZ122" s="1056"/>
      <c r="CA122" s="1056">
        <v>15809831</v>
      </c>
      <c r="CB122" s="1056"/>
      <c r="CC122" s="1056"/>
      <c r="CD122" s="1056"/>
      <c r="CE122" s="1056"/>
      <c r="CF122" s="1076">
        <v>229</v>
      </c>
      <c r="CG122" s="1077"/>
      <c r="CH122" s="1077"/>
      <c r="CI122" s="1077"/>
      <c r="CJ122" s="1077"/>
      <c r="CK122" s="1068"/>
      <c r="CL122" s="1069"/>
      <c r="CM122" s="1069"/>
      <c r="CN122" s="1069"/>
      <c r="CO122" s="1070"/>
      <c r="CP122" s="1078" t="s">
        <v>402</v>
      </c>
      <c r="CQ122" s="1079"/>
      <c r="CR122" s="1079"/>
      <c r="CS122" s="1079"/>
      <c r="CT122" s="1079"/>
      <c r="CU122" s="1079"/>
      <c r="CV122" s="1079"/>
      <c r="CW122" s="1079"/>
      <c r="CX122" s="1079"/>
      <c r="CY122" s="1079"/>
      <c r="CZ122" s="1079"/>
      <c r="DA122" s="1079"/>
      <c r="DB122" s="1079"/>
      <c r="DC122" s="1079"/>
      <c r="DD122" s="1079"/>
      <c r="DE122" s="1079"/>
      <c r="DF122" s="1080"/>
      <c r="DG122" s="977" t="s">
        <v>127</v>
      </c>
      <c r="DH122" s="978"/>
      <c r="DI122" s="978"/>
      <c r="DJ122" s="978"/>
      <c r="DK122" s="978"/>
      <c r="DL122" s="978" t="s">
        <v>127</v>
      </c>
      <c r="DM122" s="978"/>
      <c r="DN122" s="978"/>
      <c r="DO122" s="978"/>
      <c r="DP122" s="978"/>
      <c r="DQ122" s="978" t="s">
        <v>127</v>
      </c>
      <c r="DR122" s="978"/>
      <c r="DS122" s="978"/>
      <c r="DT122" s="978"/>
      <c r="DU122" s="978"/>
      <c r="DV122" s="979" t="s">
        <v>409</v>
      </c>
      <c r="DW122" s="979"/>
      <c r="DX122" s="979"/>
      <c r="DY122" s="979"/>
      <c r="DZ122" s="980"/>
    </row>
    <row r="123" spans="1:130" s="248" customFormat="1" ht="26.25" customHeight="1" x14ac:dyDescent="0.15">
      <c r="A123" s="1117"/>
      <c r="B123" s="1004"/>
      <c r="C123" s="974" t="s">
        <v>454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127</v>
      </c>
      <c r="AB123" s="1017"/>
      <c r="AC123" s="1017"/>
      <c r="AD123" s="1017"/>
      <c r="AE123" s="1018"/>
      <c r="AF123" s="1019" t="s">
        <v>127</v>
      </c>
      <c r="AG123" s="1017"/>
      <c r="AH123" s="1017"/>
      <c r="AI123" s="1017"/>
      <c r="AJ123" s="1018"/>
      <c r="AK123" s="1019" t="s">
        <v>127</v>
      </c>
      <c r="AL123" s="1017"/>
      <c r="AM123" s="1017"/>
      <c r="AN123" s="1017"/>
      <c r="AO123" s="1018"/>
      <c r="AP123" s="1020" t="s">
        <v>127</v>
      </c>
      <c r="AQ123" s="1021"/>
      <c r="AR123" s="1021"/>
      <c r="AS123" s="1021"/>
      <c r="AT123" s="1022"/>
      <c r="AU123" s="1053"/>
      <c r="AV123" s="1054"/>
      <c r="AW123" s="1054"/>
      <c r="AX123" s="1054"/>
      <c r="AY123" s="1054"/>
      <c r="AZ123" s="279" t="s">
        <v>184</v>
      </c>
      <c r="BA123" s="279"/>
      <c r="BB123" s="279"/>
      <c r="BC123" s="279"/>
      <c r="BD123" s="279"/>
      <c r="BE123" s="279"/>
      <c r="BF123" s="279"/>
      <c r="BG123" s="279"/>
      <c r="BH123" s="279"/>
      <c r="BI123" s="279"/>
      <c r="BJ123" s="279"/>
      <c r="BK123" s="279"/>
      <c r="BL123" s="279"/>
      <c r="BM123" s="279"/>
      <c r="BN123" s="279"/>
      <c r="BO123" s="1033" t="s">
        <v>471</v>
      </c>
      <c r="BP123" s="1064"/>
      <c r="BQ123" s="1123">
        <v>20780518</v>
      </c>
      <c r="BR123" s="1124"/>
      <c r="BS123" s="1124"/>
      <c r="BT123" s="1124"/>
      <c r="BU123" s="1124"/>
      <c r="BV123" s="1124">
        <v>21281162</v>
      </c>
      <c r="BW123" s="1124"/>
      <c r="BX123" s="1124"/>
      <c r="BY123" s="1124"/>
      <c r="BZ123" s="1124"/>
      <c r="CA123" s="1124">
        <v>23089714</v>
      </c>
      <c r="CB123" s="1124"/>
      <c r="CC123" s="1124"/>
      <c r="CD123" s="1124"/>
      <c r="CE123" s="1124"/>
      <c r="CF123" s="1057"/>
      <c r="CG123" s="1058"/>
      <c r="CH123" s="1058"/>
      <c r="CI123" s="1058"/>
      <c r="CJ123" s="1059"/>
      <c r="CK123" s="1068"/>
      <c r="CL123" s="1069"/>
      <c r="CM123" s="1069"/>
      <c r="CN123" s="1069"/>
      <c r="CO123" s="1070"/>
      <c r="CP123" s="1078" t="s">
        <v>472</v>
      </c>
      <c r="CQ123" s="1079"/>
      <c r="CR123" s="1079"/>
      <c r="CS123" s="1079"/>
      <c r="CT123" s="1079"/>
      <c r="CU123" s="1079"/>
      <c r="CV123" s="1079"/>
      <c r="CW123" s="1079"/>
      <c r="CX123" s="1079"/>
      <c r="CY123" s="1079"/>
      <c r="CZ123" s="1079"/>
      <c r="DA123" s="1079"/>
      <c r="DB123" s="1079"/>
      <c r="DC123" s="1079"/>
      <c r="DD123" s="1079"/>
      <c r="DE123" s="1079"/>
      <c r="DF123" s="1080"/>
      <c r="DG123" s="1016" t="s">
        <v>127</v>
      </c>
      <c r="DH123" s="1017"/>
      <c r="DI123" s="1017"/>
      <c r="DJ123" s="1017"/>
      <c r="DK123" s="1018"/>
      <c r="DL123" s="1019" t="s">
        <v>127</v>
      </c>
      <c r="DM123" s="1017"/>
      <c r="DN123" s="1017"/>
      <c r="DO123" s="1017"/>
      <c r="DP123" s="1018"/>
      <c r="DQ123" s="1019" t="s">
        <v>409</v>
      </c>
      <c r="DR123" s="1017"/>
      <c r="DS123" s="1017"/>
      <c r="DT123" s="1017"/>
      <c r="DU123" s="1018"/>
      <c r="DV123" s="1020" t="s">
        <v>127</v>
      </c>
      <c r="DW123" s="1021"/>
      <c r="DX123" s="1021"/>
      <c r="DY123" s="1021"/>
      <c r="DZ123" s="1022"/>
    </row>
    <row r="124" spans="1:130" s="248" customFormat="1" ht="26.25" customHeight="1" thickBot="1" x14ac:dyDescent="0.2">
      <c r="A124" s="1117"/>
      <c r="B124" s="1004"/>
      <c r="C124" s="974" t="s">
        <v>457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127</v>
      </c>
      <c r="AB124" s="1017"/>
      <c r="AC124" s="1017"/>
      <c r="AD124" s="1017"/>
      <c r="AE124" s="1018"/>
      <c r="AF124" s="1019" t="s">
        <v>127</v>
      </c>
      <c r="AG124" s="1017"/>
      <c r="AH124" s="1017"/>
      <c r="AI124" s="1017"/>
      <c r="AJ124" s="1018"/>
      <c r="AK124" s="1019" t="s">
        <v>127</v>
      </c>
      <c r="AL124" s="1017"/>
      <c r="AM124" s="1017"/>
      <c r="AN124" s="1017"/>
      <c r="AO124" s="1018"/>
      <c r="AP124" s="1020" t="s">
        <v>409</v>
      </c>
      <c r="AQ124" s="1021"/>
      <c r="AR124" s="1021"/>
      <c r="AS124" s="1021"/>
      <c r="AT124" s="1022"/>
      <c r="AU124" s="1119" t="s">
        <v>473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105.2</v>
      </c>
      <c r="BR124" s="1086"/>
      <c r="BS124" s="1086"/>
      <c r="BT124" s="1086"/>
      <c r="BU124" s="1086"/>
      <c r="BV124" s="1086">
        <v>97.6</v>
      </c>
      <c r="BW124" s="1086"/>
      <c r="BX124" s="1086"/>
      <c r="BY124" s="1086"/>
      <c r="BZ124" s="1086"/>
      <c r="CA124" s="1086">
        <v>79.5</v>
      </c>
      <c r="CB124" s="1086"/>
      <c r="CC124" s="1086"/>
      <c r="CD124" s="1086"/>
      <c r="CE124" s="1086"/>
      <c r="CF124" s="1087"/>
      <c r="CG124" s="1088"/>
      <c r="CH124" s="1088"/>
      <c r="CI124" s="1088"/>
      <c r="CJ124" s="1089"/>
      <c r="CK124" s="1071"/>
      <c r="CL124" s="1071"/>
      <c r="CM124" s="1071"/>
      <c r="CN124" s="1071"/>
      <c r="CO124" s="1072"/>
      <c r="CP124" s="1078" t="s">
        <v>474</v>
      </c>
      <c r="CQ124" s="1079"/>
      <c r="CR124" s="1079"/>
      <c r="CS124" s="1079"/>
      <c r="CT124" s="1079"/>
      <c r="CU124" s="1079"/>
      <c r="CV124" s="1079"/>
      <c r="CW124" s="1079"/>
      <c r="CX124" s="1079"/>
      <c r="CY124" s="1079"/>
      <c r="CZ124" s="1079"/>
      <c r="DA124" s="1079"/>
      <c r="DB124" s="1079"/>
      <c r="DC124" s="1079"/>
      <c r="DD124" s="1079"/>
      <c r="DE124" s="1079"/>
      <c r="DF124" s="1080"/>
      <c r="DG124" s="1063">
        <v>8904270</v>
      </c>
      <c r="DH124" s="1042"/>
      <c r="DI124" s="1042"/>
      <c r="DJ124" s="1042"/>
      <c r="DK124" s="1043"/>
      <c r="DL124" s="1041">
        <v>8600232</v>
      </c>
      <c r="DM124" s="1042"/>
      <c r="DN124" s="1042"/>
      <c r="DO124" s="1042"/>
      <c r="DP124" s="1043"/>
      <c r="DQ124" s="1041" t="s">
        <v>127</v>
      </c>
      <c r="DR124" s="1042"/>
      <c r="DS124" s="1042"/>
      <c r="DT124" s="1042"/>
      <c r="DU124" s="1043"/>
      <c r="DV124" s="1044" t="s">
        <v>409</v>
      </c>
      <c r="DW124" s="1045"/>
      <c r="DX124" s="1045"/>
      <c r="DY124" s="1045"/>
      <c r="DZ124" s="1046"/>
    </row>
    <row r="125" spans="1:130" s="248" customFormat="1" ht="26.25" customHeight="1" x14ac:dyDescent="0.15">
      <c r="A125" s="1117"/>
      <c r="B125" s="1004"/>
      <c r="C125" s="974" t="s">
        <v>460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409</v>
      </c>
      <c r="AB125" s="1017"/>
      <c r="AC125" s="1017"/>
      <c r="AD125" s="1017"/>
      <c r="AE125" s="1018"/>
      <c r="AF125" s="1019" t="s">
        <v>127</v>
      </c>
      <c r="AG125" s="1017"/>
      <c r="AH125" s="1017"/>
      <c r="AI125" s="1017"/>
      <c r="AJ125" s="1018"/>
      <c r="AK125" s="1019" t="s">
        <v>127</v>
      </c>
      <c r="AL125" s="1017"/>
      <c r="AM125" s="1017"/>
      <c r="AN125" s="1017"/>
      <c r="AO125" s="1018"/>
      <c r="AP125" s="1020" t="s">
        <v>409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475</v>
      </c>
      <c r="CL125" s="1066"/>
      <c r="CM125" s="1066"/>
      <c r="CN125" s="1066"/>
      <c r="CO125" s="1067"/>
      <c r="CP125" s="998" t="s">
        <v>476</v>
      </c>
      <c r="CQ125" s="947"/>
      <c r="CR125" s="947"/>
      <c r="CS125" s="947"/>
      <c r="CT125" s="947"/>
      <c r="CU125" s="947"/>
      <c r="CV125" s="947"/>
      <c r="CW125" s="947"/>
      <c r="CX125" s="947"/>
      <c r="CY125" s="947"/>
      <c r="CZ125" s="947"/>
      <c r="DA125" s="947"/>
      <c r="DB125" s="947"/>
      <c r="DC125" s="947"/>
      <c r="DD125" s="947"/>
      <c r="DE125" s="947"/>
      <c r="DF125" s="948"/>
      <c r="DG125" s="984" t="s">
        <v>390</v>
      </c>
      <c r="DH125" s="985"/>
      <c r="DI125" s="985"/>
      <c r="DJ125" s="985"/>
      <c r="DK125" s="985"/>
      <c r="DL125" s="985" t="s">
        <v>127</v>
      </c>
      <c r="DM125" s="985"/>
      <c r="DN125" s="985"/>
      <c r="DO125" s="985"/>
      <c r="DP125" s="985"/>
      <c r="DQ125" s="985" t="s">
        <v>127</v>
      </c>
      <c r="DR125" s="985"/>
      <c r="DS125" s="985"/>
      <c r="DT125" s="985"/>
      <c r="DU125" s="985"/>
      <c r="DV125" s="986" t="s">
        <v>127</v>
      </c>
      <c r="DW125" s="986"/>
      <c r="DX125" s="986"/>
      <c r="DY125" s="986"/>
      <c r="DZ125" s="987"/>
    </row>
    <row r="126" spans="1:130" s="248" customFormat="1" ht="26.25" customHeight="1" thickBot="1" x14ac:dyDescent="0.2">
      <c r="A126" s="1117"/>
      <c r="B126" s="1004"/>
      <c r="C126" s="974" t="s">
        <v>462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409</v>
      </c>
      <c r="AB126" s="1017"/>
      <c r="AC126" s="1017"/>
      <c r="AD126" s="1017"/>
      <c r="AE126" s="1018"/>
      <c r="AF126" s="1019" t="s">
        <v>409</v>
      </c>
      <c r="AG126" s="1017"/>
      <c r="AH126" s="1017"/>
      <c r="AI126" s="1017"/>
      <c r="AJ126" s="1018"/>
      <c r="AK126" s="1019" t="s">
        <v>390</v>
      </c>
      <c r="AL126" s="1017"/>
      <c r="AM126" s="1017"/>
      <c r="AN126" s="1017"/>
      <c r="AO126" s="1018"/>
      <c r="AP126" s="1020" t="s">
        <v>409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477</v>
      </c>
      <c r="CQ126" s="1008"/>
      <c r="CR126" s="1008"/>
      <c r="CS126" s="1008"/>
      <c r="CT126" s="1008"/>
      <c r="CU126" s="1008"/>
      <c r="CV126" s="1008"/>
      <c r="CW126" s="1008"/>
      <c r="CX126" s="1008"/>
      <c r="CY126" s="1008"/>
      <c r="CZ126" s="1008"/>
      <c r="DA126" s="1008"/>
      <c r="DB126" s="1008"/>
      <c r="DC126" s="1008"/>
      <c r="DD126" s="1008"/>
      <c r="DE126" s="1008"/>
      <c r="DF126" s="1009"/>
      <c r="DG126" s="977" t="s">
        <v>409</v>
      </c>
      <c r="DH126" s="978"/>
      <c r="DI126" s="978"/>
      <c r="DJ126" s="978"/>
      <c r="DK126" s="978"/>
      <c r="DL126" s="978" t="s">
        <v>390</v>
      </c>
      <c r="DM126" s="978"/>
      <c r="DN126" s="978"/>
      <c r="DO126" s="978"/>
      <c r="DP126" s="978"/>
      <c r="DQ126" s="978" t="s">
        <v>409</v>
      </c>
      <c r="DR126" s="978"/>
      <c r="DS126" s="978"/>
      <c r="DT126" s="978"/>
      <c r="DU126" s="978"/>
      <c r="DV126" s="979" t="s">
        <v>390</v>
      </c>
      <c r="DW126" s="979"/>
      <c r="DX126" s="979"/>
      <c r="DY126" s="979"/>
      <c r="DZ126" s="980"/>
    </row>
    <row r="127" spans="1:130" s="248" customFormat="1" ht="26.25" customHeight="1" x14ac:dyDescent="0.15">
      <c r="A127" s="1118"/>
      <c r="B127" s="1006"/>
      <c r="C127" s="1060" t="s">
        <v>478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425</v>
      </c>
      <c r="AB127" s="1017"/>
      <c r="AC127" s="1017"/>
      <c r="AD127" s="1017"/>
      <c r="AE127" s="1018"/>
      <c r="AF127" s="1019">
        <v>642</v>
      </c>
      <c r="AG127" s="1017"/>
      <c r="AH127" s="1017"/>
      <c r="AI127" s="1017"/>
      <c r="AJ127" s="1018"/>
      <c r="AK127" s="1019">
        <v>641</v>
      </c>
      <c r="AL127" s="1017"/>
      <c r="AM127" s="1017"/>
      <c r="AN127" s="1017"/>
      <c r="AO127" s="1018"/>
      <c r="AP127" s="1020">
        <v>0</v>
      </c>
      <c r="AQ127" s="1021"/>
      <c r="AR127" s="1021"/>
      <c r="AS127" s="1021"/>
      <c r="AT127" s="1022"/>
      <c r="AU127" s="284"/>
      <c r="AV127" s="284"/>
      <c r="AW127" s="284"/>
      <c r="AX127" s="1090" t="s">
        <v>479</v>
      </c>
      <c r="AY127" s="1091"/>
      <c r="AZ127" s="1091"/>
      <c r="BA127" s="1091"/>
      <c r="BB127" s="1091"/>
      <c r="BC127" s="1091"/>
      <c r="BD127" s="1091"/>
      <c r="BE127" s="1092"/>
      <c r="BF127" s="1093" t="s">
        <v>480</v>
      </c>
      <c r="BG127" s="1091"/>
      <c r="BH127" s="1091"/>
      <c r="BI127" s="1091"/>
      <c r="BJ127" s="1091"/>
      <c r="BK127" s="1091"/>
      <c r="BL127" s="1092"/>
      <c r="BM127" s="1093" t="s">
        <v>481</v>
      </c>
      <c r="BN127" s="1091"/>
      <c r="BO127" s="1091"/>
      <c r="BP127" s="1091"/>
      <c r="BQ127" s="1091"/>
      <c r="BR127" s="1091"/>
      <c r="BS127" s="1092"/>
      <c r="BT127" s="1093" t="s">
        <v>482</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483</v>
      </c>
      <c r="CQ127" s="1008"/>
      <c r="CR127" s="1008"/>
      <c r="CS127" s="1008"/>
      <c r="CT127" s="1008"/>
      <c r="CU127" s="1008"/>
      <c r="CV127" s="1008"/>
      <c r="CW127" s="1008"/>
      <c r="CX127" s="1008"/>
      <c r="CY127" s="1008"/>
      <c r="CZ127" s="1008"/>
      <c r="DA127" s="1008"/>
      <c r="DB127" s="1008"/>
      <c r="DC127" s="1008"/>
      <c r="DD127" s="1008"/>
      <c r="DE127" s="1008"/>
      <c r="DF127" s="1009"/>
      <c r="DG127" s="977" t="s">
        <v>127</v>
      </c>
      <c r="DH127" s="978"/>
      <c r="DI127" s="978"/>
      <c r="DJ127" s="978"/>
      <c r="DK127" s="978"/>
      <c r="DL127" s="978" t="s">
        <v>409</v>
      </c>
      <c r="DM127" s="978"/>
      <c r="DN127" s="978"/>
      <c r="DO127" s="978"/>
      <c r="DP127" s="978"/>
      <c r="DQ127" s="978" t="s">
        <v>127</v>
      </c>
      <c r="DR127" s="978"/>
      <c r="DS127" s="978"/>
      <c r="DT127" s="978"/>
      <c r="DU127" s="978"/>
      <c r="DV127" s="979" t="s">
        <v>127</v>
      </c>
      <c r="DW127" s="979"/>
      <c r="DX127" s="979"/>
      <c r="DY127" s="979"/>
      <c r="DZ127" s="980"/>
    </row>
    <row r="128" spans="1:130" s="248" customFormat="1" ht="26.25" customHeight="1" thickBot="1" x14ac:dyDescent="0.2">
      <c r="A128" s="1101" t="s">
        <v>484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485</v>
      </c>
      <c r="X128" s="1103"/>
      <c r="Y128" s="1103"/>
      <c r="Z128" s="1104"/>
      <c r="AA128" s="1105">
        <v>173691</v>
      </c>
      <c r="AB128" s="1106"/>
      <c r="AC128" s="1106"/>
      <c r="AD128" s="1106"/>
      <c r="AE128" s="1107"/>
      <c r="AF128" s="1108">
        <v>178332</v>
      </c>
      <c r="AG128" s="1106"/>
      <c r="AH128" s="1106"/>
      <c r="AI128" s="1106"/>
      <c r="AJ128" s="1107"/>
      <c r="AK128" s="1108">
        <v>151363</v>
      </c>
      <c r="AL128" s="1106"/>
      <c r="AM128" s="1106"/>
      <c r="AN128" s="1106"/>
      <c r="AO128" s="1107"/>
      <c r="AP128" s="1109"/>
      <c r="AQ128" s="1110"/>
      <c r="AR128" s="1110"/>
      <c r="AS128" s="1110"/>
      <c r="AT128" s="1111"/>
      <c r="AU128" s="284"/>
      <c r="AV128" s="284"/>
      <c r="AW128" s="284"/>
      <c r="AX128" s="946" t="s">
        <v>486</v>
      </c>
      <c r="AY128" s="947"/>
      <c r="AZ128" s="947"/>
      <c r="BA128" s="947"/>
      <c r="BB128" s="947"/>
      <c r="BC128" s="947"/>
      <c r="BD128" s="947"/>
      <c r="BE128" s="948"/>
      <c r="BF128" s="1112" t="s">
        <v>127</v>
      </c>
      <c r="BG128" s="1113"/>
      <c r="BH128" s="1113"/>
      <c r="BI128" s="1113"/>
      <c r="BJ128" s="1113"/>
      <c r="BK128" s="1113"/>
      <c r="BL128" s="1114"/>
      <c r="BM128" s="1112">
        <v>13.74</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487</v>
      </c>
      <c r="CQ128" s="1095"/>
      <c r="CR128" s="1095"/>
      <c r="CS128" s="1095"/>
      <c r="CT128" s="1095"/>
      <c r="CU128" s="1095"/>
      <c r="CV128" s="1095"/>
      <c r="CW128" s="1095"/>
      <c r="CX128" s="1095"/>
      <c r="CY128" s="1095"/>
      <c r="CZ128" s="1095"/>
      <c r="DA128" s="1095"/>
      <c r="DB128" s="1095"/>
      <c r="DC128" s="1095"/>
      <c r="DD128" s="1095"/>
      <c r="DE128" s="1095"/>
      <c r="DF128" s="1096"/>
      <c r="DG128" s="1097" t="s">
        <v>409</v>
      </c>
      <c r="DH128" s="1098"/>
      <c r="DI128" s="1098"/>
      <c r="DJ128" s="1098"/>
      <c r="DK128" s="1098"/>
      <c r="DL128" s="1098" t="s">
        <v>127</v>
      </c>
      <c r="DM128" s="1098"/>
      <c r="DN128" s="1098"/>
      <c r="DO128" s="1098"/>
      <c r="DP128" s="1098"/>
      <c r="DQ128" s="1098" t="s">
        <v>409</v>
      </c>
      <c r="DR128" s="1098"/>
      <c r="DS128" s="1098"/>
      <c r="DT128" s="1098"/>
      <c r="DU128" s="1098"/>
      <c r="DV128" s="1099" t="s">
        <v>409</v>
      </c>
      <c r="DW128" s="1099"/>
      <c r="DX128" s="1099"/>
      <c r="DY128" s="1099"/>
      <c r="DZ128" s="1100"/>
    </row>
    <row r="129" spans="1:131" s="248"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488</v>
      </c>
      <c r="X129" s="1132"/>
      <c r="Y129" s="1132"/>
      <c r="Z129" s="1133"/>
      <c r="AA129" s="1016">
        <v>7786807</v>
      </c>
      <c r="AB129" s="1017"/>
      <c r="AC129" s="1017"/>
      <c r="AD129" s="1017"/>
      <c r="AE129" s="1018"/>
      <c r="AF129" s="1019">
        <v>7766842</v>
      </c>
      <c r="AG129" s="1017"/>
      <c r="AH129" s="1017"/>
      <c r="AI129" s="1017"/>
      <c r="AJ129" s="1018"/>
      <c r="AK129" s="1019">
        <v>8033150</v>
      </c>
      <c r="AL129" s="1017"/>
      <c r="AM129" s="1017"/>
      <c r="AN129" s="1017"/>
      <c r="AO129" s="1018"/>
      <c r="AP129" s="1134"/>
      <c r="AQ129" s="1135"/>
      <c r="AR129" s="1135"/>
      <c r="AS129" s="1135"/>
      <c r="AT129" s="1136"/>
      <c r="AU129" s="286"/>
      <c r="AV129" s="286"/>
      <c r="AW129" s="286"/>
      <c r="AX129" s="1125" t="s">
        <v>489</v>
      </c>
      <c r="AY129" s="1008"/>
      <c r="AZ129" s="1008"/>
      <c r="BA129" s="1008"/>
      <c r="BB129" s="1008"/>
      <c r="BC129" s="1008"/>
      <c r="BD129" s="1008"/>
      <c r="BE129" s="1009"/>
      <c r="BF129" s="1126" t="s">
        <v>409</v>
      </c>
      <c r="BG129" s="1127"/>
      <c r="BH129" s="1127"/>
      <c r="BI129" s="1127"/>
      <c r="BJ129" s="1127"/>
      <c r="BK129" s="1127"/>
      <c r="BL129" s="1128"/>
      <c r="BM129" s="1126">
        <v>18.739999999999998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491</v>
      </c>
      <c r="X130" s="1132"/>
      <c r="Y130" s="1132"/>
      <c r="Z130" s="1133"/>
      <c r="AA130" s="1016">
        <v>1122981</v>
      </c>
      <c r="AB130" s="1017"/>
      <c r="AC130" s="1017"/>
      <c r="AD130" s="1017"/>
      <c r="AE130" s="1018"/>
      <c r="AF130" s="1019">
        <v>1118928</v>
      </c>
      <c r="AG130" s="1017"/>
      <c r="AH130" s="1017"/>
      <c r="AI130" s="1017"/>
      <c r="AJ130" s="1018"/>
      <c r="AK130" s="1019">
        <v>1128648</v>
      </c>
      <c r="AL130" s="1017"/>
      <c r="AM130" s="1017"/>
      <c r="AN130" s="1017"/>
      <c r="AO130" s="1018"/>
      <c r="AP130" s="1134"/>
      <c r="AQ130" s="1135"/>
      <c r="AR130" s="1135"/>
      <c r="AS130" s="1135"/>
      <c r="AT130" s="1136"/>
      <c r="AU130" s="286"/>
      <c r="AV130" s="286"/>
      <c r="AW130" s="286"/>
      <c r="AX130" s="1125" t="s">
        <v>492</v>
      </c>
      <c r="AY130" s="1008"/>
      <c r="AZ130" s="1008"/>
      <c r="BA130" s="1008"/>
      <c r="BB130" s="1008"/>
      <c r="BC130" s="1008"/>
      <c r="BD130" s="1008"/>
      <c r="BE130" s="1009"/>
      <c r="BF130" s="1162">
        <v>9.1999999999999993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493</v>
      </c>
      <c r="X131" s="1170"/>
      <c r="Y131" s="1170"/>
      <c r="Z131" s="1171"/>
      <c r="AA131" s="1063">
        <v>6663826</v>
      </c>
      <c r="AB131" s="1042"/>
      <c r="AC131" s="1042"/>
      <c r="AD131" s="1042"/>
      <c r="AE131" s="1043"/>
      <c r="AF131" s="1041">
        <v>6647914</v>
      </c>
      <c r="AG131" s="1042"/>
      <c r="AH131" s="1042"/>
      <c r="AI131" s="1042"/>
      <c r="AJ131" s="1043"/>
      <c r="AK131" s="1041">
        <v>6904502</v>
      </c>
      <c r="AL131" s="1042"/>
      <c r="AM131" s="1042"/>
      <c r="AN131" s="1042"/>
      <c r="AO131" s="1043"/>
      <c r="AP131" s="1172"/>
      <c r="AQ131" s="1173"/>
      <c r="AR131" s="1173"/>
      <c r="AS131" s="1173"/>
      <c r="AT131" s="1174"/>
      <c r="AU131" s="286"/>
      <c r="AV131" s="286"/>
      <c r="AW131" s="286"/>
      <c r="AX131" s="1144" t="s">
        <v>494</v>
      </c>
      <c r="AY131" s="1095"/>
      <c r="AZ131" s="1095"/>
      <c r="BA131" s="1095"/>
      <c r="BB131" s="1095"/>
      <c r="BC131" s="1095"/>
      <c r="BD131" s="1095"/>
      <c r="BE131" s="1096"/>
      <c r="BF131" s="1145">
        <v>79.5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496</v>
      </c>
      <c r="W132" s="1155"/>
      <c r="X132" s="1155"/>
      <c r="Y132" s="1155"/>
      <c r="Z132" s="1156"/>
      <c r="AA132" s="1157">
        <v>8.683555063</v>
      </c>
      <c r="AB132" s="1158"/>
      <c r="AC132" s="1158"/>
      <c r="AD132" s="1158"/>
      <c r="AE132" s="1159"/>
      <c r="AF132" s="1160">
        <v>9.8470738339999997</v>
      </c>
      <c r="AG132" s="1158"/>
      <c r="AH132" s="1158"/>
      <c r="AI132" s="1158"/>
      <c r="AJ132" s="1159"/>
      <c r="AK132" s="1160">
        <v>9.2817700680000002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497</v>
      </c>
      <c r="W133" s="1138"/>
      <c r="X133" s="1138"/>
      <c r="Y133" s="1138"/>
      <c r="Z133" s="1139"/>
      <c r="AA133" s="1140">
        <v>7.1</v>
      </c>
      <c r="AB133" s="1141"/>
      <c r="AC133" s="1141"/>
      <c r="AD133" s="1141"/>
      <c r="AE133" s="1142"/>
      <c r="AF133" s="1140">
        <v>8.1999999999999993</v>
      </c>
      <c r="AG133" s="1141"/>
      <c r="AH133" s="1141"/>
      <c r="AI133" s="1141"/>
      <c r="AJ133" s="1142"/>
      <c r="AK133" s="1140">
        <v>9.1999999999999993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ORQrB+pnYDHpL9l8r/AUoLca/v6CQxAkngXyQSTdKS0+00kgBjgKMywdCGTYVSV1NqGlHskXbL3+X81Ca+PfQ==" saltValue="B16a27gbXtNPySgtycRr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2xXp8NxgtHYBkV3Rm+V4TjHEuBtv5iw7mur3rlfoo0RbWcSRqenwSIsDfSGfWJF1hZZanGOvBMBR6OEdspL4A==" saltValue="KiF1SwtGS2U/dKGSh90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Embvjl5GbwI9ZuIu8DSS+oI3U4tPWD/v2QUhJ9BqBJD21UZ4p6Tku+ip9XSy9/zOlkLFEUK8y36z+cqoRYe7g==" saltValue="SYRnPZYTcveQT6JV9O8/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506</v>
      </c>
      <c r="AL9" s="1178"/>
      <c r="AM9" s="1178"/>
      <c r="AN9" s="1179"/>
      <c r="AO9" s="314">
        <v>2422105</v>
      </c>
      <c r="AP9" s="314">
        <v>85854</v>
      </c>
      <c r="AQ9" s="315">
        <v>83474</v>
      </c>
      <c r="AR9" s="316">
        <v>2.9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507</v>
      </c>
      <c r="AL10" s="1178"/>
      <c r="AM10" s="1178"/>
      <c r="AN10" s="1179"/>
      <c r="AO10" s="317">
        <v>361631</v>
      </c>
      <c r="AP10" s="317">
        <v>12818</v>
      </c>
      <c r="AQ10" s="318">
        <v>8278</v>
      </c>
      <c r="AR10" s="319">
        <v>54.8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508</v>
      </c>
      <c r="AL11" s="1178"/>
      <c r="AM11" s="1178"/>
      <c r="AN11" s="1179"/>
      <c r="AO11" s="317" t="s">
        <v>509</v>
      </c>
      <c r="AP11" s="317" t="s">
        <v>509</v>
      </c>
      <c r="AQ11" s="318">
        <v>1520</v>
      </c>
      <c r="AR11" s="319" t="s">
        <v>509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510</v>
      </c>
      <c r="AL12" s="1178"/>
      <c r="AM12" s="1178"/>
      <c r="AN12" s="1179"/>
      <c r="AO12" s="317" t="s">
        <v>509</v>
      </c>
      <c r="AP12" s="317" t="s">
        <v>509</v>
      </c>
      <c r="AQ12" s="318">
        <v>13</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511</v>
      </c>
      <c r="AL13" s="1178"/>
      <c r="AM13" s="1178"/>
      <c r="AN13" s="1179"/>
      <c r="AO13" s="317">
        <v>104916</v>
      </c>
      <c r="AP13" s="317">
        <v>3719</v>
      </c>
      <c r="AQ13" s="318">
        <v>2948</v>
      </c>
      <c r="AR13" s="319">
        <v>26.2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512</v>
      </c>
      <c r="AL14" s="1178"/>
      <c r="AM14" s="1178"/>
      <c r="AN14" s="1179"/>
      <c r="AO14" s="317">
        <v>110081</v>
      </c>
      <c r="AP14" s="317">
        <v>3902</v>
      </c>
      <c r="AQ14" s="318">
        <v>1798</v>
      </c>
      <c r="AR14" s="319">
        <v>117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513</v>
      </c>
      <c r="AL15" s="1184"/>
      <c r="AM15" s="1184"/>
      <c r="AN15" s="1185"/>
      <c r="AO15" s="317">
        <v>-236398</v>
      </c>
      <c r="AP15" s="317">
        <v>-8379</v>
      </c>
      <c r="AQ15" s="318">
        <v>-6111</v>
      </c>
      <c r="AR15" s="319">
        <v>37.1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184</v>
      </c>
      <c r="AL16" s="1184"/>
      <c r="AM16" s="1184"/>
      <c r="AN16" s="1185"/>
      <c r="AO16" s="317">
        <v>2762335</v>
      </c>
      <c r="AP16" s="317">
        <v>97913</v>
      </c>
      <c r="AQ16" s="318">
        <v>91920</v>
      </c>
      <c r="AR16" s="319">
        <v>6.5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518</v>
      </c>
      <c r="AL21" s="1187"/>
      <c r="AM21" s="1187"/>
      <c r="AN21" s="1188"/>
      <c r="AO21" s="330">
        <v>8.65</v>
      </c>
      <c r="AP21" s="331">
        <v>8.52</v>
      </c>
      <c r="AQ21" s="332">
        <v>0.13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519</v>
      </c>
      <c r="AL22" s="1187"/>
      <c r="AM22" s="1187"/>
      <c r="AN22" s="1188"/>
      <c r="AO22" s="335">
        <v>96.7</v>
      </c>
      <c r="AP22" s="336">
        <v>97.5</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523</v>
      </c>
      <c r="AL32" s="1181"/>
      <c r="AM32" s="1181"/>
      <c r="AN32" s="1182"/>
      <c r="AO32" s="345">
        <v>1159946</v>
      </c>
      <c r="AP32" s="345">
        <v>41115</v>
      </c>
      <c r="AQ32" s="346">
        <v>52518</v>
      </c>
      <c r="AR32" s="347">
        <v>-21.7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524</v>
      </c>
      <c r="AL33" s="1181"/>
      <c r="AM33" s="1181"/>
      <c r="AN33" s="1182"/>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525</v>
      </c>
      <c r="AL34" s="1181"/>
      <c r="AM34" s="1181"/>
      <c r="AN34" s="1182"/>
      <c r="AO34" s="345" t="s">
        <v>509</v>
      </c>
      <c r="AP34" s="345" t="s">
        <v>509</v>
      </c>
      <c r="AQ34" s="346">
        <v>24</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526</v>
      </c>
      <c r="AL35" s="1181"/>
      <c r="AM35" s="1181"/>
      <c r="AN35" s="1182"/>
      <c r="AO35" s="345">
        <v>599275</v>
      </c>
      <c r="AP35" s="345">
        <v>21242</v>
      </c>
      <c r="AQ35" s="346">
        <v>18573</v>
      </c>
      <c r="AR35" s="347">
        <v>14.4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527</v>
      </c>
      <c r="AL36" s="1181"/>
      <c r="AM36" s="1181"/>
      <c r="AN36" s="1182"/>
      <c r="AO36" s="345">
        <v>161009</v>
      </c>
      <c r="AP36" s="345">
        <v>5707</v>
      </c>
      <c r="AQ36" s="346">
        <v>2920</v>
      </c>
      <c r="AR36" s="347">
        <v>95.4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528</v>
      </c>
      <c r="AL37" s="1181"/>
      <c r="AM37" s="1181"/>
      <c r="AN37" s="1182"/>
      <c r="AO37" s="345">
        <v>641</v>
      </c>
      <c r="AP37" s="345">
        <v>23</v>
      </c>
      <c r="AQ37" s="346">
        <v>483</v>
      </c>
      <c r="AR37" s="347">
        <v>-95.2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529</v>
      </c>
      <c r="AL38" s="1190"/>
      <c r="AM38" s="1190"/>
      <c r="AN38" s="1191"/>
      <c r="AO38" s="348" t="s">
        <v>509</v>
      </c>
      <c r="AP38" s="348" t="s">
        <v>509</v>
      </c>
      <c r="AQ38" s="349">
        <v>1</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530</v>
      </c>
      <c r="AL39" s="1190"/>
      <c r="AM39" s="1190"/>
      <c r="AN39" s="1191"/>
      <c r="AO39" s="345">
        <v>-151363</v>
      </c>
      <c r="AP39" s="345">
        <v>-5365</v>
      </c>
      <c r="AQ39" s="346">
        <v>-4335</v>
      </c>
      <c r="AR39" s="347">
        <v>23.8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531</v>
      </c>
      <c r="AL40" s="1181"/>
      <c r="AM40" s="1181"/>
      <c r="AN40" s="1182"/>
      <c r="AO40" s="345">
        <v>-1128648</v>
      </c>
      <c r="AP40" s="345">
        <v>-40006</v>
      </c>
      <c r="AQ40" s="346">
        <v>-49481</v>
      </c>
      <c r="AR40" s="347">
        <v>-19.100000000000001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296</v>
      </c>
      <c r="AL41" s="1193"/>
      <c r="AM41" s="1193"/>
      <c r="AN41" s="1194"/>
      <c r="AO41" s="345">
        <v>640860</v>
      </c>
      <c r="AP41" s="345">
        <v>22716</v>
      </c>
      <c r="AQ41" s="346">
        <v>20703</v>
      </c>
      <c r="AR41" s="347">
        <v>9.6999999999999993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501</v>
      </c>
      <c r="AN49" s="1197" t="s">
        <v>535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2203687</v>
      </c>
      <c r="AN51" s="367">
        <v>73219</v>
      </c>
      <c r="AO51" s="368">
        <v>-6.6</v>
      </c>
      <c r="AP51" s="369">
        <v>65876</v>
      </c>
      <c r="AQ51" s="370">
        <v>-19.399999999999999</v>
      </c>
      <c r="AR51" s="371">
        <v>12.8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1233451</v>
      </c>
      <c r="AN52" s="375">
        <v>40983</v>
      </c>
      <c r="AO52" s="376">
        <v>-23.4</v>
      </c>
      <c r="AP52" s="377">
        <v>36484</v>
      </c>
      <c r="AQ52" s="378">
        <v>-3.8</v>
      </c>
      <c r="AR52" s="379">
        <v>-19.600000000000001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2087027</v>
      </c>
      <c r="AN53" s="367">
        <v>70240</v>
      </c>
      <c r="AO53" s="368">
        <v>-4.0999999999999996</v>
      </c>
      <c r="AP53" s="369">
        <v>68468</v>
      </c>
      <c r="AQ53" s="370">
        <v>3.9</v>
      </c>
      <c r="AR53" s="371">
        <v>-8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725876</v>
      </c>
      <c r="AN54" s="375">
        <v>24430</v>
      </c>
      <c r="AO54" s="376">
        <v>-40.4</v>
      </c>
      <c r="AP54" s="377">
        <v>34140</v>
      </c>
      <c r="AQ54" s="378">
        <v>-6.4</v>
      </c>
      <c r="AR54" s="379">
        <v>-34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2533573</v>
      </c>
      <c r="AN55" s="367">
        <v>86639</v>
      </c>
      <c r="AO55" s="368">
        <v>23.3</v>
      </c>
      <c r="AP55" s="369">
        <v>69729</v>
      </c>
      <c r="AQ55" s="370">
        <v>1.8</v>
      </c>
      <c r="AR55" s="371">
        <v>21.5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933705</v>
      </c>
      <c r="AN56" s="375">
        <v>31929</v>
      </c>
      <c r="AO56" s="376">
        <v>30.7</v>
      </c>
      <c r="AP56" s="377">
        <v>38908</v>
      </c>
      <c r="AQ56" s="378">
        <v>14</v>
      </c>
      <c r="AR56" s="379">
        <v>16.7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1382840</v>
      </c>
      <c r="AN57" s="367">
        <v>48136</v>
      </c>
      <c r="AO57" s="368">
        <v>-44.4</v>
      </c>
      <c r="AP57" s="369">
        <v>74581</v>
      </c>
      <c r="AQ57" s="370">
        <v>7</v>
      </c>
      <c r="AR57" s="371">
        <v>-51.4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549900</v>
      </c>
      <c r="AN58" s="375">
        <v>19142</v>
      </c>
      <c r="AO58" s="376">
        <v>-40</v>
      </c>
      <c r="AP58" s="377">
        <v>41563</v>
      </c>
      <c r="AQ58" s="378">
        <v>6.8</v>
      </c>
      <c r="AR58" s="379">
        <v>-46.8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1374408</v>
      </c>
      <c r="AN59" s="367">
        <v>48717</v>
      </c>
      <c r="AO59" s="368">
        <v>1.2</v>
      </c>
      <c r="AP59" s="369">
        <v>76347</v>
      </c>
      <c r="AQ59" s="370">
        <v>2.4</v>
      </c>
      <c r="AR59" s="371">
        <v>-1.2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457447</v>
      </c>
      <c r="AN60" s="375">
        <v>16215</v>
      </c>
      <c r="AO60" s="376">
        <v>-15.3</v>
      </c>
      <c r="AP60" s="377">
        <v>41762</v>
      </c>
      <c r="AQ60" s="378">
        <v>0.5</v>
      </c>
      <c r="AR60" s="379">
        <v>-15.8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1916307</v>
      </c>
      <c r="AN61" s="382">
        <v>65390</v>
      </c>
      <c r="AO61" s="383">
        <v>-6.1</v>
      </c>
      <c r="AP61" s="384">
        <v>71000</v>
      </c>
      <c r="AQ61" s="385">
        <v>-0.9</v>
      </c>
      <c r="AR61" s="371">
        <v>-5.2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780076</v>
      </c>
      <c r="AN62" s="375">
        <v>26540</v>
      </c>
      <c r="AO62" s="376">
        <v>-17.7</v>
      </c>
      <c r="AP62" s="377">
        <v>38571</v>
      </c>
      <c r="AQ62" s="378">
        <v>2.2000000000000002</v>
      </c>
      <c r="AR62" s="379">
        <v>-19.899999999999999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wOHQRjhAFtSEfgsz5D1TJihiNxDoB45xFQH+oCncg8biTe9c5qLVBjlxppHVysHLlbzfaiZaUTsFzv81mv6mQ==" saltValue="F16dm4YAimmflO392McpS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mp5+fTGFmrObmy3FcEzf7mc4LuALAL6neFApNN5eeuqgmxx7z93HB+Bcot/diKzfO6DHut7F0L1m0WM+3hHo/g==" saltValue="Xw3b7TVK234OmyyY0+enWw==" spinCount="100000" sheet="1" objects="1" scenarios="1"/>
  <dataConsolidate/>
  <phoneticPr fontId="2"/>
  <printOptions horizontalCentered="1" verticalCentered="1"/>
  <pageMargins left="0" right="0" top="0.19685039370078741" bottom="0" header="0.39370078740157483" footer="0"/>
  <pageSetup paperSize="9" scale="1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RycUqs5esj/ZoKHvay65osCsoXlwdpH1HkhnXq1YhZP9HTSlZgKfiPNaSUs17W2IdcATUJrDpd8zxoblDcvEkw==" saltValue="sOd9H+wuzgwpMDfW0hzb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0" t="s">
        <v>3</v>
      </c>
      <c r="D47" s="1200"/>
      <c r="E47" s="1201"/>
      <c r="F47" s="11">
        <v>23.52</v>
      </c>
      <c r="G47" s="12">
        <v>19.48</v>
      </c>
      <c r="H47" s="12">
        <v>17.29</v>
      </c>
      <c r="I47" s="12">
        <v>17.98</v>
      </c>
      <c r="J47" s="13">
        <v>18.54</v>
      </c>
    </row>
    <row r="48" spans="2:10" ht="57.75" customHeight="1" x14ac:dyDescent="0.15">
      <c r="B48" s="14"/>
      <c r="C48" s="1202" t="s">
        <v>4</v>
      </c>
      <c r="D48" s="1202"/>
      <c r="E48" s="1203"/>
      <c r="F48" s="15">
        <v>4.6900000000000004</v>
      </c>
      <c r="G48" s="16">
        <v>4.72</v>
      </c>
      <c r="H48" s="16">
        <v>5.22</v>
      </c>
      <c r="I48" s="16">
        <v>5.32</v>
      </c>
      <c r="J48" s="17">
        <v>5.58</v>
      </c>
    </row>
    <row r="49" spans="2:10" ht="57.75" customHeight="1" thickBot="1" x14ac:dyDescent="0.2">
      <c r="B49" s="18"/>
      <c r="C49" s="1204" t="s">
        <v>5</v>
      </c>
      <c r="D49" s="1204"/>
      <c r="E49" s="1205"/>
      <c r="F49" s="19" t="s">
        <v>556</v>
      </c>
      <c r="G49" s="20" t="s">
        <v>557</v>
      </c>
      <c r="H49" s="20" t="s">
        <v>558</v>
      </c>
      <c r="I49" s="20" t="s">
        <v>559</v>
      </c>
      <c r="J49" s="21" t="s">
        <v>560</v>
      </c>
    </row>
    <row r="50" spans="2:10" ht="13.5" customHeight="1" x14ac:dyDescent="0.15"/>
  </sheetData>
  <sheetProtection algorithmName="SHA-512" hashValue="kYhgyNKp5C14ZB1uBJ9KEWUgfL+8SWFOOg9QBzw+v+4bD6jZockae63INyITB/ww/opzyL1zTRaW1dxv+Y/BQQ==" saltValue="HCtu2xRtvlrkEdZ/MvlH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2" t="s">
        <v>561</v>
      </c>
      <c r="D34" s="1212"/>
      <c r="E34" s="1213"/>
      <c r="F34" s="32">
        <v>12.6</v>
      </c>
      <c r="G34" s="33">
        <v>11.98</v>
      </c>
      <c r="H34" s="33">
        <v>10.38</v>
      </c>
      <c r="I34" s="33">
        <v>10.210000000000001</v>
      </c>
      <c r="J34" s="34">
        <v>11.14</v>
      </c>
      <c r="K34" s="22"/>
      <c r="L34" s="22"/>
      <c r="M34" s="22"/>
      <c r="N34" s="22"/>
      <c r="O34" s="22"/>
      <c r="P34" s="22"/>
    </row>
    <row r="35" spans="1:16" ht="39" customHeight="1" x14ac:dyDescent="0.15">
      <c r="A35" s="22"/>
      <c r="B35" s="35"/>
      <c r="C35" s="1206" t="s">
        <v>562</v>
      </c>
      <c r="D35" s="1207"/>
      <c r="E35" s="1208"/>
      <c r="F35" s="36">
        <v>4.6900000000000004</v>
      </c>
      <c r="G35" s="37">
        <v>4.71</v>
      </c>
      <c r="H35" s="37">
        <v>5.22</v>
      </c>
      <c r="I35" s="37">
        <v>5.31</v>
      </c>
      <c r="J35" s="38">
        <v>5.58</v>
      </c>
      <c r="K35" s="22"/>
      <c r="L35" s="22"/>
      <c r="M35" s="22"/>
      <c r="N35" s="22"/>
      <c r="O35" s="22"/>
      <c r="P35" s="22"/>
    </row>
    <row r="36" spans="1:16" ht="39" customHeight="1" x14ac:dyDescent="0.15">
      <c r="A36" s="22"/>
      <c r="B36" s="35"/>
      <c r="C36" s="1206" t="s">
        <v>563</v>
      </c>
      <c r="D36" s="1207"/>
      <c r="E36" s="1208"/>
      <c r="F36" s="36">
        <v>1.8</v>
      </c>
      <c r="G36" s="37">
        <v>0.89</v>
      </c>
      <c r="H36" s="37">
        <v>1.39</v>
      </c>
      <c r="I36" s="37">
        <v>0.18</v>
      </c>
      <c r="J36" s="38">
        <v>0.87</v>
      </c>
      <c r="K36" s="22"/>
      <c r="L36" s="22"/>
      <c r="M36" s="22"/>
      <c r="N36" s="22"/>
      <c r="O36" s="22"/>
      <c r="P36" s="22"/>
    </row>
    <row r="37" spans="1:16" ht="39" customHeight="1" x14ac:dyDescent="0.15">
      <c r="A37" s="22"/>
      <c r="B37" s="35"/>
      <c r="C37" s="1206" t="s">
        <v>564</v>
      </c>
      <c r="D37" s="1207"/>
      <c r="E37" s="1208"/>
      <c r="F37" s="36" t="s">
        <v>509</v>
      </c>
      <c r="G37" s="37" t="s">
        <v>509</v>
      </c>
      <c r="H37" s="37" t="s">
        <v>509</v>
      </c>
      <c r="I37" s="37" t="s">
        <v>509</v>
      </c>
      <c r="J37" s="38">
        <v>0.27</v>
      </c>
      <c r="K37" s="22"/>
      <c r="L37" s="22"/>
      <c r="M37" s="22"/>
      <c r="N37" s="22"/>
      <c r="O37" s="22"/>
      <c r="P37" s="22"/>
    </row>
    <row r="38" spans="1:16" ht="39" customHeight="1" x14ac:dyDescent="0.15">
      <c r="A38" s="22"/>
      <c r="B38" s="35"/>
      <c r="C38" s="1206" t="s">
        <v>565</v>
      </c>
      <c r="D38" s="1207"/>
      <c r="E38" s="1208"/>
      <c r="F38" s="36">
        <v>0.61</v>
      </c>
      <c r="G38" s="37">
        <v>1.27</v>
      </c>
      <c r="H38" s="37">
        <v>0.09</v>
      </c>
      <c r="I38" s="37">
        <v>0.1</v>
      </c>
      <c r="J38" s="38">
        <v>0.26</v>
      </c>
      <c r="K38" s="22"/>
      <c r="L38" s="22"/>
      <c r="M38" s="22"/>
      <c r="N38" s="22"/>
      <c r="O38" s="22"/>
      <c r="P38" s="22"/>
    </row>
    <row r="39" spans="1:16" ht="39" customHeight="1" x14ac:dyDescent="0.15">
      <c r="A39" s="22"/>
      <c r="B39" s="35"/>
      <c r="C39" s="1206" t="s">
        <v>566</v>
      </c>
      <c r="D39" s="1207"/>
      <c r="E39" s="1208"/>
      <c r="F39" s="36">
        <v>0.01</v>
      </c>
      <c r="G39" s="37">
        <v>0</v>
      </c>
      <c r="H39" s="37">
        <v>0.02</v>
      </c>
      <c r="I39" s="37">
        <v>0.03</v>
      </c>
      <c r="J39" s="38">
        <v>0.04</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567</v>
      </c>
      <c r="D42" s="1207"/>
      <c r="E42" s="1208"/>
      <c r="F42" s="36" t="s">
        <v>509</v>
      </c>
      <c r="G42" s="37" t="s">
        <v>509</v>
      </c>
      <c r="H42" s="37" t="s">
        <v>509</v>
      </c>
      <c r="I42" s="37" t="s">
        <v>509</v>
      </c>
      <c r="J42" s="38" t="s">
        <v>509</v>
      </c>
      <c r="K42" s="22"/>
      <c r="L42" s="22"/>
      <c r="M42" s="22"/>
      <c r="N42" s="22"/>
      <c r="O42" s="22"/>
      <c r="P42" s="22"/>
    </row>
    <row r="43" spans="1:16" ht="39" customHeight="1" thickBot="1" x14ac:dyDescent="0.2">
      <c r="A43" s="22"/>
      <c r="B43" s="40"/>
      <c r="C43" s="1209" t="s">
        <v>568</v>
      </c>
      <c r="D43" s="1210"/>
      <c r="E43" s="1211"/>
      <c r="F43" s="41">
        <v>0.01</v>
      </c>
      <c r="G43" s="42">
        <v>0</v>
      </c>
      <c r="H43" s="42">
        <v>0</v>
      </c>
      <c r="I43" s="42">
        <v>0.01</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avHe/MvX3y8HZSG6Xfr6Vd7ZZu1O0c4iLkQoVftq9XaS0rbMILPyzGd16irQs/VvBACbv+EBto0qiLVDNrqaQ==" saltValue="kAWlN7pxzqYg+X1bQ1xm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1025</v>
      </c>
      <c r="L45" s="60">
        <v>953</v>
      </c>
      <c r="M45" s="60">
        <v>1079</v>
      </c>
      <c r="N45" s="60">
        <v>1134</v>
      </c>
      <c r="O45" s="61">
        <v>1160</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509</v>
      </c>
      <c r="L46" s="64" t="s">
        <v>509</v>
      </c>
      <c r="M46" s="64" t="s">
        <v>509</v>
      </c>
      <c r="N46" s="64" t="s">
        <v>509</v>
      </c>
      <c r="O46" s="65" t="s">
        <v>509</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509</v>
      </c>
      <c r="L47" s="64" t="s">
        <v>509</v>
      </c>
      <c r="M47" s="64" t="s">
        <v>509</v>
      </c>
      <c r="N47" s="64" t="s">
        <v>509</v>
      </c>
      <c r="O47" s="65" t="s">
        <v>509</v>
      </c>
      <c r="P47" s="48"/>
      <c r="Q47" s="48"/>
      <c r="R47" s="48"/>
      <c r="S47" s="48"/>
      <c r="T47" s="48"/>
      <c r="U47" s="48"/>
    </row>
    <row r="48" spans="1:21" ht="30.75" customHeight="1" x14ac:dyDescent="0.15">
      <c r="A48" s="48"/>
      <c r="B48" s="1216"/>
      <c r="C48" s="1217"/>
      <c r="D48" s="62"/>
      <c r="E48" s="1222" t="s">
        <v>15</v>
      </c>
      <c r="F48" s="1222"/>
      <c r="G48" s="1222"/>
      <c r="H48" s="1222"/>
      <c r="I48" s="1222"/>
      <c r="J48" s="1223"/>
      <c r="K48" s="63">
        <v>545</v>
      </c>
      <c r="L48" s="64">
        <v>582</v>
      </c>
      <c r="M48" s="64">
        <v>671</v>
      </c>
      <c r="N48" s="64">
        <v>685</v>
      </c>
      <c r="O48" s="65">
        <v>599</v>
      </c>
      <c r="P48" s="48"/>
      <c r="Q48" s="48"/>
      <c r="R48" s="48"/>
      <c r="S48" s="48"/>
      <c r="T48" s="48"/>
      <c r="U48" s="48"/>
    </row>
    <row r="49" spans="1:21" ht="30.75" customHeight="1" x14ac:dyDescent="0.15">
      <c r="A49" s="48"/>
      <c r="B49" s="1216"/>
      <c r="C49" s="1217"/>
      <c r="D49" s="62"/>
      <c r="E49" s="1222" t="s">
        <v>16</v>
      </c>
      <c r="F49" s="1222"/>
      <c r="G49" s="1222"/>
      <c r="H49" s="1222"/>
      <c r="I49" s="1222"/>
      <c r="J49" s="1223"/>
      <c r="K49" s="63">
        <v>142</v>
      </c>
      <c r="L49" s="64">
        <v>125</v>
      </c>
      <c r="M49" s="64">
        <v>125</v>
      </c>
      <c r="N49" s="64">
        <v>132</v>
      </c>
      <c r="O49" s="65">
        <v>161</v>
      </c>
      <c r="P49" s="48"/>
      <c r="Q49" s="48"/>
      <c r="R49" s="48"/>
      <c r="S49" s="48"/>
      <c r="T49" s="48"/>
      <c r="U49" s="48"/>
    </row>
    <row r="50" spans="1:21" ht="30.75" customHeight="1" x14ac:dyDescent="0.15">
      <c r="A50" s="48"/>
      <c r="B50" s="1216"/>
      <c r="C50" s="1217"/>
      <c r="D50" s="62"/>
      <c r="E50" s="1222" t="s">
        <v>17</v>
      </c>
      <c r="F50" s="1222"/>
      <c r="G50" s="1222"/>
      <c r="H50" s="1222"/>
      <c r="I50" s="1222"/>
      <c r="J50" s="1223"/>
      <c r="K50" s="63">
        <v>0</v>
      </c>
      <c r="L50" s="64">
        <v>0</v>
      </c>
      <c r="M50" s="64">
        <v>0</v>
      </c>
      <c r="N50" s="64">
        <v>1</v>
      </c>
      <c r="O50" s="65">
        <v>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509</v>
      </c>
      <c r="L51" s="64" t="s">
        <v>509</v>
      </c>
      <c r="M51" s="64" t="s">
        <v>509</v>
      </c>
      <c r="N51" s="64" t="s">
        <v>509</v>
      </c>
      <c r="O51" s="65" t="s">
        <v>509</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1281</v>
      </c>
      <c r="L52" s="64">
        <v>1243</v>
      </c>
      <c r="M52" s="64">
        <v>1296</v>
      </c>
      <c r="N52" s="64">
        <v>1297</v>
      </c>
      <c r="O52" s="65">
        <v>1280</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431</v>
      </c>
      <c r="L53" s="69">
        <v>417</v>
      </c>
      <c r="M53" s="69">
        <v>579</v>
      </c>
      <c r="N53" s="69">
        <v>655</v>
      </c>
      <c r="O53" s="70">
        <v>641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593</v>
      </c>
      <c r="L57" s="84" t="s">
        <v>593</v>
      </c>
      <c r="M57" s="84" t="s">
        <v>593</v>
      </c>
      <c r="N57" s="84" t="s">
        <v>593</v>
      </c>
      <c r="O57" s="85" t="s">
        <v>593</v>
      </c>
    </row>
    <row r="58" spans="1:21" ht="31.5" customHeight="1" thickBot="1" x14ac:dyDescent="0.2">
      <c r="B58" s="1232"/>
      <c r="C58" s="1233"/>
      <c r="D58" s="1237" t="s">
        <v>27</v>
      </c>
      <c r="E58" s="1238"/>
      <c r="F58" s="1238"/>
      <c r="G58" s="1238"/>
      <c r="H58" s="1238"/>
      <c r="I58" s="1238"/>
      <c r="J58" s="1239"/>
      <c r="K58" s="86" t="s">
        <v>593</v>
      </c>
      <c r="L58" s="87" t="s">
        <v>593</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6vAcyTw/ZTPkCD6l8RzWTz6UKhR0tH5eDdPliPIfD1hEkSMR3oJ9OU2Fa2yma1QxBvxHj6YLNCbgzmqLUilKQ==" saltValue="l3xjYTiXBsdYMcW6tO6S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40" t="s">
        <v>30</v>
      </c>
      <c r="C41" s="1241"/>
      <c r="D41" s="102"/>
      <c r="E41" s="1246" t="s">
        <v>31</v>
      </c>
      <c r="F41" s="1246"/>
      <c r="G41" s="1246"/>
      <c r="H41" s="1247"/>
      <c r="I41" s="103">
        <v>13956</v>
      </c>
      <c r="J41" s="104">
        <v>14249</v>
      </c>
      <c r="K41" s="104">
        <v>14779</v>
      </c>
      <c r="L41" s="104">
        <v>14804</v>
      </c>
      <c r="M41" s="105">
        <v>16090</v>
      </c>
    </row>
    <row r="42" spans="2:13" ht="27.75" customHeight="1" x14ac:dyDescent="0.15">
      <c r="B42" s="1242"/>
      <c r="C42" s="1243"/>
      <c r="D42" s="106"/>
      <c r="E42" s="1248" t="s">
        <v>32</v>
      </c>
      <c r="F42" s="1248"/>
      <c r="G42" s="1248"/>
      <c r="H42" s="1249"/>
      <c r="I42" s="107" t="s">
        <v>509</v>
      </c>
      <c r="J42" s="108" t="s">
        <v>509</v>
      </c>
      <c r="K42" s="108" t="s">
        <v>509</v>
      </c>
      <c r="L42" s="108" t="s">
        <v>509</v>
      </c>
      <c r="M42" s="109" t="s">
        <v>509</v>
      </c>
    </row>
    <row r="43" spans="2:13" ht="27.75" customHeight="1" x14ac:dyDescent="0.15">
      <c r="B43" s="1242"/>
      <c r="C43" s="1243"/>
      <c r="D43" s="106"/>
      <c r="E43" s="1248" t="s">
        <v>33</v>
      </c>
      <c r="F43" s="1248"/>
      <c r="G43" s="1248"/>
      <c r="H43" s="1249"/>
      <c r="I43" s="107">
        <v>9509</v>
      </c>
      <c r="J43" s="108">
        <v>9189</v>
      </c>
      <c r="K43" s="108">
        <v>9216</v>
      </c>
      <c r="L43" s="108">
        <v>9130</v>
      </c>
      <c r="M43" s="109">
        <v>8830</v>
      </c>
    </row>
    <row r="44" spans="2:13" ht="27.75" customHeight="1" x14ac:dyDescent="0.15">
      <c r="B44" s="1242"/>
      <c r="C44" s="1243"/>
      <c r="D44" s="106"/>
      <c r="E44" s="1248" t="s">
        <v>34</v>
      </c>
      <c r="F44" s="1248"/>
      <c r="G44" s="1248"/>
      <c r="H44" s="1249"/>
      <c r="I44" s="107">
        <v>1979</v>
      </c>
      <c r="J44" s="108">
        <v>1878</v>
      </c>
      <c r="K44" s="108">
        <v>1770</v>
      </c>
      <c r="L44" s="108">
        <v>1835</v>
      </c>
      <c r="M44" s="109">
        <v>1705</v>
      </c>
    </row>
    <row r="45" spans="2:13" ht="27.75" customHeight="1" x14ac:dyDescent="0.15">
      <c r="B45" s="1242"/>
      <c r="C45" s="1243"/>
      <c r="D45" s="106"/>
      <c r="E45" s="1248" t="s">
        <v>35</v>
      </c>
      <c r="F45" s="1248"/>
      <c r="G45" s="1248"/>
      <c r="H45" s="1249"/>
      <c r="I45" s="107">
        <v>2030</v>
      </c>
      <c r="J45" s="108">
        <v>1960</v>
      </c>
      <c r="K45" s="108">
        <v>1879</v>
      </c>
      <c r="L45" s="108">
        <v>1817</v>
      </c>
      <c r="M45" s="109">
        <v>1761</v>
      </c>
    </row>
    <row r="46" spans="2:13" ht="27.75" customHeight="1" x14ac:dyDescent="0.15">
      <c r="B46" s="1242"/>
      <c r="C46" s="1243"/>
      <c r="D46" s="110"/>
      <c r="E46" s="1248" t="s">
        <v>36</v>
      </c>
      <c r="F46" s="1248"/>
      <c r="G46" s="1248"/>
      <c r="H46" s="1249"/>
      <c r="I46" s="107" t="s">
        <v>509</v>
      </c>
      <c r="J46" s="108" t="s">
        <v>509</v>
      </c>
      <c r="K46" s="108" t="s">
        <v>509</v>
      </c>
      <c r="L46" s="108" t="s">
        <v>509</v>
      </c>
      <c r="M46" s="109" t="s">
        <v>509</v>
      </c>
    </row>
    <row r="47" spans="2:13" ht="27.75" customHeight="1" x14ac:dyDescent="0.15">
      <c r="B47" s="1242"/>
      <c r="C47" s="1243"/>
      <c r="D47" s="111"/>
      <c r="E47" s="1250" t="s">
        <v>37</v>
      </c>
      <c r="F47" s="1251"/>
      <c r="G47" s="1251"/>
      <c r="H47" s="1252"/>
      <c r="I47" s="107" t="s">
        <v>509</v>
      </c>
      <c r="J47" s="108" t="s">
        <v>509</v>
      </c>
      <c r="K47" s="108" t="s">
        <v>509</v>
      </c>
      <c r="L47" s="108" t="s">
        <v>509</v>
      </c>
      <c r="M47" s="109" t="s">
        <v>509</v>
      </c>
    </row>
    <row r="48" spans="2:13" ht="27.75" customHeight="1" x14ac:dyDescent="0.15">
      <c r="B48" s="1242"/>
      <c r="C48" s="1243"/>
      <c r="D48" s="106"/>
      <c r="E48" s="1248" t="s">
        <v>38</v>
      </c>
      <c r="F48" s="1248"/>
      <c r="G48" s="1248"/>
      <c r="H48" s="1249"/>
      <c r="I48" s="107" t="s">
        <v>509</v>
      </c>
      <c r="J48" s="108" t="s">
        <v>509</v>
      </c>
      <c r="K48" s="108" t="s">
        <v>509</v>
      </c>
      <c r="L48" s="108" t="s">
        <v>509</v>
      </c>
      <c r="M48" s="109" t="s">
        <v>509</v>
      </c>
    </row>
    <row r="49" spans="2:13" ht="27.75" customHeight="1" x14ac:dyDescent="0.15">
      <c r="B49" s="1244"/>
      <c r="C49" s="1245"/>
      <c r="D49" s="106"/>
      <c r="E49" s="1248" t="s">
        <v>39</v>
      </c>
      <c r="F49" s="1248"/>
      <c r="G49" s="1248"/>
      <c r="H49" s="1249"/>
      <c r="I49" s="107" t="s">
        <v>509</v>
      </c>
      <c r="J49" s="108">
        <v>126</v>
      </c>
      <c r="K49" s="108">
        <v>153</v>
      </c>
      <c r="L49" s="108">
        <v>187</v>
      </c>
      <c r="M49" s="109">
        <v>194</v>
      </c>
    </row>
    <row r="50" spans="2:13" ht="27.75" customHeight="1" x14ac:dyDescent="0.15">
      <c r="B50" s="1253" t="s">
        <v>40</v>
      </c>
      <c r="C50" s="1254"/>
      <c r="D50" s="112"/>
      <c r="E50" s="1248" t="s">
        <v>41</v>
      </c>
      <c r="F50" s="1248"/>
      <c r="G50" s="1248"/>
      <c r="H50" s="1249"/>
      <c r="I50" s="107">
        <v>3942</v>
      </c>
      <c r="J50" s="108">
        <v>3524</v>
      </c>
      <c r="K50" s="108">
        <v>3240</v>
      </c>
      <c r="L50" s="108">
        <v>3985</v>
      </c>
      <c r="M50" s="109">
        <v>5220</v>
      </c>
    </row>
    <row r="51" spans="2:13" ht="27.75" customHeight="1" x14ac:dyDescent="0.15">
      <c r="B51" s="1242"/>
      <c r="C51" s="1243"/>
      <c r="D51" s="106"/>
      <c r="E51" s="1248" t="s">
        <v>42</v>
      </c>
      <c r="F51" s="1248"/>
      <c r="G51" s="1248"/>
      <c r="H51" s="1249"/>
      <c r="I51" s="107">
        <v>2735</v>
      </c>
      <c r="J51" s="108">
        <v>2679</v>
      </c>
      <c r="K51" s="108">
        <v>2616</v>
      </c>
      <c r="L51" s="108">
        <v>2481</v>
      </c>
      <c r="M51" s="109">
        <v>2060</v>
      </c>
    </row>
    <row r="52" spans="2:13" ht="27.75" customHeight="1" x14ac:dyDescent="0.15">
      <c r="B52" s="1244"/>
      <c r="C52" s="1245"/>
      <c r="D52" s="106"/>
      <c r="E52" s="1248" t="s">
        <v>43</v>
      </c>
      <c r="F52" s="1248"/>
      <c r="G52" s="1248"/>
      <c r="H52" s="1249"/>
      <c r="I52" s="107">
        <v>15273</v>
      </c>
      <c r="J52" s="108">
        <v>15112</v>
      </c>
      <c r="K52" s="108">
        <v>14924</v>
      </c>
      <c r="L52" s="108">
        <v>14815</v>
      </c>
      <c r="M52" s="109">
        <v>15810</v>
      </c>
    </row>
    <row r="53" spans="2:13" ht="27.75" customHeight="1" thickBot="1" x14ac:dyDescent="0.2">
      <c r="B53" s="1255" t="s">
        <v>44</v>
      </c>
      <c r="C53" s="1256"/>
      <c r="D53" s="113"/>
      <c r="E53" s="1257" t="s">
        <v>45</v>
      </c>
      <c r="F53" s="1257"/>
      <c r="G53" s="1257"/>
      <c r="H53" s="1258"/>
      <c r="I53" s="114">
        <v>5523</v>
      </c>
      <c r="J53" s="115">
        <v>6087</v>
      </c>
      <c r="K53" s="115">
        <v>7017</v>
      </c>
      <c r="L53" s="115">
        <v>6493</v>
      </c>
      <c r="M53" s="116">
        <v>5490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aLSE9ofqjTiBzoq2i0obE9TecMJjEx4zUDrVz+tlHGDLMJmiGs9D8np6TfSuXIuTnFKftrtGPwVw6lYGVHV4g==" saltValue="8eb+ox6si6DxePyt2+ZO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7" t="s">
        <v>48</v>
      </c>
      <c r="D55" s="1267"/>
      <c r="E55" s="1268"/>
      <c r="F55" s="128">
        <v>1346</v>
      </c>
      <c r="G55" s="128">
        <v>1396</v>
      </c>
      <c r="H55" s="129">
        <v>1489</v>
      </c>
    </row>
    <row r="56" spans="2:8" ht="52.5" customHeight="1" x14ac:dyDescent="0.15">
      <c r="B56" s="130"/>
      <c r="C56" s="1269" t="s">
        <v>49</v>
      </c>
      <c r="D56" s="1269"/>
      <c r="E56" s="1270"/>
      <c r="F56" s="131">
        <v>632</v>
      </c>
      <c r="G56" s="131">
        <v>1082</v>
      </c>
      <c r="H56" s="132">
        <v>1413</v>
      </c>
    </row>
    <row r="57" spans="2:8" ht="53.25" customHeight="1" x14ac:dyDescent="0.15">
      <c r="B57" s="130"/>
      <c r="C57" s="1271" t="s">
        <v>50</v>
      </c>
      <c r="D57" s="1271"/>
      <c r="E57" s="1272"/>
      <c r="F57" s="133">
        <v>315</v>
      </c>
      <c r="G57" s="133">
        <v>595</v>
      </c>
      <c r="H57" s="134">
        <v>1358</v>
      </c>
    </row>
    <row r="58" spans="2:8" ht="45.75" customHeight="1" x14ac:dyDescent="0.15">
      <c r="B58" s="135"/>
      <c r="C58" s="1259" t="s">
        <v>587</v>
      </c>
      <c r="D58" s="1260"/>
      <c r="E58" s="1261"/>
      <c r="F58" s="136" t="s">
        <v>592</v>
      </c>
      <c r="G58" s="136">
        <v>200</v>
      </c>
      <c r="H58" s="137">
        <v>800</v>
      </c>
    </row>
    <row r="59" spans="2:8" ht="45.75" customHeight="1" x14ac:dyDescent="0.15">
      <c r="B59" s="135"/>
      <c r="C59" s="1259" t="s">
        <v>588</v>
      </c>
      <c r="D59" s="1260"/>
      <c r="E59" s="1261"/>
      <c r="F59" s="136">
        <v>150</v>
      </c>
      <c r="G59" s="136">
        <v>150</v>
      </c>
      <c r="H59" s="137">
        <v>250</v>
      </c>
    </row>
    <row r="60" spans="2:8" ht="45.75" customHeight="1" x14ac:dyDescent="0.15">
      <c r="B60" s="135"/>
      <c r="C60" s="1259" t="s">
        <v>589</v>
      </c>
      <c r="D60" s="1260"/>
      <c r="E60" s="1261"/>
      <c r="F60" s="136">
        <v>85</v>
      </c>
      <c r="G60" s="136">
        <v>82</v>
      </c>
      <c r="H60" s="137">
        <v>82</v>
      </c>
    </row>
    <row r="61" spans="2:8" ht="45.75" customHeight="1" x14ac:dyDescent="0.15">
      <c r="B61" s="135"/>
      <c r="C61" s="1259" t="s">
        <v>590</v>
      </c>
      <c r="D61" s="1260"/>
      <c r="E61" s="1261"/>
      <c r="F61" s="136">
        <v>25</v>
      </c>
      <c r="G61" s="136">
        <v>23</v>
      </c>
      <c r="H61" s="137">
        <v>72</v>
      </c>
    </row>
    <row r="62" spans="2:8" ht="45.75" customHeight="1" thickBot="1" x14ac:dyDescent="0.2">
      <c r="B62" s="138"/>
      <c r="C62" s="1262" t="s">
        <v>591</v>
      </c>
      <c r="D62" s="1263"/>
      <c r="E62" s="1264"/>
      <c r="F62" s="139" t="s">
        <v>592</v>
      </c>
      <c r="G62" s="139">
        <v>47</v>
      </c>
      <c r="H62" s="140">
        <v>54</v>
      </c>
    </row>
    <row r="63" spans="2:8" ht="52.5" customHeight="1" thickBot="1" x14ac:dyDescent="0.2">
      <c r="B63" s="141"/>
      <c r="C63" s="1265" t="s">
        <v>51</v>
      </c>
      <c r="D63" s="1265"/>
      <c r="E63" s="1266"/>
      <c r="F63" s="142">
        <v>2293</v>
      </c>
      <c r="G63" s="142">
        <v>3073</v>
      </c>
      <c r="H63" s="143">
        <v>4261</v>
      </c>
    </row>
    <row r="64" spans="2:8" ht="15" customHeight="1" x14ac:dyDescent="0.15"/>
  </sheetData>
  <sheetProtection algorithmName="SHA-512" hashValue="3EOii4R0UEcH9NHBfcg0vfj6Wpk3ybm3BkmCvw1O9BzXtBnfj4FIdM03a/Fh6J1pKMWLOAEDNzGyCoNiEpt1cw==" saltValue="TtaqpmuviA0MSpHs1ZBD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T48" sqref="BT48"/>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595</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596</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597</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551</v>
      </c>
      <c r="BQ50" s="1307"/>
      <c r="BR50" s="1307"/>
      <c r="BS50" s="1307"/>
      <c r="BT50" s="1307"/>
      <c r="BU50" s="1307"/>
      <c r="BV50" s="1307"/>
      <c r="BW50" s="1307"/>
      <c r="BX50" s="1307" t="s">
        <v>552</v>
      </c>
      <c r="BY50" s="1307"/>
      <c r="BZ50" s="1307"/>
      <c r="CA50" s="1307"/>
      <c r="CB50" s="1307"/>
      <c r="CC50" s="1307"/>
      <c r="CD50" s="1307"/>
      <c r="CE50" s="1307"/>
      <c r="CF50" s="1307" t="s">
        <v>553</v>
      </c>
      <c r="CG50" s="1307"/>
      <c r="CH50" s="1307"/>
      <c r="CI50" s="1307"/>
      <c r="CJ50" s="1307"/>
      <c r="CK50" s="1307"/>
      <c r="CL50" s="1307"/>
      <c r="CM50" s="1307"/>
      <c r="CN50" s="1307" t="s">
        <v>554</v>
      </c>
      <c r="CO50" s="1307"/>
      <c r="CP50" s="1307"/>
      <c r="CQ50" s="1307"/>
      <c r="CR50" s="1307"/>
      <c r="CS50" s="1307"/>
      <c r="CT50" s="1307"/>
      <c r="CU50" s="1307"/>
      <c r="CV50" s="1307" t="s">
        <v>555</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599</v>
      </c>
      <c r="AO51" s="1311"/>
      <c r="AP51" s="1311"/>
      <c r="AQ51" s="1311"/>
      <c r="AR51" s="1311"/>
      <c r="AS51" s="1311"/>
      <c r="AT51" s="1311"/>
      <c r="AU51" s="1311"/>
      <c r="AV51" s="1311"/>
      <c r="AW51" s="1311"/>
      <c r="AX51" s="1311"/>
      <c r="AY51" s="1311"/>
      <c r="AZ51" s="1311"/>
      <c r="BA51" s="1311"/>
      <c r="BB51" s="1311" t="s">
        <v>600</v>
      </c>
      <c r="BC51" s="1311"/>
      <c r="BD51" s="1311"/>
      <c r="BE51" s="1311"/>
      <c r="BF51" s="1311"/>
      <c r="BG51" s="1311"/>
      <c r="BH51" s="1311"/>
      <c r="BI51" s="1311"/>
      <c r="BJ51" s="1311"/>
      <c r="BK51" s="1311"/>
      <c r="BL51" s="1311"/>
      <c r="BM51" s="1311"/>
      <c r="BN51" s="1311"/>
      <c r="BO51" s="1311"/>
      <c r="BP51" s="1312">
        <v>82.9</v>
      </c>
      <c r="BQ51" s="1312"/>
      <c r="BR51" s="1312"/>
      <c r="BS51" s="1312"/>
      <c r="BT51" s="1312"/>
      <c r="BU51" s="1312"/>
      <c r="BV51" s="1312"/>
      <c r="BW51" s="1312"/>
      <c r="BX51" s="1312">
        <v>90.9</v>
      </c>
      <c r="BY51" s="1312"/>
      <c r="BZ51" s="1312"/>
      <c r="CA51" s="1312"/>
      <c r="CB51" s="1312"/>
      <c r="CC51" s="1312"/>
      <c r="CD51" s="1312"/>
      <c r="CE51" s="1312"/>
      <c r="CF51" s="1312">
        <v>105.2</v>
      </c>
      <c r="CG51" s="1312"/>
      <c r="CH51" s="1312"/>
      <c r="CI51" s="1312"/>
      <c r="CJ51" s="1312"/>
      <c r="CK51" s="1312"/>
      <c r="CL51" s="1312"/>
      <c r="CM51" s="1312"/>
      <c r="CN51" s="1312">
        <v>97.6</v>
      </c>
      <c r="CO51" s="1312"/>
      <c r="CP51" s="1312"/>
      <c r="CQ51" s="1312"/>
      <c r="CR51" s="1312"/>
      <c r="CS51" s="1312"/>
      <c r="CT51" s="1312"/>
      <c r="CU51" s="1312"/>
      <c r="CV51" s="1313"/>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601</v>
      </c>
      <c r="BC53" s="1311"/>
      <c r="BD53" s="1311"/>
      <c r="BE53" s="1311"/>
      <c r="BF53" s="1311"/>
      <c r="BG53" s="1311"/>
      <c r="BH53" s="1311"/>
      <c r="BI53" s="1311"/>
      <c r="BJ53" s="1311"/>
      <c r="BK53" s="1311"/>
      <c r="BL53" s="1311"/>
      <c r="BM53" s="1311"/>
      <c r="BN53" s="1311"/>
      <c r="BO53" s="1311"/>
      <c r="BP53" s="1312">
        <v>54.4</v>
      </c>
      <c r="BQ53" s="1312"/>
      <c r="BR53" s="1312"/>
      <c r="BS53" s="1312"/>
      <c r="BT53" s="1312"/>
      <c r="BU53" s="1312"/>
      <c r="BV53" s="1312"/>
      <c r="BW53" s="1312"/>
      <c r="BX53" s="1312">
        <v>58.1</v>
      </c>
      <c r="BY53" s="1312"/>
      <c r="BZ53" s="1312"/>
      <c r="CA53" s="1312"/>
      <c r="CB53" s="1312"/>
      <c r="CC53" s="1312"/>
      <c r="CD53" s="1312"/>
      <c r="CE53" s="1312"/>
      <c r="CF53" s="1312">
        <v>59.8</v>
      </c>
      <c r="CG53" s="1312"/>
      <c r="CH53" s="1312"/>
      <c r="CI53" s="1312"/>
      <c r="CJ53" s="1312"/>
      <c r="CK53" s="1312"/>
      <c r="CL53" s="1312"/>
      <c r="CM53" s="1312"/>
      <c r="CN53" s="1312">
        <v>60.6</v>
      </c>
      <c r="CO53" s="1312"/>
      <c r="CP53" s="1312"/>
      <c r="CQ53" s="1312"/>
      <c r="CR53" s="1312"/>
      <c r="CS53" s="1312"/>
      <c r="CT53" s="1312"/>
      <c r="CU53" s="1312"/>
      <c r="CV53" s="1313"/>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602</v>
      </c>
      <c r="AO55" s="1307"/>
      <c r="AP55" s="1307"/>
      <c r="AQ55" s="1307"/>
      <c r="AR55" s="1307"/>
      <c r="AS55" s="1307"/>
      <c r="AT55" s="1307"/>
      <c r="AU55" s="1307"/>
      <c r="AV55" s="1307"/>
      <c r="AW55" s="1307"/>
      <c r="AX55" s="1307"/>
      <c r="AY55" s="1307"/>
      <c r="AZ55" s="1307"/>
      <c r="BA55" s="1307"/>
      <c r="BB55" s="1311" t="s">
        <v>600</v>
      </c>
      <c r="BC55" s="1311"/>
      <c r="BD55" s="1311"/>
      <c r="BE55" s="1311"/>
      <c r="BF55" s="1311"/>
      <c r="BG55" s="1311"/>
      <c r="BH55" s="1311"/>
      <c r="BI55" s="1311"/>
      <c r="BJ55" s="1311"/>
      <c r="BK55" s="1311"/>
      <c r="BL55" s="1311"/>
      <c r="BM55" s="1311"/>
      <c r="BN55" s="1311"/>
      <c r="BO55" s="1311"/>
      <c r="BP55" s="1312">
        <v>52.3</v>
      </c>
      <c r="BQ55" s="1312"/>
      <c r="BR55" s="1312"/>
      <c r="BS55" s="1312"/>
      <c r="BT55" s="1312"/>
      <c r="BU55" s="1312"/>
      <c r="BV55" s="1312"/>
      <c r="BW55" s="1312"/>
      <c r="BX55" s="1312">
        <v>55.4</v>
      </c>
      <c r="BY55" s="1312"/>
      <c r="BZ55" s="1312"/>
      <c r="CA55" s="1312"/>
      <c r="CB55" s="1312"/>
      <c r="CC55" s="1312"/>
      <c r="CD55" s="1312"/>
      <c r="CE55" s="1312"/>
      <c r="CF55" s="1312">
        <v>52.7</v>
      </c>
      <c r="CG55" s="1312"/>
      <c r="CH55" s="1312"/>
      <c r="CI55" s="1312"/>
      <c r="CJ55" s="1312"/>
      <c r="CK55" s="1312"/>
      <c r="CL55" s="1312"/>
      <c r="CM55" s="1312"/>
      <c r="CN55" s="1312">
        <v>49.7</v>
      </c>
      <c r="CO55" s="1312"/>
      <c r="CP55" s="1312"/>
      <c r="CQ55" s="1312"/>
      <c r="CR55" s="1312"/>
      <c r="CS55" s="1312"/>
      <c r="CT55" s="1312"/>
      <c r="CU55" s="1312"/>
      <c r="CV55" s="1313"/>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601</v>
      </c>
      <c r="BC57" s="1311"/>
      <c r="BD57" s="1311"/>
      <c r="BE57" s="1311"/>
      <c r="BF57" s="1311"/>
      <c r="BG57" s="1311"/>
      <c r="BH57" s="1311"/>
      <c r="BI57" s="1311"/>
      <c r="BJ57" s="1311"/>
      <c r="BK57" s="1311"/>
      <c r="BL57" s="1311"/>
      <c r="BM57" s="1311"/>
      <c r="BN57" s="1311"/>
      <c r="BO57" s="1311"/>
      <c r="BP57" s="1312">
        <v>57.1</v>
      </c>
      <c r="BQ57" s="1312"/>
      <c r="BR57" s="1312"/>
      <c r="BS57" s="1312"/>
      <c r="BT57" s="1312"/>
      <c r="BU57" s="1312"/>
      <c r="BV57" s="1312"/>
      <c r="BW57" s="1312"/>
      <c r="BX57" s="1312">
        <v>58.7</v>
      </c>
      <c r="BY57" s="1312"/>
      <c r="BZ57" s="1312"/>
      <c r="CA57" s="1312"/>
      <c r="CB57" s="1312"/>
      <c r="CC57" s="1312"/>
      <c r="CD57" s="1312"/>
      <c r="CE57" s="1312"/>
      <c r="CF57" s="1312">
        <v>59.9</v>
      </c>
      <c r="CG57" s="1312"/>
      <c r="CH57" s="1312"/>
      <c r="CI57" s="1312"/>
      <c r="CJ57" s="1312"/>
      <c r="CK57" s="1312"/>
      <c r="CL57" s="1312"/>
      <c r="CM57" s="1312"/>
      <c r="CN57" s="1312">
        <v>60.1</v>
      </c>
      <c r="CO57" s="1312"/>
      <c r="CP57" s="1312"/>
      <c r="CQ57" s="1312"/>
      <c r="CR57" s="1312"/>
      <c r="CS57" s="1312"/>
      <c r="CT57" s="1312"/>
      <c r="CU57" s="1312"/>
      <c r="CV57" s="1313"/>
      <c r="CW57" s="1312"/>
      <c r="CX57" s="1312"/>
      <c r="CY57" s="1312"/>
      <c r="CZ57" s="1312"/>
      <c r="DA57" s="1312"/>
      <c r="DB57" s="1312"/>
      <c r="DC57" s="1312"/>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603</v>
      </c>
    </row>
    <row r="64" spans="1:109" x14ac:dyDescent="0.15">
      <c r="B64" s="1282"/>
      <c r="G64" s="1289"/>
      <c r="I64" s="1323"/>
      <c r="J64" s="1323"/>
      <c r="K64" s="1323"/>
      <c r="L64" s="1323"/>
      <c r="M64" s="1323"/>
      <c r="N64" s="1324"/>
      <c r="AM64" s="1289"/>
      <c r="AN64" s="1289" t="s">
        <v>596</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325" t="s">
        <v>604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6"/>
      <c r="I70" s="1326"/>
      <c r="J70" s="1327"/>
      <c r="K70" s="1327"/>
      <c r="L70" s="1328"/>
      <c r="M70" s="1327"/>
      <c r="N70" s="1328"/>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9"/>
      <c r="I71" s="1330"/>
      <c r="J71" s="1327"/>
      <c r="K71" s="1327"/>
      <c r="L71" s="1328"/>
      <c r="M71" s="1327"/>
      <c r="N71" s="1328"/>
      <c r="AM71" s="1329"/>
      <c r="AN71" s="1275" t="s">
        <v>598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551</v>
      </c>
      <c r="BQ72" s="1307"/>
      <c r="BR72" s="1307"/>
      <c r="BS72" s="1307"/>
      <c r="BT72" s="1307"/>
      <c r="BU72" s="1307"/>
      <c r="BV72" s="1307"/>
      <c r="BW72" s="1307"/>
      <c r="BX72" s="1307" t="s">
        <v>552</v>
      </c>
      <c r="BY72" s="1307"/>
      <c r="BZ72" s="1307"/>
      <c r="CA72" s="1307"/>
      <c r="CB72" s="1307"/>
      <c r="CC72" s="1307"/>
      <c r="CD72" s="1307"/>
      <c r="CE72" s="1307"/>
      <c r="CF72" s="1307" t="s">
        <v>553</v>
      </c>
      <c r="CG72" s="1307"/>
      <c r="CH72" s="1307"/>
      <c r="CI72" s="1307"/>
      <c r="CJ72" s="1307"/>
      <c r="CK72" s="1307"/>
      <c r="CL72" s="1307"/>
      <c r="CM72" s="1307"/>
      <c r="CN72" s="1307" t="s">
        <v>554</v>
      </c>
      <c r="CO72" s="1307"/>
      <c r="CP72" s="1307"/>
      <c r="CQ72" s="1307"/>
      <c r="CR72" s="1307"/>
      <c r="CS72" s="1307"/>
      <c r="CT72" s="1307"/>
      <c r="CU72" s="1307"/>
      <c r="CV72" s="1307" t="s">
        <v>555</v>
      </c>
      <c r="CW72" s="1307"/>
      <c r="CX72" s="1307"/>
      <c r="CY72" s="1307"/>
      <c r="CZ72" s="1307"/>
      <c r="DA72" s="1307"/>
      <c r="DB72" s="1307"/>
      <c r="DC72" s="1307"/>
    </row>
    <row r="73" spans="2:107" x14ac:dyDescent="0.15">
      <c r="B73" s="1282"/>
      <c r="G73" s="1308"/>
      <c r="H73" s="1308"/>
      <c r="I73" s="1308"/>
      <c r="J73" s="1308"/>
      <c r="K73" s="1331"/>
      <c r="L73" s="1331"/>
      <c r="M73" s="1331"/>
      <c r="N73" s="1331"/>
      <c r="AM73" s="1300"/>
      <c r="AN73" s="1311" t="s">
        <v>599</v>
      </c>
      <c r="AO73" s="1311"/>
      <c r="AP73" s="1311"/>
      <c r="AQ73" s="1311"/>
      <c r="AR73" s="1311"/>
      <c r="AS73" s="1311"/>
      <c r="AT73" s="1311"/>
      <c r="AU73" s="1311"/>
      <c r="AV73" s="1311"/>
      <c r="AW73" s="1311"/>
      <c r="AX73" s="1311"/>
      <c r="AY73" s="1311"/>
      <c r="AZ73" s="1311"/>
      <c r="BA73" s="1311"/>
      <c r="BB73" s="1311" t="s">
        <v>600</v>
      </c>
      <c r="BC73" s="1311"/>
      <c r="BD73" s="1311"/>
      <c r="BE73" s="1311"/>
      <c r="BF73" s="1311"/>
      <c r="BG73" s="1311"/>
      <c r="BH73" s="1311"/>
      <c r="BI73" s="1311"/>
      <c r="BJ73" s="1311"/>
      <c r="BK73" s="1311"/>
      <c r="BL73" s="1311"/>
      <c r="BM73" s="1311"/>
      <c r="BN73" s="1311"/>
      <c r="BO73" s="1311"/>
      <c r="BP73" s="1312">
        <v>82.9</v>
      </c>
      <c r="BQ73" s="1312"/>
      <c r="BR73" s="1312"/>
      <c r="BS73" s="1312"/>
      <c r="BT73" s="1312"/>
      <c r="BU73" s="1312"/>
      <c r="BV73" s="1312"/>
      <c r="BW73" s="1312"/>
      <c r="BX73" s="1312">
        <v>90.9</v>
      </c>
      <c r="BY73" s="1312"/>
      <c r="BZ73" s="1312"/>
      <c r="CA73" s="1312"/>
      <c r="CB73" s="1312"/>
      <c r="CC73" s="1312"/>
      <c r="CD73" s="1312"/>
      <c r="CE73" s="1312"/>
      <c r="CF73" s="1312">
        <v>105.2</v>
      </c>
      <c r="CG73" s="1312"/>
      <c r="CH73" s="1312"/>
      <c r="CI73" s="1312"/>
      <c r="CJ73" s="1312"/>
      <c r="CK73" s="1312"/>
      <c r="CL73" s="1312"/>
      <c r="CM73" s="1312"/>
      <c r="CN73" s="1312">
        <v>97.6</v>
      </c>
      <c r="CO73" s="1312"/>
      <c r="CP73" s="1312"/>
      <c r="CQ73" s="1312"/>
      <c r="CR73" s="1312"/>
      <c r="CS73" s="1312"/>
      <c r="CT73" s="1312"/>
      <c r="CU73" s="1312"/>
      <c r="CV73" s="1312">
        <v>79.5</v>
      </c>
      <c r="CW73" s="1312"/>
      <c r="CX73" s="1312"/>
      <c r="CY73" s="1312"/>
      <c r="CZ73" s="1312"/>
      <c r="DA73" s="1312"/>
      <c r="DB73" s="1312"/>
      <c r="DC73" s="1312"/>
    </row>
    <row r="74" spans="2:107" x14ac:dyDescent="0.15">
      <c r="B74" s="1282"/>
      <c r="G74" s="1308"/>
      <c r="H74" s="1308"/>
      <c r="I74" s="1308"/>
      <c r="J74" s="1308"/>
      <c r="K74" s="1331"/>
      <c r="L74" s="1331"/>
      <c r="M74" s="1331"/>
      <c r="N74" s="1331"/>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605</v>
      </c>
      <c r="BC75" s="1311"/>
      <c r="BD75" s="1311"/>
      <c r="BE75" s="1311"/>
      <c r="BF75" s="1311"/>
      <c r="BG75" s="1311"/>
      <c r="BH75" s="1311"/>
      <c r="BI75" s="1311"/>
      <c r="BJ75" s="1311"/>
      <c r="BK75" s="1311"/>
      <c r="BL75" s="1311"/>
      <c r="BM75" s="1311"/>
      <c r="BN75" s="1311"/>
      <c r="BO75" s="1311"/>
      <c r="BP75" s="1312">
        <v>7</v>
      </c>
      <c r="BQ75" s="1312"/>
      <c r="BR75" s="1312"/>
      <c r="BS75" s="1312"/>
      <c r="BT75" s="1312"/>
      <c r="BU75" s="1312"/>
      <c r="BV75" s="1312"/>
      <c r="BW75" s="1312"/>
      <c r="BX75" s="1312">
        <v>6.6</v>
      </c>
      <c r="BY75" s="1312"/>
      <c r="BZ75" s="1312"/>
      <c r="CA75" s="1312"/>
      <c r="CB75" s="1312"/>
      <c r="CC75" s="1312"/>
      <c r="CD75" s="1312"/>
      <c r="CE75" s="1312"/>
      <c r="CF75" s="1312">
        <v>7.1</v>
      </c>
      <c r="CG75" s="1312"/>
      <c r="CH75" s="1312"/>
      <c r="CI75" s="1312"/>
      <c r="CJ75" s="1312"/>
      <c r="CK75" s="1312"/>
      <c r="CL75" s="1312"/>
      <c r="CM75" s="1312"/>
      <c r="CN75" s="1312">
        <v>8.1999999999999993</v>
      </c>
      <c r="CO75" s="1312"/>
      <c r="CP75" s="1312"/>
      <c r="CQ75" s="1312"/>
      <c r="CR75" s="1312"/>
      <c r="CS75" s="1312"/>
      <c r="CT75" s="1312"/>
      <c r="CU75" s="1312"/>
      <c r="CV75" s="1312">
        <v>9.1999999999999993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1"/>
      <c r="L77" s="1331"/>
      <c r="M77" s="1331"/>
      <c r="N77" s="1331"/>
      <c r="AN77" s="1307" t="s">
        <v>602</v>
      </c>
      <c r="AO77" s="1307"/>
      <c r="AP77" s="1307"/>
      <c r="AQ77" s="1307"/>
      <c r="AR77" s="1307"/>
      <c r="AS77" s="1307"/>
      <c r="AT77" s="1307"/>
      <c r="AU77" s="1307"/>
      <c r="AV77" s="1307"/>
      <c r="AW77" s="1307"/>
      <c r="AX77" s="1307"/>
      <c r="AY77" s="1307"/>
      <c r="AZ77" s="1307"/>
      <c r="BA77" s="1307"/>
      <c r="BB77" s="1311" t="s">
        <v>600</v>
      </c>
      <c r="BC77" s="1311"/>
      <c r="BD77" s="1311"/>
      <c r="BE77" s="1311"/>
      <c r="BF77" s="1311"/>
      <c r="BG77" s="1311"/>
      <c r="BH77" s="1311"/>
      <c r="BI77" s="1311"/>
      <c r="BJ77" s="1311"/>
      <c r="BK77" s="1311"/>
      <c r="BL77" s="1311"/>
      <c r="BM77" s="1311"/>
      <c r="BN77" s="1311"/>
      <c r="BO77" s="1311"/>
      <c r="BP77" s="1312">
        <v>52.3</v>
      </c>
      <c r="BQ77" s="1312"/>
      <c r="BR77" s="1312"/>
      <c r="BS77" s="1312"/>
      <c r="BT77" s="1312"/>
      <c r="BU77" s="1312"/>
      <c r="BV77" s="1312"/>
      <c r="BW77" s="1312"/>
      <c r="BX77" s="1312">
        <v>55.4</v>
      </c>
      <c r="BY77" s="1312"/>
      <c r="BZ77" s="1312"/>
      <c r="CA77" s="1312"/>
      <c r="CB77" s="1312"/>
      <c r="CC77" s="1312"/>
      <c r="CD77" s="1312"/>
      <c r="CE77" s="1312"/>
      <c r="CF77" s="1312">
        <v>52.7</v>
      </c>
      <c r="CG77" s="1312"/>
      <c r="CH77" s="1312"/>
      <c r="CI77" s="1312"/>
      <c r="CJ77" s="1312"/>
      <c r="CK77" s="1312"/>
      <c r="CL77" s="1312"/>
      <c r="CM77" s="1312"/>
      <c r="CN77" s="1312">
        <v>49.7</v>
      </c>
      <c r="CO77" s="1312"/>
      <c r="CP77" s="1312"/>
      <c r="CQ77" s="1312"/>
      <c r="CR77" s="1312"/>
      <c r="CS77" s="1312"/>
      <c r="CT77" s="1312"/>
      <c r="CU77" s="1312"/>
      <c r="CV77" s="1312">
        <v>37.299999999999997</v>
      </c>
      <c r="CW77" s="1312"/>
      <c r="CX77" s="1312"/>
      <c r="CY77" s="1312"/>
      <c r="CZ77" s="1312"/>
      <c r="DA77" s="1312"/>
      <c r="DB77" s="1312"/>
      <c r="DC77" s="1312"/>
    </row>
    <row r="78" spans="2:107" x14ac:dyDescent="0.15">
      <c r="B78" s="1282"/>
      <c r="G78" s="1301"/>
      <c r="H78" s="1301"/>
      <c r="I78" s="1301"/>
      <c r="J78" s="1301"/>
      <c r="K78" s="1331"/>
      <c r="L78" s="1331"/>
      <c r="M78" s="1331"/>
      <c r="N78" s="1331"/>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5"/>
      <c r="J79" s="1315"/>
      <c r="K79" s="1332"/>
      <c r="L79" s="1332"/>
      <c r="M79" s="1332"/>
      <c r="N79" s="1332"/>
      <c r="AN79" s="1307"/>
      <c r="AO79" s="1307"/>
      <c r="AP79" s="1307"/>
      <c r="AQ79" s="1307"/>
      <c r="AR79" s="1307"/>
      <c r="AS79" s="1307"/>
      <c r="AT79" s="1307"/>
      <c r="AU79" s="1307"/>
      <c r="AV79" s="1307"/>
      <c r="AW79" s="1307"/>
      <c r="AX79" s="1307"/>
      <c r="AY79" s="1307"/>
      <c r="AZ79" s="1307"/>
      <c r="BA79" s="1307"/>
      <c r="BB79" s="1311" t="s">
        <v>605</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9.6999999999999993</v>
      </c>
      <c r="BY79" s="1312"/>
      <c r="BZ79" s="1312"/>
      <c r="CA79" s="1312"/>
      <c r="CB79" s="1312"/>
      <c r="CC79" s="1312"/>
      <c r="CD79" s="1312"/>
      <c r="CE79" s="1312"/>
      <c r="CF79" s="1312">
        <v>9.5</v>
      </c>
      <c r="CG79" s="1312"/>
      <c r="CH79" s="1312"/>
      <c r="CI79" s="1312"/>
      <c r="CJ79" s="1312"/>
      <c r="CK79" s="1312"/>
      <c r="CL79" s="1312"/>
      <c r="CM79" s="1312"/>
      <c r="CN79" s="1312">
        <v>9.1999999999999993</v>
      </c>
      <c r="CO79" s="1312"/>
      <c r="CP79" s="1312"/>
      <c r="CQ79" s="1312"/>
      <c r="CR79" s="1312"/>
      <c r="CS79" s="1312"/>
      <c r="CT79" s="1312"/>
      <c r="CU79" s="1312"/>
      <c r="CV79" s="1312">
        <v>8.6</v>
      </c>
      <c r="CW79" s="1312"/>
      <c r="CX79" s="1312"/>
      <c r="CY79" s="1312"/>
      <c r="CZ79" s="1312"/>
      <c r="DA79" s="1312"/>
      <c r="DB79" s="1312"/>
      <c r="DC79" s="1312"/>
    </row>
    <row r="80" spans="2:107" x14ac:dyDescent="0.15">
      <c r="B80" s="1282"/>
      <c r="G80" s="1301"/>
      <c r="H80" s="1301"/>
      <c r="I80" s="1315"/>
      <c r="J80" s="1315"/>
      <c r="K80" s="1332"/>
      <c r="L80" s="1332"/>
      <c r="M80" s="1332"/>
      <c r="N80" s="1332"/>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4"/>
      <c r="AQ87" s="1334"/>
      <c r="BC87" s="1334"/>
      <c r="BO87" s="1334"/>
      <c r="CA87" s="1334"/>
      <c r="CM87" s="1334"/>
      <c r="CY87" s="1334"/>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cSL63XrJVXdtaK2sA/imAjle/qVnDj1LsbvO3ygYI6fzp535Pc/zlCxNcWNdAA0jv+t4u5iulVn2wGvocYt72Q==" saltValue="wm3Vl7gGwxIC004cPSjPz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T48" sqref="BT4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Gke9X91WOPSe55jzCww5O4lPji82gPzTviaHlmF1ZiMYsxiB2KFA24Y5fwprblt2ZRiXdIRCTH3fAochlpQ0SQ==" saltValue="JXcUTILEjsBhbzc5tpMJJ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T48" sqref="BT4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9T7T0teIk3XKCAW/M+ytgNagE+gyfNhQkixlIO4nhjg0dw1rXrr5FuxT3S1Cn3jsLRESMEZIXJgNU5k64nuR7Q==" saltValue="yYk8BirvYkehKYo2KGdhS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73219</v>
      </c>
      <c r="E3" s="162"/>
      <c r="F3" s="163">
        <v>65876</v>
      </c>
      <c r="G3" s="164"/>
      <c r="H3" s="165"/>
    </row>
    <row r="4" spans="1:8" x14ac:dyDescent="0.15">
      <c r="A4" s="166"/>
      <c r="B4" s="167"/>
      <c r="C4" s="168"/>
      <c r="D4" s="169">
        <v>40983</v>
      </c>
      <c r="E4" s="170"/>
      <c r="F4" s="171">
        <v>36484</v>
      </c>
      <c r="G4" s="172"/>
      <c r="H4" s="173"/>
    </row>
    <row r="5" spans="1:8" x14ac:dyDescent="0.15">
      <c r="A5" s="154" t="s">
        <v>543</v>
      </c>
      <c r="B5" s="159"/>
      <c r="C5" s="160"/>
      <c r="D5" s="161">
        <v>70240</v>
      </c>
      <c r="E5" s="162"/>
      <c r="F5" s="163">
        <v>68468</v>
      </c>
      <c r="G5" s="164"/>
      <c r="H5" s="165"/>
    </row>
    <row r="6" spans="1:8" x14ac:dyDescent="0.15">
      <c r="A6" s="166"/>
      <c r="B6" s="167"/>
      <c r="C6" s="168"/>
      <c r="D6" s="169">
        <v>24430</v>
      </c>
      <c r="E6" s="170"/>
      <c r="F6" s="171">
        <v>34140</v>
      </c>
      <c r="G6" s="172"/>
      <c r="H6" s="173"/>
    </row>
    <row r="7" spans="1:8" x14ac:dyDescent="0.15">
      <c r="A7" s="154" t="s">
        <v>544</v>
      </c>
      <c r="B7" s="159"/>
      <c r="C7" s="160"/>
      <c r="D7" s="161">
        <v>86639</v>
      </c>
      <c r="E7" s="162"/>
      <c r="F7" s="163">
        <v>69729</v>
      </c>
      <c r="G7" s="164"/>
      <c r="H7" s="165"/>
    </row>
    <row r="8" spans="1:8" x14ac:dyDescent="0.15">
      <c r="A8" s="166"/>
      <c r="B8" s="167"/>
      <c r="C8" s="168"/>
      <c r="D8" s="169">
        <v>31929</v>
      </c>
      <c r="E8" s="170"/>
      <c r="F8" s="171">
        <v>38908</v>
      </c>
      <c r="G8" s="172"/>
      <c r="H8" s="173"/>
    </row>
    <row r="9" spans="1:8" x14ac:dyDescent="0.15">
      <c r="A9" s="154" t="s">
        <v>545</v>
      </c>
      <c r="B9" s="159"/>
      <c r="C9" s="160"/>
      <c r="D9" s="161">
        <v>48136</v>
      </c>
      <c r="E9" s="162"/>
      <c r="F9" s="163">
        <v>74581</v>
      </c>
      <c r="G9" s="164"/>
      <c r="H9" s="165"/>
    </row>
    <row r="10" spans="1:8" x14ac:dyDescent="0.15">
      <c r="A10" s="166"/>
      <c r="B10" s="167"/>
      <c r="C10" s="168"/>
      <c r="D10" s="169">
        <v>19142</v>
      </c>
      <c r="E10" s="170"/>
      <c r="F10" s="171">
        <v>41563</v>
      </c>
      <c r="G10" s="172"/>
      <c r="H10" s="173"/>
    </row>
    <row r="11" spans="1:8" x14ac:dyDescent="0.15">
      <c r="A11" s="154" t="s">
        <v>546</v>
      </c>
      <c r="B11" s="159"/>
      <c r="C11" s="160"/>
      <c r="D11" s="161">
        <v>48717</v>
      </c>
      <c r="E11" s="162"/>
      <c r="F11" s="163">
        <v>76347</v>
      </c>
      <c r="G11" s="164"/>
      <c r="H11" s="165"/>
    </row>
    <row r="12" spans="1:8" x14ac:dyDescent="0.15">
      <c r="A12" s="166"/>
      <c r="B12" s="167"/>
      <c r="C12" s="174"/>
      <c r="D12" s="169">
        <v>16215</v>
      </c>
      <c r="E12" s="170"/>
      <c r="F12" s="171">
        <v>41762</v>
      </c>
      <c r="G12" s="172"/>
      <c r="H12" s="173"/>
    </row>
    <row r="13" spans="1:8" x14ac:dyDescent="0.15">
      <c r="A13" s="154"/>
      <c r="B13" s="159"/>
      <c r="C13" s="175"/>
      <c r="D13" s="176">
        <v>65390</v>
      </c>
      <c r="E13" s="177"/>
      <c r="F13" s="178">
        <v>71000</v>
      </c>
      <c r="G13" s="179"/>
      <c r="H13" s="165"/>
    </row>
    <row r="14" spans="1:8" x14ac:dyDescent="0.15">
      <c r="A14" s="166"/>
      <c r="B14" s="167"/>
      <c r="C14" s="168"/>
      <c r="D14" s="169">
        <v>26540</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4.6900000000000004</v>
      </c>
      <c r="C19" s="180">
        <f>ROUND(VALUE(SUBSTITUTE(実質収支比率等に係る経年分析!G$48,"▲","-")),2)</f>
        <v>4.72</v>
      </c>
      <c r="D19" s="180">
        <f>ROUND(VALUE(SUBSTITUTE(実質収支比率等に係る経年分析!H$48,"▲","-")),2)</f>
        <v>5.22</v>
      </c>
      <c r="E19" s="180">
        <f>ROUND(VALUE(SUBSTITUTE(実質収支比率等に係る経年分析!I$48,"▲","-")),2)</f>
        <v>5.32</v>
      </c>
      <c r="F19" s="180">
        <f>ROUND(VALUE(SUBSTITUTE(実質収支比率等に係る経年分析!J$48,"▲","-")),2)</f>
        <v>5.58</v>
      </c>
    </row>
    <row r="20" spans="1:11" x14ac:dyDescent="0.15">
      <c r="A20" s="180" t="s">
        <v>55</v>
      </c>
      <c r="B20" s="180">
        <f>ROUND(VALUE(SUBSTITUTE(実質収支比率等に係る経年分析!F$47,"▲","-")),2)</f>
        <v>23.52</v>
      </c>
      <c r="C20" s="180">
        <f>ROUND(VALUE(SUBSTITUTE(実質収支比率等に係る経年分析!G$47,"▲","-")),2)</f>
        <v>19.48</v>
      </c>
      <c r="D20" s="180">
        <f>ROUND(VALUE(SUBSTITUTE(実質収支比率等に係る経年分析!H$47,"▲","-")),2)</f>
        <v>17.29</v>
      </c>
      <c r="E20" s="180">
        <f>ROUND(VALUE(SUBSTITUTE(実質収支比率等に係る経年分析!I$47,"▲","-")),2)</f>
        <v>17.98</v>
      </c>
      <c r="F20" s="180">
        <f>ROUND(VALUE(SUBSTITUTE(実質収支比率等に係る経年分析!J$47,"▲","-")),2)</f>
        <v>18.54</v>
      </c>
    </row>
    <row r="21" spans="1:11" x14ac:dyDescent="0.15">
      <c r="A21" s="180" t="s">
        <v>56</v>
      </c>
      <c r="B21" s="180">
        <f>IF(ISNUMBER(VALUE(SUBSTITUTE(実質収支比率等に係る経年分析!F$49,"▲","-"))),ROUND(VALUE(SUBSTITUTE(実質収支比率等に係る経年分析!F$49,"▲","-")),2),NA())</f>
        <v>-4.66</v>
      </c>
      <c r="C21" s="180">
        <f>IF(ISNUMBER(VALUE(SUBSTITUTE(実質収支比率等に係る経年分析!G$49,"▲","-"))),ROUND(VALUE(SUBSTITUTE(実質収支比率等に係る経年分析!G$49,"▲","-")),2),NA())</f>
        <v>-6.43</v>
      </c>
      <c r="D21" s="180">
        <f>IF(ISNUMBER(VALUE(SUBSTITUTE(実質収支比率等に係る経年分析!H$49,"▲","-"))),ROUND(VALUE(SUBSTITUTE(実質収支比率等に係る経年分析!H$49,"▲","-")),2),NA())</f>
        <v>-3.97</v>
      </c>
      <c r="E21" s="180">
        <f>IF(ISNUMBER(VALUE(SUBSTITUTE(実質収支比率等に係る経年分析!I$49,"▲","-"))),ROUND(VALUE(SUBSTITUTE(実質収支比率等に係る経年分析!I$49,"▲","-")),2),NA())</f>
        <v>-1.93</v>
      </c>
      <c r="F21" s="180">
        <f>IF(ISNUMBER(VALUE(SUBSTITUTE(実質収支比率等に係る経年分析!J$49,"▲","-"))),ROUND(VALUE(SUBSTITUTE(実質収支比率等に係る経年分析!J$49,"▲","-")),2),NA())</f>
        <v>-1.05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角田市後期高齢者医療特別会計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角田市国民健康保険事業特別会計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角田市下水道事業会計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0.27</v>
      </c>
    </row>
    <row r="34" spans="1:16" x14ac:dyDescent="0.15">
      <c r="A34" s="181" t="str">
        <f>IF(連結実質赤字比率に係る赤字・黒字の構成分析!C$36="",NA(),連結実質赤字比率に係る赤字・黒字の構成分析!C$36)</f>
        <v>角田市介護保険特別会計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5.58</v>
      </c>
    </row>
    <row r="36" spans="1:16" x14ac:dyDescent="0.15">
      <c r="A36" s="181" t="str">
        <f>IF(連結実質赤字比率に係る赤字・黒字の構成分析!C$34="",NA(),連結実質赤字比率に係る赤字・黒字の構成分析!C$34)</f>
        <v>角田市水道事業会計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10.210000000000001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1281</v>
      </c>
      <c r="E42" s="182"/>
      <c r="F42" s="182"/>
      <c r="G42" s="182">
        <f>'実質公債費比率（分子）の構造'!L$52</f>
        <v>1243</v>
      </c>
      <c r="H42" s="182"/>
      <c r="I42" s="182"/>
      <c r="J42" s="182">
        <f>'実質公債費比率（分子）の構造'!M$52</f>
        <v>1296</v>
      </c>
      <c r="K42" s="182"/>
      <c r="L42" s="182"/>
      <c r="M42" s="182">
        <f>'実質公債費比率（分子）の構造'!N$52</f>
        <v>1297</v>
      </c>
      <c r="N42" s="182"/>
      <c r="O42" s="182"/>
      <c r="P42" s="182">
        <f>'実質公債費比率（分子）の構造'!O$52</f>
        <v>1280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142</v>
      </c>
      <c r="C45" s="182"/>
      <c r="D45" s="182"/>
      <c r="E45" s="182">
        <f>'実質公債費比率（分子）の構造'!L$49</f>
        <v>125</v>
      </c>
      <c r="F45" s="182"/>
      <c r="G45" s="182"/>
      <c r="H45" s="182">
        <f>'実質公債費比率（分子）の構造'!M$49</f>
        <v>125</v>
      </c>
      <c r="I45" s="182"/>
      <c r="J45" s="182"/>
      <c r="K45" s="182">
        <f>'実質公債費比率（分子）の構造'!N$49</f>
        <v>132</v>
      </c>
      <c r="L45" s="182"/>
      <c r="M45" s="182"/>
      <c r="N45" s="182">
        <f>'実質公債費比率（分子）の構造'!O$49</f>
        <v>161</v>
      </c>
      <c r="O45" s="182"/>
      <c r="P45" s="182"/>
    </row>
    <row r="46" spans="1:16" x14ac:dyDescent="0.15">
      <c r="A46" s="182" t="s">
        <v>67</v>
      </c>
      <c r="B46" s="182">
        <f>'実質公債費比率（分子）の構造'!K$48</f>
        <v>545</v>
      </c>
      <c r="C46" s="182"/>
      <c r="D46" s="182"/>
      <c r="E46" s="182">
        <f>'実質公債費比率（分子）の構造'!L$48</f>
        <v>582</v>
      </c>
      <c r="F46" s="182"/>
      <c r="G46" s="182"/>
      <c r="H46" s="182">
        <f>'実質公債費比率（分子）の構造'!M$48</f>
        <v>671</v>
      </c>
      <c r="I46" s="182"/>
      <c r="J46" s="182"/>
      <c r="K46" s="182">
        <f>'実質公債費比率（分子）の構造'!N$48</f>
        <v>685</v>
      </c>
      <c r="L46" s="182"/>
      <c r="M46" s="182"/>
      <c r="N46" s="182">
        <f>'実質公債費比率（分子）の構造'!O$48</f>
        <v>599</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1025</v>
      </c>
      <c r="C49" s="182"/>
      <c r="D49" s="182"/>
      <c r="E49" s="182">
        <f>'実質公債費比率（分子）の構造'!L$45</f>
        <v>953</v>
      </c>
      <c r="F49" s="182"/>
      <c r="G49" s="182"/>
      <c r="H49" s="182">
        <f>'実質公債費比率（分子）の構造'!M$45</f>
        <v>1079</v>
      </c>
      <c r="I49" s="182"/>
      <c r="J49" s="182"/>
      <c r="K49" s="182">
        <f>'実質公債費比率（分子）の構造'!N$45</f>
        <v>1134</v>
      </c>
      <c r="L49" s="182"/>
      <c r="M49" s="182"/>
      <c r="N49" s="182">
        <f>'実質公債費比率（分子）の構造'!O$45</f>
        <v>1160</v>
      </c>
      <c r="O49" s="182"/>
      <c r="P49" s="182"/>
    </row>
    <row r="50" spans="1:16" x14ac:dyDescent="0.15">
      <c r="A50" s="182" t="s">
        <v>70</v>
      </c>
      <c r="B50" s="182" t="e">
        <f>NA()</f>
        <v>#N/A</v>
      </c>
      <c r="C50" s="182">
        <f>IF(ISNUMBER('実質公債費比率（分子）の構造'!K$53),'実質公債費比率（分子）の構造'!K$53,NA())</f>
        <v>431</v>
      </c>
      <c r="D50" s="182" t="e">
        <f>NA()</f>
        <v>#N/A</v>
      </c>
      <c r="E50" s="182" t="e">
        <f>NA()</f>
        <v>#N/A</v>
      </c>
      <c r="F50" s="182">
        <f>IF(ISNUMBER('実質公債費比率（分子）の構造'!L$53),'実質公債費比率（分子）の構造'!L$53,NA())</f>
        <v>417</v>
      </c>
      <c r="G50" s="182" t="e">
        <f>NA()</f>
        <v>#N/A</v>
      </c>
      <c r="H50" s="182" t="e">
        <f>NA()</f>
        <v>#N/A</v>
      </c>
      <c r="I50" s="182">
        <f>IF(ISNUMBER('実質公債費比率（分子）の構造'!M$53),'実質公債費比率（分子）の構造'!M$53,NA())</f>
        <v>579</v>
      </c>
      <c r="J50" s="182" t="e">
        <f>NA()</f>
        <v>#N/A</v>
      </c>
      <c r="K50" s="182" t="e">
        <f>NA()</f>
        <v>#N/A</v>
      </c>
      <c r="L50" s="182">
        <f>IF(ISNUMBER('実質公債費比率（分子）の構造'!N$53),'実質公債費比率（分子）の構造'!N$53,NA())</f>
        <v>655</v>
      </c>
      <c r="M50" s="182" t="e">
        <f>NA()</f>
        <v>#N/A</v>
      </c>
      <c r="N50" s="182" t="e">
        <f>NA()</f>
        <v>#N/A</v>
      </c>
      <c r="O50" s="182">
        <f>IF(ISNUMBER('実質公債費比率（分子）の構造'!O$53),'実質公債費比率（分子）の構造'!O$53,NA())</f>
        <v>641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15273</v>
      </c>
      <c r="E56" s="181"/>
      <c r="F56" s="181"/>
      <c r="G56" s="181">
        <f>'将来負担比率（分子）の構造'!J$52</f>
        <v>15112</v>
      </c>
      <c r="H56" s="181"/>
      <c r="I56" s="181"/>
      <c r="J56" s="181">
        <f>'将来負担比率（分子）の構造'!K$52</f>
        <v>14924</v>
      </c>
      <c r="K56" s="181"/>
      <c r="L56" s="181"/>
      <c r="M56" s="181">
        <f>'将来負担比率（分子）の構造'!L$52</f>
        <v>14815</v>
      </c>
      <c r="N56" s="181"/>
      <c r="O56" s="181"/>
      <c r="P56" s="181">
        <f>'将来負担比率（分子）の構造'!M$52</f>
        <v>15810</v>
      </c>
    </row>
    <row r="57" spans="1:16" x14ac:dyDescent="0.15">
      <c r="A57" s="181" t="s">
        <v>42</v>
      </c>
      <c r="B57" s="181"/>
      <c r="C57" s="181"/>
      <c r="D57" s="181">
        <f>'将来負担比率（分子）の構造'!I$51</f>
        <v>2735</v>
      </c>
      <c r="E57" s="181"/>
      <c r="F57" s="181"/>
      <c r="G57" s="181">
        <f>'将来負担比率（分子）の構造'!J$51</f>
        <v>2679</v>
      </c>
      <c r="H57" s="181"/>
      <c r="I57" s="181"/>
      <c r="J57" s="181">
        <f>'将来負担比率（分子）の構造'!K$51</f>
        <v>2616</v>
      </c>
      <c r="K57" s="181"/>
      <c r="L57" s="181"/>
      <c r="M57" s="181">
        <f>'将来負担比率（分子）の構造'!L$51</f>
        <v>2481</v>
      </c>
      <c r="N57" s="181"/>
      <c r="O57" s="181"/>
      <c r="P57" s="181">
        <f>'将来負担比率（分子）の構造'!M$51</f>
        <v>2060</v>
      </c>
    </row>
    <row r="58" spans="1:16" x14ac:dyDescent="0.15">
      <c r="A58" s="181" t="s">
        <v>41</v>
      </c>
      <c r="B58" s="181"/>
      <c r="C58" s="181"/>
      <c r="D58" s="181">
        <f>'将来負担比率（分子）の構造'!I$50</f>
        <v>3942</v>
      </c>
      <c r="E58" s="181"/>
      <c r="F58" s="181"/>
      <c r="G58" s="181">
        <f>'将来負担比率（分子）の構造'!J$50</f>
        <v>3524</v>
      </c>
      <c r="H58" s="181"/>
      <c r="I58" s="181"/>
      <c r="J58" s="181">
        <f>'将来負担比率（分子）の構造'!K$50</f>
        <v>3240</v>
      </c>
      <c r="K58" s="181"/>
      <c r="L58" s="181"/>
      <c r="M58" s="181">
        <f>'将来負担比率（分子）の構造'!L$50</f>
        <v>3985</v>
      </c>
      <c r="N58" s="181"/>
      <c r="O58" s="181"/>
      <c r="P58" s="181">
        <f>'将来負担比率（分子）の構造'!M$50</f>
        <v>5220</v>
      </c>
    </row>
    <row r="59" spans="1:16" x14ac:dyDescent="0.15">
      <c r="A59" s="181" t="s">
        <v>39</v>
      </c>
      <c r="B59" s="181" t="str">
        <f>'将来負担比率（分子）の構造'!I$49</f>
        <v>-</v>
      </c>
      <c r="C59" s="181"/>
      <c r="D59" s="181"/>
      <c r="E59" s="181">
        <f>'将来負担比率（分子）の構造'!J$49</f>
        <v>126</v>
      </c>
      <c r="F59" s="181"/>
      <c r="G59" s="181"/>
      <c r="H59" s="181">
        <f>'将来負担比率（分子）の構造'!K$49</f>
        <v>153</v>
      </c>
      <c r="I59" s="181"/>
      <c r="J59" s="181"/>
      <c r="K59" s="181">
        <f>'将来負担比率（分子）の構造'!L$49</f>
        <v>187</v>
      </c>
      <c r="L59" s="181"/>
      <c r="M59" s="181"/>
      <c r="N59" s="181">
        <f>'将来負担比率（分子）の構造'!M$49</f>
        <v>194</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2030</v>
      </c>
      <c r="C62" s="181"/>
      <c r="D62" s="181"/>
      <c r="E62" s="181">
        <f>'将来負担比率（分子）の構造'!J$45</f>
        <v>1960</v>
      </c>
      <c r="F62" s="181"/>
      <c r="G62" s="181"/>
      <c r="H62" s="181">
        <f>'将来負担比率（分子）の構造'!K$45</f>
        <v>1879</v>
      </c>
      <c r="I62" s="181"/>
      <c r="J62" s="181"/>
      <c r="K62" s="181">
        <f>'将来負担比率（分子）の構造'!L$45</f>
        <v>1817</v>
      </c>
      <c r="L62" s="181"/>
      <c r="M62" s="181"/>
      <c r="N62" s="181">
        <f>'将来負担比率（分子）の構造'!M$45</f>
        <v>1761</v>
      </c>
      <c r="O62" s="181"/>
      <c r="P62" s="181"/>
    </row>
    <row r="63" spans="1:16" x14ac:dyDescent="0.15">
      <c r="A63" s="181" t="s">
        <v>34</v>
      </c>
      <c r="B63" s="181">
        <f>'将来負担比率（分子）の構造'!I$44</f>
        <v>1979</v>
      </c>
      <c r="C63" s="181"/>
      <c r="D63" s="181"/>
      <c r="E63" s="181">
        <f>'将来負担比率（分子）の構造'!J$44</f>
        <v>1878</v>
      </c>
      <c r="F63" s="181"/>
      <c r="G63" s="181"/>
      <c r="H63" s="181">
        <f>'将来負担比率（分子）の構造'!K$44</f>
        <v>1770</v>
      </c>
      <c r="I63" s="181"/>
      <c r="J63" s="181"/>
      <c r="K63" s="181">
        <f>'将来負担比率（分子）の構造'!L$44</f>
        <v>1835</v>
      </c>
      <c r="L63" s="181"/>
      <c r="M63" s="181"/>
      <c r="N63" s="181">
        <f>'将来負担比率（分子）の構造'!M$44</f>
        <v>1705</v>
      </c>
      <c r="O63" s="181"/>
      <c r="P63" s="181"/>
    </row>
    <row r="64" spans="1:16" x14ac:dyDescent="0.15">
      <c r="A64" s="181" t="s">
        <v>33</v>
      </c>
      <c r="B64" s="181">
        <f>'将来負担比率（分子）の構造'!I$43</f>
        <v>9509</v>
      </c>
      <c r="C64" s="181"/>
      <c r="D64" s="181"/>
      <c r="E64" s="181">
        <f>'将来負担比率（分子）の構造'!J$43</f>
        <v>9189</v>
      </c>
      <c r="F64" s="181"/>
      <c r="G64" s="181"/>
      <c r="H64" s="181">
        <f>'将来負担比率（分子）の構造'!K$43</f>
        <v>9216</v>
      </c>
      <c r="I64" s="181"/>
      <c r="J64" s="181"/>
      <c r="K64" s="181">
        <f>'将来負担比率（分子）の構造'!L$43</f>
        <v>9130</v>
      </c>
      <c r="L64" s="181"/>
      <c r="M64" s="181"/>
      <c r="N64" s="181">
        <f>'将来負担比率（分子）の構造'!M$43</f>
        <v>8830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13956</v>
      </c>
      <c r="C66" s="181"/>
      <c r="D66" s="181"/>
      <c r="E66" s="181">
        <f>'将来負担比率（分子）の構造'!J$41</f>
        <v>14249</v>
      </c>
      <c r="F66" s="181"/>
      <c r="G66" s="181"/>
      <c r="H66" s="181">
        <f>'将来負担比率（分子）の構造'!K$41</f>
        <v>14779</v>
      </c>
      <c r="I66" s="181"/>
      <c r="J66" s="181"/>
      <c r="K66" s="181">
        <f>'将来負担比率（分子）の構造'!L$41</f>
        <v>14804</v>
      </c>
      <c r="L66" s="181"/>
      <c r="M66" s="181"/>
      <c r="N66" s="181">
        <f>'将来負担比率（分子）の構造'!M$41</f>
        <v>16090</v>
      </c>
      <c r="O66" s="181"/>
      <c r="P66" s="181"/>
    </row>
    <row r="67" spans="1:16" x14ac:dyDescent="0.15">
      <c r="A67" s="181" t="s">
        <v>74</v>
      </c>
      <c r="B67" s="181" t="e">
        <f>NA()</f>
        <v>#N/A</v>
      </c>
      <c r="C67" s="181">
        <f>IF(ISNUMBER('将来負担比率（分子）の構造'!I$53), IF('将来負担比率（分子）の構造'!I$53 &lt; 0, 0, '将来負担比率（分子）の構造'!I$53), NA())</f>
        <v>5523</v>
      </c>
      <c r="D67" s="181" t="e">
        <f>NA()</f>
        <v>#N/A</v>
      </c>
      <c r="E67" s="181" t="e">
        <f>NA()</f>
        <v>#N/A</v>
      </c>
      <c r="F67" s="181">
        <f>IF(ISNUMBER('将来負担比率（分子）の構造'!J$53), IF('将来負担比率（分子）の構造'!J$53 &lt; 0, 0, '将来負担比率（分子）の構造'!J$53), NA())</f>
        <v>6087</v>
      </c>
      <c r="G67" s="181" t="e">
        <f>NA()</f>
        <v>#N/A</v>
      </c>
      <c r="H67" s="181" t="e">
        <f>NA()</f>
        <v>#N/A</v>
      </c>
      <c r="I67" s="181">
        <f>IF(ISNUMBER('将来負担比率（分子）の構造'!K$53), IF('将来負担比率（分子）の構造'!K$53 &lt; 0, 0, '将来負担比率（分子）の構造'!K$53), NA())</f>
        <v>7017</v>
      </c>
      <c r="J67" s="181" t="e">
        <f>NA()</f>
        <v>#N/A</v>
      </c>
      <c r="K67" s="181" t="e">
        <f>NA()</f>
        <v>#N/A</v>
      </c>
      <c r="L67" s="181">
        <f>IF(ISNUMBER('将来負担比率（分子）の構造'!L$53), IF('将来負担比率（分子）の構造'!L$53 &lt; 0, 0, '将来負担比率（分子）の構造'!L$53), NA())</f>
        <v>6493</v>
      </c>
      <c r="M67" s="181" t="e">
        <f>NA()</f>
        <v>#N/A</v>
      </c>
      <c r="N67" s="181" t="e">
        <f>NA()</f>
        <v>#N/A</v>
      </c>
      <c r="O67" s="181">
        <f>IF(ISNUMBER('将来負担比率（分子）の構造'!M$53), IF('将来負担比率（分子）の構造'!M$53 &lt; 0, 0, '将来負担比率（分子）の構造'!M$53), NA())</f>
        <v>5490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1346</v>
      </c>
      <c r="C72" s="185">
        <f>基金残高に係る経年分析!G55</f>
        <v>1396</v>
      </c>
      <c r="D72" s="185">
        <f>基金残高に係る経年分析!H55</f>
        <v>1489</v>
      </c>
    </row>
    <row r="73" spans="1:16" x14ac:dyDescent="0.15">
      <c r="A73" s="184" t="s">
        <v>77</v>
      </c>
      <c r="B73" s="185">
        <f>基金残高に係る経年分析!F56</f>
        <v>632</v>
      </c>
      <c r="C73" s="185">
        <f>基金残高に係る経年分析!G56</f>
        <v>1082</v>
      </c>
      <c r="D73" s="185">
        <f>基金残高に係る経年分析!H56</f>
        <v>1413</v>
      </c>
    </row>
    <row r="74" spans="1:16" x14ac:dyDescent="0.15">
      <c r="A74" s="184" t="s">
        <v>78</v>
      </c>
      <c r="B74" s="185">
        <f>基金残高に係る経年分析!F57</f>
        <v>315</v>
      </c>
      <c r="C74" s="185">
        <f>基金残高に係る経年分析!G57</f>
        <v>595</v>
      </c>
      <c r="D74" s="185">
        <f>基金残高に係る経年分析!H57</f>
        <v>1358</v>
      </c>
    </row>
  </sheetData>
  <sheetProtection algorithmName="SHA-512" hashValue="6JktQw9mAeHKSJY6SnFuVo62UM6ZWbVVGhjSGheX64pulTlNhLNrZZTuDVhf1LTRTJ0Gg82TbDwMXQ/8atJvlQ==" saltValue="fCnWPNM0CzemCARi4JFKPg=="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2022-03-10T23:44:51Z</cp:lastPrinted>
  <dcterms:created xsi:type="dcterms:W3CDTF">2022-02-02T03:35:22Z</dcterms:created>
  <dcterms:modified xsi:type="dcterms:W3CDTF">2022-09-27T12:24:55Z</dcterms:modified>
  <cp:category/>
</cp:coreProperties>
</file>