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226.11\共有フォルダ\13_市町村課\01_課共有\50財務\01一般会計\01_決算統計\01年度別\R5年度決算\14　財政状況資料集\令和7年3月公表\03.市町村→県\02.確定用\06 名取市★\"/>
    </mc:Choice>
  </mc:AlternateContent>
  <bookViews>
    <workbookView xWindow="0" yWindow="0" windowWidth="20805" windowHeight="103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W35" i="10" s="1"/>
  <c r="BW36" i="10" s="1"/>
  <c r="BW37" i="10" s="1"/>
  <c r="BW38" i="10" s="1"/>
  <c r="BW39" i="10" s="1"/>
  <c r="CO34" i="10" s="1"/>
  <c r="CO35" i="10" s="1"/>
  <c r="CO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<sst xmlns="http://schemas.openxmlformats.org/spreadsheetml/2006/main" count="1068" uniqueCount="570">
  <si>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</si>
  <si>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</si>
  <si>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</si>
  <si>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</si>
  <si>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</si>
  <si>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</si>
  <si>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</si>
  <si>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</si>
  <si>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</si>
  <si>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</si>
  <si>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</si>
  <si>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</si>
  <si>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</si>
  <si>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</si>
  <si>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</si>
  <si>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</si>
  <si>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</si>
  <si>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</si>
  <si>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</si>
  <si>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</si>
  <si>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</si>
  <si>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</si>
  <si>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</si>
  <si>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</si>
  <si>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</si>
  <si>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</si>
  <si>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</si>
  <si>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</si>
  <si>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</si>
  <si>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</si>
  <si>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</si>
  <si>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</si>
  <si>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</si>
  <si>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</si>
  <si>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</si>
  <si>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</si>
  <si>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</si>
  <si>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</si>
  <si>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</si>
  <si>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</si>
  <si>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</si>
  <si>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</si>
  <si>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</si>
  <si>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</si>
  <si>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</si>
  <si>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</si>
  <si>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</si>
  <si>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</si>
  <si>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</si>
  <si>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</si>
  <si>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</si>
  <si>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</si>
  <si>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</si>
  <si>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</si>
  <si>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</si>
  <si>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</si>
  <si>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</si>
  <si>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</si>
  <si>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</si>
  <si>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</si>
  <si>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</si>
  <si>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</si>
  <si>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</si>
  <si>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</si>
  <si>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</si>
  <si>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</si>
  <si>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</si>
  <si>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</si>
  <si>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</si>
  <si>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</si>
  <si>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</si>
  <si>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</si>
  <si>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</si>
  <si>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</si>
  <si>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</si>
  <si>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</si>
  <si>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</si>
  <si>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</si>
  <si>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</si>
  <si>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</si>
  <si>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</si>
  <si>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</si>
  <si>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</si>
  <si>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</si>
  <si>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</si>
  <si>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</si>
  <si>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</si>
  <si>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</si>
  <si>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</si>
  <si>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</si>
  <si>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</si>
  <si>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</si>
  <si>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</si>
  <si>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</si>
  <si>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名取市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</si>
  <si>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</si>
  <si>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</si>
  <si>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</si>
  <si>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</si>
  <si>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</si>
  <si>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</si>
  <si>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</si>
  <si>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</si>
  <si>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</si>
  <si>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</si>
  <si>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</si>
  <si>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</si>
  <si>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</si>
  <si>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</si>
  <si>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</si>
  <si>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</si>
  <si>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</si>
  <si>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</si>
  <si>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</si>
  <si>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</si>
  <si>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</si>
  <si>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</si>
  <si>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</si>
  <si>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</si>
  <si>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</si>
  <si>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</si>
  <si>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</si>
  <si>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</si>
  <si>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</si>
  <si>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</si>
  <si>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</si>
  <si>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</si>
  <si>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</si>
  <si>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</si>
  <si>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</si>
  <si>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</si>
  <si>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</si>
  <si>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</si>
  <si>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</si>
  <si>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</si>
  <si>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</si>
  <si>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</si>
  <si>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</si>
  <si>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</si>
  <si>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</si>
  <si>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</si>
  <si>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</si>
  <si>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</si>
  <si>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</si>
  <si>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</si>
  <si>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</si>
  <si>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</si>
  <si>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</si>
  <si>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</si>
  <si>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</si>
  <si>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</si>
  <si>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</si>
  <si>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</si>
  <si>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</si>
  <si>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</si>
  <si>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</si>
  <si>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</si>
  <si>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</si>
  <si>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</si>
  <si>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</si>
  <si>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</si>
  <si>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</si>
  <si>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</si>
  <si>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</si>
  <si>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</si>
  <si>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</si>
  <si>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</si>
  <si>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</si>
  <si>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</si>
  <si>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</si>
  <si>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</si>
  <si>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</si>
  <si>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</si>
  <si>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</si>
  <si>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</si>
  <si>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</si>
  <si>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</si>
  <si>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</si>
  <si>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</si>
  <si>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</si>
  <si>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</si>
  <si>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</si>
  <si>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</si>
  <si>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</si>
  <si>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</si>
  <si>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</si>
  <si>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</si>
  <si>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</si>
  <si>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</si>
  <si>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</si>
  <si>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</si>
  <si>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</si>
  <si>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</si>
  <si>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</si>
  <si>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</si>
  <si>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</si>
  <si>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</si>
  <si>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</si>
  <si>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</si>
  <si>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</si>
  <si>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</si>
  <si>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</si>
  <si>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</si>
  <si>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宮城県名取市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</si>
  <si>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</si>
  <si>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</si>
  <si>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</si>
  <si>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</si>
  <si>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</si>
  <si>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</si>
  <si>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</si>
  <si>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</si>
  <si>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</si>
  <si>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</si>
  <si>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</si>
  <si>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</si>
  <si>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</si>
  <si>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</si>
  <si>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</si>
  <si>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</si>
  <si>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</si>
  <si>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</si>
  <si>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</si>
  <si>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</si>
  <si>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</si>
  <si>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</si>
  <si>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</si>
  <si>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</si>
  <si>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</si>
  <si>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</si>
  <si>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</si>
  <si>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</si>
  <si>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</si>
  <si>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</si>
  <si>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</si>
  <si>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</si>
  <si>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</si>
  <si>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</si>
  <si>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</si>
  <si>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</si>
  <si>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</si>
  <si>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</si>
  <si>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</si>
  <si>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</si>
  <si>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</si>
  <si>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</si>
  <si>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</si>
  <si>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</si>
  <si>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</si>
  <si>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</si>
  <si>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</si>
  <si>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</si>
  <si>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</si>
  <si>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</si>
  <si>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</si>
  <si>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</si>
  <si>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</si>
  <si>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</si>
  <si>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</si>
  <si>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</si>
  <si>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</si>
  <si>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</si>
  <si>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</si>
  <si>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</si>
  <si>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</si>
  <si>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</si>
  <si>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</si>
  <si>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</si>
  <si>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</si>
  <si>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</si>
  <si>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</si>
  <si>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</si>
  <si>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</si>
  <si>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</si>
  <si>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</si>
  <si>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</si>
  <si>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</si>
  <si>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</si>
  <si>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</si>
  <si>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</si>
  <si>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</si>
  <si>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</si>
  <si>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</si>
  <si>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</si>
  <si>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</si>
  <si>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</si>
  <si>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</si>
  <si>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</si>
  <si>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</si>
  <si>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</si>
  <si>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</si>
  <si>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</si>
  <si>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</si>
  <si>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</si>
  <si>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</si>
  <si>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</si>
  <si>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</si>
  <si>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</si>
  <si>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</si>
  <si>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</si>
  <si>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</si>
  <si>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</si>
  <si>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</si>
  <si>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</si>
  <si>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</si>
  <si>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</si>
  <si>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</si>
  <si>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</si>
  <si>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</si>
  <si>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</si>
  <si>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</si>
  <si>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</si>
  <si>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</si>
  <si>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</si>
  <si>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</si>
  <si>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</si>
  <si>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</si>
  <si>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</si>
  <si>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</si>
  <si>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宅地造成</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</si>
  <si>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</si>
  <si>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</si>
  <si>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</si>
  <si>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</si>
  <si>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</si>
  <si>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</si>
  <si>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</si>
  <si>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</si>
  <si>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</si>
  <si>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</si>
  <si>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</si>
  <si>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</si>
  <si>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</si>
  <si>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</si>
  <si>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</si>
  <si>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</si>
  <si>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</si>
  <si>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</si>
  <si>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</si>
  <si>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</si>
  <si>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</si>
  <si>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</si>
  <si>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</si>
  <si>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</si>
  <si>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</si>
  <si>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</si>
  <si>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</si>
  <si>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</si>
  <si>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</si>
  <si>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</si>
  <si>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</si>
  <si>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</si>
  <si>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</si>
  <si>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</si>
  <si>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宮城県名取市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</si>
  <si>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</si>
  <si>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</si>
  <si>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</si>
  <si>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</si>
  <si>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</si>
  <si>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</si>
  <si>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</si>
  <si>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</si>
  <si>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</si>
  <si>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</si>
  <si>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</si>
  <si>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</si>
  <si>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</si>
  <si>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</si>
  <si>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</si>
  <si>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</si>
  <si>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</si>
  <si>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</si>
  <si>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</si>
  <si>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</si>
  <si>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名取市土地取得特別会計</t>
    <phoneticPr fontId="5"/>
  </si>
  <si>
    <t>名取市休日夜間急患センター特別会計</t>
    <phoneticPr fontId="5"/>
  </si>
  <si>
    <t>名取市被災市街地復興土地区画整理事業特別会計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</si>
  <si>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</si>
  <si>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</si>
  <si>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</si>
  <si>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</si>
  <si>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</si>
  <si>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</si>
  <si>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</si>
  <si>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</si>
  <si>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</si>
  <si>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</si>
  <si>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</si>
  <si>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</si>
  <si>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</si>
  <si>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名取市国民健康保険特別会計</t>
    <phoneticPr fontId="5"/>
  </si>
  <si>
    <t>名取市介護保険特別会計</t>
    <phoneticPr fontId="5"/>
  </si>
  <si>
    <t>名取市後期高齢者医療特別会計</t>
    <phoneticPr fontId="5"/>
  </si>
  <si>
    <t>名取市水道事業会計</t>
    <phoneticPr fontId="5"/>
  </si>
  <si>
    <t>法適用企業</t>
    <phoneticPr fontId="5"/>
  </si>
  <si>
    <t>名取市下水道事業等会計</t>
    <phoneticPr fontId="5"/>
  </si>
  <si>
    <t>名取市宅地造成事業特別会計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</si>
  <si>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</si>
  <si>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</si>
  <si>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</si>
  <si>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</si>
  <si>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</si>
  <si>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</si>
  <si>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</si>
  <si>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</si>
  <si>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</si>
  <si>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</si>
  <si>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</si>
  <si>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</si>
  <si>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</si>
  <si>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</si>
  <si>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</si>
  <si>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</si>
  <si>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</si>
  <si>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</si>
  <si>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</si>
  <si>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</si>
  <si>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</si>
  <si>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</si>
  <si>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</si>
  <si>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</si>
  <si>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</si>
  <si>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</si>
  <si>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</si>
  <si>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</si>
  <si>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</si>
  <si>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</si>
  <si>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</si>
  <si>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</si>
  <si>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</si>
  <si>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</si>
  <si>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</si>
  <si>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</si>
  <si>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</si>
  <si>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</si>
  <si>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</si>
  <si>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</si>
  <si>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</si>
  <si>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</si>
  <si>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</si>
  <si>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</si>
  <si>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</si>
  <si>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</si>
  <si>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</si>
  <si>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</si>
  <si>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</si>
  <si>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</si>
  <si>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</si>
  <si>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</si>
  <si>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</si>
  <si>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</si>
  <si>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</si>
  <si>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</si>
  <si>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</si>
  <si>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</si>
  <si>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</si>
  <si>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</si>
  <si>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</si>
  <si>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</si>
  <si>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</si>
  <si>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</si>
  <si>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</si>
  <si>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</si>
  <si>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</si>
  <si>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</si>
  <si>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</si>
  <si>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</si>
  <si>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</si>
  <si>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</si>
  <si>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</si>
  <si>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</si>
  <si>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</si>
  <si>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</si>
  <si>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</si>
  <si>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</si>
  <si>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</si>
  <si>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</si>
  <si>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</si>
  <si>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</si>
  <si>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</si>
  <si>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</si>
  <si>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</si>
  <si>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</si>
  <si>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</si>
  <si>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</si>
  <si>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</si>
  <si>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</si>
  <si>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</si>
  <si>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</si>
  <si>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</si>
  <si>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</si>
  <si>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</si>
  <si>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</si>
  <si>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</si>
  <si>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</si>
  <si>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</si>
  <si>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</si>
  <si>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</si>
  <si>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</si>
  <si>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</si>
  <si>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</si>
  <si>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</si>
  <si>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</si>
  <si>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</si>
  <si>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</si>
  <si>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</si>
  <si>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</si>
  <si>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</si>
  <si>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</si>
  <si>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</si>
  <si>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</si>
  <si>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</si>
  <si>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</si>
  <si>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</si>
  <si>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</si>
  <si>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</si>
  <si>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</si>
  <si>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</si>
  <si>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</si>
  <si>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</si>
  <si>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</si>
  <si>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</si>
  <si>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</si>
  <si>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</si>
  <si>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</si>
  <si>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</si>
  <si>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</si>
  <si>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</si>
  <si>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</si>
  <si>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</si>
  <si>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</si>
  <si>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</si>
  <si>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</si>
  <si>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20.83</t>
  </si>
  <si>
    <t>▲ 11.83</t>
  </si>
  <si>
    <t>▲ 4.89</t>
  </si>
  <si>
    <t>▲ 9.30</t>
  </si>
  <si>
    <t>名取市水道事業会計</t>
  </si>
  <si>
    <t>名取市下水道事業等会計</t>
  </si>
  <si>
    <t>一般会計</t>
  </si>
  <si>
    <t>名取市介護保険特別会計</t>
  </si>
  <si>
    <t>名取市国民健康保険特別会計</t>
  </si>
  <si>
    <t>名取市休日夜間急患センター特別会計</t>
  </si>
  <si>
    <t>名取市後期高齢者医療特別会計</t>
  </si>
  <si>
    <t>名取市被災市街地復興土地区画整理事業特別会計</t>
  </si>
  <si>
    <t>その他会計（赤字）</t>
  </si>
  <si>
    <t>その他会計（黒字）</t>
  </si>
  <si>
    <t>R01</t>
    <phoneticPr fontId="5"/>
  </si>
  <si>
    <t>R02</t>
    <phoneticPr fontId="5"/>
  </si>
  <si>
    <t>R03</t>
    <phoneticPr fontId="5"/>
  </si>
  <si>
    <t>R04</t>
    <phoneticPr fontId="5"/>
  </si>
  <si>
    <t>R05</t>
    <phoneticPr fontId="5"/>
  </si>
  <si>
    <t>-</t>
    <phoneticPr fontId="10"/>
  </si>
  <si>
    <t>-</t>
    <phoneticPr fontId="10"/>
  </si>
  <si>
    <t>-</t>
    <phoneticPr fontId="10"/>
  </si>
  <si>
    <t>宮城県後期高齢者医療広域連合</t>
    <rPh sb="0" eb="3">
      <t>ミヤギケン</t>
    </rPh>
    <rPh sb="3" eb="5">
      <t>コウキ</t>
    </rPh>
    <rPh sb="5" eb="8">
      <t>コウレイシャ</t>
    </rPh>
    <rPh sb="8" eb="10">
      <t>イリョウ</t>
    </rPh>
    <rPh sb="10" eb="12">
      <t>コウイキ</t>
    </rPh>
    <rPh sb="12" eb="14">
      <t>レンゴウ</t>
    </rPh>
    <phoneticPr fontId="2"/>
  </si>
  <si>
    <t>名取市文化振興財団</t>
    <rPh sb="0" eb="3">
      <t>ナトリシ</t>
    </rPh>
    <rPh sb="3" eb="5">
      <t>ブンカ</t>
    </rPh>
    <rPh sb="5" eb="7">
      <t>シンコウ</t>
    </rPh>
    <rPh sb="7" eb="9">
      <t>ザイダン</t>
    </rPh>
    <phoneticPr fontId="2"/>
  </si>
  <si>
    <t>名取まちづくり株式会社</t>
    <rPh sb="0" eb="2">
      <t>ナトリ</t>
    </rPh>
    <rPh sb="7" eb="11">
      <t>カブシキガイシャ</t>
    </rPh>
    <phoneticPr fontId="2"/>
  </si>
  <si>
    <t>エフエムなとり</t>
  </si>
  <si>
    <t>(市営住宅建設基金(R05年度末現在))</t>
    <rPh sb="1" eb="3">
      <t>シエイ</t>
    </rPh>
    <rPh sb="3" eb="5">
      <t>ジュウタク</t>
    </rPh>
    <rPh sb="5" eb="7">
      <t>ケンセツ</t>
    </rPh>
    <rPh sb="7" eb="9">
      <t>キキン</t>
    </rPh>
    <phoneticPr fontId="5"/>
  </si>
  <si>
    <t>(ふるさと振興基金(R05年度末現在))</t>
    <rPh sb="5" eb="7">
      <t>シンコウ</t>
    </rPh>
    <rPh sb="7" eb="9">
      <t>キキン</t>
    </rPh>
    <phoneticPr fontId="2"/>
  </si>
  <si>
    <t>(ふるさと寄附基金(R05年度末現在))</t>
    <rPh sb="5" eb="7">
      <t>キフ</t>
    </rPh>
    <rPh sb="7" eb="9">
      <t>キキン</t>
    </rPh>
    <phoneticPr fontId="2"/>
  </si>
  <si>
    <t>(仙台空港周辺環境整備基金(R05年度末現在))</t>
    <rPh sb="1" eb="3">
      <t>センダイ</t>
    </rPh>
    <rPh sb="3" eb="5">
      <t>クウコウ</t>
    </rPh>
    <rPh sb="5" eb="7">
      <t>シュウヘン</t>
    </rPh>
    <rPh sb="7" eb="9">
      <t>カンキョウ</t>
    </rPh>
    <rPh sb="9" eb="11">
      <t>セイビ</t>
    </rPh>
    <rPh sb="11" eb="13">
      <t>キキン</t>
    </rPh>
    <phoneticPr fontId="2"/>
  </si>
  <si>
    <t>(ふるさと水と土保全基金(R05年度末現在))</t>
    <rPh sb="5" eb="6">
      <t>ミズ</t>
    </rPh>
    <rPh sb="7" eb="8">
      <t>ツチ</t>
    </rPh>
    <rPh sb="8" eb="10">
      <t>ホゼン</t>
    </rPh>
    <rPh sb="10" eb="12">
      <t>キキン</t>
    </rPh>
    <phoneticPr fontId="2"/>
  </si>
  <si>
    <t>宮城県市町村職員退職手当組合</t>
  </si>
  <si>
    <t>宮城県市町村非常勤消防団員補償報償組合</t>
  </si>
  <si>
    <t>亘理名取共立衛生処理組合</t>
  </si>
  <si>
    <t>宮城県市町村自治振興センター</t>
  </si>
  <si>
    <t>宮城県後期高齢者医療事業会計</t>
    <rPh sb="0" eb="3">
      <t>ミヤギケン</t>
    </rPh>
    <rPh sb="3" eb="5">
      <t>コウキ</t>
    </rPh>
    <rPh sb="5" eb="8">
      <t>コウレイシャ</t>
    </rPh>
    <rPh sb="8" eb="10">
      <t>イリョウ</t>
    </rPh>
    <rPh sb="10" eb="12">
      <t>ジギョウ</t>
    </rPh>
    <rPh sb="12" eb="14">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</si>
</sst>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0" borderId="117" xfId="12" applyFont="1" applyBorder="1" applyAlignment="1" applyProtection="1">
      <alignment horizontal="left" vertical="center" shrinkToFit="1"/>
      <protection locked="0"/>
    </xf>
    <xf numFmtId="0" fontId="35" fillId="0" borderId="119" xfId="12" applyFont="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FA18-4D59-836C-158B2409762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171725</c:v>
                </c:pt>
                <c:pt idx="1">
                  <c:v>100252</c:v>
                </c:pt>
                <c:pt idx="2">
                  <c:v>59926</c:v>
                </c:pt>
                <c:pt idx="3">
                  <c:v>57467</c:v>
                </c:pt>
                <c:pt idx="4">
                  <c:v>48481</c:v>
                </c:pt>
              </c:numCache>
            </c:numRef>
          </c:val>
          <c:smooth val="0"/>
          <c:extLst>
            <c:ext xmlns:c16="http://schemas.microsoft.com/office/drawing/2014/chart" uri="{C3380CC4-5D6E-409C-BE32-E72D297353CC}">
              <c16:uniqueId val="{00000001-FA18-4D59-836C-158B2409762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11.17</c:v>
                </c:pt>
                <c:pt idx="1">
                  <c:v>9.1300000000000008</c:v>
                </c:pt>
                <c:pt idx="2">
                  <c:v>5.98</c:v>
                </c:pt>
                <c:pt idx="3">
                  <c:v>7.9</c:v>
                </c:pt>
                <c:pt idx="4">
                  <c:v>6.38</c:v>
                </c:pt>
              </c:numCache>
            </c:numRef>
          </c:val>
          <c:extLst>
            <c:ext xmlns:c16="http://schemas.microsoft.com/office/drawing/2014/chart" uri="{C3380CC4-5D6E-409C-BE32-E72D297353CC}">
              <c16:uniqueId val="{00000000-9EA2-4C4E-BAD5-DAD5E999EA8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26.69</c:v>
                </c:pt>
                <c:pt idx="1">
                  <c:v>20.84</c:v>
                </c:pt>
                <c:pt idx="2">
                  <c:v>23.74</c:v>
                </c:pt>
                <c:pt idx="3">
                  <c:v>26.5</c:v>
                </c:pt>
                <c:pt idx="4">
                  <c:v>23.04</c:v>
                </c:pt>
              </c:numCache>
            </c:numRef>
          </c:val>
          <c:extLst>
            <c:ext xmlns:c16="http://schemas.microsoft.com/office/drawing/2014/chart" uri="{C3380CC4-5D6E-409C-BE32-E72D297353CC}">
              <c16:uniqueId val="{00000001-9EA2-4C4E-BAD5-DAD5E999EA8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-20.83</c:v>
                </c:pt>
                <c:pt idx="1">
                  <c:v>-11.83</c:v>
                </c:pt>
                <c:pt idx="2">
                  <c:v>-4.8899999999999997</c:v>
                </c:pt>
                <c:pt idx="3">
                  <c:v>0.36</c:v>
                </c:pt>
                <c:pt idx="4">
                  <c:v>-9.3000000000000007</c:v>
                </c:pt>
              </c:numCache>
            </c:numRef>
          </c:val>
          <c:smooth val="0"/>
          <c:extLst>
            <c:ext xmlns:c16="http://schemas.microsoft.com/office/drawing/2014/chart" uri="{C3380CC4-5D6E-409C-BE32-E72D297353CC}">
              <c16:uniqueId val="{00000002-9EA2-4C4E-BAD5-DAD5E999EA8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310-4996-856C-FDBE357D2B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310-4996-856C-FDBE357D2BDF}"/>
            </c:ext>
          </c:extLst>
        </c:ser>
        <c:ser>
          <c:idx val="2"/>
          <c:order val="2"/>
          <c:tx>
            <c:strRef>
              <c:f>データシート!$A$29</c:f>
              <c:strCache>
                <c:ptCount val="1"/>
                <c:pt idx="0">
                  <c:v>名取市被災市街地復興土地区画整理事業特別会計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1.25</c:v>
                </c:pt>
                <c:pt idx="2">
                  <c:v>#N/A</c:v>
                </c:pt>
                <c:pt idx="3">
                  <c:v>0.48</c:v>
                </c:pt>
                <c:pt idx="4">
                  <c:v>#N/A</c:v>
                </c:pt>
                <c:pt idx="5">
                  <c:v>0</c:v>
                </c:pt>
                <c:pt idx="6">
                  <c:v>#N/A</c:v>
                </c:pt>
                <c:pt idx="7">
                  <c:v>0</c:v>
                </c:pt>
                <c:pt idx="8">
                  <c:v>#N/A</c:v>
                </c:pt>
                <c:pt idx="9">
                  <c:v>0</c:v>
                </c:pt>
              </c:numCache>
            </c:numRef>
          </c:val>
          <c:extLst>
            <c:ext xmlns:c16="http://schemas.microsoft.com/office/drawing/2014/chart" uri="{C3380CC4-5D6E-409C-BE32-E72D297353CC}">
              <c16:uniqueId val="{00000002-5310-4996-856C-FDBE357D2BDF}"/>
            </c:ext>
          </c:extLst>
        </c:ser>
        <c:ser>
          <c:idx val="3"/>
          <c:order val="3"/>
          <c:tx>
            <c:strRef>
              <c:f>データシート!$A$30</c:f>
              <c:strCache>
                <c:ptCount val="1"/>
                <c:pt idx="0">
                  <c:v>名取市後期高齢者医療特別会計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0.05</c:v>
                </c:pt>
                <c:pt idx="4">
                  <c:v>#N/A</c:v>
                </c:pt>
                <c:pt idx="5">
                  <c:v>0.04</c:v>
                </c:pt>
                <c:pt idx="6">
                  <c:v>#N/A</c:v>
                </c:pt>
                <c:pt idx="7">
                  <c:v>0.04</c:v>
                </c:pt>
                <c:pt idx="8">
                  <c:v>#N/A</c:v>
                </c:pt>
                <c:pt idx="9">
                  <c:v>0.04</c:v>
                </c:pt>
              </c:numCache>
            </c:numRef>
          </c:val>
          <c:extLst>
            <c:ext xmlns:c16="http://schemas.microsoft.com/office/drawing/2014/chart" uri="{C3380CC4-5D6E-409C-BE32-E72D297353CC}">
              <c16:uniqueId val="{00000003-5310-4996-856C-FDBE357D2BDF}"/>
            </c:ext>
          </c:extLst>
        </c:ser>
        <c:ser>
          <c:idx val="4"/>
          <c:order val="4"/>
          <c:tx>
            <c:strRef>
              <c:f>データシート!$A$31</c:f>
              <c:strCache>
                <c:ptCount val="1"/>
                <c:pt idx="0">
                  <c:v>名取市休日夜間急患センター特別会計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c:v>
                </c:pt>
                <c:pt idx="2">
                  <c:v>#N/A</c:v>
                </c:pt>
                <c:pt idx="3">
                  <c:v>0.02</c:v>
                </c:pt>
                <c:pt idx="4">
                  <c:v>#N/A</c:v>
                </c:pt>
                <c:pt idx="5">
                  <c:v>0</c:v>
                </c:pt>
                <c:pt idx="6">
                  <c:v>#N/A</c:v>
                </c:pt>
                <c:pt idx="7">
                  <c:v>0.1</c:v>
                </c:pt>
                <c:pt idx="8">
                  <c:v>#N/A</c:v>
                </c:pt>
                <c:pt idx="9">
                  <c:v>0.18</c:v>
                </c:pt>
              </c:numCache>
            </c:numRef>
          </c:val>
          <c:extLst>
            <c:ext xmlns:c16="http://schemas.microsoft.com/office/drawing/2014/chart" uri="{C3380CC4-5D6E-409C-BE32-E72D297353CC}">
              <c16:uniqueId val="{00000004-5310-4996-856C-FDBE357D2BDF}"/>
            </c:ext>
          </c:extLst>
        </c:ser>
        <c:ser>
          <c:idx val="5"/>
          <c:order val="5"/>
          <c:tx>
            <c:strRef>
              <c:f>データシート!$A$32</c:f>
              <c:strCache>
                <c:ptCount val="1"/>
                <c:pt idx="0">
                  <c:v>名取市国民健康保険特別会計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1.41</c:v>
                </c:pt>
                <c:pt idx="2">
                  <c:v>#N/A</c:v>
                </c:pt>
                <c:pt idx="3">
                  <c:v>1.3</c:v>
                </c:pt>
                <c:pt idx="4">
                  <c:v>#N/A</c:v>
                </c:pt>
                <c:pt idx="5">
                  <c:v>0.97</c:v>
                </c:pt>
                <c:pt idx="6">
                  <c:v>#N/A</c:v>
                </c:pt>
                <c:pt idx="7">
                  <c:v>0.91</c:v>
                </c:pt>
                <c:pt idx="8">
                  <c:v>#N/A</c:v>
                </c:pt>
                <c:pt idx="9">
                  <c:v>0.62</c:v>
                </c:pt>
              </c:numCache>
            </c:numRef>
          </c:val>
          <c:extLst>
            <c:ext xmlns:c16="http://schemas.microsoft.com/office/drawing/2014/chart" uri="{C3380CC4-5D6E-409C-BE32-E72D297353CC}">
              <c16:uniqueId val="{00000005-5310-4996-856C-FDBE357D2BDF}"/>
            </c:ext>
          </c:extLst>
        </c:ser>
        <c:ser>
          <c:idx val="6"/>
          <c:order val="6"/>
          <c:tx>
            <c:strRef>
              <c:f>データシート!$A$33</c:f>
              <c:strCache>
                <c:ptCount val="1"/>
                <c:pt idx="0">
                  <c:v>名取市介護保険特別会計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1.82</c:v>
                </c:pt>
                <c:pt idx="2">
                  <c:v>#N/A</c:v>
                </c:pt>
                <c:pt idx="3">
                  <c:v>1.05</c:v>
                </c:pt>
                <c:pt idx="4">
                  <c:v>#N/A</c:v>
                </c:pt>
                <c:pt idx="5">
                  <c:v>0.66</c:v>
                </c:pt>
                <c:pt idx="6">
                  <c:v>#N/A</c:v>
                </c:pt>
                <c:pt idx="7">
                  <c:v>1.22</c:v>
                </c:pt>
                <c:pt idx="8">
                  <c:v>#N/A</c:v>
                </c:pt>
                <c:pt idx="9">
                  <c:v>0.64</c:v>
                </c:pt>
              </c:numCache>
            </c:numRef>
          </c:val>
          <c:extLst>
            <c:ext xmlns:c16="http://schemas.microsoft.com/office/drawing/2014/chart" uri="{C3380CC4-5D6E-409C-BE32-E72D297353CC}">
              <c16:uniqueId val="{00000006-5310-4996-856C-FDBE357D2BD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9.8000000000000007</c:v>
                </c:pt>
                <c:pt idx="2">
                  <c:v>#N/A</c:v>
                </c:pt>
                <c:pt idx="3">
                  <c:v>8.6</c:v>
                </c:pt>
                <c:pt idx="4">
                  <c:v>#N/A</c:v>
                </c:pt>
                <c:pt idx="5">
                  <c:v>5.95</c:v>
                </c:pt>
                <c:pt idx="6">
                  <c:v>#N/A</c:v>
                </c:pt>
                <c:pt idx="7">
                  <c:v>7.79</c:v>
                </c:pt>
                <c:pt idx="8">
                  <c:v>#N/A</c:v>
                </c:pt>
                <c:pt idx="9">
                  <c:v>6.19</c:v>
                </c:pt>
              </c:numCache>
            </c:numRef>
          </c:val>
          <c:extLst>
            <c:ext xmlns:c16="http://schemas.microsoft.com/office/drawing/2014/chart" uri="{C3380CC4-5D6E-409C-BE32-E72D297353CC}">
              <c16:uniqueId val="{00000007-5310-4996-856C-FDBE357D2BDF}"/>
            </c:ext>
          </c:extLst>
        </c:ser>
        <c:ser>
          <c:idx val="8"/>
          <c:order val="8"/>
          <c:tx>
            <c:strRef>
              <c:f>データシート!$A$35</c:f>
              <c:strCache>
                <c:ptCount val="1"/>
                <c:pt idx="0">
                  <c:v>名取市下水道事業等会計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7.31</c:v>
                </c:pt>
                <c:pt idx="2">
                  <c:v>#N/A</c:v>
                </c:pt>
                <c:pt idx="3">
                  <c:v>9.01</c:v>
                </c:pt>
                <c:pt idx="4">
                  <c:v>#N/A</c:v>
                </c:pt>
                <c:pt idx="5">
                  <c:v>11.49</c:v>
                </c:pt>
                <c:pt idx="6">
                  <c:v>#N/A</c:v>
                </c:pt>
                <c:pt idx="7">
                  <c:v>9.07</c:v>
                </c:pt>
                <c:pt idx="8">
                  <c:v>#N/A</c:v>
                </c:pt>
                <c:pt idx="9">
                  <c:v>6.37</c:v>
                </c:pt>
              </c:numCache>
            </c:numRef>
          </c:val>
          <c:extLst>
            <c:ext xmlns:c16="http://schemas.microsoft.com/office/drawing/2014/chart" uri="{C3380CC4-5D6E-409C-BE32-E72D297353CC}">
              <c16:uniqueId val="{00000008-5310-4996-856C-FDBE357D2BDF}"/>
            </c:ext>
          </c:extLst>
        </c:ser>
        <c:ser>
          <c:idx val="9"/>
          <c:order val="9"/>
          <c:tx>
            <c:strRef>
              <c:f>データシート!$A$36</c:f>
              <c:strCache>
                <c:ptCount val="1"/>
                <c:pt idx="0">
                  <c:v>名取市水道事業会計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27.04</c:v>
                </c:pt>
                <c:pt idx="2">
                  <c:v>#N/A</c:v>
                </c:pt>
                <c:pt idx="3">
                  <c:v>26.58</c:v>
                </c:pt>
                <c:pt idx="4">
                  <c:v>#N/A</c:v>
                </c:pt>
                <c:pt idx="5">
                  <c:v>27.1</c:v>
                </c:pt>
                <c:pt idx="6">
                  <c:v>#N/A</c:v>
                </c:pt>
                <c:pt idx="7">
                  <c:v>29.79</c:v>
                </c:pt>
                <c:pt idx="8">
                  <c:v>#N/A</c:v>
                </c:pt>
                <c:pt idx="9">
                  <c:v>29.51</c:v>
                </c:pt>
              </c:numCache>
            </c:numRef>
          </c:val>
          <c:extLst>
            <c:ext xmlns:c16="http://schemas.microsoft.com/office/drawing/2014/chart" uri="{C3380CC4-5D6E-409C-BE32-E72D297353CC}">
              <c16:uniqueId val="{00000009-5310-4996-856C-FDBE357D2BD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3372</c:v>
                </c:pt>
                <c:pt idx="5">
                  <c:v>3279</c:v>
                </c:pt>
                <c:pt idx="8">
                  <c:v>3225</c:v>
                </c:pt>
                <c:pt idx="11">
                  <c:v>3067</c:v>
                </c:pt>
                <c:pt idx="14">
                  <c:v>2952</c:v>
                </c:pt>
              </c:numCache>
            </c:numRef>
          </c:val>
          <c:extLst>
            <c:ext xmlns:c16="http://schemas.microsoft.com/office/drawing/2014/chart" uri="{C3380CC4-5D6E-409C-BE32-E72D297353CC}">
              <c16:uniqueId val="{00000000-185C-46AA-BF21-1157A8FD76A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85C-46AA-BF21-1157A8FD76A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135</c:v>
                </c:pt>
                <c:pt idx="3">
                  <c:v>128</c:v>
                </c:pt>
                <c:pt idx="6">
                  <c:v>130</c:v>
                </c:pt>
                <c:pt idx="9">
                  <c:v>124</c:v>
                </c:pt>
                <c:pt idx="12">
                  <c:v>122</c:v>
                </c:pt>
              </c:numCache>
            </c:numRef>
          </c:val>
          <c:extLst>
            <c:ext xmlns:c16="http://schemas.microsoft.com/office/drawing/2014/chart" uri="{C3380CC4-5D6E-409C-BE32-E72D297353CC}">
              <c16:uniqueId val="{00000002-185C-46AA-BF21-1157A8FD76A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15</c:v>
                </c:pt>
                <c:pt idx="3">
                  <c:v>14</c:v>
                </c:pt>
                <c:pt idx="6">
                  <c:v>14</c:v>
                </c:pt>
                <c:pt idx="9">
                  <c:v>16</c:v>
                </c:pt>
                <c:pt idx="12">
                  <c:v>16</c:v>
                </c:pt>
              </c:numCache>
            </c:numRef>
          </c:val>
          <c:extLst>
            <c:ext xmlns:c16="http://schemas.microsoft.com/office/drawing/2014/chart" uri="{C3380CC4-5D6E-409C-BE32-E72D297353CC}">
              <c16:uniqueId val="{00000003-185C-46AA-BF21-1157A8FD76A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667</c:v>
                </c:pt>
                <c:pt idx="3">
                  <c:v>918</c:v>
                </c:pt>
                <c:pt idx="6">
                  <c:v>810</c:v>
                </c:pt>
                <c:pt idx="9">
                  <c:v>410</c:v>
                </c:pt>
                <c:pt idx="12">
                  <c:v>388</c:v>
                </c:pt>
              </c:numCache>
            </c:numRef>
          </c:val>
          <c:extLst>
            <c:ext xmlns:c16="http://schemas.microsoft.com/office/drawing/2014/chart" uri="{C3380CC4-5D6E-409C-BE32-E72D297353CC}">
              <c16:uniqueId val="{00000004-185C-46AA-BF21-1157A8FD76A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5C-46AA-BF21-1157A8FD76A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85C-46AA-BF21-1157A8FD76A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3022</c:v>
                </c:pt>
                <c:pt idx="3">
                  <c:v>2987</c:v>
                </c:pt>
                <c:pt idx="6">
                  <c:v>2893</c:v>
                </c:pt>
                <c:pt idx="9">
                  <c:v>2855</c:v>
                </c:pt>
                <c:pt idx="12">
                  <c:v>2646</c:v>
                </c:pt>
              </c:numCache>
            </c:numRef>
          </c:val>
          <c:extLst>
            <c:ext xmlns:c16="http://schemas.microsoft.com/office/drawing/2014/chart" uri="{C3380CC4-5D6E-409C-BE32-E72D297353CC}">
              <c16:uniqueId val="{00000007-185C-46AA-BF21-1157A8FD76A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467</c:v>
                </c:pt>
                <c:pt idx="2">
                  <c:v>#N/A</c:v>
                </c:pt>
                <c:pt idx="3">
                  <c:v>#N/A</c:v>
                </c:pt>
                <c:pt idx="4">
                  <c:v>768</c:v>
                </c:pt>
                <c:pt idx="5">
                  <c:v>#N/A</c:v>
                </c:pt>
                <c:pt idx="6">
                  <c:v>#N/A</c:v>
                </c:pt>
                <c:pt idx="7">
                  <c:v>622</c:v>
                </c:pt>
                <c:pt idx="8">
                  <c:v>#N/A</c:v>
                </c:pt>
                <c:pt idx="9">
                  <c:v>#N/A</c:v>
                </c:pt>
                <c:pt idx="10">
                  <c:v>338</c:v>
                </c:pt>
                <c:pt idx="11">
                  <c:v>#N/A</c:v>
                </c:pt>
                <c:pt idx="12">
                  <c:v>#N/A</c:v>
                </c:pt>
                <c:pt idx="13">
                  <c:v>220</c:v>
                </c:pt>
                <c:pt idx="14">
                  <c:v>#N/A</c:v>
                </c:pt>
              </c:numCache>
            </c:numRef>
          </c:val>
          <c:smooth val="0"/>
          <c:extLst>
            <c:ext xmlns:c16="http://schemas.microsoft.com/office/drawing/2014/chart" uri="{C3380CC4-5D6E-409C-BE32-E72D297353CC}">
              <c16:uniqueId val="{00000008-185C-46AA-BF21-1157A8FD76A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24225</c:v>
                </c:pt>
                <c:pt idx="5">
                  <c:v>23693</c:v>
                </c:pt>
                <c:pt idx="8">
                  <c:v>23333</c:v>
                </c:pt>
                <c:pt idx="11">
                  <c:v>22426</c:v>
                </c:pt>
                <c:pt idx="14">
                  <c:v>21709</c:v>
                </c:pt>
              </c:numCache>
            </c:numRef>
          </c:val>
          <c:extLst>
            <c:ext xmlns:c16="http://schemas.microsoft.com/office/drawing/2014/chart" uri="{C3380CC4-5D6E-409C-BE32-E72D297353CC}">
              <c16:uniqueId val="{00000000-8ED4-4815-9605-48399E0EE2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5250</c:v>
                </c:pt>
                <c:pt idx="5">
                  <c:v>4871</c:v>
                </c:pt>
                <c:pt idx="8">
                  <c:v>4239</c:v>
                </c:pt>
                <c:pt idx="11">
                  <c:v>4643</c:v>
                </c:pt>
                <c:pt idx="14">
                  <c:v>5500</c:v>
                </c:pt>
              </c:numCache>
            </c:numRef>
          </c:val>
          <c:extLst>
            <c:ext xmlns:c16="http://schemas.microsoft.com/office/drawing/2014/chart" uri="{C3380CC4-5D6E-409C-BE32-E72D297353CC}">
              <c16:uniqueId val="{00000001-8ED4-4815-9605-48399E0EE2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11745</c:v>
                </c:pt>
                <c:pt idx="5">
                  <c:v>11133</c:v>
                </c:pt>
                <c:pt idx="8">
                  <c:v>14742</c:v>
                </c:pt>
                <c:pt idx="11">
                  <c:v>14739</c:v>
                </c:pt>
                <c:pt idx="14">
                  <c:v>14254</c:v>
                </c:pt>
              </c:numCache>
            </c:numRef>
          </c:val>
          <c:extLst>
            <c:ext xmlns:c16="http://schemas.microsoft.com/office/drawing/2014/chart" uri="{C3380CC4-5D6E-409C-BE32-E72D297353CC}">
              <c16:uniqueId val="{00000002-8ED4-4815-9605-48399E0EE2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D4-4815-9605-48399E0EE2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D4-4815-9605-48399E0EE2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11</c:v>
                </c:pt>
                <c:pt idx="3">
                  <c:v>11</c:v>
                </c:pt>
                <c:pt idx="6">
                  <c:v>1</c:v>
                </c:pt>
                <c:pt idx="9">
                  <c:v>7</c:v>
                </c:pt>
                <c:pt idx="12">
                  <c:v>0</c:v>
                </c:pt>
              </c:numCache>
            </c:numRef>
          </c:val>
          <c:extLst>
            <c:ext xmlns:c16="http://schemas.microsoft.com/office/drawing/2014/chart" uri="{C3380CC4-5D6E-409C-BE32-E72D297353CC}">
              <c16:uniqueId val="{00000005-8ED4-4815-9605-48399E0EE2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2752</c:v>
                </c:pt>
                <c:pt idx="3">
                  <c:v>3102</c:v>
                </c:pt>
                <c:pt idx="6">
                  <c:v>3154</c:v>
                </c:pt>
                <c:pt idx="9">
                  <c:v>3097</c:v>
                </c:pt>
                <c:pt idx="12">
                  <c:v>2961</c:v>
                </c:pt>
              </c:numCache>
            </c:numRef>
          </c:val>
          <c:extLst>
            <c:ext xmlns:c16="http://schemas.microsoft.com/office/drawing/2014/chart" uri="{C3380CC4-5D6E-409C-BE32-E72D297353CC}">
              <c16:uniqueId val="{00000006-8ED4-4815-9605-48399E0EE2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152</c:v>
                </c:pt>
                <c:pt idx="3">
                  <c:v>138</c:v>
                </c:pt>
                <c:pt idx="6">
                  <c:v>124</c:v>
                </c:pt>
                <c:pt idx="9">
                  <c:v>107</c:v>
                </c:pt>
                <c:pt idx="12">
                  <c:v>92</c:v>
                </c:pt>
              </c:numCache>
            </c:numRef>
          </c:val>
          <c:extLst>
            <c:ext xmlns:c16="http://schemas.microsoft.com/office/drawing/2014/chart" uri="{C3380CC4-5D6E-409C-BE32-E72D297353CC}">
              <c16:uniqueId val="{00000007-8ED4-4815-9605-48399E0EE2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6623</c:v>
                </c:pt>
                <c:pt idx="3">
                  <c:v>6013</c:v>
                </c:pt>
                <c:pt idx="6">
                  <c:v>5123</c:v>
                </c:pt>
                <c:pt idx="9">
                  <c:v>4945</c:v>
                </c:pt>
                <c:pt idx="12">
                  <c:v>4435</c:v>
                </c:pt>
              </c:numCache>
            </c:numRef>
          </c:val>
          <c:extLst>
            <c:ext xmlns:c16="http://schemas.microsoft.com/office/drawing/2014/chart" uri="{C3380CC4-5D6E-409C-BE32-E72D297353CC}">
              <c16:uniqueId val="{00000008-8ED4-4815-9605-48399E0EE2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602</c:v>
                </c:pt>
                <c:pt idx="3">
                  <c:v>481</c:v>
                </c:pt>
                <c:pt idx="6">
                  <c:v>361</c:v>
                </c:pt>
                <c:pt idx="9">
                  <c:v>307</c:v>
                </c:pt>
                <c:pt idx="12">
                  <c:v>153</c:v>
                </c:pt>
              </c:numCache>
            </c:numRef>
          </c:val>
          <c:extLst>
            <c:ext xmlns:c16="http://schemas.microsoft.com/office/drawing/2014/chart" uri="{C3380CC4-5D6E-409C-BE32-E72D297353CC}">
              <c16:uniqueId val="{00000009-8ED4-4815-9605-48399E0EE2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29550</c:v>
                </c:pt>
                <c:pt idx="3">
                  <c:v>29094</c:v>
                </c:pt>
                <c:pt idx="6">
                  <c:v>29606</c:v>
                </c:pt>
                <c:pt idx="9">
                  <c:v>28890</c:v>
                </c:pt>
                <c:pt idx="12">
                  <c:v>29075</c:v>
                </c:pt>
              </c:numCache>
            </c:numRef>
          </c:val>
          <c:extLst>
            <c:ext xmlns:c16="http://schemas.microsoft.com/office/drawing/2014/chart" uri="{C3380CC4-5D6E-409C-BE32-E72D297353CC}">
              <c16:uniqueId val="{0000000A-8ED4-4815-9605-48399E0EE2F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ED4-4815-9605-48399E0EE2F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4092</c:v>
                </c:pt>
                <c:pt idx="1">
                  <c:v>4512</c:v>
                </c:pt>
                <c:pt idx="2">
                  <c:v>4020</c:v>
                </c:pt>
              </c:numCache>
            </c:numRef>
          </c:val>
          <c:extLst>
            <c:ext xmlns:c16="http://schemas.microsoft.com/office/drawing/2014/chart" uri="{C3380CC4-5D6E-409C-BE32-E72D297353CC}">
              <c16:uniqueId val="{00000000-EFF4-4437-81F0-98B82D05E1A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854</c:v>
                </c:pt>
                <c:pt idx="1">
                  <c:v>454</c:v>
                </c:pt>
                <c:pt idx="2">
                  <c:v>454</c:v>
                </c:pt>
              </c:numCache>
            </c:numRef>
          </c:val>
          <c:extLst>
            <c:ext xmlns:c16="http://schemas.microsoft.com/office/drawing/2014/chart" uri="{C3380CC4-5D6E-409C-BE32-E72D297353CC}">
              <c16:uniqueId val="{00000001-EFF4-4437-81F0-98B82D05E1A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7530</c:v>
                </c:pt>
                <c:pt idx="1">
                  <c:v>7723</c:v>
                </c:pt>
                <c:pt idx="2">
                  <c:v>8388</c:v>
                </c:pt>
              </c:numCache>
            </c:numRef>
          </c:val>
          <c:extLst>
            <c:ext xmlns:c16="http://schemas.microsoft.com/office/drawing/2014/chart" uri="{C3380CC4-5D6E-409C-BE32-E72D297353CC}">
              <c16:uniqueId val="{00000002-EFF4-4437-81F0-98B82D05E1A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宮城県名取市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79,720
79,164
98.18
37,159,334
35,550,375
1,113,714
17,450,976
29,074,528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年度の財政力指数は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同指数については、人口増加による税収の伸び等により、類似団体平均（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）、宮城県平均（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）を上回る水準を維持してきている。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しかし、これまで続いてきた人口増加に陰りが見え始め、上昇傾向であった同指数が昨年度に引き続き減少となった。全国平均、類似団体平均いずれも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ポイント減少となり、名取市も同様の傾向にある。税収をはじめとした歳入の確保に努めるとともに、効果的な財政運営による歳出削減を行い、財政基盤の強化を行っていく。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127000</xdr:rowOff>
    </xdr:to>
    <xdr:cxnSp macro="">
      <xdr:nvCxnSpPr>
        <xdr:cNvPr id="69" name="直線コネクタ 68"/>
        <xdr:cNvCxnSpPr/>
      </xdr:nvCxnSpPr>
      <xdr:spPr>
        <a:xfrm>
          <a:off x="4114800" y="69447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66675</xdr:rowOff>
    </xdr:from>
    <xdr:to>
      <xdr:col>19</xdr:col>
      <xdr:colOff>133350</xdr:colOff>
      <xdr:row>40</xdr:row>
      <xdr:rowOff>86783</xdr:rowOff>
    </xdr:to>
    <xdr:cxnSp macro="">
      <xdr:nvCxnSpPr>
        <xdr:cNvPr id="72" name="直線コネクタ 71"/>
        <xdr:cNvCxnSpPr/>
      </xdr:nvCxnSpPr>
      <xdr:spPr>
        <a:xfrm>
          <a:off x="3225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66675</xdr:rowOff>
    </xdr:to>
    <xdr:cxnSp macro="">
      <xdr:nvCxnSpPr>
        <xdr:cNvPr id="75" name="直線コネクタ 74"/>
        <xdr:cNvCxnSpPr/>
      </xdr:nvCxnSpPr>
      <xdr:spPr>
        <a:xfrm>
          <a:off x="2336800" y="68844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46567</xdr:rowOff>
    </xdr:to>
    <xdr:cxnSp macro="">
      <xdr:nvCxnSpPr>
        <xdr:cNvPr id="78" name="直線コネクタ 77"/>
        <xdr:cNvCxnSpPr/>
      </xdr:nvCxnSpPr>
      <xdr:spPr>
        <a:xfrm flipV="1">
          <a:off x="1447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15875</xdr:rowOff>
    </xdr:from>
    <xdr:to>
      <xdr:col>15</xdr:col>
      <xdr:colOff>133350</xdr:colOff>
      <xdr:row>40</xdr:row>
      <xdr:rowOff>117475</xdr:rowOff>
    </xdr:to>
    <xdr:sp macro="" textlink="">
      <xdr:nvSpPr>
        <xdr:cNvPr id="92" name="楕円 91"/>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127652</xdr:rowOff>
    </xdr:from>
    <xdr:ext cx="762000" cy="259045"/>
    <xdr:sp macro="" textlink="">
      <xdr:nvSpPr>
        <xdr:cNvPr id="93" name="テキスト ボックス 92"/>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87435</xdr:rowOff>
    </xdr:from>
    <xdr:ext cx="762000" cy="259045"/>
    <xdr:sp macro="" textlink="">
      <xdr:nvSpPr>
        <xdr:cNvPr id="95" name="テキスト ボックス 94"/>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ＭＳ Ｐゴシック" panose="020B0600070205080204" pitchFamily="50" charset="-128"/>
              <a:ea typeface="ＭＳ Ｐゴシック" panose="020B0600070205080204" pitchFamily="50" charset="-128"/>
            </a:rPr>
            <a:t>　令和</a:t>
          </a:r>
          <a:r>
            <a:rPr lang="en-US" altLang="ja-JP" sz="1300">
              <a:effectLst/>
              <a:latin typeface="ＭＳ Ｐゴシック" panose="020B0600070205080204" pitchFamily="50" charset="-128"/>
              <a:ea typeface="ＭＳ Ｐゴシック" panose="020B0600070205080204" pitchFamily="50" charset="-128"/>
            </a:rPr>
            <a:t>5</a:t>
          </a:r>
          <a:r>
            <a:rPr lang="ja-JP" altLang="en-US" sz="1300">
              <a:effectLst/>
              <a:latin typeface="ＭＳ Ｐゴシック" panose="020B0600070205080204" pitchFamily="50" charset="-128"/>
              <a:ea typeface="ＭＳ Ｐゴシック" panose="020B0600070205080204" pitchFamily="50" charset="-128"/>
            </a:rPr>
            <a:t>年度の経常収支比率は</a:t>
          </a:r>
          <a:r>
            <a:rPr lang="en-US" altLang="ja-JP" sz="1300">
              <a:effectLst/>
              <a:latin typeface="ＭＳ Ｐゴシック" panose="020B0600070205080204" pitchFamily="50" charset="-128"/>
              <a:ea typeface="ＭＳ Ｐゴシック" panose="020B0600070205080204" pitchFamily="50" charset="-128"/>
            </a:rPr>
            <a:t>99.2</a:t>
          </a:r>
          <a:r>
            <a:rPr lang="ja-JP" altLang="en-US" sz="1300">
              <a:effectLst/>
              <a:latin typeface="ＭＳ Ｐゴシック" panose="020B0600070205080204" pitchFamily="50" charset="-128"/>
              <a:ea typeface="ＭＳ Ｐゴシック" panose="020B0600070205080204" pitchFamily="50" charset="-128"/>
            </a:rPr>
            <a:t>％となり、前年度より</a:t>
          </a:r>
          <a:r>
            <a:rPr lang="en-US" altLang="ja-JP" sz="1300">
              <a:effectLst/>
              <a:latin typeface="ＭＳ Ｐゴシック" panose="020B0600070205080204" pitchFamily="50" charset="-128"/>
              <a:ea typeface="ＭＳ Ｐゴシック" panose="020B0600070205080204" pitchFamily="50" charset="-128"/>
            </a:rPr>
            <a:t>0.2</a:t>
          </a:r>
          <a:r>
            <a:rPr lang="ja-JP" altLang="en-US" sz="1300">
              <a:effectLst/>
              <a:latin typeface="ＭＳ Ｐゴシック" panose="020B0600070205080204" pitchFamily="50" charset="-128"/>
              <a:ea typeface="ＭＳ Ｐゴシック" panose="020B0600070205080204" pitchFamily="50" charset="-128"/>
            </a:rPr>
            <a:t>ポイント減少した。</a:t>
          </a:r>
        </a:p>
        <a:p>
          <a:r>
            <a:rPr lang="ja-JP" altLang="en-US" sz="1300">
              <a:effectLst/>
              <a:latin typeface="ＭＳ Ｐゴシック" panose="020B0600070205080204" pitchFamily="50" charset="-128"/>
              <a:ea typeface="ＭＳ Ｐゴシック" panose="020B0600070205080204" pitchFamily="50" charset="-128"/>
            </a:rPr>
            <a:t>　令和</a:t>
          </a:r>
          <a:r>
            <a:rPr lang="en-US" altLang="ja-JP" sz="1300">
              <a:effectLst/>
              <a:latin typeface="ＭＳ Ｐゴシック" panose="020B0600070205080204" pitchFamily="50" charset="-128"/>
              <a:ea typeface="ＭＳ Ｐゴシック" panose="020B0600070205080204" pitchFamily="50" charset="-128"/>
            </a:rPr>
            <a:t>4</a:t>
          </a:r>
          <a:r>
            <a:rPr lang="ja-JP" altLang="en-US" sz="1300">
              <a:effectLst/>
              <a:latin typeface="ＭＳ Ｐゴシック" panose="020B0600070205080204" pitchFamily="50" charset="-128"/>
              <a:ea typeface="ＭＳ Ｐゴシック" panose="020B0600070205080204" pitchFamily="50" charset="-128"/>
            </a:rPr>
            <a:t>年度は臨時財政対策債の減少、公債費の満期一括償還等により上昇に転じたものの、令和</a:t>
          </a:r>
          <a:r>
            <a:rPr lang="en-US" altLang="ja-JP" sz="1300">
              <a:effectLst/>
              <a:latin typeface="ＭＳ Ｐゴシック" panose="020B0600070205080204" pitchFamily="50" charset="-128"/>
              <a:ea typeface="ＭＳ Ｐゴシック" panose="020B0600070205080204" pitchFamily="50" charset="-128"/>
            </a:rPr>
            <a:t>5</a:t>
          </a:r>
          <a:r>
            <a:rPr lang="ja-JP" altLang="en-US" sz="1300">
              <a:effectLst/>
              <a:latin typeface="ＭＳ Ｐゴシック" panose="020B0600070205080204" pitchFamily="50" charset="-128"/>
              <a:ea typeface="ＭＳ Ｐゴシック" panose="020B0600070205080204" pitchFamily="50" charset="-128"/>
            </a:rPr>
            <a:t>年度は税収・地方交付税の増により微減した。類似団体平均（</a:t>
          </a:r>
          <a:r>
            <a:rPr lang="en-US" altLang="ja-JP" sz="1300">
              <a:effectLst/>
              <a:latin typeface="ＭＳ Ｐゴシック" panose="020B0600070205080204" pitchFamily="50" charset="-128"/>
              <a:ea typeface="ＭＳ Ｐゴシック" panose="020B0600070205080204" pitchFamily="50" charset="-128"/>
            </a:rPr>
            <a:t>93.6</a:t>
          </a:r>
          <a:r>
            <a:rPr lang="ja-JP" altLang="en-US" sz="1300">
              <a:effectLst/>
              <a:latin typeface="ＭＳ Ｐゴシック" panose="020B0600070205080204" pitchFamily="50" charset="-128"/>
              <a:ea typeface="ＭＳ Ｐゴシック" panose="020B0600070205080204" pitchFamily="50" charset="-128"/>
            </a:rPr>
            <a:t>％）を大きく上回る水準となっており、今後は既存の経常経費の更なる圧縮を図るとともに、事務事業の選択と集中によって限られた財源の有効かつ効率的な執行に努め、改善していく。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24892</xdr:rowOff>
    </xdr:from>
    <xdr:to>
      <xdr:col>23</xdr:col>
      <xdr:colOff>133350</xdr:colOff>
      <xdr:row>64</xdr:row>
      <xdr:rowOff>34544</xdr:rowOff>
    </xdr:to>
    <xdr:cxnSp macro="">
      <xdr:nvCxnSpPr>
        <xdr:cNvPr id="130" name="直線コネクタ 129"/>
        <xdr:cNvCxnSpPr/>
      </xdr:nvCxnSpPr>
      <xdr:spPr>
        <a:xfrm flipV="1">
          <a:off x="4114800" y="1099769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27432</xdr:rowOff>
    </xdr:from>
    <xdr:to>
      <xdr:col>19</xdr:col>
      <xdr:colOff>133350</xdr:colOff>
      <xdr:row>64</xdr:row>
      <xdr:rowOff>34544</xdr:rowOff>
    </xdr:to>
    <xdr:cxnSp macro="">
      <xdr:nvCxnSpPr>
        <xdr:cNvPr id="133" name="直線コネクタ 132"/>
        <xdr:cNvCxnSpPr/>
      </xdr:nvCxnSpPr>
      <xdr:spPr>
        <a:xfrm>
          <a:off x="3225800" y="10828782"/>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27432</xdr:rowOff>
    </xdr:from>
    <xdr:to>
      <xdr:col>15</xdr:col>
      <xdr:colOff>82550</xdr:colOff>
      <xdr:row>64</xdr:row>
      <xdr:rowOff>44196</xdr:rowOff>
    </xdr:to>
    <xdr:cxnSp macro="">
      <xdr:nvCxnSpPr>
        <xdr:cNvPr id="136" name="直線コネクタ 135"/>
        <xdr:cNvCxnSpPr/>
      </xdr:nvCxnSpPr>
      <xdr:spPr>
        <a:xfrm flipV="1">
          <a:off x="2336800" y="10828782"/>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169926</xdr:rowOff>
    </xdr:from>
    <xdr:to>
      <xdr:col>11</xdr:col>
      <xdr:colOff>31750</xdr:colOff>
      <xdr:row>64</xdr:row>
      <xdr:rowOff>44196</xdr:rowOff>
    </xdr:to>
    <xdr:cxnSp macro="">
      <xdr:nvCxnSpPr>
        <xdr:cNvPr id="139" name="直線コネクタ 138"/>
        <xdr:cNvCxnSpPr/>
      </xdr:nvCxnSpPr>
      <xdr:spPr>
        <a:xfrm>
          <a:off x="1447800" y="1079982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49" name="楕円 148"/>
        <xdr:cNvSpPr/>
      </xdr:nvSpPr>
      <xdr:spPr>
        <a:xfrm>
          <a:off x="49022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117619</xdr:rowOff>
    </xdr:from>
    <xdr:ext cx="762000" cy="259045"/>
    <xdr:sp macro="" textlink="">
      <xdr:nvSpPr>
        <xdr:cNvPr id="150" name="財政構造の弾力性該当値テキスト"/>
        <xdr:cNvSpPr txBox="1"/>
      </xdr:nvSpPr>
      <xdr:spPr>
        <a:xfrm>
          <a:off x="5041900" y="1091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155194</xdr:rowOff>
    </xdr:from>
    <xdr:to>
      <xdr:col>19</xdr:col>
      <xdr:colOff>184150</xdr:colOff>
      <xdr:row>64</xdr:row>
      <xdr:rowOff>85344</xdr:rowOff>
    </xdr:to>
    <xdr:sp macro="" textlink="">
      <xdr:nvSpPr>
        <xdr:cNvPr id="151" name="楕円 150"/>
        <xdr:cNvSpPr/>
      </xdr:nvSpPr>
      <xdr:spPr>
        <a:xfrm>
          <a:off x="4064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70121</xdr:rowOff>
    </xdr:from>
    <xdr:ext cx="736600" cy="259045"/>
    <xdr:sp macro="" textlink="">
      <xdr:nvSpPr>
        <xdr:cNvPr id="152" name="テキスト ボックス 151"/>
        <xdr:cNvSpPr txBox="1"/>
      </xdr:nvSpPr>
      <xdr:spPr>
        <a:xfrm>
          <a:off x="3733800" y="1104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148082</xdr:rowOff>
    </xdr:from>
    <xdr:to>
      <xdr:col>15</xdr:col>
      <xdr:colOff>133350</xdr:colOff>
      <xdr:row>63</xdr:row>
      <xdr:rowOff>78232</xdr:rowOff>
    </xdr:to>
    <xdr:sp macro="" textlink="">
      <xdr:nvSpPr>
        <xdr:cNvPr id="153" name="楕円 152"/>
        <xdr:cNvSpPr/>
      </xdr:nvSpPr>
      <xdr:spPr>
        <a:xfrm>
          <a:off x="3175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63009</xdr:rowOff>
    </xdr:from>
    <xdr:ext cx="762000" cy="259045"/>
    <xdr:sp macro="" textlink="">
      <xdr:nvSpPr>
        <xdr:cNvPr id="154" name="テキスト ボックス 153"/>
        <xdr:cNvSpPr txBox="1"/>
      </xdr:nvSpPr>
      <xdr:spPr>
        <a:xfrm>
          <a:off x="2844800" y="1086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164846</xdr:rowOff>
    </xdr:from>
    <xdr:to>
      <xdr:col>11</xdr:col>
      <xdr:colOff>82550</xdr:colOff>
      <xdr:row>64</xdr:row>
      <xdr:rowOff>94996</xdr:rowOff>
    </xdr:to>
    <xdr:sp macro="" textlink="">
      <xdr:nvSpPr>
        <xdr:cNvPr id="155" name="楕円 154"/>
        <xdr:cNvSpPr/>
      </xdr:nvSpPr>
      <xdr:spPr>
        <a:xfrm>
          <a:off x="2286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56" name="テキスト ボックス 155"/>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119126</xdr:rowOff>
    </xdr:from>
    <xdr:to>
      <xdr:col>7</xdr:col>
      <xdr:colOff>31750</xdr:colOff>
      <xdr:row>63</xdr:row>
      <xdr:rowOff>49276</xdr:rowOff>
    </xdr:to>
    <xdr:sp macro="" textlink="">
      <xdr:nvSpPr>
        <xdr:cNvPr id="157" name="楕円 156"/>
        <xdr:cNvSpPr/>
      </xdr:nvSpPr>
      <xdr:spPr>
        <a:xfrm>
          <a:off x="1397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34053</xdr:rowOff>
    </xdr:from>
    <xdr:ext cx="762000" cy="259045"/>
    <xdr:sp macro="" textlink="">
      <xdr:nvSpPr>
        <xdr:cNvPr id="158" name="テキスト ボックス 157"/>
        <xdr:cNvSpPr txBox="1"/>
      </xdr:nvSpPr>
      <xdr:spPr>
        <a:xfrm>
          <a:off x="1066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[150,438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人当たり人件費・物件費等決算額は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150,438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円増加した。引き続き宮城県平均（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185,275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円）を下回っているものの、類似団体平均（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136,333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円）は上回っている。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人件費及び物価の高騰の影響が大きな要因となっている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。引き続き、必要な質と量を維持しながら、継続的な見直しに取り組んでいく。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85196</xdr:rowOff>
    </xdr:from>
    <xdr:to>
      <xdr:col>23</xdr:col>
      <xdr:colOff>133350</xdr:colOff>
      <xdr:row>83</xdr:row>
      <xdr:rowOff>137578</xdr:rowOff>
    </xdr:to>
    <xdr:cxnSp macro="">
      <xdr:nvCxnSpPr>
        <xdr:cNvPr id="191" name="直線コネクタ 190"/>
        <xdr:cNvCxnSpPr/>
      </xdr:nvCxnSpPr>
      <xdr:spPr>
        <a:xfrm>
          <a:off x="4114800" y="14315546"/>
          <a:ext cx="838200" cy="5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138613</xdr:rowOff>
    </xdr:from>
    <xdr:ext cx="762000" cy="259045"/>
    <xdr:sp macro="" textlink="">
      <xdr:nvSpPr>
        <xdr:cNvPr id="192" name="人件費・物件費等の状況平均値テキスト"/>
        <xdr:cNvSpPr txBox="1"/>
      </xdr:nvSpPr>
      <xdr:spPr>
        <a:xfrm>
          <a:off x="5041900" y="14026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70563</xdr:rowOff>
    </xdr:from>
    <xdr:to>
      <xdr:col>19</xdr:col>
      <xdr:colOff>133350</xdr:colOff>
      <xdr:row>83</xdr:row>
      <xdr:rowOff>85196</xdr:rowOff>
    </xdr:to>
    <xdr:cxnSp macro="">
      <xdr:nvCxnSpPr>
        <xdr:cNvPr id="194" name="直線コネクタ 193"/>
        <xdr:cNvCxnSpPr/>
      </xdr:nvCxnSpPr>
      <xdr:spPr>
        <a:xfrm>
          <a:off x="3225800" y="14300913"/>
          <a:ext cx="889000" cy="1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64874</xdr:rowOff>
    </xdr:from>
    <xdr:ext cx="736600" cy="259045"/>
    <xdr:sp macro="" textlink="">
      <xdr:nvSpPr>
        <xdr:cNvPr id="196" name="テキスト ボックス 195"/>
        <xdr:cNvSpPr txBox="1"/>
      </xdr:nvSpPr>
      <xdr:spPr>
        <a:xfrm>
          <a:off x="3733800" y="1395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70563</xdr:rowOff>
    </xdr:from>
    <xdr:to>
      <xdr:col>15</xdr:col>
      <xdr:colOff>82550</xdr:colOff>
      <xdr:row>83</xdr:row>
      <xdr:rowOff>148427</xdr:rowOff>
    </xdr:to>
    <xdr:cxnSp macro="">
      <xdr:nvCxnSpPr>
        <xdr:cNvPr id="197" name="直線コネクタ 196"/>
        <xdr:cNvCxnSpPr/>
      </xdr:nvCxnSpPr>
      <xdr:spPr>
        <a:xfrm flipV="1">
          <a:off x="2336800" y="14300913"/>
          <a:ext cx="889000" cy="7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26816</xdr:rowOff>
    </xdr:from>
    <xdr:ext cx="762000" cy="259045"/>
    <xdr:sp macro="" textlink="">
      <xdr:nvSpPr>
        <xdr:cNvPr id="199" name="テキスト ボックス 198"/>
        <xdr:cNvSpPr txBox="1"/>
      </xdr:nvSpPr>
      <xdr:spPr>
        <a:xfrm>
          <a:off x="2844800" y="139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131218</xdr:rowOff>
    </xdr:from>
    <xdr:to>
      <xdr:col>11</xdr:col>
      <xdr:colOff>31750</xdr:colOff>
      <xdr:row>83</xdr:row>
      <xdr:rowOff>148427</xdr:rowOff>
    </xdr:to>
    <xdr:cxnSp macro="">
      <xdr:nvCxnSpPr>
        <xdr:cNvPr id="200" name="直線コネクタ 199"/>
        <xdr:cNvCxnSpPr/>
      </xdr:nvCxnSpPr>
      <xdr:spPr>
        <a:xfrm>
          <a:off x="1447800" y="14190118"/>
          <a:ext cx="889000" cy="18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120192</xdr:rowOff>
    </xdr:from>
    <xdr:ext cx="762000" cy="259045"/>
    <xdr:sp macro="" textlink="">
      <xdr:nvSpPr>
        <xdr:cNvPr id="202" name="テキスト ボックス 201"/>
        <xdr:cNvSpPr txBox="1"/>
      </xdr:nvSpPr>
      <xdr:spPr>
        <a:xfrm>
          <a:off x="1955800" y="138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10517</xdr:rowOff>
    </xdr:from>
    <xdr:ext cx="762000" cy="259045"/>
    <xdr:sp macro="" textlink="">
      <xdr:nvSpPr>
        <xdr:cNvPr id="204" name="テキスト ボックス 203"/>
        <xdr:cNvSpPr txBox="1"/>
      </xdr:nvSpPr>
      <xdr:spPr>
        <a:xfrm>
          <a:off x="1066800" y="13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86778</xdr:rowOff>
    </xdr:from>
    <xdr:to>
      <xdr:col>23</xdr:col>
      <xdr:colOff>184150</xdr:colOff>
      <xdr:row>84</xdr:row>
      <xdr:rowOff>16928</xdr:rowOff>
    </xdr:to>
    <xdr:sp macro="" textlink="">
      <xdr:nvSpPr>
        <xdr:cNvPr id="210" name="楕円 209"/>
        <xdr:cNvSpPr/>
      </xdr:nvSpPr>
      <xdr:spPr>
        <a:xfrm>
          <a:off x="4902200" y="143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58855</xdr:rowOff>
    </xdr:from>
    <xdr:ext cx="762000" cy="259045"/>
    <xdr:sp macro="" textlink="">
      <xdr:nvSpPr>
        <xdr:cNvPr id="211" name="人件費・物件費等の状況該当値テキスト"/>
        <xdr:cNvSpPr txBox="1"/>
      </xdr:nvSpPr>
      <xdr:spPr>
        <a:xfrm>
          <a:off x="5041900" y="1428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34396</xdr:rowOff>
    </xdr:from>
    <xdr:to>
      <xdr:col>19</xdr:col>
      <xdr:colOff>184150</xdr:colOff>
      <xdr:row>83</xdr:row>
      <xdr:rowOff>135996</xdr:rowOff>
    </xdr:to>
    <xdr:sp macro="" textlink="">
      <xdr:nvSpPr>
        <xdr:cNvPr id="212" name="楕円 211"/>
        <xdr:cNvSpPr/>
      </xdr:nvSpPr>
      <xdr:spPr>
        <a:xfrm>
          <a:off x="4064000" y="1426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120773</xdr:rowOff>
    </xdr:from>
    <xdr:ext cx="736600" cy="259045"/>
    <xdr:sp macro="" textlink="">
      <xdr:nvSpPr>
        <xdr:cNvPr id="213" name="テキスト ボックス 212"/>
        <xdr:cNvSpPr txBox="1"/>
      </xdr:nvSpPr>
      <xdr:spPr>
        <a:xfrm>
          <a:off x="3733800" y="14351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19763</xdr:rowOff>
    </xdr:from>
    <xdr:to>
      <xdr:col>15</xdr:col>
      <xdr:colOff>133350</xdr:colOff>
      <xdr:row>83</xdr:row>
      <xdr:rowOff>121363</xdr:rowOff>
    </xdr:to>
    <xdr:sp macro="" textlink="">
      <xdr:nvSpPr>
        <xdr:cNvPr id="214" name="楕円 213"/>
        <xdr:cNvSpPr/>
      </xdr:nvSpPr>
      <xdr:spPr>
        <a:xfrm>
          <a:off x="3175000" y="1425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106140</xdr:rowOff>
    </xdr:from>
    <xdr:ext cx="762000" cy="259045"/>
    <xdr:sp macro="" textlink="">
      <xdr:nvSpPr>
        <xdr:cNvPr id="215" name="テキスト ボックス 214"/>
        <xdr:cNvSpPr txBox="1"/>
      </xdr:nvSpPr>
      <xdr:spPr>
        <a:xfrm>
          <a:off x="2844800" y="1433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97627</xdr:rowOff>
    </xdr:from>
    <xdr:to>
      <xdr:col>11</xdr:col>
      <xdr:colOff>82550</xdr:colOff>
      <xdr:row>84</xdr:row>
      <xdr:rowOff>27777</xdr:rowOff>
    </xdr:to>
    <xdr:sp macro="" textlink="">
      <xdr:nvSpPr>
        <xdr:cNvPr id="216" name="楕円 215"/>
        <xdr:cNvSpPr/>
      </xdr:nvSpPr>
      <xdr:spPr>
        <a:xfrm>
          <a:off x="2286000" y="1432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12554</xdr:rowOff>
    </xdr:from>
    <xdr:ext cx="762000" cy="259045"/>
    <xdr:sp macro="" textlink="">
      <xdr:nvSpPr>
        <xdr:cNvPr id="217" name="テキスト ボックス 216"/>
        <xdr:cNvSpPr txBox="1"/>
      </xdr:nvSpPr>
      <xdr:spPr>
        <a:xfrm>
          <a:off x="1955800" y="14414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80418</xdr:rowOff>
    </xdr:from>
    <xdr:to>
      <xdr:col>7</xdr:col>
      <xdr:colOff>31750</xdr:colOff>
      <xdr:row>83</xdr:row>
      <xdr:rowOff>10568</xdr:rowOff>
    </xdr:to>
    <xdr:sp macro="" textlink="">
      <xdr:nvSpPr>
        <xdr:cNvPr id="218" name="楕円 217"/>
        <xdr:cNvSpPr/>
      </xdr:nvSpPr>
      <xdr:spPr>
        <a:xfrm>
          <a:off x="1397000" y="1413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166795</xdr:rowOff>
    </xdr:from>
    <xdr:ext cx="762000" cy="259045"/>
    <xdr:sp macro="" textlink="">
      <xdr:nvSpPr>
        <xdr:cNvPr id="219" name="テキスト ボックス 218"/>
        <xdr:cNvSpPr txBox="1"/>
      </xdr:nvSpPr>
      <xdr:spPr>
        <a:xfrm>
          <a:off x="1066800" y="1422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専門的な業務に対応するため、定年退職後の方を市任期付職員として採用しており、経験年数が多いにも関わらず、給料の低い職員が多く、全国市平均よりラスパイレス指数が低い状況となっている。</a:t>
          </a:r>
        </a:p>
        <a:p>
          <a:r>
            <a:rPr kumimoji="1" lang="ja-JP" altLang="en-US" sz="1300">
              <a:latin typeface="ＭＳ Ｐゴシック" panose="020B0600070205080204" pitchFamily="50" charset="-128"/>
              <a:ea typeface="ＭＳ Ｐゴシック" panose="020B0600070205080204" pitchFamily="50" charset="-128"/>
            </a:rPr>
            <a:t>　しかしながら、令和５年度に実施した昇格基準の見直しにより、ラスパイレス指数は全国市平均に近づいてきている。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84</xdr:row>
      <xdr:rowOff>22225</xdr:rowOff>
    </xdr:to>
    <xdr:cxnSp macro="">
      <xdr:nvCxnSpPr>
        <xdr:cNvPr id="253" name="直線コネクタ 252"/>
        <xdr:cNvCxnSpPr/>
      </xdr:nvCxnSpPr>
      <xdr:spPr>
        <a:xfrm>
          <a:off x="16179800" y="14323484"/>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macro="" textlink="">
      <xdr:nvSpPr>
        <xdr:cNvPr id="254" name="給与水準   （国との比較）平均値テキスト"/>
        <xdr:cNvSpPr txBox="1"/>
      </xdr:nvSpPr>
      <xdr:spPr>
        <a:xfrm>
          <a:off x="17106900" y="1458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143934</xdr:rowOff>
    </xdr:from>
    <xdr:to>
      <xdr:col>77</xdr:col>
      <xdr:colOff>44450</xdr:colOff>
      <xdr:row>83</xdr:row>
      <xdr:rowOff>93134</xdr:rowOff>
    </xdr:to>
    <xdr:cxnSp macro="">
      <xdr:nvCxnSpPr>
        <xdr:cNvPr id="256" name="直線コネクタ 255"/>
        <xdr:cNvCxnSpPr/>
      </xdr:nvCxnSpPr>
      <xdr:spPr>
        <a:xfrm>
          <a:off x="15290800" y="1420283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58" name="テキスト ボックス 257"/>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83609</xdr:rowOff>
    </xdr:from>
    <xdr:to>
      <xdr:col>72</xdr:col>
      <xdr:colOff>203200</xdr:colOff>
      <xdr:row>82</xdr:row>
      <xdr:rowOff>143934</xdr:rowOff>
    </xdr:to>
    <xdr:cxnSp macro="">
      <xdr:nvCxnSpPr>
        <xdr:cNvPr id="259" name="直線コネクタ 258"/>
        <xdr:cNvCxnSpPr/>
      </xdr:nvCxnSpPr>
      <xdr:spPr>
        <a:xfrm>
          <a:off x="14401800" y="141425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74084</xdr:rowOff>
    </xdr:from>
    <xdr:to>
      <xdr:col>68</xdr:col>
      <xdr:colOff>152400</xdr:colOff>
      <xdr:row>82</xdr:row>
      <xdr:rowOff>83609</xdr:rowOff>
    </xdr:to>
    <xdr:cxnSp macro="">
      <xdr:nvCxnSpPr>
        <xdr:cNvPr id="262" name="直線コネクタ 261"/>
        <xdr:cNvCxnSpPr/>
      </xdr:nvCxnSpPr>
      <xdr:spPr>
        <a:xfrm>
          <a:off x="13512800" y="13961534"/>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4" name="テキスト ボックス 263"/>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66" name="テキスト ボックス 265"/>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142875</xdr:rowOff>
    </xdr:from>
    <xdr:to>
      <xdr:col>81</xdr:col>
      <xdr:colOff>95250</xdr:colOff>
      <xdr:row>84</xdr:row>
      <xdr:rowOff>73025</xdr:rowOff>
    </xdr:to>
    <xdr:sp macro="" textlink="">
      <xdr:nvSpPr>
        <xdr:cNvPr id="272" name="楕円 271"/>
        <xdr:cNvSpPr/>
      </xdr:nvSpPr>
      <xdr:spPr>
        <a:xfrm>
          <a:off x="169672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159402</xdr:rowOff>
    </xdr:from>
    <xdr:ext cx="762000" cy="259045"/>
    <xdr:sp macro="" textlink="">
      <xdr:nvSpPr>
        <xdr:cNvPr id="273" name="給与水準   （国との比較）該当値テキスト"/>
        <xdr:cNvSpPr txBox="1"/>
      </xdr:nvSpPr>
      <xdr:spPr>
        <a:xfrm>
          <a:off x="17106900" y="1421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42334</xdr:rowOff>
    </xdr:from>
    <xdr:to>
      <xdr:col>77</xdr:col>
      <xdr:colOff>95250</xdr:colOff>
      <xdr:row>83</xdr:row>
      <xdr:rowOff>143934</xdr:rowOff>
    </xdr:to>
    <xdr:sp macro="" textlink="">
      <xdr:nvSpPr>
        <xdr:cNvPr id="274" name="楕円 273"/>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154111</xdr:rowOff>
    </xdr:from>
    <xdr:ext cx="736600" cy="259045"/>
    <xdr:sp macro="" textlink="">
      <xdr:nvSpPr>
        <xdr:cNvPr id="275" name="テキスト ボックス 274"/>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93134</xdr:rowOff>
    </xdr:from>
    <xdr:to>
      <xdr:col>73</xdr:col>
      <xdr:colOff>44450</xdr:colOff>
      <xdr:row>83</xdr:row>
      <xdr:rowOff>23284</xdr:rowOff>
    </xdr:to>
    <xdr:sp macro="" textlink="">
      <xdr:nvSpPr>
        <xdr:cNvPr id="276" name="楕円 275"/>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33461</xdr:rowOff>
    </xdr:from>
    <xdr:ext cx="762000" cy="259045"/>
    <xdr:sp macro="" textlink="">
      <xdr:nvSpPr>
        <xdr:cNvPr id="277" name="テキスト ボックス 276"/>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32809</xdr:rowOff>
    </xdr:from>
    <xdr:to>
      <xdr:col>68</xdr:col>
      <xdr:colOff>203200</xdr:colOff>
      <xdr:row>82</xdr:row>
      <xdr:rowOff>134409</xdr:rowOff>
    </xdr:to>
    <xdr:sp macro="" textlink="">
      <xdr:nvSpPr>
        <xdr:cNvPr id="278" name="楕円 277"/>
        <xdr:cNvSpPr/>
      </xdr:nvSpPr>
      <xdr:spPr>
        <a:xfrm>
          <a:off x="14351000" y="140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144586</xdr:rowOff>
    </xdr:from>
    <xdr:ext cx="762000" cy="259045"/>
    <xdr:sp macro="" textlink="">
      <xdr:nvSpPr>
        <xdr:cNvPr id="279" name="テキスト ボックス 278"/>
        <xdr:cNvSpPr txBox="1"/>
      </xdr:nvSpPr>
      <xdr:spPr>
        <a:xfrm>
          <a:off x="14020800" y="1386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23284</xdr:rowOff>
    </xdr:from>
    <xdr:to>
      <xdr:col>64</xdr:col>
      <xdr:colOff>152400</xdr:colOff>
      <xdr:row>81</xdr:row>
      <xdr:rowOff>124884</xdr:rowOff>
    </xdr:to>
    <xdr:sp macro="" textlink="">
      <xdr:nvSpPr>
        <xdr:cNvPr id="280" name="楕円 279"/>
        <xdr:cNvSpPr/>
      </xdr:nvSpPr>
      <xdr:spPr>
        <a:xfrm>
          <a:off x="13462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135061</xdr:rowOff>
    </xdr:from>
    <xdr:ext cx="762000" cy="259045"/>
    <xdr:sp macro="" textlink="">
      <xdr:nvSpPr>
        <xdr:cNvPr id="281" name="テキスト ボックス 280"/>
        <xdr:cNvSpPr txBox="1"/>
      </xdr:nvSpPr>
      <xdr:spPr>
        <a:xfrm>
          <a:off x="13131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・人口千人当たりの職員数が</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人減少しているが、職員については横ばいで推移している。</a:t>
          </a:r>
        </a:p>
        <a:p>
          <a:r>
            <a:rPr kumimoji="1" lang="ja-JP" altLang="en-US" sz="1300">
              <a:latin typeface="ＭＳ Ｐゴシック" panose="020B0600070205080204" pitchFamily="50" charset="-128"/>
              <a:ea typeface="ＭＳ Ｐゴシック" panose="020B0600070205080204" pitchFamily="50" charset="-128"/>
            </a:rPr>
            <a:t>・全国平均及び宮城県平均と比較すると下回っているが、類似団体との比較では上回っている。要因として、名取市は単独消防であり、消防職員分が増となっている。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年度を計画期間としている「定員管理計画」に基づき、退職補充を原則としているが、労務職においては退職不補充と整理をしている。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157586</xdr:rowOff>
    </xdr:from>
    <xdr:to>
      <xdr:col>81</xdr:col>
      <xdr:colOff>44450</xdr:colOff>
      <xdr:row>61</xdr:row>
      <xdr:rowOff>159596</xdr:rowOff>
    </xdr:to>
    <xdr:cxnSp macro="">
      <xdr:nvCxnSpPr>
        <xdr:cNvPr id="316" name="直線コネクタ 315"/>
        <xdr:cNvCxnSpPr/>
      </xdr:nvCxnSpPr>
      <xdr:spPr>
        <a:xfrm flipV="1">
          <a:off x="16179800" y="10616036"/>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24782</xdr:rowOff>
    </xdr:from>
    <xdr:ext cx="762000" cy="259045"/>
    <xdr:sp macro="" textlink="">
      <xdr:nvSpPr>
        <xdr:cNvPr id="317" name="定員管理の状況平均値テキスト"/>
        <xdr:cNvSpPr txBox="1"/>
      </xdr:nvSpPr>
      <xdr:spPr>
        <a:xfrm>
          <a:off x="17106900" y="10311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159596</xdr:rowOff>
    </xdr:from>
    <xdr:to>
      <xdr:col>77</xdr:col>
      <xdr:colOff>44450</xdr:colOff>
      <xdr:row>61</xdr:row>
      <xdr:rowOff>169651</xdr:rowOff>
    </xdr:to>
    <xdr:cxnSp macro="">
      <xdr:nvCxnSpPr>
        <xdr:cNvPr id="319" name="直線コネクタ 318"/>
        <xdr:cNvCxnSpPr/>
      </xdr:nvCxnSpPr>
      <xdr:spPr>
        <a:xfrm flipV="1">
          <a:off x="15290800" y="10618046"/>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21" name="テキスト ボックス 320"/>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167640</xdr:rowOff>
    </xdr:from>
    <xdr:to>
      <xdr:col>72</xdr:col>
      <xdr:colOff>203200</xdr:colOff>
      <xdr:row>61</xdr:row>
      <xdr:rowOff>169651</xdr:rowOff>
    </xdr:to>
    <xdr:cxnSp macro="">
      <xdr:nvCxnSpPr>
        <xdr:cNvPr id="322" name="直線コネクタ 321"/>
        <xdr:cNvCxnSpPr/>
      </xdr:nvCxnSpPr>
      <xdr:spPr>
        <a:xfrm>
          <a:off x="14401800" y="1062609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97913</xdr:rowOff>
    </xdr:from>
    <xdr:ext cx="762000" cy="259045"/>
    <xdr:sp macro="" textlink="">
      <xdr:nvSpPr>
        <xdr:cNvPr id="324" name="テキスト ボックス 323"/>
        <xdr:cNvSpPr txBox="1"/>
      </xdr:nvSpPr>
      <xdr:spPr>
        <a:xfrm>
          <a:off x="14909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155575</xdr:rowOff>
    </xdr:from>
    <xdr:to>
      <xdr:col>68</xdr:col>
      <xdr:colOff>152400</xdr:colOff>
      <xdr:row>61</xdr:row>
      <xdr:rowOff>167640</xdr:rowOff>
    </xdr:to>
    <xdr:cxnSp macro="">
      <xdr:nvCxnSpPr>
        <xdr:cNvPr id="325" name="直線コネクタ 324"/>
        <xdr:cNvCxnSpPr/>
      </xdr:nvCxnSpPr>
      <xdr:spPr>
        <a:xfrm>
          <a:off x="13512800" y="1061402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27" name="テキスト ボックス 326"/>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57696</xdr:rowOff>
    </xdr:from>
    <xdr:ext cx="762000" cy="259045"/>
    <xdr:sp macro="" textlink="">
      <xdr:nvSpPr>
        <xdr:cNvPr id="329" name="テキスト ボックス 328"/>
        <xdr:cNvSpPr txBox="1"/>
      </xdr:nvSpPr>
      <xdr:spPr>
        <a:xfrm>
          <a:off x="13131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106786</xdr:rowOff>
    </xdr:from>
    <xdr:to>
      <xdr:col>81</xdr:col>
      <xdr:colOff>95250</xdr:colOff>
      <xdr:row>62</xdr:row>
      <xdr:rowOff>36936</xdr:rowOff>
    </xdr:to>
    <xdr:sp macro="" textlink="">
      <xdr:nvSpPr>
        <xdr:cNvPr id="335" name="楕円 334"/>
        <xdr:cNvSpPr/>
      </xdr:nvSpPr>
      <xdr:spPr>
        <a:xfrm>
          <a:off x="16967200" y="1056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78863</xdr:rowOff>
    </xdr:from>
    <xdr:ext cx="762000" cy="259045"/>
    <xdr:sp macro="" textlink="">
      <xdr:nvSpPr>
        <xdr:cNvPr id="336" name="定員管理の状況該当値テキスト"/>
        <xdr:cNvSpPr txBox="1"/>
      </xdr:nvSpPr>
      <xdr:spPr>
        <a:xfrm>
          <a:off x="17106900" y="10537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108796</xdr:rowOff>
    </xdr:from>
    <xdr:to>
      <xdr:col>77</xdr:col>
      <xdr:colOff>95250</xdr:colOff>
      <xdr:row>62</xdr:row>
      <xdr:rowOff>38946</xdr:rowOff>
    </xdr:to>
    <xdr:sp macro="" textlink="">
      <xdr:nvSpPr>
        <xdr:cNvPr id="337" name="楕円 336"/>
        <xdr:cNvSpPr/>
      </xdr:nvSpPr>
      <xdr:spPr>
        <a:xfrm>
          <a:off x="16129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23723</xdr:rowOff>
    </xdr:from>
    <xdr:ext cx="736600" cy="259045"/>
    <xdr:sp macro="" textlink="">
      <xdr:nvSpPr>
        <xdr:cNvPr id="338" name="テキスト ボックス 337"/>
        <xdr:cNvSpPr txBox="1"/>
      </xdr:nvSpPr>
      <xdr:spPr>
        <a:xfrm>
          <a:off x="15798800" y="10653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118851</xdr:rowOff>
    </xdr:from>
    <xdr:to>
      <xdr:col>73</xdr:col>
      <xdr:colOff>44450</xdr:colOff>
      <xdr:row>62</xdr:row>
      <xdr:rowOff>49001</xdr:rowOff>
    </xdr:to>
    <xdr:sp macro="" textlink="">
      <xdr:nvSpPr>
        <xdr:cNvPr id="339" name="楕円 338"/>
        <xdr:cNvSpPr/>
      </xdr:nvSpPr>
      <xdr:spPr>
        <a:xfrm>
          <a:off x="15240000" y="1057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33778</xdr:rowOff>
    </xdr:from>
    <xdr:ext cx="762000" cy="259045"/>
    <xdr:sp macro="" textlink="">
      <xdr:nvSpPr>
        <xdr:cNvPr id="340" name="テキスト ボックス 339"/>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116840</xdr:rowOff>
    </xdr:from>
    <xdr:to>
      <xdr:col>68</xdr:col>
      <xdr:colOff>203200</xdr:colOff>
      <xdr:row>62</xdr:row>
      <xdr:rowOff>46990</xdr:rowOff>
    </xdr:to>
    <xdr:sp macro="" textlink="">
      <xdr:nvSpPr>
        <xdr:cNvPr id="341" name="楕円 340"/>
        <xdr:cNvSpPr/>
      </xdr:nvSpPr>
      <xdr:spPr>
        <a:xfrm>
          <a:off x="14351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31767</xdr:rowOff>
    </xdr:from>
    <xdr:ext cx="762000" cy="259045"/>
    <xdr:sp macro="" textlink="">
      <xdr:nvSpPr>
        <xdr:cNvPr id="342" name="テキスト ボックス 341"/>
        <xdr:cNvSpPr txBox="1"/>
      </xdr:nvSpPr>
      <xdr:spPr>
        <a:xfrm>
          <a:off x="14020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43" name="楕円 342"/>
        <xdr:cNvSpPr/>
      </xdr:nvSpPr>
      <xdr:spPr>
        <a:xfrm>
          <a:off x="13462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44" name="テキスト ボックス 343"/>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年度の実質公債費比率（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ヵ年平均）は</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ポイント減少した。これは、公営企業に要する経費の財源とする地方債の償還に充てた繰入金の減少等により、単年度の実質公債費比率が減少したことによるものであり、同比率（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ヵ年平均）は前年度に引き続き、類似団体平均（</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％）、宮城県平均（</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％）を下回る水準を維持している。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105410</xdr:rowOff>
    </xdr:from>
    <xdr:to>
      <xdr:col>81</xdr:col>
      <xdr:colOff>44450</xdr:colOff>
      <xdr:row>40</xdr:row>
      <xdr:rowOff>38523</xdr:rowOff>
    </xdr:to>
    <xdr:cxnSp macro="">
      <xdr:nvCxnSpPr>
        <xdr:cNvPr id="377" name="直線コネクタ 376"/>
        <xdr:cNvCxnSpPr/>
      </xdr:nvCxnSpPr>
      <xdr:spPr>
        <a:xfrm flipV="1">
          <a:off x="16179800" y="679196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38523</xdr:rowOff>
    </xdr:from>
    <xdr:to>
      <xdr:col>77</xdr:col>
      <xdr:colOff>44450</xdr:colOff>
      <xdr:row>40</xdr:row>
      <xdr:rowOff>70696</xdr:rowOff>
    </xdr:to>
    <xdr:cxnSp macro="">
      <xdr:nvCxnSpPr>
        <xdr:cNvPr id="380" name="直線コネクタ 379"/>
        <xdr:cNvCxnSpPr/>
      </xdr:nvCxnSpPr>
      <xdr:spPr>
        <a:xfrm flipV="1">
          <a:off x="15290800" y="68965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38523</xdr:rowOff>
    </xdr:from>
    <xdr:to>
      <xdr:col>72</xdr:col>
      <xdr:colOff>203200</xdr:colOff>
      <xdr:row>40</xdr:row>
      <xdr:rowOff>70696</xdr:rowOff>
    </xdr:to>
    <xdr:cxnSp macro="">
      <xdr:nvCxnSpPr>
        <xdr:cNvPr id="383" name="直線コネクタ 382"/>
        <xdr:cNvCxnSpPr/>
      </xdr:nvCxnSpPr>
      <xdr:spPr>
        <a:xfrm>
          <a:off x="14401800" y="68965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40</xdr:row>
      <xdr:rowOff>38523</xdr:rowOff>
    </xdr:to>
    <xdr:cxnSp macro="">
      <xdr:nvCxnSpPr>
        <xdr:cNvPr id="386" name="直線コネクタ 385"/>
        <xdr:cNvCxnSpPr/>
      </xdr:nvCxnSpPr>
      <xdr:spPr>
        <a:xfrm>
          <a:off x="13512800" y="68241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8" name="テキスト ボックス 387"/>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0" name="テキスト ボックス 389"/>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96" name="楕円 395"/>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71137</xdr:rowOff>
    </xdr:from>
    <xdr:ext cx="762000" cy="259045"/>
    <xdr:sp macro="" textlink="">
      <xdr:nvSpPr>
        <xdr:cNvPr id="397" name="公債費負担の状況該当値テキスト"/>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159173</xdr:rowOff>
    </xdr:from>
    <xdr:to>
      <xdr:col>77</xdr:col>
      <xdr:colOff>95250</xdr:colOff>
      <xdr:row>40</xdr:row>
      <xdr:rowOff>89323</xdr:rowOff>
    </xdr:to>
    <xdr:sp macro="" textlink="">
      <xdr:nvSpPr>
        <xdr:cNvPr id="398" name="楕円 397"/>
        <xdr:cNvSpPr/>
      </xdr:nvSpPr>
      <xdr:spPr>
        <a:xfrm>
          <a:off x="16129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99" name="テキスト ボックス 398"/>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19896</xdr:rowOff>
    </xdr:from>
    <xdr:to>
      <xdr:col>73</xdr:col>
      <xdr:colOff>44450</xdr:colOff>
      <xdr:row>40</xdr:row>
      <xdr:rowOff>121496</xdr:rowOff>
    </xdr:to>
    <xdr:sp macro="" textlink="">
      <xdr:nvSpPr>
        <xdr:cNvPr id="400" name="楕円 399"/>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131673</xdr:rowOff>
    </xdr:from>
    <xdr:ext cx="762000" cy="259045"/>
    <xdr:sp macro="" textlink="">
      <xdr:nvSpPr>
        <xdr:cNvPr id="401" name="テキスト ボックス 400"/>
        <xdr:cNvSpPr txBox="1"/>
      </xdr:nvSpPr>
      <xdr:spPr>
        <a:xfrm>
          <a:off x="14909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159173</xdr:rowOff>
    </xdr:from>
    <xdr:to>
      <xdr:col>68</xdr:col>
      <xdr:colOff>203200</xdr:colOff>
      <xdr:row>40</xdr:row>
      <xdr:rowOff>89323</xdr:rowOff>
    </xdr:to>
    <xdr:sp macro="" textlink="">
      <xdr:nvSpPr>
        <xdr:cNvPr id="402" name="楕円 401"/>
        <xdr:cNvSpPr/>
      </xdr:nvSpPr>
      <xdr:spPr>
        <a:xfrm>
          <a:off x="14351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403" name="テキスト ボックス 402"/>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04" name="楕円 403"/>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05" name="テキスト ボックス 404"/>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将来負担率算定における分子（将来負担額から充当可能財源を控除した額）が負数となることから、令和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年度も前年度と同様、将来負担比率は算定されていない。しかしながら、将来負担額から控除できる充当可能財源等のうち、充当可能基金に</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は震災復興事業に係る震災復興特別交付税等が</a:t>
          </a:r>
          <a:r>
            <a:rPr kumimoji="1" lang="ja-JP" altLang="en-US" sz="1300">
              <a:latin typeface="ＭＳ Ｐゴシック" panose="020B0600070205080204" pitchFamily="50" charset="-128"/>
              <a:ea typeface="ＭＳ Ｐゴシック" panose="020B0600070205080204" pitchFamily="50" charset="-128"/>
            </a:rPr>
            <a:t>含まれていることから、今後も世代間の負担の公平化と公債費負担比率の中長期的な平準化を念頭に置いた財政運営に取り組んでいく。</a:t>
          </a: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1" name="将来負担の状況平均値テキスト"/>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2" name="フローチャート: 判断 441"/>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3" name="フローチャート: 判断 442"/>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4" name="テキスト ボックス 443"/>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5" name="フローチャート: 判断 444"/>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6" name="テキスト ボックス 445"/>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47" name="フローチャート: 判断 446"/>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48" name="テキスト ボックス 447"/>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49" name="フローチャート: 判断 448"/>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0" name="テキスト ボックス 449"/>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宮城県名取市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79,720
79,164
98.18
37,159,334
35,550,375
1,113,714
17,450,976
29,074,528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年度の人件費に係る経常収支比率は</a:t>
          </a:r>
          <a:r>
            <a:rPr kumimoji="1" lang="en-US" altLang="ja-JP" sz="1300">
              <a:latin typeface="ＭＳ Ｐゴシック" panose="020B0600070205080204" pitchFamily="50" charset="-128"/>
              <a:ea typeface="ＭＳ Ｐゴシック" panose="020B0600070205080204" pitchFamily="50" charset="-128"/>
            </a:rPr>
            <a:t>28.4</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ポイント減少し、類似団体平均（</a:t>
          </a:r>
          <a:r>
            <a:rPr kumimoji="1" lang="en-US" altLang="ja-JP" sz="1300">
              <a:latin typeface="ＭＳ Ｐゴシック" panose="020B0600070205080204" pitchFamily="50" charset="-128"/>
              <a:ea typeface="ＭＳ Ｐゴシック" panose="020B0600070205080204" pitchFamily="50" charset="-128"/>
            </a:rPr>
            <a:t>24.2</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歳入面</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で経常的な人件費支出へ充当した一般財源等額が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千万円増加したが、経常一般財源総額の前年度増加率より下回ったため、比率が減少した。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128633</xdr:rowOff>
    </xdr:from>
    <xdr:to>
      <xdr:col>24</xdr:col>
      <xdr:colOff>25400</xdr:colOff>
      <xdr:row>37</xdr:row>
      <xdr:rowOff>148227</xdr:rowOff>
    </xdr:to>
    <xdr:cxnSp macro="">
      <xdr:nvCxnSpPr>
        <xdr:cNvPr id="68" name="直線コネクタ 67"/>
        <xdr:cNvCxnSpPr/>
      </xdr:nvCxnSpPr>
      <xdr:spPr>
        <a:xfrm flipV="1">
          <a:off x="3987800" y="647228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135164</xdr:rowOff>
    </xdr:from>
    <xdr:to>
      <xdr:col>19</xdr:col>
      <xdr:colOff>187325</xdr:colOff>
      <xdr:row>37</xdr:row>
      <xdr:rowOff>148227</xdr:rowOff>
    </xdr:to>
    <xdr:cxnSp macro="">
      <xdr:nvCxnSpPr>
        <xdr:cNvPr id="71" name="直線コネクタ 70"/>
        <xdr:cNvCxnSpPr/>
      </xdr:nvCxnSpPr>
      <xdr:spPr>
        <a:xfrm>
          <a:off x="3098800" y="647881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128633</xdr:rowOff>
    </xdr:from>
    <xdr:to>
      <xdr:col>15</xdr:col>
      <xdr:colOff>98425</xdr:colOff>
      <xdr:row>37</xdr:row>
      <xdr:rowOff>135164</xdr:rowOff>
    </xdr:to>
    <xdr:cxnSp macro="">
      <xdr:nvCxnSpPr>
        <xdr:cNvPr id="74" name="直線コネクタ 73"/>
        <xdr:cNvCxnSpPr/>
      </xdr:nvCxnSpPr>
      <xdr:spPr>
        <a:xfrm>
          <a:off x="2209800" y="647228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162923</xdr:rowOff>
    </xdr:from>
    <xdr:to>
      <xdr:col>11</xdr:col>
      <xdr:colOff>9525</xdr:colOff>
      <xdr:row>37</xdr:row>
      <xdr:rowOff>128633</xdr:rowOff>
    </xdr:to>
    <xdr:cxnSp macro="">
      <xdr:nvCxnSpPr>
        <xdr:cNvPr id="77" name="直線コネクタ 76"/>
        <xdr:cNvCxnSpPr/>
      </xdr:nvCxnSpPr>
      <xdr:spPr>
        <a:xfrm>
          <a:off x="1320800" y="6335123"/>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79" name="テキスト ボックス 78"/>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81" name="テキスト ボックス 80"/>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77833</xdr:rowOff>
    </xdr:from>
    <xdr:to>
      <xdr:col>24</xdr:col>
      <xdr:colOff>76200</xdr:colOff>
      <xdr:row>38</xdr:row>
      <xdr:rowOff>7982</xdr:rowOff>
    </xdr:to>
    <xdr:sp macro="" textlink="">
      <xdr:nvSpPr>
        <xdr:cNvPr id="87" name="楕円 86"/>
        <xdr:cNvSpPr/>
      </xdr:nvSpPr>
      <xdr:spPr>
        <a:xfrm>
          <a:off x="4775200" y="6421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49910</xdr:rowOff>
    </xdr:from>
    <xdr:ext cx="762000" cy="259045"/>
    <xdr:sp macro="" textlink="">
      <xdr:nvSpPr>
        <xdr:cNvPr id="88" name="人件費該当値テキスト"/>
        <xdr:cNvSpPr txBox="1"/>
      </xdr:nvSpPr>
      <xdr:spPr>
        <a:xfrm>
          <a:off x="4914900" y="6393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97427</xdr:rowOff>
    </xdr:from>
    <xdr:to>
      <xdr:col>20</xdr:col>
      <xdr:colOff>38100</xdr:colOff>
      <xdr:row>38</xdr:row>
      <xdr:rowOff>27577</xdr:rowOff>
    </xdr:to>
    <xdr:sp macro="" textlink="">
      <xdr:nvSpPr>
        <xdr:cNvPr id="89" name="楕円 88"/>
        <xdr:cNvSpPr/>
      </xdr:nvSpPr>
      <xdr:spPr>
        <a:xfrm>
          <a:off x="3937000" y="64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12354</xdr:rowOff>
    </xdr:from>
    <xdr:ext cx="736600" cy="259045"/>
    <xdr:sp macro="" textlink="">
      <xdr:nvSpPr>
        <xdr:cNvPr id="90" name="テキスト ボックス 89"/>
        <xdr:cNvSpPr txBox="1"/>
      </xdr:nvSpPr>
      <xdr:spPr>
        <a:xfrm>
          <a:off x="3606800" y="6527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84364</xdr:rowOff>
    </xdr:from>
    <xdr:to>
      <xdr:col>15</xdr:col>
      <xdr:colOff>149225</xdr:colOff>
      <xdr:row>38</xdr:row>
      <xdr:rowOff>14514</xdr:rowOff>
    </xdr:to>
    <xdr:sp macro="" textlink="">
      <xdr:nvSpPr>
        <xdr:cNvPr id="91" name="楕円 90"/>
        <xdr:cNvSpPr/>
      </xdr:nvSpPr>
      <xdr:spPr>
        <a:xfrm>
          <a:off x="3048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170742</xdr:rowOff>
    </xdr:from>
    <xdr:ext cx="762000" cy="259045"/>
    <xdr:sp macro="" textlink="">
      <xdr:nvSpPr>
        <xdr:cNvPr id="92" name="テキスト ボックス 91"/>
        <xdr:cNvSpPr txBox="1"/>
      </xdr:nvSpPr>
      <xdr:spPr>
        <a:xfrm>
          <a:off x="2717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77833</xdr:rowOff>
    </xdr:from>
    <xdr:to>
      <xdr:col>11</xdr:col>
      <xdr:colOff>60325</xdr:colOff>
      <xdr:row>38</xdr:row>
      <xdr:rowOff>7982</xdr:rowOff>
    </xdr:to>
    <xdr:sp macro="" textlink="">
      <xdr:nvSpPr>
        <xdr:cNvPr id="93" name="楕円 92"/>
        <xdr:cNvSpPr/>
      </xdr:nvSpPr>
      <xdr:spPr>
        <a:xfrm>
          <a:off x="2159000" y="6421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164210</xdr:rowOff>
    </xdr:from>
    <xdr:ext cx="762000" cy="259045"/>
    <xdr:sp macro="" textlink="">
      <xdr:nvSpPr>
        <xdr:cNvPr id="94" name="テキスト ボックス 93"/>
        <xdr:cNvSpPr txBox="1"/>
      </xdr:nvSpPr>
      <xdr:spPr>
        <a:xfrm>
          <a:off x="1828800" y="650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112123</xdr:rowOff>
    </xdr:from>
    <xdr:to>
      <xdr:col>6</xdr:col>
      <xdr:colOff>171450</xdr:colOff>
      <xdr:row>37</xdr:row>
      <xdr:rowOff>42273</xdr:rowOff>
    </xdr:to>
    <xdr:sp macro="" textlink="">
      <xdr:nvSpPr>
        <xdr:cNvPr id="95" name="楕円 94"/>
        <xdr:cNvSpPr/>
      </xdr:nvSpPr>
      <xdr:spPr>
        <a:xfrm>
          <a:off x="1270000" y="62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27050</xdr:rowOff>
    </xdr:from>
    <xdr:ext cx="762000" cy="259045"/>
    <xdr:sp macro="" textlink="">
      <xdr:nvSpPr>
        <xdr:cNvPr id="96" name="テキスト ボックス 95"/>
        <xdr:cNvSpPr txBox="1"/>
      </xdr:nvSpPr>
      <xdr:spPr>
        <a:xfrm>
          <a:off x="939800" y="637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年度の物件費に係る経常収支比率は</a:t>
          </a:r>
          <a:r>
            <a:rPr kumimoji="1" lang="en-US" altLang="ja-JP" sz="1300">
              <a:latin typeface="ＭＳ Ｐゴシック" panose="020B0600070205080204" pitchFamily="50" charset="-128"/>
              <a:ea typeface="ＭＳ Ｐゴシック" panose="020B0600070205080204" pitchFamily="50" charset="-128"/>
            </a:rPr>
            <a:t>20.7</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ポイント上昇し、類似団体平均（</a:t>
          </a:r>
          <a:r>
            <a:rPr kumimoji="1" lang="en-US" altLang="ja-JP" sz="1300">
              <a:latin typeface="ＭＳ Ｐゴシック" panose="020B0600070205080204" pitchFamily="50" charset="-128"/>
              <a:ea typeface="ＭＳ Ｐゴシック" panose="020B0600070205080204" pitchFamily="50" charset="-128"/>
            </a:rPr>
            <a:t>16.9</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物価高騰を主な要因として、物件費に充当した経常一般財源額が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百万円増加し、経常一般財源総額の前年度増加率以上に増加したため、比率が上昇した。</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72136</xdr:rowOff>
    </xdr:from>
    <xdr:to>
      <xdr:col>82</xdr:col>
      <xdr:colOff>107950</xdr:colOff>
      <xdr:row>19</xdr:row>
      <xdr:rowOff>19558</xdr:rowOff>
    </xdr:to>
    <xdr:cxnSp macro="">
      <xdr:nvCxnSpPr>
        <xdr:cNvPr id="127" name="直線コネクタ 126"/>
        <xdr:cNvCxnSpPr/>
      </xdr:nvCxnSpPr>
      <xdr:spPr>
        <a:xfrm>
          <a:off x="15671800" y="315823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8128</xdr:rowOff>
    </xdr:from>
    <xdr:to>
      <xdr:col>78</xdr:col>
      <xdr:colOff>69850</xdr:colOff>
      <xdr:row>18</xdr:row>
      <xdr:rowOff>72136</xdr:rowOff>
    </xdr:to>
    <xdr:cxnSp macro="">
      <xdr:nvCxnSpPr>
        <xdr:cNvPr id="130" name="直線コネクタ 129"/>
        <xdr:cNvCxnSpPr/>
      </xdr:nvCxnSpPr>
      <xdr:spPr>
        <a:xfrm>
          <a:off x="14782800" y="30942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8128</xdr:rowOff>
    </xdr:from>
    <xdr:to>
      <xdr:col>73</xdr:col>
      <xdr:colOff>180975</xdr:colOff>
      <xdr:row>18</xdr:row>
      <xdr:rowOff>81280</xdr:rowOff>
    </xdr:to>
    <xdr:cxnSp macro="">
      <xdr:nvCxnSpPr>
        <xdr:cNvPr id="133" name="直線コネクタ 132"/>
        <xdr:cNvCxnSpPr/>
      </xdr:nvCxnSpPr>
      <xdr:spPr>
        <a:xfrm flipV="1">
          <a:off x="13893800" y="30942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97282</xdr:rowOff>
    </xdr:from>
    <xdr:to>
      <xdr:col>69</xdr:col>
      <xdr:colOff>92075</xdr:colOff>
      <xdr:row>18</xdr:row>
      <xdr:rowOff>81280</xdr:rowOff>
    </xdr:to>
    <xdr:cxnSp macro="">
      <xdr:nvCxnSpPr>
        <xdr:cNvPr id="136" name="直線コネクタ 135"/>
        <xdr:cNvCxnSpPr/>
      </xdr:nvCxnSpPr>
      <xdr:spPr>
        <a:xfrm>
          <a:off x="13004800" y="301193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40" name="テキスト ボックス 139"/>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140208</xdr:rowOff>
    </xdr:from>
    <xdr:to>
      <xdr:col>82</xdr:col>
      <xdr:colOff>158750</xdr:colOff>
      <xdr:row>19</xdr:row>
      <xdr:rowOff>70358</xdr:rowOff>
    </xdr:to>
    <xdr:sp macro="" textlink="">
      <xdr:nvSpPr>
        <xdr:cNvPr id="146" name="楕円 145"/>
        <xdr:cNvSpPr/>
      </xdr:nvSpPr>
      <xdr:spPr>
        <a:xfrm>
          <a:off x="164592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112285</xdr:rowOff>
    </xdr:from>
    <xdr:ext cx="762000" cy="259045"/>
    <xdr:sp macro="" textlink="">
      <xdr:nvSpPr>
        <xdr:cNvPr id="147" name="物件費該当値テキスト"/>
        <xdr:cNvSpPr txBox="1"/>
      </xdr:nvSpPr>
      <xdr:spPr>
        <a:xfrm>
          <a:off x="16598900" y="31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21336</xdr:rowOff>
    </xdr:from>
    <xdr:to>
      <xdr:col>78</xdr:col>
      <xdr:colOff>120650</xdr:colOff>
      <xdr:row>18</xdr:row>
      <xdr:rowOff>122936</xdr:rowOff>
    </xdr:to>
    <xdr:sp macro="" textlink="">
      <xdr:nvSpPr>
        <xdr:cNvPr id="148" name="楕円 147"/>
        <xdr:cNvSpPr/>
      </xdr:nvSpPr>
      <xdr:spPr>
        <a:xfrm>
          <a:off x="15621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107713</xdr:rowOff>
    </xdr:from>
    <xdr:ext cx="736600" cy="259045"/>
    <xdr:sp macro="" textlink="">
      <xdr:nvSpPr>
        <xdr:cNvPr id="149" name="テキスト ボックス 148"/>
        <xdr:cNvSpPr txBox="1"/>
      </xdr:nvSpPr>
      <xdr:spPr>
        <a:xfrm>
          <a:off x="15290800" y="319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128778</xdr:rowOff>
    </xdr:from>
    <xdr:to>
      <xdr:col>74</xdr:col>
      <xdr:colOff>31750</xdr:colOff>
      <xdr:row>18</xdr:row>
      <xdr:rowOff>58928</xdr:rowOff>
    </xdr:to>
    <xdr:sp macro="" textlink="">
      <xdr:nvSpPr>
        <xdr:cNvPr id="150" name="楕円 149"/>
        <xdr:cNvSpPr/>
      </xdr:nvSpPr>
      <xdr:spPr>
        <a:xfrm>
          <a:off x="14732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43705</xdr:rowOff>
    </xdr:from>
    <xdr:ext cx="762000" cy="259045"/>
    <xdr:sp macro="" textlink="">
      <xdr:nvSpPr>
        <xdr:cNvPr id="151" name="テキスト ボックス 150"/>
        <xdr:cNvSpPr txBox="1"/>
      </xdr:nvSpPr>
      <xdr:spPr>
        <a:xfrm>
          <a:off x="14401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52" name="楕円 151"/>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116857</xdr:rowOff>
    </xdr:from>
    <xdr:ext cx="762000" cy="259045"/>
    <xdr:sp macro="" textlink="">
      <xdr:nvSpPr>
        <xdr:cNvPr id="153" name="テキスト ボックス 152"/>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54" name="楕円 153"/>
        <xdr:cNvSpPr/>
      </xdr:nvSpPr>
      <xdr:spPr>
        <a:xfrm>
          <a:off x="12954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55" name="テキスト ボックス 154"/>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年度の扶助費に係る経常収支比率は</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ポイント上昇した。類似団体平均・全国平均（</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ポイント上回って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歳入面で経常一般財源総額が増加したが、引き続き子ども医療費の補助対象外となる経常扶助費が増となったことにより、扶助費に充当した一般財源等額が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百万円増加したことで、比率が上昇した。</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111760</xdr:rowOff>
    </xdr:from>
    <xdr:to>
      <xdr:col>24</xdr:col>
      <xdr:colOff>25400</xdr:colOff>
      <xdr:row>57</xdr:row>
      <xdr:rowOff>1270</xdr:rowOff>
    </xdr:to>
    <xdr:cxnSp macro="">
      <xdr:nvCxnSpPr>
        <xdr:cNvPr id="188" name="直線コネクタ 187"/>
        <xdr:cNvCxnSpPr/>
      </xdr:nvCxnSpPr>
      <xdr:spPr>
        <a:xfrm>
          <a:off x="3987800" y="97129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111760</xdr:rowOff>
    </xdr:from>
    <xdr:to>
      <xdr:col>19</xdr:col>
      <xdr:colOff>187325</xdr:colOff>
      <xdr:row>56</xdr:row>
      <xdr:rowOff>149860</xdr:rowOff>
    </xdr:to>
    <xdr:cxnSp macro="">
      <xdr:nvCxnSpPr>
        <xdr:cNvPr id="191" name="直線コネクタ 190"/>
        <xdr:cNvCxnSpPr/>
      </xdr:nvCxnSpPr>
      <xdr:spPr>
        <a:xfrm flipV="1">
          <a:off x="3098800" y="9712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149860</xdr:rowOff>
    </xdr:from>
    <xdr:to>
      <xdr:col>15</xdr:col>
      <xdr:colOff>98425</xdr:colOff>
      <xdr:row>56</xdr:row>
      <xdr:rowOff>157480</xdr:rowOff>
    </xdr:to>
    <xdr:cxnSp macro="">
      <xdr:nvCxnSpPr>
        <xdr:cNvPr id="194" name="直線コネクタ 193"/>
        <xdr:cNvCxnSpPr/>
      </xdr:nvCxnSpPr>
      <xdr:spPr>
        <a:xfrm flipV="1">
          <a:off x="2209800" y="9751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142240</xdr:rowOff>
    </xdr:from>
    <xdr:to>
      <xdr:col>11</xdr:col>
      <xdr:colOff>9525</xdr:colOff>
      <xdr:row>56</xdr:row>
      <xdr:rowOff>157480</xdr:rowOff>
    </xdr:to>
    <xdr:cxnSp macro="">
      <xdr:nvCxnSpPr>
        <xdr:cNvPr id="197" name="直線コネクタ 196"/>
        <xdr:cNvCxnSpPr/>
      </xdr:nvCxnSpPr>
      <xdr:spPr>
        <a:xfrm>
          <a:off x="1320800" y="9743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99" name="テキスト ボックス 198"/>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01" name="テキスト ボックス 200"/>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207" name="楕円 206"/>
        <xdr:cNvSpPr/>
      </xdr:nvSpPr>
      <xdr:spPr>
        <a:xfrm>
          <a:off x="4775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93997</xdr:rowOff>
    </xdr:from>
    <xdr:ext cx="762000" cy="259045"/>
    <xdr:sp macro="" textlink="">
      <xdr:nvSpPr>
        <xdr:cNvPr id="208" name="扶助費該当値テキスト"/>
        <xdr:cNvSpPr txBox="1"/>
      </xdr:nvSpPr>
      <xdr:spPr>
        <a:xfrm>
          <a:off x="4914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60960</xdr:rowOff>
    </xdr:from>
    <xdr:to>
      <xdr:col>20</xdr:col>
      <xdr:colOff>38100</xdr:colOff>
      <xdr:row>56</xdr:row>
      <xdr:rowOff>162560</xdr:rowOff>
    </xdr:to>
    <xdr:sp macro="" textlink="">
      <xdr:nvSpPr>
        <xdr:cNvPr id="209" name="楕円 208"/>
        <xdr:cNvSpPr/>
      </xdr:nvSpPr>
      <xdr:spPr>
        <a:xfrm>
          <a:off x="3937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147337</xdr:rowOff>
    </xdr:from>
    <xdr:ext cx="736600" cy="259045"/>
    <xdr:sp macro="" textlink="">
      <xdr:nvSpPr>
        <xdr:cNvPr id="210" name="テキスト ボックス 209"/>
        <xdr:cNvSpPr txBox="1"/>
      </xdr:nvSpPr>
      <xdr:spPr>
        <a:xfrm>
          <a:off x="3606800" y="974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99060</xdr:rowOff>
    </xdr:from>
    <xdr:to>
      <xdr:col>15</xdr:col>
      <xdr:colOff>149225</xdr:colOff>
      <xdr:row>57</xdr:row>
      <xdr:rowOff>29210</xdr:rowOff>
    </xdr:to>
    <xdr:sp macro="" textlink="">
      <xdr:nvSpPr>
        <xdr:cNvPr id="211" name="楕円 210"/>
        <xdr:cNvSpPr/>
      </xdr:nvSpPr>
      <xdr:spPr>
        <a:xfrm>
          <a:off x="3048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212" name="テキスト ボックス 211"/>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106680</xdr:rowOff>
    </xdr:from>
    <xdr:to>
      <xdr:col>11</xdr:col>
      <xdr:colOff>60325</xdr:colOff>
      <xdr:row>57</xdr:row>
      <xdr:rowOff>36830</xdr:rowOff>
    </xdr:to>
    <xdr:sp macro="" textlink="">
      <xdr:nvSpPr>
        <xdr:cNvPr id="213" name="楕円 212"/>
        <xdr:cNvSpPr/>
      </xdr:nvSpPr>
      <xdr:spPr>
        <a:xfrm>
          <a:off x="2159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21607</xdr:rowOff>
    </xdr:from>
    <xdr:ext cx="762000" cy="259045"/>
    <xdr:sp macro="" textlink="">
      <xdr:nvSpPr>
        <xdr:cNvPr id="214" name="テキスト ボックス 213"/>
        <xdr:cNvSpPr txBox="1"/>
      </xdr:nvSpPr>
      <xdr:spPr>
        <a:xfrm>
          <a:off x="1828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91440</xdr:rowOff>
    </xdr:from>
    <xdr:to>
      <xdr:col>6</xdr:col>
      <xdr:colOff>171450</xdr:colOff>
      <xdr:row>57</xdr:row>
      <xdr:rowOff>21590</xdr:rowOff>
    </xdr:to>
    <xdr:sp macro="" textlink="">
      <xdr:nvSpPr>
        <xdr:cNvPr id="215" name="楕円 214"/>
        <xdr:cNvSpPr/>
      </xdr:nvSpPr>
      <xdr:spPr>
        <a:xfrm>
          <a:off x="1270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6367</xdr:rowOff>
    </xdr:from>
    <xdr:ext cx="762000" cy="259045"/>
    <xdr:sp macro="" textlink="">
      <xdr:nvSpPr>
        <xdr:cNvPr id="216" name="テキスト ボックス 215"/>
        <xdr:cNvSpPr txBox="1"/>
      </xdr:nvSpPr>
      <xdr:spPr>
        <a:xfrm>
          <a:off x="939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年度のその他に係る経常収支比率は</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ポイント上昇し、類似団体平均（</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その他に計上される主な経費は繰出金及び維持補修費である。介護保険特別会計繰出金等による繰出金の増、市道緊急補修委託料等による維持補修費の増により、経常的な支出が増加し、経常一般財源総額の前年度増加率以上に増加したため、比率が上昇した。</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56243</xdr:rowOff>
    </xdr:from>
    <xdr:to>
      <xdr:col>82</xdr:col>
      <xdr:colOff>107950</xdr:colOff>
      <xdr:row>56</xdr:row>
      <xdr:rowOff>78015</xdr:rowOff>
    </xdr:to>
    <xdr:cxnSp macro="">
      <xdr:nvCxnSpPr>
        <xdr:cNvPr id="251" name="直線コネクタ 250"/>
        <xdr:cNvCxnSpPr/>
      </xdr:nvCxnSpPr>
      <xdr:spPr>
        <a:xfrm>
          <a:off x="15671800" y="96574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23585</xdr:rowOff>
    </xdr:from>
    <xdr:to>
      <xdr:col>78</xdr:col>
      <xdr:colOff>69850</xdr:colOff>
      <xdr:row>56</xdr:row>
      <xdr:rowOff>56243</xdr:rowOff>
    </xdr:to>
    <xdr:cxnSp macro="">
      <xdr:nvCxnSpPr>
        <xdr:cNvPr id="254" name="直線コネクタ 253"/>
        <xdr:cNvCxnSpPr/>
      </xdr:nvCxnSpPr>
      <xdr:spPr>
        <a:xfrm>
          <a:off x="14782800" y="9624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23585</xdr:rowOff>
    </xdr:from>
    <xdr:to>
      <xdr:col>73</xdr:col>
      <xdr:colOff>180975</xdr:colOff>
      <xdr:row>56</xdr:row>
      <xdr:rowOff>67128</xdr:rowOff>
    </xdr:to>
    <xdr:cxnSp macro="">
      <xdr:nvCxnSpPr>
        <xdr:cNvPr id="257" name="直線コネクタ 256"/>
        <xdr:cNvCxnSpPr/>
      </xdr:nvCxnSpPr>
      <xdr:spPr>
        <a:xfrm flipV="1">
          <a:off x="13893800" y="96247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23585</xdr:rowOff>
    </xdr:from>
    <xdr:to>
      <xdr:col>69</xdr:col>
      <xdr:colOff>92075</xdr:colOff>
      <xdr:row>56</xdr:row>
      <xdr:rowOff>67128</xdr:rowOff>
    </xdr:to>
    <xdr:cxnSp macro="">
      <xdr:nvCxnSpPr>
        <xdr:cNvPr id="260" name="直線コネクタ 259"/>
        <xdr:cNvCxnSpPr/>
      </xdr:nvCxnSpPr>
      <xdr:spPr>
        <a:xfrm>
          <a:off x="13004800" y="96247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27215</xdr:rowOff>
    </xdr:from>
    <xdr:to>
      <xdr:col>82</xdr:col>
      <xdr:colOff>158750</xdr:colOff>
      <xdr:row>56</xdr:row>
      <xdr:rowOff>128815</xdr:rowOff>
    </xdr:to>
    <xdr:sp macro="" textlink="">
      <xdr:nvSpPr>
        <xdr:cNvPr id="270" name="楕円 269"/>
        <xdr:cNvSpPr/>
      </xdr:nvSpPr>
      <xdr:spPr>
        <a:xfrm>
          <a:off x="16459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43742</xdr:rowOff>
    </xdr:from>
    <xdr:ext cx="762000" cy="259045"/>
    <xdr:sp macro="" textlink="">
      <xdr:nvSpPr>
        <xdr:cNvPr id="271" name="その他該当値テキスト"/>
        <xdr:cNvSpPr txBox="1"/>
      </xdr:nvSpPr>
      <xdr:spPr>
        <a:xfrm>
          <a:off x="16598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5443</xdr:rowOff>
    </xdr:from>
    <xdr:to>
      <xdr:col>78</xdr:col>
      <xdr:colOff>120650</xdr:colOff>
      <xdr:row>56</xdr:row>
      <xdr:rowOff>107043</xdr:rowOff>
    </xdr:to>
    <xdr:sp macro="" textlink="">
      <xdr:nvSpPr>
        <xdr:cNvPr id="272" name="楕円 271"/>
        <xdr:cNvSpPr/>
      </xdr:nvSpPr>
      <xdr:spPr>
        <a:xfrm>
          <a:off x="15621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73" name="テキスト ボックス 272"/>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144235</xdr:rowOff>
    </xdr:from>
    <xdr:to>
      <xdr:col>74</xdr:col>
      <xdr:colOff>31750</xdr:colOff>
      <xdr:row>56</xdr:row>
      <xdr:rowOff>74385</xdr:rowOff>
    </xdr:to>
    <xdr:sp macro="" textlink="">
      <xdr:nvSpPr>
        <xdr:cNvPr id="274" name="楕円 273"/>
        <xdr:cNvSpPr/>
      </xdr:nvSpPr>
      <xdr:spPr>
        <a:xfrm>
          <a:off x="14732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84562</xdr:rowOff>
    </xdr:from>
    <xdr:ext cx="762000" cy="259045"/>
    <xdr:sp macro="" textlink="">
      <xdr:nvSpPr>
        <xdr:cNvPr id="275" name="テキスト ボックス 274"/>
        <xdr:cNvSpPr txBox="1"/>
      </xdr:nvSpPr>
      <xdr:spPr>
        <a:xfrm>
          <a:off x="14401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16328</xdr:rowOff>
    </xdr:from>
    <xdr:to>
      <xdr:col>69</xdr:col>
      <xdr:colOff>142875</xdr:colOff>
      <xdr:row>56</xdr:row>
      <xdr:rowOff>117928</xdr:rowOff>
    </xdr:to>
    <xdr:sp macro="" textlink="">
      <xdr:nvSpPr>
        <xdr:cNvPr id="276" name="楕円 275"/>
        <xdr:cNvSpPr/>
      </xdr:nvSpPr>
      <xdr:spPr>
        <a:xfrm>
          <a:off x="13843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128105</xdr:rowOff>
    </xdr:from>
    <xdr:ext cx="762000" cy="259045"/>
    <xdr:sp macro="" textlink="">
      <xdr:nvSpPr>
        <xdr:cNvPr id="277" name="テキスト ボックス 276"/>
        <xdr:cNvSpPr txBox="1"/>
      </xdr:nvSpPr>
      <xdr:spPr>
        <a:xfrm>
          <a:off x="13512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144235</xdr:rowOff>
    </xdr:from>
    <xdr:to>
      <xdr:col>65</xdr:col>
      <xdr:colOff>53975</xdr:colOff>
      <xdr:row>56</xdr:row>
      <xdr:rowOff>74385</xdr:rowOff>
    </xdr:to>
    <xdr:sp macro="" textlink="">
      <xdr:nvSpPr>
        <xdr:cNvPr id="278" name="楕円 277"/>
        <xdr:cNvSpPr/>
      </xdr:nvSpPr>
      <xdr:spPr>
        <a:xfrm>
          <a:off x="12954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84562</xdr:rowOff>
    </xdr:from>
    <xdr:ext cx="762000" cy="259045"/>
    <xdr:sp macro="" textlink="">
      <xdr:nvSpPr>
        <xdr:cNvPr id="279" name="テキスト ボックス 278"/>
        <xdr:cNvSpPr txBox="1"/>
      </xdr:nvSpPr>
      <xdr:spPr>
        <a:xfrm>
          <a:off x="12623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年度の補助費等に係る経常収支比率は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ポイント上昇した。また、類似団体平均（</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亘理名取共立衛生処理組合ごみ処理負担金の増などにより、補助費等支出に充当した一般財源等額が</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百万円増加し、経常一般財源総額の前年度増加率以上に増加したため、比率が上昇した。</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54610</xdr:rowOff>
    </xdr:from>
    <xdr:to>
      <xdr:col>82</xdr:col>
      <xdr:colOff>107950</xdr:colOff>
      <xdr:row>37</xdr:row>
      <xdr:rowOff>69850</xdr:rowOff>
    </xdr:to>
    <xdr:cxnSp macro="">
      <xdr:nvCxnSpPr>
        <xdr:cNvPr id="311" name="直線コネクタ 310"/>
        <xdr:cNvCxnSpPr/>
      </xdr:nvCxnSpPr>
      <xdr:spPr>
        <a:xfrm>
          <a:off x="15671800" y="63982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54610</xdr:rowOff>
    </xdr:to>
    <xdr:cxnSp macro="">
      <xdr:nvCxnSpPr>
        <xdr:cNvPr id="314" name="直線コネクタ 313"/>
        <xdr:cNvCxnSpPr/>
      </xdr:nvCxnSpPr>
      <xdr:spPr>
        <a:xfrm>
          <a:off x="14782800" y="6390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123190</xdr:rowOff>
    </xdr:to>
    <xdr:cxnSp macro="">
      <xdr:nvCxnSpPr>
        <xdr:cNvPr id="317" name="直線コネクタ 316"/>
        <xdr:cNvCxnSpPr/>
      </xdr:nvCxnSpPr>
      <xdr:spPr>
        <a:xfrm flipV="1">
          <a:off x="13893800" y="6390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123190</xdr:rowOff>
    </xdr:to>
    <xdr:cxnSp macro="">
      <xdr:nvCxnSpPr>
        <xdr:cNvPr id="320" name="直線コネクタ 319"/>
        <xdr:cNvCxnSpPr/>
      </xdr:nvCxnSpPr>
      <xdr:spPr>
        <a:xfrm>
          <a:off x="13004800" y="6436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170197</xdr:rowOff>
    </xdr:from>
    <xdr:ext cx="762000" cy="259045"/>
    <xdr:sp macro="" textlink="">
      <xdr:nvSpPr>
        <xdr:cNvPr id="322" name="テキスト ボックス 321"/>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4" name="テキスト ボックス 323"/>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30" name="楕円 329"/>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35577</xdr:rowOff>
    </xdr:from>
    <xdr:ext cx="762000" cy="259045"/>
    <xdr:sp macro="" textlink="">
      <xdr:nvSpPr>
        <xdr:cNvPr id="331" name="補助費等該当値テキスト"/>
        <xdr:cNvSpPr txBox="1"/>
      </xdr:nvSpPr>
      <xdr:spPr>
        <a:xfrm>
          <a:off x="16598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3810</xdr:rowOff>
    </xdr:from>
    <xdr:to>
      <xdr:col>78</xdr:col>
      <xdr:colOff>120650</xdr:colOff>
      <xdr:row>37</xdr:row>
      <xdr:rowOff>105410</xdr:rowOff>
    </xdr:to>
    <xdr:sp macro="" textlink="">
      <xdr:nvSpPr>
        <xdr:cNvPr id="332" name="楕円 331"/>
        <xdr:cNvSpPr/>
      </xdr:nvSpPr>
      <xdr:spPr>
        <a:xfrm>
          <a:off x="15621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115587</xdr:rowOff>
    </xdr:from>
    <xdr:ext cx="736600" cy="259045"/>
    <xdr:sp macro="" textlink="">
      <xdr:nvSpPr>
        <xdr:cNvPr id="333" name="テキスト ボックス 332"/>
        <xdr:cNvSpPr txBox="1"/>
      </xdr:nvSpPr>
      <xdr:spPr>
        <a:xfrm>
          <a:off x="15290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4" name="楕円 333"/>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107967</xdr:rowOff>
    </xdr:from>
    <xdr:ext cx="762000" cy="259045"/>
    <xdr:sp macro="" textlink="">
      <xdr:nvSpPr>
        <xdr:cNvPr id="335" name="テキスト ボックス 334"/>
        <xdr:cNvSpPr txBox="1"/>
      </xdr:nvSpPr>
      <xdr:spPr>
        <a:xfrm>
          <a:off x="14401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72390</xdr:rowOff>
    </xdr:from>
    <xdr:to>
      <xdr:col>69</xdr:col>
      <xdr:colOff>142875</xdr:colOff>
      <xdr:row>38</xdr:row>
      <xdr:rowOff>2540</xdr:rowOff>
    </xdr:to>
    <xdr:sp macro="" textlink="">
      <xdr:nvSpPr>
        <xdr:cNvPr id="336" name="楕円 335"/>
        <xdr:cNvSpPr/>
      </xdr:nvSpPr>
      <xdr:spPr>
        <a:xfrm>
          <a:off x="13843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12717</xdr:rowOff>
    </xdr:from>
    <xdr:ext cx="762000" cy="259045"/>
    <xdr:sp macro="" textlink="">
      <xdr:nvSpPr>
        <xdr:cNvPr id="337" name="テキスト ボックス 336"/>
        <xdr:cNvSpPr txBox="1"/>
      </xdr:nvSpPr>
      <xdr:spPr>
        <a:xfrm>
          <a:off x="13512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8" name="楕円 337"/>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153687</xdr:rowOff>
    </xdr:from>
    <xdr:ext cx="762000" cy="259045"/>
    <xdr:sp macro="" textlink="">
      <xdr:nvSpPr>
        <xdr:cNvPr id="339" name="テキスト ボックス 338"/>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年度の公債費に係る経常収支比率は</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ポイント減少した。類似団体平均（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％）と同じであり、全国平均（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公共用地先行取得事業の元金償還終了などにより、公債費に充当した経常一般財源額が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百万円の減少となり、歳入面で経常一般財源総額が増加したことにより比率が減少した。</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165100</xdr:rowOff>
    </xdr:from>
    <xdr:to>
      <xdr:col>24</xdr:col>
      <xdr:colOff>25400</xdr:colOff>
      <xdr:row>78</xdr:row>
      <xdr:rowOff>5080</xdr:rowOff>
    </xdr:to>
    <xdr:cxnSp macro="">
      <xdr:nvCxnSpPr>
        <xdr:cNvPr id="372" name="直線コネクタ 371"/>
        <xdr:cNvCxnSpPr/>
      </xdr:nvCxnSpPr>
      <xdr:spPr>
        <a:xfrm flipV="1">
          <a:off x="3987800" y="131953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3"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78</xdr:row>
      <xdr:rowOff>5080</xdr:rowOff>
    </xdr:to>
    <xdr:cxnSp macro="">
      <xdr:nvCxnSpPr>
        <xdr:cNvPr id="375" name="直線コネクタ 374"/>
        <xdr:cNvCxnSpPr/>
      </xdr:nvCxnSpPr>
      <xdr:spPr>
        <a:xfrm>
          <a:off x="3098800" y="131572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7" name="テキスト ボックス 376"/>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77</xdr:row>
      <xdr:rowOff>85089</xdr:rowOff>
    </xdr:to>
    <xdr:cxnSp macro="">
      <xdr:nvCxnSpPr>
        <xdr:cNvPr id="378" name="直線コネクタ 377"/>
        <xdr:cNvCxnSpPr/>
      </xdr:nvCxnSpPr>
      <xdr:spPr>
        <a:xfrm flipV="1">
          <a:off x="2209800" y="131572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85089</xdr:rowOff>
    </xdr:from>
    <xdr:to>
      <xdr:col>11</xdr:col>
      <xdr:colOff>9525</xdr:colOff>
      <xdr:row>77</xdr:row>
      <xdr:rowOff>107950</xdr:rowOff>
    </xdr:to>
    <xdr:cxnSp macro="">
      <xdr:nvCxnSpPr>
        <xdr:cNvPr id="381" name="直線コネクタ 380"/>
        <xdr:cNvCxnSpPr/>
      </xdr:nvCxnSpPr>
      <xdr:spPr>
        <a:xfrm flipV="1">
          <a:off x="1320800" y="132867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3" name="テキスト ボックス 382"/>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5" name="テキスト ボックス 384"/>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91" name="楕円 390"/>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86377</xdr:rowOff>
    </xdr:from>
    <xdr:ext cx="762000" cy="259045"/>
    <xdr:sp macro="" textlink="">
      <xdr:nvSpPr>
        <xdr:cNvPr id="392" name="公債費該当値テキスト"/>
        <xdr:cNvSpPr txBox="1"/>
      </xdr:nvSpPr>
      <xdr:spPr>
        <a:xfrm>
          <a:off x="4914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125730</xdr:rowOff>
    </xdr:from>
    <xdr:to>
      <xdr:col>20</xdr:col>
      <xdr:colOff>38100</xdr:colOff>
      <xdr:row>78</xdr:row>
      <xdr:rowOff>55880</xdr:rowOff>
    </xdr:to>
    <xdr:sp macro="" textlink="">
      <xdr:nvSpPr>
        <xdr:cNvPr id="393" name="楕円 392"/>
        <xdr:cNvSpPr/>
      </xdr:nvSpPr>
      <xdr:spPr>
        <a:xfrm>
          <a:off x="3937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94" name="テキスト ボックス 393"/>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95" name="楕円 394"/>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96" name="テキスト ボックス 395"/>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34289</xdr:rowOff>
    </xdr:from>
    <xdr:to>
      <xdr:col>11</xdr:col>
      <xdr:colOff>60325</xdr:colOff>
      <xdr:row>77</xdr:row>
      <xdr:rowOff>135889</xdr:rowOff>
    </xdr:to>
    <xdr:sp macro="" textlink="">
      <xdr:nvSpPr>
        <xdr:cNvPr id="397" name="楕円 396"/>
        <xdr:cNvSpPr/>
      </xdr:nvSpPr>
      <xdr:spPr>
        <a:xfrm>
          <a:off x="2159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120666</xdr:rowOff>
    </xdr:from>
    <xdr:ext cx="762000" cy="259045"/>
    <xdr:sp macro="" textlink="">
      <xdr:nvSpPr>
        <xdr:cNvPr id="398" name="テキスト ボックス 397"/>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57150</xdr:rowOff>
    </xdr:from>
    <xdr:to>
      <xdr:col>6</xdr:col>
      <xdr:colOff>171450</xdr:colOff>
      <xdr:row>77</xdr:row>
      <xdr:rowOff>158750</xdr:rowOff>
    </xdr:to>
    <xdr:sp macro="" textlink="">
      <xdr:nvSpPr>
        <xdr:cNvPr id="399" name="楕円 398"/>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143527</xdr:rowOff>
    </xdr:from>
    <xdr:ext cx="762000" cy="259045"/>
    <xdr:sp macro="" textlink="">
      <xdr:nvSpPr>
        <xdr:cNvPr id="400" name="テキスト ボックス 399"/>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子ども医療費の増や物価高騰による物件費の増などにより、経常的な支出に充当した一般財源等額が増加し、経常一般財源総額の前年度増加率以上に増加したため、令和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85.2</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ポイント上昇した。類似団体（</a:t>
          </a:r>
          <a:r>
            <a:rPr kumimoji="1" lang="en-US" altLang="ja-JP" sz="1300">
              <a:latin typeface="ＭＳ Ｐゴシック" panose="020B0600070205080204" pitchFamily="50" charset="-128"/>
              <a:ea typeface="ＭＳ Ｐゴシック" panose="020B0600070205080204" pitchFamily="50" charset="-128"/>
            </a:rPr>
            <a:t>79.6</a:t>
          </a:r>
          <a:r>
            <a:rPr kumimoji="1" lang="ja-JP" altLang="en-US" sz="1300">
              <a:latin typeface="ＭＳ Ｐゴシック" panose="020B0600070205080204" pitchFamily="50" charset="-128"/>
              <a:ea typeface="ＭＳ Ｐゴシック" panose="020B0600070205080204" pitchFamily="50" charset="-128"/>
            </a:rPr>
            <a:t>％）に対しては</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ポイント上回っている。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69850</xdr:rowOff>
    </xdr:from>
    <xdr:to>
      <xdr:col>82</xdr:col>
      <xdr:colOff>107950</xdr:colOff>
      <xdr:row>79</xdr:row>
      <xdr:rowOff>24130</xdr:rowOff>
    </xdr:to>
    <xdr:cxnSp macro="">
      <xdr:nvCxnSpPr>
        <xdr:cNvPr id="429" name="直線コネクタ 428"/>
        <xdr:cNvCxnSpPr/>
      </xdr:nvCxnSpPr>
      <xdr:spPr>
        <a:xfrm>
          <a:off x="15671800" y="1344295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24130</xdr:rowOff>
    </xdr:from>
    <xdr:to>
      <xdr:col>78</xdr:col>
      <xdr:colOff>69850</xdr:colOff>
      <xdr:row>78</xdr:row>
      <xdr:rowOff>69850</xdr:rowOff>
    </xdr:to>
    <xdr:cxnSp macro="">
      <xdr:nvCxnSpPr>
        <xdr:cNvPr id="432" name="直線コネクタ 431"/>
        <xdr:cNvCxnSpPr/>
      </xdr:nvCxnSpPr>
      <xdr:spPr>
        <a:xfrm>
          <a:off x="14782800" y="133972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24130</xdr:rowOff>
    </xdr:from>
    <xdr:to>
      <xdr:col>73</xdr:col>
      <xdr:colOff>180975</xdr:colOff>
      <xdr:row>78</xdr:row>
      <xdr:rowOff>149861</xdr:rowOff>
    </xdr:to>
    <xdr:cxnSp macro="">
      <xdr:nvCxnSpPr>
        <xdr:cNvPr id="435" name="直線コネクタ 434"/>
        <xdr:cNvCxnSpPr/>
      </xdr:nvCxnSpPr>
      <xdr:spPr>
        <a:xfrm flipV="1">
          <a:off x="13893800" y="1339723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78</xdr:row>
      <xdr:rowOff>149861</xdr:rowOff>
    </xdr:to>
    <xdr:cxnSp macro="">
      <xdr:nvCxnSpPr>
        <xdr:cNvPr id="438" name="直線コネクタ 437"/>
        <xdr:cNvCxnSpPr/>
      </xdr:nvCxnSpPr>
      <xdr:spPr>
        <a:xfrm>
          <a:off x="13004800" y="13248639"/>
          <a:ext cx="889000" cy="27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0" name="テキスト ボックス 439"/>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144780</xdr:rowOff>
    </xdr:from>
    <xdr:to>
      <xdr:col>82</xdr:col>
      <xdr:colOff>158750</xdr:colOff>
      <xdr:row>79</xdr:row>
      <xdr:rowOff>74930</xdr:rowOff>
    </xdr:to>
    <xdr:sp macro="" textlink="">
      <xdr:nvSpPr>
        <xdr:cNvPr id="448" name="楕円 447"/>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116857</xdr:rowOff>
    </xdr:from>
    <xdr:ext cx="762000" cy="259045"/>
    <xdr:sp macro="" textlink="">
      <xdr:nvSpPr>
        <xdr:cNvPr id="449" name="公債費以外該当値テキスト"/>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19050</xdr:rowOff>
    </xdr:from>
    <xdr:to>
      <xdr:col>78</xdr:col>
      <xdr:colOff>120650</xdr:colOff>
      <xdr:row>78</xdr:row>
      <xdr:rowOff>120650</xdr:rowOff>
    </xdr:to>
    <xdr:sp macro="" textlink="">
      <xdr:nvSpPr>
        <xdr:cNvPr id="450" name="楕円 449"/>
        <xdr:cNvSpPr/>
      </xdr:nvSpPr>
      <xdr:spPr>
        <a:xfrm>
          <a:off x="15621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105427</xdr:rowOff>
    </xdr:from>
    <xdr:ext cx="736600" cy="259045"/>
    <xdr:sp macro="" textlink="">
      <xdr:nvSpPr>
        <xdr:cNvPr id="451" name="テキスト ボックス 450"/>
        <xdr:cNvSpPr txBox="1"/>
      </xdr:nvSpPr>
      <xdr:spPr>
        <a:xfrm>
          <a:off x="15290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144780</xdr:rowOff>
    </xdr:from>
    <xdr:to>
      <xdr:col>74</xdr:col>
      <xdr:colOff>31750</xdr:colOff>
      <xdr:row>78</xdr:row>
      <xdr:rowOff>74930</xdr:rowOff>
    </xdr:to>
    <xdr:sp macro="" textlink="">
      <xdr:nvSpPr>
        <xdr:cNvPr id="452" name="楕円 451"/>
        <xdr:cNvSpPr/>
      </xdr:nvSpPr>
      <xdr:spPr>
        <a:xfrm>
          <a:off x="14732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59707</xdr:rowOff>
    </xdr:from>
    <xdr:ext cx="762000" cy="259045"/>
    <xdr:sp macro="" textlink="">
      <xdr:nvSpPr>
        <xdr:cNvPr id="453" name="テキスト ボックス 452"/>
        <xdr:cNvSpPr txBox="1"/>
      </xdr:nvSpPr>
      <xdr:spPr>
        <a:xfrm>
          <a:off x="14401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99061</xdr:rowOff>
    </xdr:from>
    <xdr:to>
      <xdr:col>69</xdr:col>
      <xdr:colOff>142875</xdr:colOff>
      <xdr:row>79</xdr:row>
      <xdr:rowOff>29211</xdr:rowOff>
    </xdr:to>
    <xdr:sp macro="" textlink="">
      <xdr:nvSpPr>
        <xdr:cNvPr id="454" name="楕円 453"/>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13988</xdr:rowOff>
    </xdr:from>
    <xdr:ext cx="762000" cy="259045"/>
    <xdr:sp macro="" textlink="">
      <xdr:nvSpPr>
        <xdr:cNvPr id="455" name="テキスト ボックス 454"/>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6" name="楕円 455"/>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57" name="テキスト ボックス 456"/>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宮城県名取市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75120</xdr:rowOff>
    </xdr:from>
    <xdr:to>
      <xdr:col>29</xdr:col>
      <xdr:colOff>127000</xdr:colOff>
      <xdr:row>17</xdr:row>
      <xdr:rowOff>101841</xdr:rowOff>
    </xdr:to>
    <xdr:cxnSp macro="">
      <xdr:nvCxnSpPr>
        <xdr:cNvPr id="50" name="直線コネクタ 49"/>
        <xdr:cNvCxnSpPr/>
      </xdr:nvCxnSpPr>
      <xdr:spPr bwMode="auto">
        <a:xfrm flipV="1">
          <a:off x="5003800" y="3037395"/>
          <a:ext cx="647700" cy="26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99543</xdr:rowOff>
    </xdr:from>
    <xdr:to>
      <xdr:col>26</xdr:col>
      <xdr:colOff>50800</xdr:colOff>
      <xdr:row>17</xdr:row>
      <xdr:rowOff>101841</xdr:rowOff>
    </xdr:to>
    <xdr:cxnSp macro="">
      <xdr:nvCxnSpPr>
        <xdr:cNvPr id="53" name="直線コネクタ 52"/>
        <xdr:cNvCxnSpPr/>
      </xdr:nvCxnSpPr>
      <xdr:spPr bwMode="auto">
        <a:xfrm>
          <a:off x="4305300" y="3061818"/>
          <a:ext cx="698500" cy="2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99543</xdr:rowOff>
    </xdr:from>
    <xdr:to>
      <xdr:col>22</xdr:col>
      <xdr:colOff>114300</xdr:colOff>
      <xdr:row>17</xdr:row>
      <xdr:rowOff>118631</xdr:rowOff>
    </xdr:to>
    <xdr:cxnSp macro="">
      <xdr:nvCxnSpPr>
        <xdr:cNvPr id="56" name="直線コネクタ 55"/>
        <xdr:cNvCxnSpPr/>
      </xdr:nvCxnSpPr>
      <xdr:spPr bwMode="auto">
        <a:xfrm flipV="1">
          <a:off x="3606800" y="3061818"/>
          <a:ext cx="698500" cy="19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113716</xdr:rowOff>
    </xdr:from>
    <xdr:to>
      <xdr:col>18</xdr:col>
      <xdr:colOff>177800</xdr:colOff>
      <xdr:row>17</xdr:row>
      <xdr:rowOff>118631</xdr:rowOff>
    </xdr:to>
    <xdr:cxnSp macro="">
      <xdr:nvCxnSpPr>
        <xdr:cNvPr id="59" name="直線コネクタ 58"/>
        <xdr:cNvCxnSpPr/>
      </xdr:nvCxnSpPr>
      <xdr:spPr bwMode="auto">
        <a:xfrm>
          <a:off x="2908300" y="3075991"/>
          <a:ext cx="698500" cy="4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24320</xdr:rowOff>
    </xdr:from>
    <xdr:to>
      <xdr:col>29</xdr:col>
      <xdr:colOff>177800</xdr:colOff>
      <xdr:row>17</xdr:row>
      <xdr:rowOff>125920</xdr:rowOff>
    </xdr:to>
    <xdr:sp macro="" textlink="">
      <xdr:nvSpPr>
        <xdr:cNvPr id="69" name="楕円 68"/>
        <xdr:cNvSpPr/>
      </xdr:nvSpPr>
      <xdr:spPr bwMode="auto">
        <a:xfrm>
          <a:off x="5600700" y="2986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167847</xdr:rowOff>
    </xdr:from>
    <xdr:ext cx="762000" cy="259045"/>
    <xdr:sp macro="" textlink="">
      <xdr:nvSpPr>
        <xdr:cNvPr id="70" name="人口1人当たり決算額の推移該当値テキスト130"/>
        <xdr:cNvSpPr txBox="1"/>
      </xdr:nvSpPr>
      <xdr:spPr>
        <a:xfrm>
          <a:off x="5740400" y="2958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51041</xdr:rowOff>
    </xdr:from>
    <xdr:to>
      <xdr:col>26</xdr:col>
      <xdr:colOff>101600</xdr:colOff>
      <xdr:row>17</xdr:row>
      <xdr:rowOff>152641</xdr:rowOff>
    </xdr:to>
    <xdr:sp macro="" textlink="">
      <xdr:nvSpPr>
        <xdr:cNvPr id="71" name="楕円 70"/>
        <xdr:cNvSpPr/>
      </xdr:nvSpPr>
      <xdr:spPr bwMode="auto">
        <a:xfrm>
          <a:off x="4953000" y="3013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137418</xdr:rowOff>
    </xdr:from>
    <xdr:ext cx="736600" cy="259045"/>
    <xdr:sp macro="" textlink="">
      <xdr:nvSpPr>
        <xdr:cNvPr id="72" name="テキスト ボックス 71"/>
        <xdr:cNvSpPr txBox="1"/>
      </xdr:nvSpPr>
      <xdr:spPr>
        <a:xfrm>
          <a:off x="4622800" y="3099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48743</xdr:rowOff>
    </xdr:from>
    <xdr:to>
      <xdr:col>22</xdr:col>
      <xdr:colOff>165100</xdr:colOff>
      <xdr:row>17</xdr:row>
      <xdr:rowOff>150343</xdr:rowOff>
    </xdr:to>
    <xdr:sp macro="" textlink="">
      <xdr:nvSpPr>
        <xdr:cNvPr id="73" name="楕円 72"/>
        <xdr:cNvSpPr/>
      </xdr:nvSpPr>
      <xdr:spPr bwMode="auto">
        <a:xfrm>
          <a:off x="4254500" y="3011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135120</xdr:rowOff>
    </xdr:from>
    <xdr:ext cx="762000" cy="259045"/>
    <xdr:sp macro="" textlink="">
      <xdr:nvSpPr>
        <xdr:cNvPr id="74" name="テキスト ボックス 73"/>
        <xdr:cNvSpPr txBox="1"/>
      </xdr:nvSpPr>
      <xdr:spPr>
        <a:xfrm>
          <a:off x="3924300" y="3097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67831</xdr:rowOff>
    </xdr:from>
    <xdr:to>
      <xdr:col>19</xdr:col>
      <xdr:colOff>38100</xdr:colOff>
      <xdr:row>17</xdr:row>
      <xdr:rowOff>169431</xdr:rowOff>
    </xdr:to>
    <xdr:sp macro="" textlink="">
      <xdr:nvSpPr>
        <xdr:cNvPr id="75" name="楕円 74"/>
        <xdr:cNvSpPr/>
      </xdr:nvSpPr>
      <xdr:spPr bwMode="auto">
        <a:xfrm>
          <a:off x="3556000" y="3030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154208</xdr:rowOff>
    </xdr:from>
    <xdr:ext cx="762000" cy="259045"/>
    <xdr:sp macro="" textlink="">
      <xdr:nvSpPr>
        <xdr:cNvPr id="76" name="テキスト ボックス 75"/>
        <xdr:cNvSpPr txBox="1"/>
      </xdr:nvSpPr>
      <xdr:spPr>
        <a:xfrm>
          <a:off x="3225800" y="311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62916</xdr:rowOff>
    </xdr:from>
    <xdr:to>
      <xdr:col>15</xdr:col>
      <xdr:colOff>101600</xdr:colOff>
      <xdr:row>17</xdr:row>
      <xdr:rowOff>164516</xdr:rowOff>
    </xdr:to>
    <xdr:sp macro="" textlink="">
      <xdr:nvSpPr>
        <xdr:cNvPr id="77" name="楕円 76"/>
        <xdr:cNvSpPr/>
      </xdr:nvSpPr>
      <xdr:spPr bwMode="auto">
        <a:xfrm>
          <a:off x="2857500" y="3025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149293</xdr:rowOff>
    </xdr:from>
    <xdr:ext cx="762000" cy="259045"/>
    <xdr:sp macro="" textlink="">
      <xdr:nvSpPr>
        <xdr:cNvPr id="78" name="テキスト ボックス 77"/>
        <xdr:cNvSpPr txBox="1"/>
      </xdr:nvSpPr>
      <xdr:spPr>
        <a:xfrm>
          <a:off x="2527300" y="311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21517</xdr:rowOff>
    </xdr:from>
    <xdr:to>
      <xdr:col>29</xdr:col>
      <xdr:colOff>127000</xdr:colOff>
      <xdr:row>37</xdr:row>
      <xdr:rowOff>69654</xdr:rowOff>
    </xdr:to>
    <xdr:cxnSp macro="">
      <xdr:nvCxnSpPr>
        <xdr:cNvPr id="113" name="直線コネクタ 112"/>
        <xdr:cNvCxnSpPr/>
      </xdr:nvCxnSpPr>
      <xdr:spPr bwMode="auto">
        <a:xfrm>
          <a:off x="5003800" y="7146217"/>
          <a:ext cx="647700" cy="48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75598</xdr:rowOff>
    </xdr:from>
    <xdr:to>
      <xdr:col>26</xdr:col>
      <xdr:colOff>50800</xdr:colOff>
      <xdr:row>37</xdr:row>
      <xdr:rowOff>21517</xdr:rowOff>
    </xdr:to>
    <xdr:cxnSp macro="">
      <xdr:nvCxnSpPr>
        <xdr:cNvPr id="116" name="直線コネクタ 115"/>
        <xdr:cNvCxnSpPr/>
      </xdr:nvCxnSpPr>
      <xdr:spPr bwMode="auto">
        <a:xfrm>
          <a:off x="4305300" y="7028848"/>
          <a:ext cx="698500" cy="117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16390</xdr:rowOff>
    </xdr:from>
    <xdr:to>
      <xdr:col>22</xdr:col>
      <xdr:colOff>114300</xdr:colOff>
      <xdr:row>36</xdr:row>
      <xdr:rowOff>75598</xdr:rowOff>
    </xdr:to>
    <xdr:cxnSp macro="">
      <xdr:nvCxnSpPr>
        <xdr:cNvPr id="119" name="直線コネクタ 118"/>
        <xdr:cNvCxnSpPr/>
      </xdr:nvCxnSpPr>
      <xdr:spPr bwMode="auto">
        <a:xfrm>
          <a:off x="3606800" y="6969640"/>
          <a:ext cx="698500" cy="59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16390</xdr:rowOff>
    </xdr:from>
    <xdr:to>
      <xdr:col>18</xdr:col>
      <xdr:colOff>177800</xdr:colOff>
      <xdr:row>36</xdr:row>
      <xdr:rowOff>138561</xdr:rowOff>
    </xdr:to>
    <xdr:cxnSp macro="">
      <xdr:nvCxnSpPr>
        <xdr:cNvPr id="122" name="直線コネクタ 121"/>
        <xdr:cNvCxnSpPr/>
      </xdr:nvCxnSpPr>
      <xdr:spPr bwMode="auto">
        <a:xfrm flipV="1">
          <a:off x="2908300" y="6969640"/>
          <a:ext cx="698500" cy="122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18854</xdr:rowOff>
    </xdr:from>
    <xdr:to>
      <xdr:col>29</xdr:col>
      <xdr:colOff>177800</xdr:colOff>
      <xdr:row>37</xdr:row>
      <xdr:rowOff>120454</xdr:rowOff>
    </xdr:to>
    <xdr:sp macro="" textlink="">
      <xdr:nvSpPr>
        <xdr:cNvPr id="132" name="楕円 131"/>
        <xdr:cNvSpPr/>
      </xdr:nvSpPr>
      <xdr:spPr bwMode="auto">
        <a:xfrm>
          <a:off x="5600700" y="7143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162381</xdr:rowOff>
    </xdr:from>
    <xdr:ext cx="762000" cy="259045"/>
    <xdr:sp macro="" textlink="">
      <xdr:nvSpPr>
        <xdr:cNvPr id="133" name="人口1人当たり決算額の推移該当値テキスト445"/>
        <xdr:cNvSpPr txBox="1"/>
      </xdr:nvSpPr>
      <xdr:spPr>
        <a:xfrm>
          <a:off x="5740400" y="711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142167</xdr:rowOff>
    </xdr:from>
    <xdr:to>
      <xdr:col>26</xdr:col>
      <xdr:colOff>101600</xdr:colOff>
      <xdr:row>37</xdr:row>
      <xdr:rowOff>72317</xdr:rowOff>
    </xdr:to>
    <xdr:sp macro="" textlink="">
      <xdr:nvSpPr>
        <xdr:cNvPr id="134" name="楕円 133"/>
        <xdr:cNvSpPr/>
      </xdr:nvSpPr>
      <xdr:spPr bwMode="auto">
        <a:xfrm>
          <a:off x="4953000" y="7095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57094</xdr:rowOff>
    </xdr:from>
    <xdr:ext cx="736600" cy="259045"/>
    <xdr:sp macro="" textlink="">
      <xdr:nvSpPr>
        <xdr:cNvPr id="135" name="テキスト ボックス 134"/>
        <xdr:cNvSpPr txBox="1"/>
      </xdr:nvSpPr>
      <xdr:spPr>
        <a:xfrm>
          <a:off x="4622800" y="7181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24798</xdr:rowOff>
    </xdr:from>
    <xdr:to>
      <xdr:col>22</xdr:col>
      <xdr:colOff>165100</xdr:colOff>
      <xdr:row>36</xdr:row>
      <xdr:rowOff>126398</xdr:rowOff>
    </xdr:to>
    <xdr:sp macro="" textlink="">
      <xdr:nvSpPr>
        <xdr:cNvPr id="136" name="楕円 135"/>
        <xdr:cNvSpPr/>
      </xdr:nvSpPr>
      <xdr:spPr bwMode="auto">
        <a:xfrm>
          <a:off x="4254500" y="6978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111175</xdr:rowOff>
    </xdr:from>
    <xdr:ext cx="762000" cy="259045"/>
    <xdr:sp macro="" textlink="">
      <xdr:nvSpPr>
        <xdr:cNvPr id="137" name="テキスト ボックス 136"/>
        <xdr:cNvSpPr txBox="1"/>
      </xdr:nvSpPr>
      <xdr:spPr>
        <a:xfrm>
          <a:off x="3924300" y="706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308490</xdr:rowOff>
    </xdr:from>
    <xdr:to>
      <xdr:col>19</xdr:col>
      <xdr:colOff>38100</xdr:colOff>
      <xdr:row>36</xdr:row>
      <xdr:rowOff>67190</xdr:rowOff>
    </xdr:to>
    <xdr:sp macro="" textlink="">
      <xdr:nvSpPr>
        <xdr:cNvPr id="138" name="楕円 137"/>
        <xdr:cNvSpPr/>
      </xdr:nvSpPr>
      <xdr:spPr bwMode="auto">
        <a:xfrm>
          <a:off x="3556000" y="6918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51967</xdr:rowOff>
    </xdr:from>
    <xdr:ext cx="762000" cy="259045"/>
    <xdr:sp macro="" textlink="">
      <xdr:nvSpPr>
        <xdr:cNvPr id="139" name="テキスト ボックス 138"/>
        <xdr:cNvSpPr txBox="1"/>
      </xdr:nvSpPr>
      <xdr:spPr>
        <a:xfrm>
          <a:off x="3225800" y="70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87761</xdr:rowOff>
    </xdr:from>
    <xdr:to>
      <xdr:col>15</xdr:col>
      <xdr:colOff>101600</xdr:colOff>
      <xdr:row>37</xdr:row>
      <xdr:rowOff>17911</xdr:rowOff>
    </xdr:to>
    <xdr:sp macro="" textlink="">
      <xdr:nvSpPr>
        <xdr:cNvPr id="140" name="楕円 139"/>
        <xdr:cNvSpPr/>
      </xdr:nvSpPr>
      <xdr:spPr bwMode="auto">
        <a:xfrm>
          <a:off x="2857500" y="7041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2688</xdr:rowOff>
    </xdr:from>
    <xdr:ext cx="762000" cy="259045"/>
    <xdr:sp macro="" textlink="">
      <xdr:nvSpPr>
        <xdr:cNvPr id="141" name="テキスト ボックス 140"/>
        <xdr:cNvSpPr txBox="1"/>
      </xdr:nvSpPr>
      <xdr:spPr>
        <a:xfrm>
          <a:off x="2527300" y="712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宮城県名取市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79,720
79,164
98.18
37,159,334
35,550,375
1,113,714
17,450,976
29,074,528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170313</xdr:rowOff>
    </xdr:from>
    <xdr:to>
      <xdr:col>24</xdr:col>
      <xdr:colOff>63500</xdr:colOff>
      <xdr:row>36</xdr:row>
      <xdr:rowOff>32906</xdr:rowOff>
    </xdr:to>
    <xdr:cxnSp macro="">
      <xdr:nvCxnSpPr>
        <xdr:cNvPr id="61" name="直線コネクタ 60"/>
        <xdr:cNvCxnSpPr/>
      </xdr:nvCxnSpPr>
      <xdr:spPr>
        <a:xfrm flipV="1">
          <a:off x="3797300" y="6171063"/>
          <a:ext cx="838200" cy="3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153319</xdr:rowOff>
    </xdr:from>
    <xdr:ext cx="534377" cy="259045"/>
    <xdr:sp macro="" textlink="">
      <xdr:nvSpPr>
        <xdr:cNvPr id="62" name="人件費平均値テキスト"/>
        <xdr:cNvSpPr txBox="1"/>
      </xdr:nvSpPr>
      <xdr:spPr>
        <a:xfrm>
          <a:off x="4686300" y="6154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32582</xdr:rowOff>
    </xdr:from>
    <xdr:to>
      <xdr:col>19</xdr:col>
      <xdr:colOff>177800</xdr:colOff>
      <xdr:row>36</xdr:row>
      <xdr:rowOff>32906</xdr:rowOff>
    </xdr:to>
    <xdr:cxnSp macro="">
      <xdr:nvCxnSpPr>
        <xdr:cNvPr id="64" name="直線コネクタ 63"/>
        <xdr:cNvCxnSpPr/>
      </xdr:nvCxnSpPr>
      <xdr:spPr>
        <a:xfrm>
          <a:off x="2908300" y="6204782"/>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118457</xdr:rowOff>
    </xdr:from>
    <xdr:ext cx="534377" cy="259045"/>
    <xdr:sp macro="" textlink="">
      <xdr:nvSpPr>
        <xdr:cNvPr id="66" name="テキスト ボックス 65"/>
        <xdr:cNvSpPr txBox="1"/>
      </xdr:nvSpPr>
      <xdr:spPr>
        <a:xfrm>
          <a:off x="3530111" y="62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32582</xdr:rowOff>
    </xdr:from>
    <xdr:to>
      <xdr:col>15</xdr:col>
      <xdr:colOff>50800</xdr:colOff>
      <xdr:row>36</xdr:row>
      <xdr:rowOff>114973</xdr:rowOff>
    </xdr:to>
    <xdr:cxnSp macro="">
      <xdr:nvCxnSpPr>
        <xdr:cNvPr id="67" name="直線コネクタ 66"/>
        <xdr:cNvCxnSpPr/>
      </xdr:nvCxnSpPr>
      <xdr:spPr>
        <a:xfrm flipV="1">
          <a:off x="2019300" y="6204782"/>
          <a:ext cx="889000" cy="8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124001</xdr:rowOff>
    </xdr:from>
    <xdr:ext cx="534377" cy="259045"/>
    <xdr:sp macro="" textlink="">
      <xdr:nvSpPr>
        <xdr:cNvPr id="69" name="テキスト ボックス 68"/>
        <xdr:cNvSpPr txBox="1"/>
      </xdr:nvSpPr>
      <xdr:spPr>
        <a:xfrm>
          <a:off x="2641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114973</xdr:rowOff>
    </xdr:from>
    <xdr:to>
      <xdr:col>10</xdr:col>
      <xdr:colOff>114300</xdr:colOff>
      <xdr:row>37</xdr:row>
      <xdr:rowOff>9150</xdr:rowOff>
    </xdr:to>
    <xdr:cxnSp macro="">
      <xdr:nvCxnSpPr>
        <xdr:cNvPr id="70" name="直線コネクタ 69"/>
        <xdr:cNvCxnSpPr/>
      </xdr:nvCxnSpPr>
      <xdr:spPr>
        <a:xfrm flipV="1">
          <a:off x="1130300" y="6287173"/>
          <a:ext cx="889000" cy="6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91063</xdr:rowOff>
    </xdr:from>
    <xdr:ext cx="534377" cy="259045"/>
    <xdr:sp macro="" textlink="">
      <xdr:nvSpPr>
        <xdr:cNvPr id="74" name="テキスト ボックス 73"/>
        <xdr:cNvSpPr txBox="1"/>
      </xdr:nvSpPr>
      <xdr:spPr>
        <a:xfrm>
          <a:off x="863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119513</xdr:rowOff>
    </xdr:from>
    <xdr:to>
      <xdr:col>24</xdr:col>
      <xdr:colOff>114300</xdr:colOff>
      <xdr:row>36</xdr:row>
      <xdr:rowOff>49663</xdr:rowOff>
    </xdr:to>
    <xdr:sp macro="" textlink="">
      <xdr:nvSpPr>
        <xdr:cNvPr id="80" name="楕円 79"/>
        <xdr:cNvSpPr/>
      </xdr:nvSpPr>
      <xdr:spPr>
        <a:xfrm>
          <a:off x="4584700" y="612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142390</xdr:rowOff>
    </xdr:from>
    <xdr:ext cx="534377" cy="259045"/>
    <xdr:sp macro="" textlink="">
      <xdr:nvSpPr>
        <xdr:cNvPr id="81" name="人件費該当値テキスト"/>
        <xdr:cNvSpPr txBox="1"/>
      </xdr:nvSpPr>
      <xdr:spPr>
        <a:xfrm>
          <a:off x="4686300" y="597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153556</xdr:rowOff>
    </xdr:from>
    <xdr:to>
      <xdr:col>20</xdr:col>
      <xdr:colOff>38100</xdr:colOff>
      <xdr:row>36</xdr:row>
      <xdr:rowOff>83706</xdr:rowOff>
    </xdr:to>
    <xdr:sp macro="" textlink="">
      <xdr:nvSpPr>
        <xdr:cNvPr id="82" name="楕円 81"/>
        <xdr:cNvSpPr/>
      </xdr:nvSpPr>
      <xdr:spPr>
        <a:xfrm>
          <a:off x="3746500" y="615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100233</xdr:rowOff>
    </xdr:from>
    <xdr:ext cx="534377" cy="259045"/>
    <xdr:sp macro="" textlink="">
      <xdr:nvSpPr>
        <xdr:cNvPr id="83" name="テキスト ボックス 82"/>
        <xdr:cNvSpPr txBox="1"/>
      </xdr:nvSpPr>
      <xdr:spPr>
        <a:xfrm>
          <a:off x="3530111" y="59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153232</xdr:rowOff>
    </xdr:from>
    <xdr:to>
      <xdr:col>15</xdr:col>
      <xdr:colOff>101600</xdr:colOff>
      <xdr:row>36</xdr:row>
      <xdr:rowOff>83382</xdr:rowOff>
    </xdr:to>
    <xdr:sp macro="" textlink="">
      <xdr:nvSpPr>
        <xdr:cNvPr id="84" name="楕円 83"/>
        <xdr:cNvSpPr/>
      </xdr:nvSpPr>
      <xdr:spPr>
        <a:xfrm>
          <a:off x="2857500" y="615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99909</xdr:rowOff>
    </xdr:from>
    <xdr:ext cx="534377" cy="259045"/>
    <xdr:sp macro="" textlink="">
      <xdr:nvSpPr>
        <xdr:cNvPr id="85" name="テキスト ボックス 84"/>
        <xdr:cNvSpPr txBox="1"/>
      </xdr:nvSpPr>
      <xdr:spPr>
        <a:xfrm>
          <a:off x="2641111" y="592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64173</xdr:rowOff>
    </xdr:from>
    <xdr:to>
      <xdr:col>10</xdr:col>
      <xdr:colOff>165100</xdr:colOff>
      <xdr:row>36</xdr:row>
      <xdr:rowOff>165773</xdr:rowOff>
    </xdr:to>
    <xdr:sp macro="" textlink="">
      <xdr:nvSpPr>
        <xdr:cNvPr id="86" name="楕円 85"/>
        <xdr:cNvSpPr/>
      </xdr:nvSpPr>
      <xdr:spPr>
        <a:xfrm>
          <a:off x="1968500" y="623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156900</xdr:rowOff>
    </xdr:from>
    <xdr:ext cx="534377" cy="259045"/>
    <xdr:sp macro="" textlink="">
      <xdr:nvSpPr>
        <xdr:cNvPr id="87" name="テキスト ボックス 86"/>
        <xdr:cNvSpPr txBox="1"/>
      </xdr:nvSpPr>
      <xdr:spPr>
        <a:xfrm>
          <a:off x="1752111" y="632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129800</xdr:rowOff>
    </xdr:from>
    <xdr:to>
      <xdr:col>6</xdr:col>
      <xdr:colOff>38100</xdr:colOff>
      <xdr:row>37</xdr:row>
      <xdr:rowOff>59950</xdr:rowOff>
    </xdr:to>
    <xdr:sp macro="" textlink="">
      <xdr:nvSpPr>
        <xdr:cNvPr id="88" name="楕円 87"/>
        <xdr:cNvSpPr/>
      </xdr:nvSpPr>
      <xdr:spPr>
        <a:xfrm>
          <a:off x="1079500" y="6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76477</xdr:rowOff>
    </xdr:from>
    <xdr:ext cx="534377" cy="259045"/>
    <xdr:sp macro="" textlink="">
      <xdr:nvSpPr>
        <xdr:cNvPr id="89" name="テキスト ボックス 88"/>
        <xdr:cNvSpPr txBox="1"/>
      </xdr:nvSpPr>
      <xdr:spPr>
        <a:xfrm>
          <a:off x="863111" y="607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158534</xdr:rowOff>
    </xdr:from>
    <xdr:to>
      <xdr:col>24</xdr:col>
      <xdr:colOff>63500</xdr:colOff>
      <xdr:row>56</xdr:row>
      <xdr:rowOff>23965</xdr:rowOff>
    </xdr:to>
    <xdr:cxnSp macro="">
      <xdr:nvCxnSpPr>
        <xdr:cNvPr id="119" name="直線コネクタ 118"/>
        <xdr:cNvCxnSpPr/>
      </xdr:nvCxnSpPr>
      <xdr:spPr>
        <a:xfrm flipV="1">
          <a:off x="3797300" y="9588284"/>
          <a:ext cx="838200" cy="3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16108</xdr:rowOff>
    </xdr:from>
    <xdr:ext cx="534377" cy="259045"/>
    <xdr:sp macro="" textlink="">
      <xdr:nvSpPr>
        <xdr:cNvPr id="120" name="物件費平均値テキスト"/>
        <xdr:cNvSpPr txBox="1"/>
      </xdr:nvSpPr>
      <xdr:spPr>
        <a:xfrm>
          <a:off x="4686300" y="961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23965</xdr:rowOff>
    </xdr:from>
    <xdr:to>
      <xdr:col>19</xdr:col>
      <xdr:colOff>177800</xdr:colOff>
      <xdr:row>56</xdr:row>
      <xdr:rowOff>40056</xdr:rowOff>
    </xdr:to>
    <xdr:cxnSp macro="">
      <xdr:nvCxnSpPr>
        <xdr:cNvPr id="122" name="直線コネクタ 121"/>
        <xdr:cNvCxnSpPr/>
      </xdr:nvCxnSpPr>
      <xdr:spPr>
        <a:xfrm flipV="1">
          <a:off x="2908300" y="9625165"/>
          <a:ext cx="889000" cy="1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97921</xdr:rowOff>
    </xdr:from>
    <xdr:ext cx="534377" cy="259045"/>
    <xdr:sp macro="" textlink="">
      <xdr:nvSpPr>
        <xdr:cNvPr id="124" name="テキスト ボックス 123"/>
        <xdr:cNvSpPr txBox="1"/>
      </xdr:nvSpPr>
      <xdr:spPr>
        <a:xfrm>
          <a:off x="3530111" y="96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88874</xdr:rowOff>
    </xdr:from>
    <xdr:to>
      <xdr:col>15</xdr:col>
      <xdr:colOff>50800</xdr:colOff>
      <xdr:row>56</xdr:row>
      <xdr:rowOff>40056</xdr:rowOff>
    </xdr:to>
    <xdr:cxnSp macro="">
      <xdr:nvCxnSpPr>
        <xdr:cNvPr id="125" name="直線コネクタ 124"/>
        <xdr:cNvCxnSpPr/>
      </xdr:nvCxnSpPr>
      <xdr:spPr>
        <a:xfrm>
          <a:off x="2019300" y="9518624"/>
          <a:ext cx="889000" cy="1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145572</xdr:rowOff>
    </xdr:from>
    <xdr:ext cx="534377" cy="259045"/>
    <xdr:sp macro="" textlink="">
      <xdr:nvSpPr>
        <xdr:cNvPr id="127" name="テキスト ボックス 126"/>
        <xdr:cNvSpPr txBox="1"/>
      </xdr:nvSpPr>
      <xdr:spPr>
        <a:xfrm>
          <a:off x="2641111" y="97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88874</xdr:rowOff>
    </xdr:from>
    <xdr:to>
      <xdr:col>10</xdr:col>
      <xdr:colOff>114300</xdr:colOff>
      <xdr:row>56</xdr:row>
      <xdr:rowOff>138278</xdr:rowOff>
    </xdr:to>
    <xdr:cxnSp macro="">
      <xdr:nvCxnSpPr>
        <xdr:cNvPr id="128" name="直線コネクタ 127"/>
        <xdr:cNvCxnSpPr/>
      </xdr:nvCxnSpPr>
      <xdr:spPr>
        <a:xfrm flipV="1">
          <a:off x="1130300" y="9518624"/>
          <a:ext cx="889000" cy="22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57484</xdr:rowOff>
    </xdr:from>
    <xdr:ext cx="534377" cy="259045"/>
    <xdr:sp macro="" textlink="">
      <xdr:nvSpPr>
        <xdr:cNvPr id="130" name="テキスト ボックス 129"/>
        <xdr:cNvSpPr txBox="1"/>
      </xdr:nvSpPr>
      <xdr:spPr>
        <a:xfrm>
          <a:off x="1752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118610</xdr:rowOff>
    </xdr:from>
    <xdr:ext cx="534377" cy="259045"/>
    <xdr:sp macro="" textlink="">
      <xdr:nvSpPr>
        <xdr:cNvPr id="132" name="テキスト ボックス 131"/>
        <xdr:cNvSpPr txBox="1"/>
      </xdr:nvSpPr>
      <xdr:spPr>
        <a:xfrm>
          <a:off x="863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107734</xdr:rowOff>
    </xdr:from>
    <xdr:to>
      <xdr:col>24</xdr:col>
      <xdr:colOff>114300</xdr:colOff>
      <xdr:row>56</xdr:row>
      <xdr:rowOff>37884</xdr:rowOff>
    </xdr:to>
    <xdr:sp macro="" textlink="">
      <xdr:nvSpPr>
        <xdr:cNvPr id="138" name="楕円 137"/>
        <xdr:cNvSpPr/>
      </xdr:nvSpPr>
      <xdr:spPr>
        <a:xfrm>
          <a:off x="4584700" y="953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130611</xdr:rowOff>
    </xdr:from>
    <xdr:ext cx="534377" cy="259045"/>
    <xdr:sp macro="" textlink="">
      <xdr:nvSpPr>
        <xdr:cNvPr id="139" name="物件費該当値テキスト"/>
        <xdr:cNvSpPr txBox="1"/>
      </xdr:nvSpPr>
      <xdr:spPr>
        <a:xfrm>
          <a:off x="4686300" y="938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144615</xdr:rowOff>
    </xdr:from>
    <xdr:to>
      <xdr:col>20</xdr:col>
      <xdr:colOff>38100</xdr:colOff>
      <xdr:row>56</xdr:row>
      <xdr:rowOff>74765</xdr:rowOff>
    </xdr:to>
    <xdr:sp macro="" textlink="">
      <xdr:nvSpPr>
        <xdr:cNvPr id="140" name="楕円 139"/>
        <xdr:cNvSpPr/>
      </xdr:nvSpPr>
      <xdr:spPr>
        <a:xfrm>
          <a:off x="3746500" y="957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91292</xdr:rowOff>
    </xdr:from>
    <xdr:ext cx="534377" cy="259045"/>
    <xdr:sp macro="" textlink="">
      <xdr:nvSpPr>
        <xdr:cNvPr id="141" name="テキスト ボックス 140"/>
        <xdr:cNvSpPr txBox="1"/>
      </xdr:nvSpPr>
      <xdr:spPr>
        <a:xfrm>
          <a:off x="3530111" y="934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160706</xdr:rowOff>
    </xdr:from>
    <xdr:to>
      <xdr:col>15</xdr:col>
      <xdr:colOff>101600</xdr:colOff>
      <xdr:row>56</xdr:row>
      <xdr:rowOff>90856</xdr:rowOff>
    </xdr:to>
    <xdr:sp macro="" textlink="">
      <xdr:nvSpPr>
        <xdr:cNvPr id="142" name="楕円 141"/>
        <xdr:cNvSpPr/>
      </xdr:nvSpPr>
      <xdr:spPr>
        <a:xfrm>
          <a:off x="2857500" y="959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107383</xdr:rowOff>
    </xdr:from>
    <xdr:ext cx="534377" cy="259045"/>
    <xdr:sp macro="" textlink="">
      <xdr:nvSpPr>
        <xdr:cNvPr id="143" name="テキスト ボックス 142"/>
        <xdr:cNvSpPr txBox="1"/>
      </xdr:nvSpPr>
      <xdr:spPr>
        <a:xfrm>
          <a:off x="2641111" y="936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38074</xdr:rowOff>
    </xdr:from>
    <xdr:to>
      <xdr:col>10</xdr:col>
      <xdr:colOff>165100</xdr:colOff>
      <xdr:row>55</xdr:row>
      <xdr:rowOff>139674</xdr:rowOff>
    </xdr:to>
    <xdr:sp macro="" textlink="">
      <xdr:nvSpPr>
        <xdr:cNvPr id="144" name="楕円 143"/>
        <xdr:cNvSpPr/>
      </xdr:nvSpPr>
      <xdr:spPr>
        <a:xfrm>
          <a:off x="1968500" y="946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156201</xdr:rowOff>
    </xdr:from>
    <xdr:ext cx="534377" cy="259045"/>
    <xdr:sp macro="" textlink="">
      <xdr:nvSpPr>
        <xdr:cNvPr id="145" name="テキスト ボックス 144"/>
        <xdr:cNvSpPr txBox="1"/>
      </xdr:nvSpPr>
      <xdr:spPr>
        <a:xfrm>
          <a:off x="1752111" y="924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87478</xdr:rowOff>
    </xdr:from>
    <xdr:to>
      <xdr:col>6</xdr:col>
      <xdr:colOff>38100</xdr:colOff>
      <xdr:row>57</xdr:row>
      <xdr:rowOff>17628</xdr:rowOff>
    </xdr:to>
    <xdr:sp macro="" textlink="">
      <xdr:nvSpPr>
        <xdr:cNvPr id="146" name="楕円 145"/>
        <xdr:cNvSpPr/>
      </xdr:nvSpPr>
      <xdr:spPr>
        <a:xfrm>
          <a:off x="1079500" y="968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34155</xdr:rowOff>
    </xdr:from>
    <xdr:ext cx="534377" cy="259045"/>
    <xdr:sp macro="" textlink="">
      <xdr:nvSpPr>
        <xdr:cNvPr id="147" name="テキスト ボックス 146"/>
        <xdr:cNvSpPr txBox="1"/>
      </xdr:nvSpPr>
      <xdr:spPr>
        <a:xfrm>
          <a:off x="863111" y="946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122670</xdr:rowOff>
    </xdr:from>
    <xdr:to>
      <xdr:col>24</xdr:col>
      <xdr:colOff>63500</xdr:colOff>
      <xdr:row>77</xdr:row>
      <xdr:rowOff>144805</xdr:rowOff>
    </xdr:to>
    <xdr:cxnSp macro="">
      <xdr:nvCxnSpPr>
        <xdr:cNvPr id="176" name="直線コネクタ 175"/>
        <xdr:cNvCxnSpPr/>
      </xdr:nvCxnSpPr>
      <xdr:spPr>
        <a:xfrm flipV="1">
          <a:off x="3797300" y="13324320"/>
          <a:ext cx="838200" cy="2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144212</xdr:rowOff>
    </xdr:from>
    <xdr:ext cx="469744" cy="259045"/>
    <xdr:sp macro="" textlink="">
      <xdr:nvSpPr>
        <xdr:cNvPr id="177" name="維持補修費平均値テキスト"/>
        <xdr:cNvSpPr txBox="1"/>
      </xdr:nvSpPr>
      <xdr:spPr>
        <a:xfrm>
          <a:off x="4686300" y="13345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144805</xdr:rowOff>
    </xdr:from>
    <xdr:to>
      <xdr:col>19</xdr:col>
      <xdr:colOff>177800</xdr:colOff>
      <xdr:row>77</xdr:row>
      <xdr:rowOff>162407</xdr:rowOff>
    </xdr:to>
    <xdr:cxnSp macro="">
      <xdr:nvCxnSpPr>
        <xdr:cNvPr id="179" name="直線コネクタ 178"/>
        <xdr:cNvCxnSpPr/>
      </xdr:nvCxnSpPr>
      <xdr:spPr>
        <a:xfrm flipV="1">
          <a:off x="2908300" y="13346455"/>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93160</xdr:rowOff>
    </xdr:from>
    <xdr:ext cx="469744" cy="259045"/>
    <xdr:sp macro="" textlink="">
      <xdr:nvSpPr>
        <xdr:cNvPr id="181" name="テキスト ボックス 180"/>
        <xdr:cNvSpPr txBox="1"/>
      </xdr:nvSpPr>
      <xdr:spPr>
        <a:xfrm>
          <a:off x="3562428" y="1346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162407</xdr:rowOff>
    </xdr:from>
    <xdr:to>
      <xdr:col>15</xdr:col>
      <xdr:colOff>50800</xdr:colOff>
      <xdr:row>77</xdr:row>
      <xdr:rowOff>169304</xdr:rowOff>
    </xdr:to>
    <xdr:cxnSp macro="">
      <xdr:nvCxnSpPr>
        <xdr:cNvPr id="182" name="直線コネクタ 181"/>
        <xdr:cNvCxnSpPr/>
      </xdr:nvCxnSpPr>
      <xdr:spPr>
        <a:xfrm flipV="1">
          <a:off x="2019300" y="13364057"/>
          <a:ext cx="889000" cy="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92663</xdr:rowOff>
    </xdr:from>
    <xdr:ext cx="469744" cy="259045"/>
    <xdr:sp macro="" textlink="">
      <xdr:nvSpPr>
        <xdr:cNvPr id="184" name="テキスト ボックス 183"/>
        <xdr:cNvSpPr txBox="1"/>
      </xdr:nvSpPr>
      <xdr:spPr>
        <a:xfrm>
          <a:off x="2673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168770</xdr:rowOff>
    </xdr:from>
    <xdr:to>
      <xdr:col>10</xdr:col>
      <xdr:colOff>114300</xdr:colOff>
      <xdr:row>77</xdr:row>
      <xdr:rowOff>169304</xdr:rowOff>
    </xdr:to>
    <xdr:cxnSp macro="">
      <xdr:nvCxnSpPr>
        <xdr:cNvPr id="185" name="直線コネクタ 184"/>
        <xdr:cNvCxnSpPr/>
      </xdr:nvCxnSpPr>
      <xdr:spPr>
        <a:xfrm>
          <a:off x="1130300" y="13370420"/>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89197</xdr:rowOff>
    </xdr:from>
    <xdr:ext cx="469744" cy="259045"/>
    <xdr:sp macro="" textlink="">
      <xdr:nvSpPr>
        <xdr:cNvPr id="187" name="テキスト ボックス 186"/>
        <xdr:cNvSpPr txBox="1"/>
      </xdr:nvSpPr>
      <xdr:spPr>
        <a:xfrm>
          <a:off x="1784428" y="134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116895</xdr:rowOff>
    </xdr:from>
    <xdr:ext cx="469744" cy="259045"/>
    <xdr:sp macro="" textlink="">
      <xdr:nvSpPr>
        <xdr:cNvPr id="189" name="テキスト ボックス 188"/>
        <xdr:cNvSpPr txBox="1"/>
      </xdr:nvSpPr>
      <xdr:spPr>
        <a:xfrm>
          <a:off x="895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71870</xdr:rowOff>
    </xdr:from>
    <xdr:to>
      <xdr:col>24</xdr:col>
      <xdr:colOff>114300</xdr:colOff>
      <xdr:row>78</xdr:row>
      <xdr:rowOff>2020</xdr:rowOff>
    </xdr:to>
    <xdr:sp macro="" textlink="">
      <xdr:nvSpPr>
        <xdr:cNvPr id="195" name="楕円 194"/>
        <xdr:cNvSpPr/>
      </xdr:nvSpPr>
      <xdr:spPr>
        <a:xfrm>
          <a:off x="4584700" y="132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94747</xdr:rowOff>
    </xdr:from>
    <xdr:ext cx="469744" cy="259045"/>
    <xdr:sp macro="" textlink="">
      <xdr:nvSpPr>
        <xdr:cNvPr id="196" name="維持補修費該当値テキスト"/>
        <xdr:cNvSpPr txBox="1"/>
      </xdr:nvSpPr>
      <xdr:spPr>
        <a:xfrm>
          <a:off x="4686300" y="1312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94005</xdr:rowOff>
    </xdr:from>
    <xdr:to>
      <xdr:col>20</xdr:col>
      <xdr:colOff>38100</xdr:colOff>
      <xdr:row>78</xdr:row>
      <xdr:rowOff>24155</xdr:rowOff>
    </xdr:to>
    <xdr:sp macro="" textlink="">
      <xdr:nvSpPr>
        <xdr:cNvPr id="197" name="楕円 196"/>
        <xdr:cNvSpPr/>
      </xdr:nvSpPr>
      <xdr:spPr>
        <a:xfrm>
          <a:off x="3746500" y="132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40682</xdr:rowOff>
    </xdr:from>
    <xdr:ext cx="469744" cy="259045"/>
    <xdr:sp macro="" textlink="">
      <xdr:nvSpPr>
        <xdr:cNvPr id="198" name="テキスト ボックス 197"/>
        <xdr:cNvSpPr txBox="1"/>
      </xdr:nvSpPr>
      <xdr:spPr>
        <a:xfrm>
          <a:off x="3562428" y="1307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111607</xdr:rowOff>
    </xdr:from>
    <xdr:to>
      <xdr:col>15</xdr:col>
      <xdr:colOff>101600</xdr:colOff>
      <xdr:row>78</xdr:row>
      <xdr:rowOff>41757</xdr:rowOff>
    </xdr:to>
    <xdr:sp macro="" textlink="">
      <xdr:nvSpPr>
        <xdr:cNvPr id="199" name="楕円 198"/>
        <xdr:cNvSpPr/>
      </xdr:nvSpPr>
      <xdr:spPr>
        <a:xfrm>
          <a:off x="2857500" y="1331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58284</xdr:rowOff>
    </xdr:from>
    <xdr:ext cx="469744" cy="259045"/>
    <xdr:sp macro="" textlink="">
      <xdr:nvSpPr>
        <xdr:cNvPr id="200" name="テキスト ボックス 199"/>
        <xdr:cNvSpPr txBox="1"/>
      </xdr:nvSpPr>
      <xdr:spPr>
        <a:xfrm>
          <a:off x="2673428" y="1308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118504</xdr:rowOff>
    </xdr:from>
    <xdr:to>
      <xdr:col>10</xdr:col>
      <xdr:colOff>165100</xdr:colOff>
      <xdr:row>78</xdr:row>
      <xdr:rowOff>48654</xdr:rowOff>
    </xdr:to>
    <xdr:sp macro="" textlink="">
      <xdr:nvSpPr>
        <xdr:cNvPr id="201" name="楕円 200"/>
        <xdr:cNvSpPr/>
      </xdr:nvSpPr>
      <xdr:spPr>
        <a:xfrm>
          <a:off x="1968500" y="1332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65181</xdr:rowOff>
    </xdr:from>
    <xdr:ext cx="469744" cy="259045"/>
    <xdr:sp macro="" textlink="">
      <xdr:nvSpPr>
        <xdr:cNvPr id="202" name="テキスト ボックス 201"/>
        <xdr:cNvSpPr txBox="1"/>
      </xdr:nvSpPr>
      <xdr:spPr>
        <a:xfrm>
          <a:off x="1784428" y="1309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117970</xdr:rowOff>
    </xdr:from>
    <xdr:to>
      <xdr:col>6</xdr:col>
      <xdr:colOff>38100</xdr:colOff>
      <xdr:row>78</xdr:row>
      <xdr:rowOff>48120</xdr:rowOff>
    </xdr:to>
    <xdr:sp macro="" textlink="">
      <xdr:nvSpPr>
        <xdr:cNvPr id="203" name="楕円 202"/>
        <xdr:cNvSpPr/>
      </xdr:nvSpPr>
      <xdr:spPr>
        <a:xfrm>
          <a:off x="1079500" y="133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64647</xdr:rowOff>
    </xdr:from>
    <xdr:ext cx="469744" cy="259045"/>
    <xdr:sp macro="" textlink="">
      <xdr:nvSpPr>
        <xdr:cNvPr id="204" name="テキスト ボックス 203"/>
        <xdr:cNvSpPr txBox="1"/>
      </xdr:nvSpPr>
      <xdr:spPr>
        <a:xfrm>
          <a:off x="895428" y="130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53866</xdr:rowOff>
    </xdr:from>
    <xdr:to>
      <xdr:col>24</xdr:col>
      <xdr:colOff>63500</xdr:colOff>
      <xdr:row>96</xdr:row>
      <xdr:rowOff>138306</xdr:rowOff>
    </xdr:to>
    <xdr:cxnSp macro="">
      <xdr:nvCxnSpPr>
        <xdr:cNvPr id="236" name="直線コネクタ 235"/>
        <xdr:cNvCxnSpPr/>
      </xdr:nvCxnSpPr>
      <xdr:spPr>
        <a:xfrm flipV="1">
          <a:off x="3797300" y="16513066"/>
          <a:ext cx="838200" cy="8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115751</xdr:rowOff>
    </xdr:from>
    <xdr:to>
      <xdr:col>19</xdr:col>
      <xdr:colOff>177800</xdr:colOff>
      <xdr:row>96</xdr:row>
      <xdr:rowOff>138306</xdr:rowOff>
    </xdr:to>
    <xdr:cxnSp macro="">
      <xdr:nvCxnSpPr>
        <xdr:cNvPr id="239" name="直線コネクタ 238"/>
        <xdr:cNvCxnSpPr/>
      </xdr:nvCxnSpPr>
      <xdr:spPr>
        <a:xfrm>
          <a:off x="2908300" y="16403501"/>
          <a:ext cx="889000" cy="19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115751</xdr:rowOff>
    </xdr:from>
    <xdr:to>
      <xdr:col>15</xdr:col>
      <xdr:colOff>50800</xdr:colOff>
      <xdr:row>97</xdr:row>
      <xdr:rowOff>79513</xdr:rowOff>
    </xdr:to>
    <xdr:cxnSp macro="">
      <xdr:nvCxnSpPr>
        <xdr:cNvPr id="242" name="直線コネクタ 241"/>
        <xdr:cNvCxnSpPr/>
      </xdr:nvCxnSpPr>
      <xdr:spPr>
        <a:xfrm flipV="1">
          <a:off x="2019300" y="16403501"/>
          <a:ext cx="889000" cy="30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79513</xdr:rowOff>
    </xdr:from>
    <xdr:to>
      <xdr:col>10</xdr:col>
      <xdr:colOff>114300</xdr:colOff>
      <xdr:row>97</xdr:row>
      <xdr:rowOff>129925</xdr:rowOff>
    </xdr:to>
    <xdr:cxnSp macro="">
      <xdr:nvCxnSpPr>
        <xdr:cNvPr id="245" name="直線コネクタ 244"/>
        <xdr:cNvCxnSpPr/>
      </xdr:nvCxnSpPr>
      <xdr:spPr>
        <a:xfrm flipV="1">
          <a:off x="1130300" y="16710163"/>
          <a:ext cx="889000" cy="5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67646</xdr:rowOff>
    </xdr:from>
    <xdr:ext cx="599010" cy="259045"/>
    <xdr:sp macro="" textlink="">
      <xdr:nvSpPr>
        <xdr:cNvPr id="247" name="テキスト ボックス 246"/>
        <xdr:cNvSpPr txBox="1"/>
      </xdr:nvSpPr>
      <xdr:spPr>
        <a:xfrm>
          <a:off x="1719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118449</xdr:rowOff>
    </xdr:from>
    <xdr:ext cx="534377" cy="259045"/>
    <xdr:sp macro="" textlink="">
      <xdr:nvSpPr>
        <xdr:cNvPr id="249" name="テキスト ボックス 248"/>
        <xdr:cNvSpPr txBox="1"/>
      </xdr:nvSpPr>
      <xdr:spPr>
        <a:xfrm>
          <a:off x="863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3066</xdr:rowOff>
    </xdr:from>
    <xdr:to>
      <xdr:col>24</xdr:col>
      <xdr:colOff>114300</xdr:colOff>
      <xdr:row>96</xdr:row>
      <xdr:rowOff>104666</xdr:rowOff>
    </xdr:to>
    <xdr:sp macro="" textlink="">
      <xdr:nvSpPr>
        <xdr:cNvPr id="255" name="楕円 254"/>
        <xdr:cNvSpPr/>
      </xdr:nvSpPr>
      <xdr:spPr>
        <a:xfrm>
          <a:off x="4584700" y="1646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152943</xdr:rowOff>
    </xdr:from>
    <xdr:ext cx="599010" cy="259045"/>
    <xdr:sp macro="" textlink="">
      <xdr:nvSpPr>
        <xdr:cNvPr id="256" name="扶助費該当値テキスト"/>
        <xdr:cNvSpPr txBox="1"/>
      </xdr:nvSpPr>
      <xdr:spPr>
        <a:xfrm>
          <a:off x="4686300" y="1644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87506</xdr:rowOff>
    </xdr:from>
    <xdr:to>
      <xdr:col>20</xdr:col>
      <xdr:colOff>38100</xdr:colOff>
      <xdr:row>97</xdr:row>
      <xdr:rowOff>17656</xdr:rowOff>
    </xdr:to>
    <xdr:sp macro="" textlink="">
      <xdr:nvSpPr>
        <xdr:cNvPr id="257" name="楕円 256"/>
        <xdr:cNvSpPr/>
      </xdr:nvSpPr>
      <xdr:spPr>
        <a:xfrm>
          <a:off x="3746500" y="1654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8783</xdr:rowOff>
    </xdr:from>
    <xdr:ext cx="599010" cy="259045"/>
    <xdr:sp macro="" textlink="">
      <xdr:nvSpPr>
        <xdr:cNvPr id="258" name="テキスト ボックス 257"/>
        <xdr:cNvSpPr txBox="1"/>
      </xdr:nvSpPr>
      <xdr:spPr>
        <a:xfrm>
          <a:off x="3497795" y="1663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64951</xdr:rowOff>
    </xdr:from>
    <xdr:to>
      <xdr:col>15</xdr:col>
      <xdr:colOff>101600</xdr:colOff>
      <xdr:row>95</xdr:row>
      <xdr:rowOff>166551</xdr:rowOff>
    </xdr:to>
    <xdr:sp macro="" textlink="">
      <xdr:nvSpPr>
        <xdr:cNvPr id="259" name="楕円 258"/>
        <xdr:cNvSpPr/>
      </xdr:nvSpPr>
      <xdr:spPr>
        <a:xfrm>
          <a:off x="2857500" y="1635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157678</xdr:rowOff>
    </xdr:from>
    <xdr:ext cx="599010" cy="259045"/>
    <xdr:sp macro="" textlink="">
      <xdr:nvSpPr>
        <xdr:cNvPr id="260" name="テキスト ボックス 259"/>
        <xdr:cNvSpPr txBox="1"/>
      </xdr:nvSpPr>
      <xdr:spPr>
        <a:xfrm>
          <a:off x="2608795" y="1644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28713</xdr:rowOff>
    </xdr:from>
    <xdr:to>
      <xdr:col>10</xdr:col>
      <xdr:colOff>165100</xdr:colOff>
      <xdr:row>97</xdr:row>
      <xdr:rowOff>130313</xdr:rowOff>
    </xdr:to>
    <xdr:sp macro="" textlink="">
      <xdr:nvSpPr>
        <xdr:cNvPr id="261" name="楕円 260"/>
        <xdr:cNvSpPr/>
      </xdr:nvSpPr>
      <xdr:spPr>
        <a:xfrm>
          <a:off x="1968500" y="1665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121440</xdr:rowOff>
    </xdr:from>
    <xdr:ext cx="534377" cy="259045"/>
    <xdr:sp macro="" textlink="">
      <xdr:nvSpPr>
        <xdr:cNvPr id="262" name="テキスト ボックス 261"/>
        <xdr:cNvSpPr txBox="1"/>
      </xdr:nvSpPr>
      <xdr:spPr>
        <a:xfrm>
          <a:off x="1752111" y="1675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79125</xdr:rowOff>
    </xdr:from>
    <xdr:to>
      <xdr:col>6</xdr:col>
      <xdr:colOff>38100</xdr:colOff>
      <xdr:row>98</xdr:row>
      <xdr:rowOff>9275</xdr:rowOff>
    </xdr:to>
    <xdr:sp macro="" textlink="">
      <xdr:nvSpPr>
        <xdr:cNvPr id="263" name="楕円 262"/>
        <xdr:cNvSpPr/>
      </xdr:nvSpPr>
      <xdr:spPr>
        <a:xfrm>
          <a:off x="1079500" y="1670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402</xdr:rowOff>
    </xdr:from>
    <xdr:ext cx="534377" cy="259045"/>
    <xdr:sp macro="" textlink="">
      <xdr:nvSpPr>
        <xdr:cNvPr id="264" name="テキスト ボックス 263"/>
        <xdr:cNvSpPr txBox="1"/>
      </xdr:nvSpPr>
      <xdr:spPr>
        <a:xfrm>
          <a:off x="863111" y="168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30353</xdr:rowOff>
    </xdr:from>
    <xdr:to>
      <xdr:col>55</xdr:col>
      <xdr:colOff>0</xdr:colOff>
      <xdr:row>37</xdr:row>
      <xdr:rowOff>36297</xdr:rowOff>
    </xdr:to>
    <xdr:cxnSp macro="">
      <xdr:nvCxnSpPr>
        <xdr:cNvPr id="293" name="直線コネクタ 292"/>
        <xdr:cNvCxnSpPr/>
      </xdr:nvCxnSpPr>
      <xdr:spPr>
        <a:xfrm>
          <a:off x="9639300" y="6374003"/>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85575</xdr:rowOff>
    </xdr:from>
    <xdr:to>
      <xdr:col>50</xdr:col>
      <xdr:colOff>114300</xdr:colOff>
      <xdr:row>37</xdr:row>
      <xdr:rowOff>30353</xdr:rowOff>
    </xdr:to>
    <xdr:cxnSp macro="">
      <xdr:nvCxnSpPr>
        <xdr:cNvPr id="296" name="直線コネクタ 295"/>
        <xdr:cNvCxnSpPr/>
      </xdr:nvCxnSpPr>
      <xdr:spPr>
        <a:xfrm>
          <a:off x="8750300" y="6086325"/>
          <a:ext cx="889000" cy="2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71127</xdr:rowOff>
    </xdr:from>
    <xdr:to>
      <xdr:col>45</xdr:col>
      <xdr:colOff>177800</xdr:colOff>
      <xdr:row>35</xdr:row>
      <xdr:rowOff>85575</xdr:rowOff>
    </xdr:to>
    <xdr:cxnSp macro="">
      <xdr:nvCxnSpPr>
        <xdr:cNvPr id="299" name="直線コネクタ 298"/>
        <xdr:cNvCxnSpPr/>
      </xdr:nvCxnSpPr>
      <xdr:spPr>
        <a:xfrm>
          <a:off x="7861300" y="5386077"/>
          <a:ext cx="889000" cy="70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34668</xdr:rowOff>
    </xdr:from>
    <xdr:ext cx="534377" cy="259045"/>
    <xdr:sp macro="" textlink="">
      <xdr:nvSpPr>
        <xdr:cNvPr id="301" name="テキスト ボックス 300"/>
        <xdr:cNvSpPr txBox="1"/>
      </xdr:nvSpPr>
      <xdr:spPr>
        <a:xfrm>
          <a:off x="8483111" y="63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71127</xdr:rowOff>
    </xdr:from>
    <xdr:to>
      <xdr:col>41</xdr:col>
      <xdr:colOff>50800</xdr:colOff>
      <xdr:row>37</xdr:row>
      <xdr:rowOff>35809</xdr:rowOff>
    </xdr:to>
    <xdr:cxnSp macro="">
      <xdr:nvCxnSpPr>
        <xdr:cNvPr id="302" name="直線コネクタ 301"/>
        <xdr:cNvCxnSpPr/>
      </xdr:nvCxnSpPr>
      <xdr:spPr>
        <a:xfrm flipV="1">
          <a:off x="6972300" y="5386077"/>
          <a:ext cx="889000" cy="99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108780</xdr:rowOff>
    </xdr:from>
    <xdr:ext cx="599010" cy="259045"/>
    <xdr:sp macro="" textlink="">
      <xdr:nvSpPr>
        <xdr:cNvPr id="304" name="テキスト ボックス 303"/>
        <xdr:cNvSpPr txBox="1"/>
      </xdr:nvSpPr>
      <xdr:spPr>
        <a:xfrm>
          <a:off x="7561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93265</xdr:rowOff>
    </xdr:from>
    <xdr:ext cx="534377" cy="259045"/>
    <xdr:sp macro="" textlink="">
      <xdr:nvSpPr>
        <xdr:cNvPr id="306" name="テキスト ボックス 305"/>
        <xdr:cNvSpPr txBox="1"/>
      </xdr:nvSpPr>
      <xdr:spPr>
        <a:xfrm>
          <a:off x="6705111"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156947</xdr:rowOff>
    </xdr:from>
    <xdr:to>
      <xdr:col>55</xdr:col>
      <xdr:colOff>50800</xdr:colOff>
      <xdr:row>37</xdr:row>
      <xdr:rowOff>87097</xdr:rowOff>
    </xdr:to>
    <xdr:sp macro="" textlink="">
      <xdr:nvSpPr>
        <xdr:cNvPr id="312" name="楕円 311"/>
        <xdr:cNvSpPr/>
      </xdr:nvSpPr>
      <xdr:spPr>
        <a:xfrm>
          <a:off x="10426700" y="632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135374</xdr:rowOff>
    </xdr:from>
    <xdr:ext cx="534377" cy="259045"/>
    <xdr:sp macro="" textlink="">
      <xdr:nvSpPr>
        <xdr:cNvPr id="313" name="補助費等該当値テキスト"/>
        <xdr:cNvSpPr txBox="1"/>
      </xdr:nvSpPr>
      <xdr:spPr>
        <a:xfrm>
          <a:off x="10528300" y="63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151003</xdr:rowOff>
    </xdr:from>
    <xdr:to>
      <xdr:col>50</xdr:col>
      <xdr:colOff>165100</xdr:colOff>
      <xdr:row>37</xdr:row>
      <xdr:rowOff>81153</xdr:rowOff>
    </xdr:to>
    <xdr:sp macro="" textlink="">
      <xdr:nvSpPr>
        <xdr:cNvPr id="314" name="楕円 313"/>
        <xdr:cNvSpPr/>
      </xdr:nvSpPr>
      <xdr:spPr>
        <a:xfrm>
          <a:off x="9588500" y="632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72280</xdr:rowOff>
    </xdr:from>
    <xdr:ext cx="534377" cy="259045"/>
    <xdr:sp macro="" textlink="">
      <xdr:nvSpPr>
        <xdr:cNvPr id="315" name="テキスト ボックス 314"/>
        <xdr:cNvSpPr txBox="1"/>
      </xdr:nvSpPr>
      <xdr:spPr>
        <a:xfrm>
          <a:off x="9372111" y="64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34775</xdr:rowOff>
    </xdr:from>
    <xdr:to>
      <xdr:col>46</xdr:col>
      <xdr:colOff>38100</xdr:colOff>
      <xdr:row>35</xdr:row>
      <xdr:rowOff>136375</xdr:rowOff>
    </xdr:to>
    <xdr:sp macro="" textlink="">
      <xdr:nvSpPr>
        <xdr:cNvPr id="316" name="楕円 315"/>
        <xdr:cNvSpPr/>
      </xdr:nvSpPr>
      <xdr:spPr>
        <a:xfrm>
          <a:off x="8699500" y="603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152902</xdr:rowOff>
    </xdr:from>
    <xdr:ext cx="534377" cy="259045"/>
    <xdr:sp macro="" textlink="">
      <xdr:nvSpPr>
        <xdr:cNvPr id="317" name="テキスト ボックス 316"/>
        <xdr:cNvSpPr txBox="1"/>
      </xdr:nvSpPr>
      <xdr:spPr>
        <a:xfrm>
          <a:off x="8483111" y="581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20327</xdr:rowOff>
    </xdr:from>
    <xdr:to>
      <xdr:col>41</xdr:col>
      <xdr:colOff>101600</xdr:colOff>
      <xdr:row>31</xdr:row>
      <xdr:rowOff>121927</xdr:rowOff>
    </xdr:to>
    <xdr:sp macro="" textlink="">
      <xdr:nvSpPr>
        <xdr:cNvPr id="318" name="楕円 317"/>
        <xdr:cNvSpPr/>
      </xdr:nvSpPr>
      <xdr:spPr>
        <a:xfrm>
          <a:off x="7810500" y="533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138454</xdr:rowOff>
    </xdr:from>
    <xdr:ext cx="599010" cy="259045"/>
    <xdr:sp macro="" textlink="">
      <xdr:nvSpPr>
        <xdr:cNvPr id="319" name="テキスト ボックス 318"/>
        <xdr:cNvSpPr txBox="1"/>
      </xdr:nvSpPr>
      <xdr:spPr>
        <a:xfrm>
          <a:off x="7561795" y="511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156459</xdr:rowOff>
    </xdr:from>
    <xdr:to>
      <xdr:col>36</xdr:col>
      <xdr:colOff>165100</xdr:colOff>
      <xdr:row>37</xdr:row>
      <xdr:rowOff>86609</xdr:rowOff>
    </xdr:to>
    <xdr:sp macro="" textlink="">
      <xdr:nvSpPr>
        <xdr:cNvPr id="320" name="楕円 319"/>
        <xdr:cNvSpPr/>
      </xdr:nvSpPr>
      <xdr:spPr>
        <a:xfrm>
          <a:off x="6921500" y="632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103136</xdr:rowOff>
    </xdr:from>
    <xdr:ext cx="534377" cy="259045"/>
    <xdr:sp macro="" textlink="">
      <xdr:nvSpPr>
        <xdr:cNvPr id="321" name="テキスト ボックス 320"/>
        <xdr:cNvSpPr txBox="1"/>
      </xdr:nvSpPr>
      <xdr:spPr>
        <a:xfrm>
          <a:off x="6705111" y="610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95451</xdr:rowOff>
    </xdr:from>
    <xdr:to>
      <xdr:col>54</xdr:col>
      <xdr:colOff>189865</xdr:colOff>
      <xdr:row>58</xdr:row>
      <xdr:rowOff>170020</xdr:rowOff>
    </xdr:to>
    <xdr:cxnSp macro="">
      <xdr:nvCxnSpPr>
        <xdr:cNvPr id="345" name="直線コネクタ 344"/>
        <xdr:cNvCxnSpPr/>
      </xdr:nvCxnSpPr>
      <xdr:spPr>
        <a:xfrm flipV="1">
          <a:off x="10475595" y="9182301"/>
          <a:ext cx="1270" cy="931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2397</xdr:rowOff>
    </xdr:from>
    <xdr:ext cx="469744" cy="259045"/>
    <xdr:sp macro="" textlink="">
      <xdr:nvSpPr>
        <xdr:cNvPr id="346" name="普通建設事業費最小値テキスト"/>
        <xdr:cNvSpPr txBox="1"/>
      </xdr:nvSpPr>
      <xdr:spPr>
        <a:xfrm>
          <a:off x="10528300" y="1011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170020</xdr:rowOff>
    </xdr:from>
    <xdr:to>
      <xdr:col>55</xdr:col>
      <xdr:colOff>88900</xdr:colOff>
      <xdr:row>58</xdr:row>
      <xdr:rowOff>170020</xdr:rowOff>
    </xdr:to>
    <xdr:cxnSp macro="">
      <xdr:nvCxnSpPr>
        <xdr:cNvPr id="347" name="直線コネクタ 346"/>
        <xdr:cNvCxnSpPr/>
      </xdr:nvCxnSpPr>
      <xdr:spPr>
        <a:xfrm>
          <a:off x="10388600" y="1011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42128</xdr:rowOff>
    </xdr:from>
    <xdr:ext cx="599010" cy="259045"/>
    <xdr:sp macro="" textlink="">
      <xdr:nvSpPr>
        <xdr:cNvPr id="348" name="普通建設事業費最大値テキスト"/>
        <xdr:cNvSpPr txBox="1"/>
      </xdr:nvSpPr>
      <xdr:spPr>
        <a:xfrm>
          <a:off x="10528300" y="895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95451</xdr:rowOff>
    </xdr:from>
    <xdr:to>
      <xdr:col>55</xdr:col>
      <xdr:colOff>88900</xdr:colOff>
      <xdr:row>53</xdr:row>
      <xdr:rowOff>95451</xdr:rowOff>
    </xdr:to>
    <xdr:cxnSp macro="">
      <xdr:nvCxnSpPr>
        <xdr:cNvPr id="349" name="直線コネクタ 348"/>
        <xdr:cNvCxnSpPr/>
      </xdr:nvCxnSpPr>
      <xdr:spPr>
        <a:xfrm>
          <a:off x="10388600" y="9182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120901</xdr:rowOff>
    </xdr:from>
    <xdr:to>
      <xdr:col>55</xdr:col>
      <xdr:colOff>0</xdr:colOff>
      <xdr:row>57</xdr:row>
      <xdr:rowOff>17924</xdr:rowOff>
    </xdr:to>
    <xdr:cxnSp macro="">
      <xdr:nvCxnSpPr>
        <xdr:cNvPr id="350" name="直線コネクタ 349"/>
        <xdr:cNvCxnSpPr/>
      </xdr:nvCxnSpPr>
      <xdr:spPr>
        <a:xfrm>
          <a:off x="9639300" y="9722101"/>
          <a:ext cx="838200" cy="6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136045</xdr:rowOff>
    </xdr:from>
    <xdr:ext cx="534377" cy="259045"/>
    <xdr:sp macro="" textlink="">
      <xdr:nvSpPr>
        <xdr:cNvPr id="351" name="普通建設事業費平均値テキスト"/>
        <xdr:cNvSpPr txBox="1"/>
      </xdr:nvSpPr>
      <xdr:spPr>
        <a:xfrm>
          <a:off x="10528300" y="973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157618</xdr:rowOff>
    </xdr:from>
    <xdr:to>
      <xdr:col>55</xdr:col>
      <xdr:colOff>50800</xdr:colOff>
      <xdr:row>57</xdr:row>
      <xdr:rowOff>87768</xdr:rowOff>
    </xdr:to>
    <xdr:sp macro="" textlink="">
      <xdr:nvSpPr>
        <xdr:cNvPr id="352" name="フローチャート: 判断 351"/>
        <xdr:cNvSpPr/>
      </xdr:nvSpPr>
      <xdr:spPr>
        <a:xfrm>
          <a:off x="10426700" y="9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102164</xdr:rowOff>
    </xdr:from>
    <xdr:to>
      <xdr:col>50</xdr:col>
      <xdr:colOff>114300</xdr:colOff>
      <xdr:row>56</xdr:row>
      <xdr:rowOff>120901</xdr:rowOff>
    </xdr:to>
    <xdr:cxnSp macro="">
      <xdr:nvCxnSpPr>
        <xdr:cNvPr id="353" name="直線コネクタ 352"/>
        <xdr:cNvCxnSpPr/>
      </xdr:nvCxnSpPr>
      <xdr:spPr>
        <a:xfrm>
          <a:off x="8750300" y="9703364"/>
          <a:ext cx="889000" cy="1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169101</xdr:rowOff>
    </xdr:from>
    <xdr:to>
      <xdr:col>50</xdr:col>
      <xdr:colOff>165100</xdr:colOff>
      <xdr:row>57</xdr:row>
      <xdr:rowOff>99251</xdr:rowOff>
    </xdr:to>
    <xdr:sp macro="" textlink="">
      <xdr:nvSpPr>
        <xdr:cNvPr id="354" name="フローチャート: 判断 353"/>
        <xdr:cNvSpPr/>
      </xdr:nvSpPr>
      <xdr:spPr>
        <a:xfrm>
          <a:off x="95885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90378</xdr:rowOff>
    </xdr:from>
    <xdr:ext cx="534377" cy="259045"/>
    <xdr:sp macro="" textlink="">
      <xdr:nvSpPr>
        <xdr:cNvPr id="355" name="テキスト ボックス 354"/>
        <xdr:cNvSpPr txBox="1"/>
      </xdr:nvSpPr>
      <xdr:spPr>
        <a:xfrm>
          <a:off x="9372111" y="986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137780</xdr:rowOff>
    </xdr:from>
    <xdr:to>
      <xdr:col>45</xdr:col>
      <xdr:colOff>177800</xdr:colOff>
      <xdr:row>56</xdr:row>
      <xdr:rowOff>102164</xdr:rowOff>
    </xdr:to>
    <xdr:cxnSp macro="">
      <xdr:nvCxnSpPr>
        <xdr:cNvPr id="356" name="直線コネクタ 355"/>
        <xdr:cNvCxnSpPr/>
      </xdr:nvCxnSpPr>
      <xdr:spPr>
        <a:xfrm>
          <a:off x="7861300" y="9396080"/>
          <a:ext cx="889000" cy="30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157899</xdr:rowOff>
    </xdr:from>
    <xdr:to>
      <xdr:col>46</xdr:col>
      <xdr:colOff>38100</xdr:colOff>
      <xdr:row>57</xdr:row>
      <xdr:rowOff>88049</xdr:rowOff>
    </xdr:to>
    <xdr:sp macro="" textlink="">
      <xdr:nvSpPr>
        <xdr:cNvPr id="357" name="フローチャート: 判断 356"/>
        <xdr:cNvSpPr/>
      </xdr:nvSpPr>
      <xdr:spPr>
        <a:xfrm>
          <a:off x="8699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79176</xdr:rowOff>
    </xdr:from>
    <xdr:ext cx="534377" cy="259045"/>
    <xdr:sp macro="" textlink="">
      <xdr:nvSpPr>
        <xdr:cNvPr id="358" name="テキスト ボックス 357"/>
        <xdr:cNvSpPr txBox="1"/>
      </xdr:nvSpPr>
      <xdr:spPr>
        <a:xfrm>
          <a:off x="8483111" y="98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107506</xdr:rowOff>
    </xdr:from>
    <xdr:to>
      <xdr:col>41</xdr:col>
      <xdr:colOff>50800</xdr:colOff>
      <xdr:row>54</xdr:row>
      <xdr:rowOff>137780</xdr:rowOff>
    </xdr:to>
    <xdr:cxnSp macro="">
      <xdr:nvCxnSpPr>
        <xdr:cNvPr id="359" name="直線コネクタ 358"/>
        <xdr:cNvCxnSpPr/>
      </xdr:nvCxnSpPr>
      <xdr:spPr>
        <a:xfrm>
          <a:off x="6972300" y="8851456"/>
          <a:ext cx="889000" cy="54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161420</xdr:rowOff>
    </xdr:from>
    <xdr:to>
      <xdr:col>41</xdr:col>
      <xdr:colOff>101600</xdr:colOff>
      <xdr:row>57</xdr:row>
      <xdr:rowOff>91570</xdr:rowOff>
    </xdr:to>
    <xdr:sp macro="" textlink="">
      <xdr:nvSpPr>
        <xdr:cNvPr id="360" name="フローチャート: 判断 359"/>
        <xdr:cNvSpPr/>
      </xdr:nvSpPr>
      <xdr:spPr>
        <a:xfrm>
          <a:off x="7810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82697</xdr:rowOff>
    </xdr:from>
    <xdr:ext cx="534377" cy="259045"/>
    <xdr:sp macro="" textlink="">
      <xdr:nvSpPr>
        <xdr:cNvPr id="361" name="テキスト ボックス 360"/>
        <xdr:cNvSpPr txBox="1"/>
      </xdr:nvSpPr>
      <xdr:spPr>
        <a:xfrm>
          <a:off x="7594111" y="98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160620</xdr:rowOff>
    </xdr:from>
    <xdr:to>
      <xdr:col>36</xdr:col>
      <xdr:colOff>165100</xdr:colOff>
      <xdr:row>57</xdr:row>
      <xdr:rowOff>90770</xdr:rowOff>
    </xdr:to>
    <xdr:sp macro="" textlink="">
      <xdr:nvSpPr>
        <xdr:cNvPr id="362" name="フローチャート: 判断 361"/>
        <xdr:cNvSpPr/>
      </xdr:nvSpPr>
      <xdr:spPr>
        <a:xfrm>
          <a:off x="6921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81897</xdr:rowOff>
    </xdr:from>
    <xdr:ext cx="534377" cy="259045"/>
    <xdr:sp macro="" textlink="">
      <xdr:nvSpPr>
        <xdr:cNvPr id="363" name="テキスト ボックス 362"/>
        <xdr:cNvSpPr txBox="1"/>
      </xdr:nvSpPr>
      <xdr:spPr>
        <a:xfrm>
          <a:off x="6705111" y="985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138574</xdr:rowOff>
    </xdr:from>
    <xdr:to>
      <xdr:col>55</xdr:col>
      <xdr:colOff>50800</xdr:colOff>
      <xdr:row>57</xdr:row>
      <xdr:rowOff>68724</xdr:rowOff>
    </xdr:to>
    <xdr:sp macro="" textlink="">
      <xdr:nvSpPr>
        <xdr:cNvPr id="369" name="楕円 368"/>
        <xdr:cNvSpPr/>
      </xdr:nvSpPr>
      <xdr:spPr>
        <a:xfrm>
          <a:off x="10426700" y="973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161451</xdr:rowOff>
    </xdr:from>
    <xdr:ext cx="534377" cy="259045"/>
    <xdr:sp macro="" textlink="">
      <xdr:nvSpPr>
        <xdr:cNvPr id="370" name="普通建設事業費該当値テキスト"/>
        <xdr:cNvSpPr txBox="1"/>
      </xdr:nvSpPr>
      <xdr:spPr>
        <a:xfrm>
          <a:off x="10528300" y="959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70101</xdr:rowOff>
    </xdr:from>
    <xdr:to>
      <xdr:col>50</xdr:col>
      <xdr:colOff>165100</xdr:colOff>
      <xdr:row>57</xdr:row>
      <xdr:rowOff>251</xdr:rowOff>
    </xdr:to>
    <xdr:sp macro="" textlink="">
      <xdr:nvSpPr>
        <xdr:cNvPr id="371" name="楕円 370"/>
        <xdr:cNvSpPr/>
      </xdr:nvSpPr>
      <xdr:spPr>
        <a:xfrm>
          <a:off x="9588500" y="967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16778</xdr:rowOff>
    </xdr:from>
    <xdr:ext cx="534377" cy="259045"/>
    <xdr:sp macro="" textlink="">
      <xdr:nvSpPr>
        <xdr:cNvPr id="372" name="テキスト ボックス 371"/>
        <xdr:cNvSpPr txBox="1"/>
      </xdr:nvSpPr>
      <xdr:spPr>
        <a:xfrm>
          <a:off x="9372111" y="944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51364</xdr:rowOff>
    </xdr:from>
    <xdr:to>
      <xdr:col>46</xdr:col>
      <xdr:colOff>38100</xdr:colOff>
      <xdr:row>56</xdr:row>
      <xdr:rowOff>152964</xdr:rowOff>
    </xdr:to>
    <xdr:sp macro="" textlink="">
      <xdr:nvSpPr>
        <xdr:cNvPr id="373" name="楕円 372"/>
        <xdr:cNvSpPr/>
      </xdr:nvSpPr>
      <xdr:spPr>
        <a:xfrm>
          <a:off x="8699500" y="96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169491</xdr:rowOff>
    </xdr:from>
    <xdr:ext cx="534377" cy="259045"/>
    <xdr:sp macro="" textlink="">
      <xdr:nvSpPr>
        <xdr:cNvPr id="374" name="テキスト ボックス 373"/>
        <xdr:cNvSpPr txBox="1"/>
      </xdr:nvSpPr>
      <xdr:spPr>
        <a:xfrm>
          <a:off x="8483111" y="942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86980</xdr:rowOff>
    </xdr:from>
    <xdr:to>
      <xdr:col>41</xdr:col>
      <xdr:colOff>101600</xdr:colOff>
      <xdr:row>55</xdr:row>
      <xdr:rowOff>17130</xdr:rowOff>
    </xdr:to>
    <xdr:sp macro="" textlink="">
      <xdr:nvSpPr>
        <xdr:cNvPr id="375" name="楕円 374"/>
        <xdr:cNvSpPr/>
      </xdr:nvSpPr>
      <xdr:spPr>
        <a:xfrm>
          <a:off x="7810500" y="934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33657</xdr:rowOff>
    </xdr:from>
    <xdr:ext cx="599010" cy="259045"/>
    <xdr:sp macro="" textlink="">
      <xdr:nvSpPr>
        <xdr:cNvPr id="376" name="テキスト ボックス 375"/>
        <xdr:cNvSpPr txBox="1"/>
      </xdr:nvSpPr>
      <xdr:spPr>
        <a:xfrm>
          <a:off x="7561795" y="9120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56706</xdr:rowOff>
    </xdr:from>
    <xdr:to>
      <xdr:col>36</xdr:col>
      <xdr:colOff>165100</xdr:colOff>
      <xdr:row>51</xdr:row>
      <xdr:rowOff>158306</xdr:rowOff>
    </xdr:to>
    <xdr:sp macro="" textlink="">
      <xdr:nvSpPr>
        <xdr:cNvPr id="377" name="楕円 376"/>
        <xdr:cNvSpPr/>
      </xdr:nvSpPr>
      <xdr:spPr>
        <a:xfrm>
          <a:off x="6921500" y="880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3383</xdr:rowOff>
    </xdr:from>
    <xdr:ext cx="599010" cy="259045"/>
    <xdr:sp macro="" textlink="">
      <xdr:nvSpPr>
        <xdr:cNvPr id="378" name="テキスト ボックス 377"/>
        <xdr:cNvSpPr txBox="1"/>
      </xdr:nvSpPr>
      <xdr:spPr>
        <a:xfrm>
          <a:off x="6672795" y="857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62065</xdr:rowOff>
    </xdr:from>
    <xdr:to>
      <xdr:col>54</xdr:col>
      <xdr:colOff>189865</xdr:colOff>
      <xdr:row>79</xdr:row>
      <xdr:rowOff>44450</xdr:rowOff>
    </xdr:to>
    <xdr:cxnSp macro="">
      <xdr:nvCxnSpPr>
        <xdr:cNvPr id="402" name="直線コネクタ 401"/>
        <xdr:cNvCxnSpPr/>
      </xdr:nvCxnSpPr>
      <xdr:spPr>
        <a:xfrm flipV="1">
          <a:off x="10475595" y="12577915"/>
          <a:ext cx="1270" cy="10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8742</xdr:rowOff>
    </xdr:from>
    <xdr:ext cx="534377" cy="259045"/>
    <xdr:sp macro="" textlink="">
      <xdr:nvSpPr>
        <xdr:cNvPr id="405" name="普通建設事業費 （ うち新規整備　）最大値テキスト"/>
        <xdr:cNvSpPr txBox="1"/>
      </xdr:nvSpPr>
      <xdr:spPr>
        <a:xfrm>
          <a:off x="10528300" y="1235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62065</xdr:rowOff>
    </xdr:from>
    <xdr:to>
      <xdr:col>55</xdr:col>
      <xdr:colOff>88900</xdr:colOff>
      <xdr:row>73</xdr:row>
      <xdr:rowOff>62065</xdr:rowOff>
    </xdr:to>
    <xdr:cxnSp macro="">
      <xdr:nvCxnSpPr>
        <xdr:cNvPr id="406" name="直線コネクタ 405"/>
        <xdr:cNvCxnSpPr/>
      </xdr:nvCxnSpPr>
      <xdr:spPr>
        <a:xfrm>
          <a:off x="10388600" y="125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146214</xdr:rowOff>
    </xdr:from>
    <xdr:to>
      <xdr:col>55</xdr:col>
      <xdr:colOff>0</xdr:colOff>
      <xdr:row>78</xdr:row>
      <xdr:rowOff>165252</xdr:rowOff>
    </xdr:to>
    <xdr:cxnSp macro="">
      <xdr:nvCxnSpPr>
        <xdr:cNvPr id="407" name="直線コネクタ 406"/>
        <xdr:cNvCxnSpPr/>
      </xdr:nvCxnSpPr>
      <xdr:spPr>
        <a:xfrm>
          <a:off x="9639300" y="13519314"/>
          <a:ext cx="838200" cy="1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43527</xdr:rowOff>
    </xdr:from>
    <xdr:ext cx="534377" cy="259045"/>
    <xdr:sp macro="" textlink="">
      <xdr:nvSpPr>
        <xdr:cNvPr id="408" name="普通建設事業費 （ うち新規整備　）平均値テキスト"/>
        <xdr:cNvSpPr txBox="1"/>
      </xdr:nvSpPr>
      <xdr:spPr>
        <a:xfrm>
          <a:off x="10528300" y="13245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20650</xdr:rowOff>
    </xdr:from>
    <xdr:to>
      <xdr:col>55</xdr:col>
      <xdr:colOff>50800</xdr:colOff>
      <xdr:row>78</xdr:row>
      <xdr:rowOff>122250</xdr:rowOff>
    </xdr:to>
    <xdr:sp macro="" textlink="">
      <xdr:nvSpPr>
        <xdr:cNvPr id="409" name="フローチャート: 判断 408"/>
        <xdr:cNvSpPr/>
      </xdr:nvSpPr>
      <xdr:spPr>
        <a:xfrm>
          <a:off x="10426700" y="133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118923</xdr:rowOff>
    </xdr:from>
    <xdr:to>
      <xdr:col>50</xdr:col>
      <xdr:colOff>114300</xdr:colOff>
      <xdr:row>78</xdr:row>
      <xdr:rowOff>146214</xdr:rowOff>
    </xdr:to>
    <xdr:cxnSp macro="">
      <xdr:nvCxnSpPr>
        <xdr:cNvPr id="410" name="直線コネクタ 409"/>
        <xdr:cNvCxnSpPr/>
      </xdr:nvCxnSpPr>
      <xdr:spPr>
        <a:xfrm>
          <a:off x="8750300" y="13492023"/>
          <a:ext cx="889000" cy="2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36424</xdr:rowOff>
    </xdr:from>
    <xdr:to>
      <xdr:col>50</xdr:col>
      <xdr:colOff>165100</xdr:colOff>
      <xdr:row>78</xdr:row>
      <xdr:rowOff>138024</xdr:rowOff>
    </xdr:to>
    <xdr:sp macro="" textlink="">
      <xdr:nvSpPr>
        <xdr:cNvPr id="411" name="フローチャート: 判断 410"/>
        <xdr:cNvSpPr/>
      </xdr:nvSpPr>
      <xdr:spPr>
        <a:xfrm>
          <a:off x="95885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154551</xdr:rowOff>
    </xdr:from>
    <xdr:ext cx="534377" cy="259045"/>
    <xdr:sp macro="" textlink="">
      <xdr:nvSpPr>
        <xdr:cNvPr id="412" name="テキスト ボックス 411"/>
        <xdr:cNvSpPr txBox="1"/>
      </xdr:nvSpPr>
      <xdr:spPr>
        <a:xfrm>
          <a:off x="9372111" y="1318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90348</xdr:rowOff>
    </xdr:from>
    <xdr:to>
      <xdr:col>45</xdr:col>
      <xdr:colOff>177800</xdr:colOff>
      <xdr:row>78</xdr:row>
      <xdr:rowOff>118923</xdr:rowOff>
    </xdr:to>
    <xdr:cxnSp macro="">
      <xdr:nvCxnSpPr>
        <xdr:cNvPr id="413" name="直線コネクタ 412"/>
        <xdr:cNvCxnSpPr/>
      </xdr:nvCxnSpPr>
      <xdr:spPr>
        <a:xfrm>
          <a:off x="7861300" y="12949098"/>
          <a:ext cx="8890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21692</xdr:rowOff>
    </xdr:from>
    <xdr:to>
      <xdr:col>46</xdr:col>
      <xdr:colOff>38100</xdr:colOff>
      <xdr:row>78</xdr:row>
      <xdr:rowOff>123292</xdr:rowOff>
    </xdr:to>
    <xdr:sp macro="" textlink="">
      <xdr:nvSpPr>
        <xdr:cNvPr id="414" name="フローチャート: 判断 413"/>
        <xdr:cNvSpPr/>
      </xdr:nvSpPr>
      <xdr:spPr>
        <a:xfrm>
          <a:off x="8699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139819</xdr:rowOff>
    </xdr:from>
    <xdr:ext cx="534377" cy="259045"/>
    <xdr:sp macro="" textlink="">
      <xdr:nvSpPr>
        <xdr:cNvPr id="415" name="テキスト ボックス 414"/>
        <xdr:cNvSpPr txBox="1"/>
      </xdr:nvSpPr>
      <xdr:spPr>
        <a:xfrm>
          <a:off x="8483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119938</xdr:rowOff>
    </xdr:from>
    <xdr:to>
      <xdr:col>41</xdr:col>
      <xdr:colOff>50800</xdr:colOff>
      <xdr:row>75</xdr:row>
      <xdr:rowOff>90348</xdr:rowOff>
    </xdr:to>
    <xdr:cxnSp macro="">
      <xdr:nvCxnSpPr>
        <xdr:cNvPr id="416" name="直線コネクタ 415"/>
        <xdr:cNvCxnSpPr/>
      </xdr:nvCxnSpPr>
      <xdr:spPr>
        <a:xfrm>
          <a:off x="6972300" y="12121438"/>
          <a:ext cx="889000" cy="8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27381</xdr:rowOff>
    </xdr:from>
    <xdr:to>
      <xdr:col>41</xdr:col>
      <xdr:colOff>101600</xdr:colOff>
      <xdr:row>78</xdr:row>
      <xdr:rowOff>128981</xdr:rowOff>
    </xdr:to>
    <xdr:sp macro="" textlink="">
      <xdr:nvSpPr>
        <xdr:cNvPr id="417" name="フローチャート: 判断 416"/>
        <xdr:cNvSpPr/>
      </xdr:nvSpPr>
      <xdr:spPr>
        <a:xfrm>
          <a:off x="7810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120108</xdr:rowOff>
    </xdr:from>
    <xdr:ext cx="534377" cy="259045"/>
    <xdr:sp macro="" textlink="">
      <xdr:nvSpPr>
        <xdr:cNvPr id="418" name="テキスト ボックス 417"/>
        <xdr:cNvSpPr txBox="1"/>
      </xdr:nvSpPr>
      <xdr:spPr>
        <a:xfrm>
          <a:off x="7594111" y="1349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163615</xdr:rowOff>
    </xdr:from>
    <xdr:to>
      <xdr:col>36</xdr:col>
      <xdr:colOff>165100</xdr:colOff>
      <xdr:row>78</xdr:row>
      <xdr:rowOff>93765</xdr:rowOff>
    </xdr:to>
    <xdr:sp macro="" textlink="">
      <xdr:nvSpPr>
        <xdr:cNvPr id="419" name="フローチャート: 判断 418"/>
        <xdr:cNvSpPr/>
      </xdr:nvSpPr>
      <xdr:spPr>
        <a:xfrm>
          <a:off x="6921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84892</xdr:rowOff>
    </xdr:from>
    <xdr:ext cx="534377" cy="259045"/>
    <xdr:sp macro="" textlink="">
      <xdr:nvSpPr>
        <xdr:cNvPr id="420" name="テキスト ボックス 419"/>
        <xdr:cNvSpPr txBox="1"/>
      </xdr:nvSpPr>
      <xdr:spPr>
        <a:xfrm>
          <a:off x="6705111" y="1345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114452</xdr:rowOff>
    </xdr:from>
    <xdr:to>
      <xdr:col>55</xdr:col>
      <xdr:colOff>50800</xdr:colOff>
      <xdr:row>79</xdr:row>
      <xdr:rowOff>44602</xdr:rowOff>
    </xdr:to>
    <xdr:sp macro="" textlink="">
      <xdr:nvSpPr>
        <xdr:cNvPr id="426" name="楕円 425"/>
        <xdr:cNvSpPr/>
      </xdr:nvSpPr>
      <xdr:spPr>
        <a:xfrm>
          <a:off x="10426700" y="134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29379</xdr:rowOff>
    </xdr:from>
    <xdr:ext cx="469744" cy="259045"/>
    <xdr:sp macro="" textlink="">
      <xdr:nvSpPr>
        <xdr:cNvPr id="427" name="普通建設事業費 （ うち新規整備　）該当値テキスト"/>
        <xdr:cNvSpPr txBox="1"/>
      </xdr:nvSpPr>
      <xdr:spPr>
        <a:xfrm>
          <a:off x="10528300" y="1340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95414</xdr:rowOff>
    </xdr:from>
    <xdr:to>
      <xdr:col>50</xdr:col>
      <xdr:colOff>165100</xdr:colOff>
      <xdr:row>79</xdr:row>
      <xdr:rowOff>25564</xdr:rowOff>
    </xdr:to>
    <xdr:sp macro="" textlink="">
      <xdr:nvSpPr>
        <xdr:cNvPr id="428" name="楕円 427"/>
        <xdr:cNvSpPr/>
      </xdr:nvSpPr>
      <xdr:spPr>
        <a:xfrm>
          <a:off x="9588500" y="1346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16691</xdr:rowOff>
    </xdr:from>
    <xdr:ext cx="469744" cy="259045"/>
    <xdr:sp macro="" textlink="">
      <xdr:nvSpPr>
        <xdr:cNvPr id="429" name="テキスト ボックス 428"/>
        <xdr:cNvSpPr txBox="1"/>
      </xdr:nvSpPr>
      <xdr:spPr>
        <a:xfrm>
          <a:off x="9404428" y="1356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68123</xdr:rowOff>
    </xdr:from>
    <xdr:to>
      <xdr:col>46</xdr:col>
      <xdr:colOff>38100</xdr:colOff>
      <xdr:row>78</xdr:row>
      <xdr:rowOff>169723</xdr:rowOff>
    </xdr:to>
    <xdr:sp macro="" textlink="">
      <xdr:nvSpPr>
        <xdr:cNvPr id="430" name="楕円 429"/>
        <xdr:cNvSpPr/>
      </xdr:nvSpPr>
      <xdr:spPr>
        <a:xfrm>
          <a:off x="8699500" y="1344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160850</xdr:rowOff>
    </xdr:from>
    <xdr:ext cx="469744" cy="259045"/>
    <xdr:sp macro="" textlink="">
      <xdr:nvSpPr>
        <xdr:cNvPr id="431" name="テキスト ボックス 430"/>
        <xdr:cNvSpPr txBox="1"/>
      </xdr:nvSpPr>
      <xdr:spPr>
        <a:xfrm>
          <a:off x="8515428" y="1353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39548</xdr:rowOff>
    </xdr:from>
    <xdr:to>
      <xdr:col>41</xdr:col>
      <xdr:colOff>101600</xdr:colOff>
      <xdr:row>75</xdr:row>
      <xdr:rowOff>141148</xdr:rowOff>
    </xdr:to>
    <xdr:sp macro="" textlink="">
      <xdr:nvSpPr>
        <xdr:cNvPr id="432" name="楕円 431"/>
        <xdr:cNvSpPr/>
      </xdr:nvSpPr>
      <xdr:spPr>
        <a:xfrm>
          <a:off x="7810500" y="1289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157675</xdr:rowOff>
    </xdr:from>
    <xdr:ext cx="534377" cy="259045"/>
    <xdr:sp macro="" textlink="">
      <xdr:nvSpPr>
        <xdr:cNvPr id="433" name="テキスト ボックス 432"/>
        <xdr:cNvSpPr txBox="1"/>
      </xdr:nvSpPr>
      <xdr:spPr>
        <a:xfrm>
          <a:off x="7594111" y="1267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69138</xdr:rowOff>
    </xdr:from>
    <xdr:to>
      <xdr:col>36</xdr:col>
      <xdr:colOff>165100</xdr:colOff>
      <xdr:row>70</xdr:row>
      <xdr:rowOff>170738</xdr:rowOff>
    </xdr:to>
    <xdr:sp macro="" textlink="">
      <xdr:nvSpPr>
        <xdr:cNvPr id="434" name="楕円 433"/>
        <xdr:cNvSpPr/>
      </xdr:nvSpPr>
      <xdr:spPr>
        <a:xfrm>
          <a:off x="6921500" y="1207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15815</xdr:rowOff>
    </xdr:from>
    <xdr:ext cx="599010" cy="259045"/>
    <xdr:sp macro="" textlink="">
      <xdr:nvSpPr>
        <xdr:cNvPr id="435" name="テキスト ボックス 434"/>
        <xdr:cNvSpPr txBox="1"/>
      </xdr:nvSpPr>
      <xdr:spPr>
        <a:xfrm>
          <a:off x="6672795" y="1184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58759</xdr:rowOff>
    </xdr:from>
    <xdr:to>
      <xdr:col>55</xdr:col>
      <xdr:colOff>0</xdr:colOff>
      <xdr:row>96</xdr:row>
      <xdr:rowOff>8516</xdr:rowOff>
    </xdr:to>
    <xdr:cxnSp macro="">
      <xdr:nvCxnSpPr>
        <xdr:cNvPr id="466" name="直線コネクタ 465"/>
        <xdr:cNvCxnSpPr/>
      </xdr:nvCxnSpPr>
      <xdr:spPr>
        <a:xfrm>
          <a:off x="9639300" y="16346509"/>
          <a:ext cx="838200" cy="12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104981</xdr:rowOff>
    </xdr:from>
    <xdr:ext cx="534377" cy="259045"/>
    <xdr:sp macro="" textlink="">
      <xdr:nvSpPr>
        <xdr:cNvPr id="467" name="普通建設事業費 （ うち更新整備　）平均値テキスト"/>
        <xdr:cNvSpPr txBox="1"/>
      </xdr:nvSpPr>
      <xdr:spPr>
        <a:xfrm>
          <a:off x="10528300" y="16564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58759</xdr:rowOff>
    </xdr:from>
    <xdr:to>
      <xdr:col>50</xdr:col>
      <xdr:colOff>114300</xdr:colOff>
      <xdr:row>95</xdr:row>
      <xdr:rowOff>132728</xdr:rowOff>
    </xdr:to>
    <xdr:cxnSp macro="">
      <xdr:nvCxnSpPr>
        <xdr:cNvPr id="469" name="直線コネクタ 468"/>
        <xdr:cNvCxnSpPr/>
      </xdr:nvCxnSpPr>
      <xdr:spPr>
        <a:xfrm flipV="1">
          <a:off x="8750300" y="16346509"/>
          <a:ext cx="889000" cy="7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54542</xdr:rowOff>
    </xdr:from>
    <xdr:ext cx="534377" cy="259045"/>
    <xdr:sp macro="" textlink="">
      <xdr:nvSpPr>
        <xdr:cNvPr id="471" name="テキスト ボックス 470"/>
        <xdr:cNvSpPr txBox="1"/>
      </xdr:nvSpPr>
      <xdr:spPr>
        <a:xfrm>
          <a:off x="9372111" y="166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132728</xdr:rowOff>
    </xdr:from>
    <xdr:to>
      <xdr:col>45</xdr:col>
      <xdr:colOff>177800</xdr:colOff>
      <xdr:row>96</xdr:row>
      <xdr:rowOff>114767</xdr:rowOff>
    </xdr:to>
    <xdr:cxnSp macro="">
      <xdr:nvCxnSpPr>
        <xdr:cNvPr id="472" name="直線コネクタ 471"/>
        <xdr:cNvCxnSpPr/>
      </xdr:nvCxnSpPr>
      <xdr:spPr>
        <a:xfrm flipV="1">
          <a:off x="7861300" y="16420478"/>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58576</xdr:rowOff>
    </xdr:from>
    <xdr:ext cx="534377" cy="259045"/>
    <xdr:sp macro="" textlink="">
      <xdr:nvSpPr>
        <xdr:cNvPr id="474" name="テキスト ボックス 473"/>
        <xdr:cNvSpPr txBox="1"/>
      </xdr:nvSpPr>
      <xdr:spPr>
        <a:xfrm>
          <a:off x="8483111" y="1668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114767</xdr:rowOff>
    </xdr:from>
    <xdr:to>
      <xdr:col>41</xdr:col>
      <xdr:colOff>50800</xdr:colOff>
      <xdr:row>96</xdr:row>
      <xdr:rowOff>135586</xdr:rowOff>
    </xdr:to>
    <xdr:cxnSp macro="">
      <xdr:nvCxnSpPr>
        <xdr:cNvPr id="475" name="直線コネクタ 474"/>
        <xdr:cNvCxnSpPr/>
      </xdr:nvCxnSpPr>
      <xdr:spPr>
        <a:xfrm flipV="1">
          <a:off x="6972300" y="16573967"/>
          <a:ext cx="889000" cy="2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51554</xdr:rowOff>
    </xdr:from>
    <xdr:ext cx="534377" cy="259045"/>
    <xdr:sp macro="" textlink="">
      <xdr:nvSpPr>
        <xdr:cNvPr id="477" name="テキスト ボックス 476"/>
        <xdr:cNvSpPr txBox="1"/>
      </xdr:nvSpPr>
      <xdr:spPr>
        <a:xfrm>
          <a:off x="7594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96197</xdr:rowOff>
    </xdr:from>
    <xdr:ext cx="534377" cy="259045"/>
    <xdr:sp macro="" textlink="">
      <xdr:nvSpPr>
        <xdr:cNvPr id="479" name="テキスト ボックス 478"/>
        <xdr:cNvSpPr txBox="1"/>
      </xdr:nvSpPr>
      <xdr:spPr>
        <a:xfrm>
          <a:off x="6705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129166</xdr:rowOff>
    </xdr:from>
    <xdr:to>
      <xdr:col>55</xdr:col>
      <xdr:colOff>50800</xdr:colOff>
      <xdr:row>96</xdr:row>
      <xdr:rowOff>59316</xdr:rowOff>
    </xdr:to>
    <xdr:sp macro="" textlink="">
      <xdr:nvSpPr>
        <xdr:cNvPr id="485" name="楕円 484"/>
        <xdr:cNvSpPr/>
      </xdr:nvSpPr>
      <xdr:spPr>
        <a:xfrm>
          <a:off x="10426700" y="164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152043</xdr:rowOff>
    </xdr:from>
    <xdr:ext cx="534377" cy="259045"/>
    <xdr:sp macro="" textlink="">
      <xdr:nvSpPr>
        <xdr:cNvPr id="486" name="普通建設事業費 （ うち更新整備　）該当値テキスト"/>
        <xdr:cNvSpPr txBox="1"/>
      </xdr:nvSpPr>
      <xdr:spPr>
        <a:xfrm>
          <a:off x="10528300" y="1626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7959</xdr:rowOff>
    </xdr:from>
    <xdr:to>
      <xdr:col>50</xdr:col>
      <xdr:colOff>165100</xdr:colOff>
      <xdr:row>95</xdr:row>
      <xdr:rowOff>109559</xdr:rowOff>
    </xdr:to>
    <xdr:sp macro="" textlink="">
      <xdr:nvSpPr>
        <xdr:cNvPr id="487" name="楕円 486"/>
        <xdr:cNvSpPr/>
      </xdr:nvSpPr>
      <xdr:spPr>
        <a:xfrm>
          <a:off x="9588500" y="1629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126086</xdr:rowOff>
    </xdr:from>
    <xdr:ext cx="534377" cy="259045"/>
    <xdr:sp macro="" textlink="">
      <xdr:nvSpPr>
        <xdr:cNvPr id="488" name="テキスト ボックス 487"/>
        <xdr:cNvSpPr txBox="1"/>
      </xdr:nvSpPr>
      <xdr:spPr>
        <a:xfrm>
          <a:off x="9372111" y="1607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81928</xdr:rowOff>
    </xdr:from>
    <xdr:to>
      <xdr:col>46</xdr:col>
      <xdr:colOff>38100</xdr:colOff>
      <xdr:row>96</xdr:row>
      <xdr:rowOff>12078</xdr:rowOff>
    </xdr:to>
    <xdr:sp macro="" textlink="">
      <xdr:nvSpPr>
        <xdr:cNvPr id="489" name="楕円 488"/>
        <xdr:cNvSpPr/>
      </xdr:nvSpPr>
      <xdr:spPr>
        <a:xfrm>
          <a:off x="8699500" y="1636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28605</xdr:rowOff>
    </xdr:from>
    <xdr:ext cx="534377" cy="259045"/>
    <xdr:sp macro="" textlink="">
      <xdr:nvSpPr>
        <xdr:cNvPr id="490" name="テキスト ボックス 489"/>
        <xdr:cNvSpPr txBox="1"/>
      </xdr:nvSpPr>
      <xdr:spPr>
        <a:xfrm>
          <a:off x="8483111" y="1614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63967</xdr:rowOff>
    </xdr:from>
    <xdr:to>
      <xdr:col>41</xdr:col>
      <xdr:colOff>101600</xdr:colOff>
      <xdr:row>96</xdr:row>
      <xdr:rowOff>165567</xdr:rowOff>
    </xdr:to>
    <xdr:sp macro="" textlink="">
      <xdr:nvSpPr>
        <xdr:cNvPr id="491" name="楕円 490"/>
        <xdr:cNvSpPr/>
      </xdr:nvSpPr>
      <xdr:spPr>
        <a:xfrm>
          <a:off x="7810500" y="1652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10644</xdr:rowOff>
    </xdr:from>
    <xdr:ext cx="534377" cy="259045"/>
    <xdr:sp macro="" textlink="">
      <xdr:nvSpPr>
        <xdr:cNvPr id="492" name="テキスト ボックス 491"/>
        <xdr:cNvSpPr txBox="1"/>
      </xdr:nvSpPr>
      <xdr:spPr>
        <a:xfrm>
          <a:off x="7594111" y="1629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84786</xdr:rowOff>
    </xdr:from>
    <xdr:to>
      <xdr:col>36</xdr:col>
      <xdr:colOff>165100</xdr:colOff>
      <xdr:row>97</xdr:row>
      <xdr:rowOff>14936</xdr:rowOff>
    </xdr:to>
    <xdr:sp macro="" textlink="">
      <xdr:nvSpPr>
        <xdr:cNvPr id="493" name="楕円 492"/>
        <xdr:cNvSpPr/>
      </xdr:nvSpPr>
      <xdr:spPr>
        <a:xfrm>
          <a:off x="6921500" y="1654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31463</xdr:rowOff>
    </xdr:from>
    <xdr:ext cx="534377" cy="259045"/>
    <xdr:sp macro="" textlink="">
      <xdr:nvSpPr>
        <xdr:cNvPr id="494" name="テキスト ボックス 493"/>
        <xdr:cNvSpPr txBox="1"/>
      </xdr:nvSpPr>
      <xdr:spPr>
        <a:xfrm>
          <a:off x="6705111" y="1631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42271</xdr:rowOff>
    </xdr:from>
    <xdr:to>
      <xdr:col>85</xdr:col>
      <xdr:colOff>127000</xdr:colOff>
      <xdr:row>38</xdr:row>
      <xdr:rowOff>114646</xdr:rowOff>
    </xdr:to>
    <xdr:cxnSp macro="">
      <xdr:nvCxnSpPr>
        <xdr:cNvPr id="521" name="直線コネクタ 520"/>
        <xdr:cNvCxnSpPr/>
      </xdr:nvCxnSpPr>
      <xdr:spPr>
        <a:xfrm>
          <a:off x="15481300" y="6557371"/>
          <a:ext cx="838200" cy="7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42271</xdr:rowOff>
    </xdr:from>
    <xdr:to>
      <xdr:col>81</xdr:col>
      <xdr:colOff>50800</xdr:colOff>
      <xdr:row>38</xdr:row>
      <xdr:rowOff>54615</xdr:rowOff>
    </xdr:to>
    <xdr:cxnSp macro="">
      <xdr:nvCxnSpPr>
        <xdr:cNvPr id="524" name="直線コネクタ 523"/>
        <xdr:cNvCxnSpPr/>
      </xdr:nvCxnSpPr>
      <xdr:spPr>
        <a:xfrm flipV="1">
          <a:off x="14592300" y="6557371"/>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134444</xdr:rowOff>
    </xdr:from>
    <xdr:ext cx="469744" cy="259045"/>
    <xdr:sp macro="" textlink="">
      <xdr:nvSpPr>
        <xdr:cNvPr id="526" name="テキスト ボックス 525"/>
        <xdr:cNvSpPr txBox="1"/>
      </xdr:nvSpPr>
      <xdr:spPr>
        <a:xfrm>
          <a:off x="15246428" y="66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46706</xdr:rowOff>
    </xdr:from>
    <xdr:to>
      <xdr:col>76</xdr:col>
      <xdr:colOff>114300</xdr:colOff>
      <xdr:row>38</xdr:row>
      <xdr:rowOff>54615</xdr:rowOff>
    </xdr:to>
    <xdr:cxnSp macro="">
      <xdr:nvCxnSpPr>
        <xdr:cNvPr id="527" name="直線コネクタ 526"/>
        <xdr:cNvCxnSpPr/>
      </xdr:nvCxnSpPr>
      <xdr:spPr>
        <a:xfrm>
          <a:off x="13703300" y="5704556"/>
          <a:ext cx="889000" cy="86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132478</xdr:rowOff>
    </xdr:from>
    <xdr:ext cx="469744" cy="259045"/>
    <xdr:sp macro="" textlink="">
      <xdr:nvSpPr>
        <xdr:cNvPr id="529" name="テキスト ボックス 528"/>
        <xdr:cNvSpPr txBox="1"/>
      </xdr:nvSpPr>
      <xdr:spPr>
        <a:xfrm>
          <a:off x="14357428" y="66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46706</xdr:rowOff>
    </xdr:from>
    <xdr:to>
      <xdr:col>71</xdr:col>
      <xdr:colOff>177800</xdr:colOff>
      <xdr:row>34</xdr:row>
      <xdr:rowOff>73177</xdr:rowOff>
    </xdr:to>
    <xdr:cxnSp macro="">
      <xdr:nvCxnSpPr>
        <xdr:cNvPr id="530" name="直線コネクタ 529"/>
        <xdr:cNvCxnSpPr/>
      </xdr:nvCxnSpPr>
      <xdr:spPr>
        <a:xfrm flipV="1">
          <a:off x="12814300" y="5704556"/>
          <a:ext cx="889000" cy="19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136181</xdr:rowOff>
    </xdr:from>
    <xdr:ext cx="378565" cy="259045"/>
    <xdr:sp macro="" textlink="">
      <xdr:nvSpPr>
        <xdr:cNvPr id="532" name="テキスト ボックス 531"/>
        <xdr:cNvSpPr txBox="1"/>
      </xdr:nvSpPr>
      <xdr:spPr>
        <a:xfrm>
          <a:off x="13514017" y="6651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122648</xdr:rowOff>
    </xdr:from>
    <xdr:ext cx="469744" cy="259045"/>
    <xdr:sp macro="" textlink="">
      <xdr:nvSpPr>
        <xdr:cNvPr id="534" name="テキスト ボックス 533"/>
        <xdr:cNvSpPr txBox="1"/>
      </xdr:nvSpPr>
      <xdr:spPr>
        <a:xfrm>
          <a:off x="12579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63846</xdr:rowOff>
    </xdr:from>
    <xdr:to>
      <xdr:col>85</xdr:col>
      <xdr:colOff>177800</xdr:colOff>
      <xdr:row>38</xdr:row>
      <xdr:rowOff>165446</xdr:rowOff>
    </xdr:to>
    <xdr:sp macro="" textlink="">
      <xdr:nvSpPr>
        <xdr:cNvPr id="540" name="楕円 539"/>
        <xdr:cNvSpPr/>
      </xdr:nvSpPr>
      <xdr:spPr>
        <a:xfrm>
          <a:off x="16268700" y="657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23528</xdr:rowOff>
    </xdr:from>
    <xdr:ext cx="378565" cy="259045"/>
    <xdr:sp macro="" textlink="">
      <xdr:nvSpPr>
        <xdr:cNvPr id="541" name="災害復旧事業費該当値テキスト"/>
        <xdr:cNvSpPr txBox="1"/>
      </xdr:nvSpPr>
      <xdr:spPr>
        <a:xfrm>
          <a:off x="16370300" y="6538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162921</xdr:rowOff>
    </xdr:from>
    <xdr:to>
      <xdr:col>81</xdr:col>
      <xdr:colOff>101600</xdr:colOff>
      <xdr:row>38</xdr:row>
      <xdr:rowOff>93071</xdr:rowOff>
    </xdr:to>
    <xdr:sp macro="" textlink="">
      <xdr:nvSpPr>
        <xdr:cNvPr id="542" name="楕円 541"/>
        <xdr:cNvSpPr/>
      </xdr:nvSpPr>
      <xdr:spPr>
        <a:xfrm>
          <a:off x="15430500" y="65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109598</xdr:rowOff>
    </xdr:from>
    <xdr:ext cx="469744" cy="259045"/>
    <xdr:sp macro="" textlink="">
      <xdr:nvSpPr>
        <xdr:cNvPr id="543" name="テキスト ボックス 542"/>
        <xdr:cNvSpPr txBox="1"/>
      </xdr:nvSpPr>
      <xdr:spPr>
        <a:xfrm>
          <a:off x="15246428" y="628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3815</xdr:rowOff>
    </xdr:from>
    <xdr:to>
      <xdr:col>76</xdr:col>
      <xdr:colOff>165100</xdr:colOff>
      <xdr:row>38</xdr:row>
      <xdr:rowOff>105415</xdr:rowOff>
    </xdr:to>
    <xdr:sp macro="" textlink="">
      <xdr:nvSpPr>
        <xdr:cNvPr id="544" name="楕円 543"/>
        <xdr:cNvSpPr/>
      </xdr:nvSpPr>
      <xdr:spPr>
        <a:xfrm>
          <a:off x="14541500" y="651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121942</xdr:rowOff>
    </xdr:from>
    <xdr:ext cx="469744" cy="259045"/>
    <xdr:sp macro="" textlink="">
      <xdr:nvSpPr>
        <xdr:cNvPr id="545" name="テキスト ボックス 544"/>
        <xdr:cNvSpPr txBox="1"/>
      </xdr:nvSpPr>
      <xdr:spPr>
        <a:xfrm>
          <a:off x="14357428" y="629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167356</xdr:rowOff>
    </xdr:from>
    <xdr:to>
      <xdr:col>72</xdr:col>
      <xdr:colOff>38100</xdr:colOff>
      <xdr:row>33</xdr:row>
      <xdr:rowOff>97506</xdr:rowOff>
    </xdr:to>
    <xdr:sp macro="" textlink="">
      <xdr:nvSpPr>
        <xdr:cNvPr id="546" name="楕円 545"/>
        <xdr:cNvSpPr/>
      </xdr:nvSpPr>
      <xdr:spPr>
        <a:xfrm>
          <a:off x="13652500" y="565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114033</xdr:rowOff>
    </xdr:from>
    <xdr:ext cx="534377" cy="259045"/>
    <xdr:sp macro="" textlink="">
      <xdr:nvSpPr>
        <xdr:cNvPr id="547" name="テキスト ボックス 546"/>
        <xdr:cNvSpPr txBox="1"/>
      </xdr:nvSpPr>
      <xdr:spPr>
        <a:xfrm>
          <a:off x="13436111" y="542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22377</xdr:rowOff>
    </xdr:from>
    <xdr:to>
      <xdr:col>67</xdr:col>
      <xdr:colOff>101600</xdr:colOff>
      <xdr:row>34</xdr:row>
      <xdr:rowOff>123977</xdr:rowOff>
    </xdr:to>
    <xdr:sp macro="" textlink="">
      <xdr:nvSpPr>
        <xdr:cNvPr id="548" name="楕円 547"/>
        <xdr:cNvSpPr/>
      </xdr:nvSpPr>
      <xdr:spPr>
        <a:xfrm>
          <a:off x="12763500" y="585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140504</xdr:rowOff>
    </xdr:from>
    <xdr:ext cx="534377" cy="259045"/>
    <xdr:sp macro="" textlink="">
      <xdr:nvSpPr>
        <xdr:cNvPr id="549" name="テキスト ボックス 548"/>
        <xdr:cNvSpPr txBox="1"/>
      </xdr:nvSpPr>
      <xdr:spPr>
        <a:xfrm>
          <a:off x="12547111" y="562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45555</xdr:rowOff>
    </xdr:from>
    <xdr:to>
      <xdr:col>85</xdr:col>
      <xdr:colOff>127000</xdr:colOff>
      <xdr:row>76</xdr:row>
      <xdr:rowOff>137288</xdr:rowOff>
    </xdr:to>
    <xdr:cxnSp macro="">
      <xdr:nvCxnSpPr>
        <xdr:cNvPr id="627" name="直線コネクタ 626"/>
        <xdr:cNvCxnSpPr/>
      </xdr:nvCxnSpPr>
      <xdr:spPr>
        <a:xfrm>
          <a:off x="15481300" y="13075755"/>
          <a:ext cx="838200" cy="9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45555</xdr:rowOff>
    </xdr:from>
    <xdr:to>
      <xdr:col>81</xdr:col>
      <xdr:colOff>50800</xdr:colOff>
      <xdr:row>76</xdr:row>
      <xdr:rowOff>96698</xdr:rowOff>
    </xdr:to>
    <xdr:cxnSp macro="">
      <xdr:nvCxnSpPr>
        <xdr:cNvPr id="630" name="直線コネクタ 629"/>
        <xdr:cNvCxnSpPr/>
      </xdr:nvCxnSpPr>
      <xdr:spPr>
        <a:xfrm flipV="1">
          <a:off x="14592300" y="13075755"/>
          <a:ext cx="889000" cy="5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141381</xdr:rowOff>
    </xdr:from>
    <xdr:ext cx="534377" cy="259045"/>
    <xdr:sp macro="" textlink="">
      <xdr:nvSpPr>
        <xdr:cNvPr id="632" name="テキスト ボックス 631"/>
        <xdr:cNvSpPr txBox="1"/>
      </xdr:nvSpPr>
      <xdr:spPr>
        <a:xfrm>
          <a:off x="15214111" y="131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27191</xdr:rowOff>
    </xdr:from>
    <xdr:to>
      <xdr:col>76</xdr:col>
      <xdr:colOff>114300</xdr:colOff>
      <xdr:row>76</xdr:row>
      <xdr:rowOff>96698</xdr:rowOff>
    </xdr:to>
    <xdr:cxnSp macro="">
      <xdr:nvCxnSpPr>
        <xdr:cNvPr id="633" name="直線コネクタ 632"/>
        <xdr:cNvCxnSpPr/>
      </xdr:nvCxnSpPr>
      <xdr:spPr>
        <a:xfrm>
          <a:off x="13703300" y="13057391"/>
          <a:ext cx="889000" cy="6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145814</xdr:rowOff>
    </xdr:from>
    <xdr:ext cx="534377" cy="259045"/>
    <xdr:sp macro="" textlink="">
      <xdr:nvSpPr>
        <xdr:cNvPr id="635" name="テキスト ボックス 634"/>
        <xdr:cNvSpPr txBox="1"/>
      </xdr:nvSpPr>
      <xdr:spPr>
        <a:xfrm>
          <a:off x="14325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27191</xdr:rowOff>
    </xdr:from>
    <xdr:to>
      <xdr:col>71</xdr:col>
      <xdr:colOff>177800</xdr:colOff>
      <xdr:row>76</xdr:row>
      <xdr:rowOff>73813</xdr:rowOff>
    </xdr:to>
    <xdr:cxnSp macro="">
      <xdr:nvCxnSpPr>
        <xdr:cNvPr id="636" name="直線コネクタ 635"/>
        <xdr:cNvCxnSpPr/>
      </xdr:nvCxnSpPr>
      <xdr:spPr>
        <a:xfrm flipV="1">
          <a:off x="12814300" y="13057391"/>
          <a:ext cx="889000" cy="4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142245</xdr:rowOff>
    </xdr:from>
    <xdr:ext cx="534377" cy="259045"/>
    <xdr:sp macro="" textlink="">
      <xdr:nvSpPr>
        <xdr:cNvPr id="638" name="テキスト ボックス 637"/>
        <xdr:cNvSpPr txBox="1"/>
      </xdr:nvSpPr>
      <xdr:spPr>
        <a:xfrm>
          <a:off x="13436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151629</xdr:rowOff>
    </xdr:from>
    <xdr:ext cx="534377" cy="259045"/>
    <xdr:sp macro="" textlink="">
      <xdr:nvSpPr>
        <xdr:cNvPr id="640" name="テキスト ボックス 639"/>
        <xdr:cNvSpPr txBox="1"/>
      </xdr:nvSpPr>
      <xdr:spPr>
        <a:xfrm>
          <a:off x="12547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86488</xdr:rowOff>
    </xdr:from>
    <xdr:to>
      <xdr:col>85</xdr:col>
      <xdr:colOff>177800</xdr:colOff>
      <xdr:row>77</xdr:row>
      <xdr:rowOff>16638</xdr:rowOff>
    </xdr:to>
    <xdr:sp macro="" textlink="">
      <xdr:nvSpPr>
        <xdr:cNvPr id="646" name="楕円 645"/>
        <xdr:cNvSpPr/>
      </xdr:nvSpPr>
      <xdr:spPr>
        <a:xfrm>
          <a:off x="16268700" y="131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64915</xdr:rowOff>
    </xdr:from>
    <xdr:ext cx="534377" cy="259045"/>
    <xdr:sp macro="" textlink="">
      <xdr:nvSpPr>
        <xdr:cNvPr id="647" name="公債費該当値テキスト"/>
        <xdr:cNvSpPr txBox="1"/>
      </xdr:nvSpPr>
      <xdr:spPr>
        <a:xfrm>
          <a:off x="16370300" y="1309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166205</xdr:rowOff>
    </xdr:from>
    <xdr:to>
      <xdr:col>81</xdr:col>
      <xdr:colOff>101600</xdr:colOff>
      <xdr:row>76</xdr:row>
      <xdr:rowOff>96355</xdr:rowOff>
    </xdr:to>
    <xdr:sp macro="" textlink="">
      <xdr:nvSpPr>
        <xdr:cNvPr id="648" name="楕円 647"/>
        <xdr:cNvSpPr/>
      </xdr:nvSpPr>
      <xdr:spPr>
        <a:xfrm>
          <a:off x="15430500" y="1302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112882</xdr:rowOff>
    </xdr:from>
    <xdr:ext cx="534377" cy="259045"/>
    <xdr:sp macro="" textlink="">
      <xdr:nvSpPr>
        <xdr:cNvPr id="649" name="テキスト ボックス 648"/>
        <xdr:cNvSpPr txBox="1"/>
      </xdr:nvSpPr>
      <xdr:spPr>
        <a:xfrm>
          <a:off x="15214111" y="1280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45898</xdr:rowOff>
    </xdr:from>
    <xdr:to>
      <xdr:col>76</xdr:col>
      <xdr:colOff>165100</xdr:colOff>
      <xdr:row>76</xdr:row>
      <xdr:rowOff>147498</xdr:rowOff>
    </xdr:to>
    <xdr:sp macro="" textlink="">
      <xdr:nvSpPr>
        <xdr:cNvPr id="650" name="楕円 649"/>
        <xdr:cNvSpPr/>
      </xdr:nvSpPr>
      <xdr:spPr>
        <a:xfrm>
          <a:off x="14541500" y="1307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164025</xdr:rowOff>
    </xdr:from>
    <xdr:ext cx="534377" cy="259045"/>
    <xdr:sp macro="" textlink="">
      <xdr:nvSpPr>
        <xdr:cNvPr id="651" name="テキスト ボックス 650"/>
        <xdr:cNvSpPr txBox="1"/>
      </xdr:nvSpPr>
      <xdr:spPr>
        <a:xfrm>
          <a:off x="14325111" y="1285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147841</xdr:rowOff>
    </xdr:from>
    <xdr:to>
      <xdr:col>72</xdr:col>
      <xdr:colOff>38100</xdr:colOff>
      <xdr:row>76</xdr:row>
      <xdr:rowOff>77991</xdr:rowOff>
    </xdr:to>
    <xdr:sp macro="" textlink="">
      <xdr:nvSpPr>
        <xdr:cNvPr id="652" name="楕円 651"/>
        <xdr:cNvSpPr/>
      </xdr:nvSpPr>
      <xdr:spPr>
        <a:xfrm>
          <a:off x="13652500" y="130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94518</xdr:rowOff>
    </xdr:from>
    <xdr:ext cx="534377" cy="259045"/>
    <xdr:sp macro="" textlink="">
      <xdr:nvSpPr>
        <xdr:cNvPr id="653" name="テキスト ボックス 652"/>
        <xdr:cNvSpPr txBox="1"/>
      </xdr:nvSpPr>
      <xdr:spPr>
        <a:xfrm>
          <a:off x="13436111" y="1278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23013</xdr:rowOff>
    </xdr:from>
    <xdr:to>
      <xdr:col>67</xdr:col>
      <xdr:colOff>101600</xdr:colOff>
      <xdr:row>76</xdr:row>
      <xdr:rowOff>124613</xdr:rowOff>
    </xdr:to>
    <xdr:sp macro="" textlink="">
      <xdr:nvSpPr>
        <xdr:cNvPr id="654" name="楕円 653"/>
        <xdr:cNvSpPr/>
      </xdr:nvSpPr>
      <xdr:spPr>
        <a:xfrm>
          <a:off x="12763500" y="1305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141140</xdr:rowOff>
    </xdr:from>
    <xdr:ext cx="534377" cy="259045"/>
    <xdr:sp macro="" textlink="">
      <xdr:nvSpPr>
        <xdr:cNvPr id="655" name="テキスト ボックス 654"/>
        <xdr:cNvSpPr txBox="1"/>
      </xdr:nvSpPr>
      <xdr:spPr>
        <a:xfrm>
          <a:off x="12547111" y="1282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1059</xdr:rowOff>
    </xdr:from>
    <xdr:to>
      <xdr:col>85</xdr:col>
      <xdr:colOff>127000</xdr:colOff>
      <xdr:row>98</xdr:row>
      <xdr:rowOff>15844</xdr:rowOff>
    </xdr:to>
    <xdr:cxnSp macro="">
      <xdr:nvCxnSpPr>
        <xdr:cNvPr id="682" name="直線コネクタ 681"/>
        <xdr:cNvCxnSpPr/>
      </xdr:nvCxnSpPr>
      <xdr:spPr>
        <a:xfrm flipV="1">
          <a:off x="15481300" y="16803159"/>
          <a:ext cx="838200" cy="1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33054</xdr:rowOff>
    </xdr:from>
    <xdr:to>
      <xdr:col>81</xdr:col>
      <xdr:colOff>50800</xdr:colOff>
      <xdr:row>98</xdr:row>
      <xdr:rowOff>15844</xdr:rowOff>
    </xdr:to>
    <xdr:cxnSp macro="">
      <xdr:nvCxnSpPr>
        <xdr:cNvPr id="685" name="直線コネクタ 684"/>
        <xdr:cNvCxnSpPr/>
      </xdr:nvCxnSpPr>
      <xdr:spPr>
        <a:xfrm>
          <a:off x="14592300" y="16492254"/>
          <a:ext cx="889000" cy="32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33054</xdr:rowOff>
    </xdr:from>
    <xdr:to>
      <xdr:col>76</xdr:col>
      <xdr:colOff>114300</xdr:colOff>
      <xdr:row>97</xdr:row>
      <xdr:rowOff>27694</xdr:rowOff>
    </xdr:to>
    <xdr:cxnSp macro="">
      <xdr:nvCxnSpPr>
        <xdr:cNvPr id="688" name="直線コネクタ 687"/>
        <xdr:cNvCxnSpPr/>
      </xdr:nvCxnSpPr>
      <xdr:spPr>
        <a:xfrm flipV="1">
          <a:off x="13703300" y="16492254"/>
          <a:ext cx="889000" cy="16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145215</xdr:rowOff>
    </xdr:from>
    <xdr:ext cx="534377" cy="259045"/>
    <xdr:sp macro="" textlink="">
      <xdr:nvSpPr>
        <xdr:cNvPr id="690" name="テキスト ボックス 689"/>
        <xdr:cNvSpPr txBox="1"/>
      </xdr:nvSpPr>
      <xdr:spPr>
        <a:xfrm>
          <a:off x="14325111" y="167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126487</xdr:rowOff>
    </xdr:from>
    <xdr:to>
      <xdr:col>71</xdr:col>
      <xdr:colOff>177800</xdr:colOff>
      <xdr:row>97</xdr:row>
      <xdr:rowOff>27694</xdr:rowOff>
    </xdr:to>
    <xdr:cxnSp macro="">
      <xdr:nvCxnSpPr>
        <xdr:cNvPr id="691" name="直線コネクタ 690"/>
        <xdr:cNvCxnSpPr/>
      </xdr:nvCxnSpPr>
      <xdr:spPr>
        <a:xfrm>
          <a:off x="12814300" y="16585687"/>
          <a:ext cx="889000" cy="7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41907</xdr:rowOff>
    </xdr:from>
    <xdr:ext cx="534377" cy="259045"/>
    <xdr:sp macro="" textlink="">
      <xdr:nvSpPr>
        <xdr:cNvPr id="693" name="テキスト ボックス 692"/>
        <xdr:cNvSpPr txBox="1"/>
      </xdr:nvSpPr>
      <xdr:spPr>
        <a:xfrm>
          <a:off x="13436111" y="1684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78629</xdr:rowOff>
    </xdr:from>
    <xdr:ext cx="534377" cy="259045"/>
    <xdr:sp macro="" textlink="">
      <xdr:nvSpPr>
        <xdr:cNvPr id="695" name="テキスト ボックス 694"/>
        <xdr:cNvSpPr txBox="1"/>
      </xdr:nvSpPr>
      <xdr:spPr>
        <a:xfrm>
          <a:off x="12547111" y="1688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121709</xdr:rowOff>
    </xdr:from>
    <xdr:to>
      <xdr:col>85</xdr:col>
      <xdr:colOff>177800</xdr:colOff>
      <xdr:row>98</xdr:row>
      <xdr:rowOff>51859</xdr:rowOff>
    </xdr:to>
    <xdr:sp macro="" textlink="">
      <xdr:nvSpPr>
        <xdr:cNvPr id="701" name="楕円 700"/>
        <xdr:cNvSpPr/>
      </xdr:nvSpPr>
      <xdr:spPr>
        <a:xfrm>
          <a:off x="16268700" y="1675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100136</xdr:rowOff>
    </xdr:from>
    <xdr:ext cx="534377" cy="259045"/>
    <xdr:sp macro="" textlink="">
      <xdr:nvSpPr>
        <xdr:cNvPr id="702" name="積立金該当値テキスト"/>
        <xdr:cNvSpPr txBox="1"/>
      </xdr:nvSpPr>
      <xdr:spPr>
        <a:xfrm>
          <a:off x="16370300" y="1673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136494</xdr:rowOff>
    </xdr:from>
    <xdr:to>
      <xdr:col>81</xdr:col>
      <xdr:colOff>101600</xdr:colOff>
      <xdr:row>98</xdr:row>
      <xdr:rowOff>66644</xdr:rowOff>
    </xdr:to>
    <xdr:sp macro="" textlink="">
      <xdr:nvSpPr>
        <xdr:cNvPr id="703" name="楕円 702"/>
        <xdr:cNvSpPr/>
      </xdr:nvSpPr>
      <xdr:spPr>
        <a:xfrm>
          <a:off x="15430500" y="1676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57771</xdr:rowOff>
    </xdr:from>
    <xdr:ext cx="534377" cy="259045"/>
    <xdr:sp macro="" textlink="">
      <xdr:nvSpPr>
        <xdr:cNvPr id="704" name="テキスト ボックス 703"/>
        <xdr:cNvSpPr txBox="1"/>
      </xdr:nvSpPr>
      <xdr:spPr>
        <a:xfrm>
          <a:off x="15214111" y="168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153704</xdr:rowOff>
    </xdr:from>
    <xdr:to>
      <xdr:col>76</xdr:col>
      <xdr:colOff>165100</xdr:colOff>
      <xdr:row>96</xdr:row>
      <xdr:rowOff>83854</xdr:rowOff>
    </xdr:to>
    <xdr:sp macro="" textlink="">
      <xdr:nvSpPr>
        <xdr:cNvPr id="705" name="楕円 704"/>
        <xdr:cNvSpPr/>
      </xdr:nvSpPr>
      <xdr:spPr>
        <a:xfrm>
          <a:off x="14541500" y="1644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100381</xdr:rowOff>
    </xdr:from>
    <xdr:ext cx="534377" cy="259045"/>
    <xdr:sp macro="" textlink="">
      <xdr:nvSpPr>
        <xdr:cNvPr id="706" name="テキスト ボックス 705"/>
        <xdr:cNvSpPr txBox="1"/>
      </xdr:nvSpPr>
      <xdr:spPr>
        <a:xfrm>
          <a:off x="14325111" y="162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148344</xdr:rowOff>
    </xdr:from>
    <xdr:to>
      <xdr:col>72</xdr:col>
      <xdr:colOff>38100</xdr:colOff>
      <xdr:row>97</xdr:row>
      <xdr:rowOff>78494</xdr:rowOff>
    </xdr:to>
    <xdr:sp macro="" textlink="">
      <xdr:nvSpPr>
        <xdr:cNvPr id="707" name="楕円 706"/>
        <xdr:cNvSpPr/>
      </xdr:nvSpPr>
      <xdr:spPr>
        <a:xfrm>
          <a:off x="13652500" y="1660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95021</xdr:rowOff>
    </xdr:from>
    <xdr:ext cx="534377" cy="259045"/>
    <xdr:sp macro="" textlink="">
      <xdr:nvSpPr>
        <xdr:cNvPr id="708" name="テキスト ボックス 707"/>
        <xdr:cNvSpPr txBox="1"/>
      </xdr:nvSpPr>
      <xdr:spPr>
        <a:xfrm>
          <a:off x="13436111" y="1638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75687</xdr:rowOff>
    </xdr:from>
    <xdr:to>
      <xdr:col>67</xdr:col>
      <xdr:colOff>101600</xdr:colOff>
      <xdr:row>97</xdr:row>
      <xdr:rowOff>5837</xdr:rowOff>
    </xdr:to>
    <xdr:sp macro="" textlink="">
      <xdr:nvSpPr>
        <xdr:cNvPr id="709" name="楕円 708"/>
        <xdr:cNvSpPr/>
      </xdr:nvSpPr>
      <xdr:spPr>
        <a:xfrm>
          <a:off x="12763500" y="1653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22364</xdr:rowOff>
    </xdr:from>
    <xdr:ext cx="534377" cy="259045"/>
    <xdr:sp macro="" textlink="">
      <xdr:nvSpPr>
        <xdr:cNvPr id="710" name="テキスト ボックス 709"/>
        <xdr:cNvSpPr txBox="1"/>
      </xdr:nvSpPr>
      <xdr:spPr>
        <a:xfrm>
          <a:off x="12547111" y="163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140970</xdr:rowOff>
    </xdr:from>
    <xdr:to>
      <xdr:col>116</xdr:col>
      <xdr:colOff>63500</xdr:colOff>
      <xdr:row>37</xdr:row>
      <xdr:rowOff>159131</xdr:rowOff>
    </xdr:to>
    <xdr:cxnSp macro="">
      <xdr:nvCxnSpPr>
        <xdr:cNvPr id="739" name="直線コネクタ 738"/>
        <xdr:cNvCxnSpPr/>
      </xdr:nvCxnSpPr>
      <xdr:spPr>
        <a:xfrm>
          <a:off x="21323300" y="6484620"/>
          <a:ext cx="838200" cy="1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156100</xdr:rowOff>
    </xdr:from>
    <xdr:ext cx="469744" cy="259045"/>
    <xdr:sp macro="" textlink="">
      <xdr:nvSpPr>
        <xdr:cNvPr id="740" name="投資及び出資金平均値テキスト"/>
        <xdr:cNvSpPr txBox="1"/>
      </xdr:nvSpPr>
      <xdr:spPr>
        <a:xfrm>
          <a:off x="22212300" y="6499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140970</xdr:rowOff>
    </xdr:from>
    <xdr:to>
      <xdr:col>111</xdr:col>
      <xdr:colOff>177800</xdr:colOff>
      <xdr:row>37</xdr:row>
      <xdr:rowOff>156972</xdr:rowOff>
    </xdr:to>
    <xdr:cxnSp macro="">
      <xdr:nvCxnSpPr>
        <xdr:cNvPr id="742" name="直線コネクタ 741"/>
        <xdr:cNvCxnSpPr/>
      </xdr:nvCxnSpPr>
      <xdr:spPr>
        <a:xfrm flipV="1">
          <a:off x="20434300" y="648462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97426</xdr:rowOff>
    </xdr:from>
    <xdr:ext cx="469744" cy="259045"/>
    <xdr:sp macro="" textlink="">
      <xdr:nvSpPr>
        <xdr:cNvPr id="744" name="テキスト ボックス 743"/>
        <xdr:cNvSpPr txBox="1"/>
      </xdr:nvSpPr>
      <xdr:spPr>
        <a:xfrm>
          <a:off x="21088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156972</xdr:rowOff>
    </xdr:from>
    <xdr:to>
      <xdr:col>107</xdr:col>
      <xdr:colOff>50800</xdr:colOff>
      <xdr:row>37</xdr:row>
      <xdr:rowOff>164465</xdr:rowOff>
    </xdr:to>
    <xdr:cxnSp macro="">
      <xdr:nvCxnSpPr>
        <xdr:cNvPr id="745" name="直線コネクタ 744"/>
        <xdr:cNvCxnSpPr/>
      </xdr:nvCxnSpPr>
      <xdr:spPr>
        <a:xfrm flipV="1">
          <a:off x="19545300" y="6500622"/>
          <a:ext cx="8890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83837</xdr:rowOff>
    </xdr:from>
    <xdr:ext cx="469744" cy="259045"/>
    <xdr:sp macro="" textlink="">
      <xdr:nvSpPr>
        <xdr:cNvPr id="747" name="テキスト ボックス 746"/>
        <xdr:cNvSpPr txBox="1"/>
      </xdr:nvSpPr>
      <xdr:spPr>
        <a:xfrm>
          <a:off x="20199428"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82042</xdr:rowOff>
    </xdr:from>
    <xdr:to>
      <xdr:col>102</xdr:col>
      <xdr:colOff>114300</xdr:colOff>
      <xdr:row>37</xdr:row>
      <xdr:rowOff>164465</xdr:rowOff>
    </xdr:to>
    <xdr:cxnSp macro="">
      <xdr:nvCxnSpPr>
        <xdr:cNvPr id="748" name="直線コネクタ 747"/>
        <xdr:cNvCxnSpPr/>
      </xdr:nvCxnSpPr>
      <xdr:spPr>
        <a:xfrm>
          <a:off x="18656300" y="5739892"/>
          <a:ext cx="889000" cy="76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97934</xdr:rowOff>
    </xdr:from>
    <xdr:ext cx="469744" cy="259045"/>
    <xdr:sp macro="" textlink="">
      <xdr:nvSpPr>
        <xdr:cNvPr id="750" name="テキスト ボックス 749"/>
        <xdr:cNvSpPr txBox="1"/>
      </xdr:nvSpPr>
      <xdr:spPr>
        <a:xfrm>
          <a:off x="19310428" y="661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137685</xdr:rowOff>
    </xdr:from>
    <xdr:ext cx="378565" cy="259045"/>
    <xdr:sp macro="" textlink="">
      <xdr:nvSpPr>
        <xdr:cNvPr id="752" name="テキスト ボックス 751"/>
        <xdr:cNvSpPr txBox="1"/>
      </xdr:nvSpPr>
      <xdr:spPr>
        <a:xfrm>
          <a:off x="18467017" y="6652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108331</xdr:rowOff>
    </xdr:from>
    <xdr:to>
      <xdr:col>116</xdr:col>
      <xdr:colOff>114300</xdr:colOff>
      <xdr:row>38</xdr:row>
      <xdr:rowOff>38481</xdr:rowOff>
    </xdr:to>
    <xdr:sp macro="" textlink="">
      <xdr:nvSpPr>
        <xdr:cNvPr id="758" name="楕円 757"/>
        <xdr:cNvSpPr/>
      </xdr:nvSpPr>
      <xdr:spPr>
        <a:xfrm>
          <a:off x="22110700" y="645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131208</xdr:rowOff>
    </xdr:from>
    <xdr:ext cx="469744" cy="259045"/>
    <xdr:sp macro="" textlink="">
      <xdr:nvSpPr>
        <xdr:cNvPr id="759" name="投資及び出資金該当値テキスト"/>
        <xdr:cNvSpPr txBox="1"/>
      </xdr:nvSpPr>
      <xdr:spPr>
        <a:xfrm>
          <a:off x="22212300" y="630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90170</xdr:rowOff>
    </xdr:from>
    <xdr:to>
      <xdr:col>112</xdr:col>
      <xdr:colOff>38100</xdr:colOff>
      <xdr:row>38</xdr:row>
      <xdr:rowOff>20320</xdr:rowOff>
    </xdr:to>
    <xdr:sp macro="" textlink="">
      <xdr:nvSpPr>
        <xdr:cNvPr id="760" name="楕円 759"/>
        <xdr:cNvSpPr/>
      </xdr:nvSpPr>
      <xdr:spPr>
        <a:xfrm>
          <a:off x="21272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36847</xdr:rowOff>
    </xdr:from>
    <xdr:ext cx="469744" cy="259045"/>
    <xdr:sp macro="" textlink="">
      <xdr:nvSpPr>
        <xdr:cNvPr id="761" name="テキスト ボックス 760"/>
        <xdr:cNvSpPr txBox="1"/>
      </xdr:nvSpPr>
      <xdr:spPr>
        <a:xfrm>
          <a:off x="21088428"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106172</xdr:rowOff>
    </xdr:from>
    <xdr:to>
      <xdr:col>107</xdr:col>
      <xdr:colOff>101600</xdr:colOff>
      <xdr:row>38</xdr:row>
      <xdr:rowOff>36322</xdr:rowOff>
    </xdr:to>
    <xdr:sp macro="" textlink="">
      <xdr:nvSpPr>
        <xdr:cNvPr id="762" name="楕円 761"/>
        <xdr:cNvSpPr/>
      </xdr:nvSpPr>
      <xdr:spPr>
        <a:xfrm>
          <a:off x="20383500" y="644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52849</xdr:rowOff>
    </xdr:from>
    <xdr:ext cx="469744" cy="259045"/>
    <xdr:sp macro="" textlink="">
      <xdr:nvSpPr>
        <xdr:cNvPr id="763" name="テキスト ボックス 762"/>
        <xdr:cNvSpPr txBox="1"/>
      </xdr:nvSpPr>
      <xdr:spPr>
        <a:xfrm>
          <a:off x="20199428" y="622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113665</xdr:rowOff>
    </xdr:from>
    <xdr:to>
      <xdr:col>102</xdr:col>
      <xdr:colOff>165100</xdr:colOff>
      <xdr:row>38</xdr:row>
      <xdr:rowOff>43815</xdr:rowOff>
    </xdr:to>
    <xdr:sp macro="" textlink="">
      <xdr:nvSpPr>
        <xdr:cNvPr id="764" name="楕円 763"/>
        <xdr:cNvSpPr/>
      </xdr:nvSpPr>
      <xdr:spPr>
        <a:xfrm>
          <a:off x="19494500" y="64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60342</xdr:rowOff>
    </xdr:from>
    <xdr:ext cx="469744" cy="259045"/>
    <xdr:sp macro="" textlink="">
      <xdr:nvSpPr>
        <xdr:cNvPr id="765" name="テキスト ボックス 764"/>
        <xdr:cNvSpPr txBox="1"/>
      </xdr:nvSpPr>
      <xdr:spPr>
        <a:xfrm>
          <a:off x="19310428" y="623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31242</xdr:rowOff>
    </xdr:from>
    <xdr:to>
      <xdr:col>98</xdr:col>
      <xdr:colOff>38100</xdr:colOff>
      <xdr:row>33</xdr:row>
      <xdr:rowOff>132842</xdr:rowOff>
    </xdr:to>
    <xdr:sp macro="" textlink="">
      <xdr:nvSpPr>
        <xdr:cNvPr id="766" name="楕円 765"/>
        <xdr:cNvSpPr/>
      </xdr:nvSpPr>
      <xdr:spPr>
        <a:xfrm>
          <a:off x="18605500" y="568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149369</xdr:rowOff>
    </xdr:from>
    <xdr:ext cx="469744" cy="259045"/>
    <xdr:sp macro="" textlink="">
      <xdr:nvSpPr>
        <xdr:cNvPr id="767" name="テキスト ボックス 766"/>
        <xdr:cNvSpPr txBox="1"/>
      </xdr:nvSpPr>
      <xdr:spPr>
        <a:xfrm>
          <a:off x="18421428" y="546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67576</xdr:rowOff>
    </xdr:from>
    <xdr:to>
      <xdr:col>116</xdr:col>
      <xdr:colOff>63500</xdr:colOff>
      <xdr:row>58</xdr:row>
      <xdr:rowOff>67729</xdr:rowOff>
    </xdr:to>
    <xdr:cxnSp macro="">
      <xdr:nvCxnSpPr>
        <xdr:cNvPr id="796" name="直線コネクタ 795"/>
        <xdr:cNvCxnSpPr/>
      </xdr:nvCxnSpPr>
      <xdr:spPr>
        <a:xfrm>
          <a:off x="21323300" y="10011676"/>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61727</xdr:rowOff>
    </xdr:from>
    <xdr:ext cx="469744" cy="259045"/>
    <xdr:sp macro="" textlink="">
      <xdr:nvSpPr>
        <xdr:cNvPr id="797" name="貸付金平均値テキスト"/>
        <xdr:cNvSpPr txBox="1"/>
      </xdr:nvSpPr>
      <xdr:spPr>
        <a:xfrm>
          <a:off x="22212300" y="1000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67348</xdr:rowOff>
    </xdr:from>
    <xdr:to>
      <xdr:col>111</xdr:col>
      <xdr:colOff>177800</xdr:colOff>
      <xdr:row>58</xdr:row>
      <xdr:rowOff>67576</xdr:rowOff>
    </xdr:to>
    <xdr:cxnSp macro="">
      <xdr:nvCxnSpPr>
        <xdr:cNvPr id="799" name="直線コネクタ 798"/>
        <xdr:cNvCxnSpPr/>
      </xdr:nvCxnSpPr>
      <xdr:spPr>
        <a:xfrm>
          <a:off x="20434300" y="1001144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7358</xdr:rowOff>
    </xdr:from>
    <xdr:ext cx="469744" cy="259045"/>
    <xdr:sp macro="" textlink="">
      <xdr:nvSpPr>
        <xdr:cNvPr id="801" name="テキスト ボックス 800"/>
        <xdr:cNvSpPr txBox="1"/>
      </xdr:nvSpPr>
      <xdr:spPr>
        <a:xfrm>
          <a:off x="21088428" y="1012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67348</xdr:rowOff>
    </xdr:from>
    <xdr:to>
      <xdr:col>107</xdr:col>
      <xdr:colOff>50800</xdr:colOff>
      <xdr:row>58</xdr:row>
      <xdr:rowOff>67614</xdr:rowOff>
    </xdr:to>
    <xdr:cxnSp macro="">
      <xdr:nvCxnSpPr>
        <xdr:cNvPr id="802" name="直線コネクタ 801"/>
        <xdr:cNvCxnSpPr/>
      </xdr:nvCxnSpPr>
      <xdr:spPr>
        <a:xfrm flipV="1">
          <a:off x="19545300" y="10011448"/>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xdr:rowOff>
    </xdr:from>
    <xdr:ext cx="469744" cy="259045"/>
    <xdr:sp macro="" textlink="">
      <xdr:nvSpPr>
        <xdr:cNvPr id="804" name="テキスト ボックス 803"/>
        <xdr:cNvSpPr txBox="1"/>
      </xdr:nvSpPr>
      <xdr:spPr>
        <a:xfrm>
          <a:off x="20199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65100</xdr:rowOff>
    </xdr:from>
    <xdr:to>
      <xdr:col>102</xdr:col>
      <xdr:colOff>114300</xdr:colOff>
      <xdr:row>58</xdr:row>
      <xdr:rowOff>67614</xdr:rowOff>
    </xdr:to>
    <xdr:cxnSp macro="">
      <xdr:nvCxnSpPr>
        <xdr:cNvPr id="805" name="直線コネクタ 804"/>
        <xdr:cNvCxnSpPr/>
      </xdr:nvCxnSpPr>
      <xdr:spPr>
        <a:xfrm>
          <a:off x="18656300" y="10009200"/>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152176</xdr:rowOff>
    </xdr:from>
    <xdr:ext cx="469744" cy="259045"/>
    <xdr:sp macro="" textlink="">
      <xdr:nvSpPr>
        <xdr:cNvPr id="807" name="テキスト ボックス 806"/>
        <xdr:cNvSpPr txBox="1"/>
      </xdr:nvSpPr>
      <xdr:spPr>
        <a:xfrm>
          <a:off x="19310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165168</xdr:rowOff>
    </xdr:from>
    <xdr:ext cx="469744" cy="259045"/>
    <xdr:sp macro="" textlink="">
      <xdr:nvSpPr>
        <xdr:cNvPr id="809" name="テキスト ボックス 808"/>
        <xdr:cNvSpPr txBox="1"/>
      </xdr:nvSpPr>
      <xdr:spPr>
        <a:xfrm>
          <a:off x="18421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16929</xdr:rowOff>
    </xdr:from>
    <xdr:to>
      <xdr:col>116</xdr:col>
      <xdr:colOff>114300</xdr:colOff>
      <xdr:row>58</xdr:row>
      <xdr:rowOff>118529</xdr:rowOff>
    </xdr:to>
    <xdr:sp macro="" textlink="">
      <xdr:nvSpPr>
        <xdr:cNvPr id="815" name="楕円 814"/>
        <xdr:cNvSpPr/>
      </xdr:nvSpPr>
      <xdr:spPr>
        <a:xfrm>
          <a:off x="22110700" y="99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39806</xdr:rowOff>
    </xdr:from>
    <xdr:ext cx="469744" cy="259045"/>
    <xdr:sp macro="" textlink="">
      <xdr:nvSpPr>
        <xdr:cNvPr id="816" name="貸付金該当値テキスト"/>
        <xdr:cNvSpPr txBox="1"/>
      </xdr:nvSpPr>
      <xdr:spPr>
        <a:xfrm>
          <a:off x="22212300" y="98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16776</xdr:rowOff>
    </xdr:from>
    <xdr:to>
      <xdr:col>112</xdr:col>
      <xdr:colOff>38100</xdr:colOff>
      <xdr:row>58</xdr:row>
      <xdr:rowOff>118376</xdr:rowOff>
    </xdr:to>
    <xdr:sp macro="" textlink="">
      <xdr:nvSpPr>
        <xdr:cNvPr id="817" name="楕円 816"/>
        <xdr:cNvSpPr/>
      </xdr:nvSpPr>
      <xdr:spPr>
        <a:xfrm>
          <a:off x="21272500" y="996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134903</xdr:rowOff>
    </xdr:from>
    <xdr:ext cx="469744" cy="259045"/>
    <xdr:sp macro="" textlink="">
      <xdr:nvSpPr>
        <xdr:cNvPr id="818" name="テキスト ボックス 817"/>
        <xdr:cNvSpPr txBox="1"/>
      </xdr:nvSpPr>
      <xdr:spPr>
        <a:xfrm>
          <a:off x="21088428" y="973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16548</xdr:rowOff>
    </xdr:from>
    <xdr:to>
      <xdr:col>107</xdr:col>
      <xdr:colOff>101600</xdr:colOff>
      <xdr:row>58</xdr:row>
      <xdr:rowOff>118148</xdr:rowOff>
    </xdr:to>
    <xdr:sp macro="" textlink="">
      <xdr:nvSpPr>
        <xdr:cNvPr id="819" name="楕円 818"/>
        <xdr:cNvSpPr/>
      </xdr:nvSpPr>
      <xdr:spPr>
        <a:xfrm>
          <a:off x="20383500" y="996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134675</xdr:rowOff>
    </xdr:from>
    <xdr:ext cx="469744" cy="259045"/>
    <xdr:sp macro="" textlink="">
      <xdr:nvSpPr>
        <xdr:cNvPr id="820" name="テキスト ボックス 819"/>
        <xdr:cNvSpPr txBox="1"/>
      </xdr:nvSpPr>
      <xdr:spPr>
        <a:xfrm>
          <a:off x="20199428" y="973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16814</xdr:rowOff>
    </xdr:from>
    <xdr:to>
      <xdr:col>102</xdr:col>
      <xdr:colOff>165100</xdr:colOff>
      <xdr:row>58</xdr:row>
      <xdr:rowOff>118414</xdr:rowOff>
    </xdr:to>
    <xdr:sp macro="" textlink="">
      <xdr:nvSpPr>
        <xdr:cNvPr id="821" name="楕円 820"/>
        <xdr:cNvSpPr/>
      </xdr:nvSpPr>
      <xdr:spPr>
        <a:xfrm>
          <a:off x="19494500" y="996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134941</xdr:rowOff>
    </xdr:from>
    <xdr:ext cx="469744" cy="259045"/>
    <xdr:sp macro="" textlink="">
      <xdr:nvSpPr>
        <xdr:cNvPr id="822" name="テキスト ボックス 821"/>
        <xdr:cNvSpPr txBox="1"/>
      </xdr:nvSpPr>
      <xdr:spPr>
        <a:xfrm>
          <a:off x="19310428" y="973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14300</xdr:rowOff>
    </xdr:from>
    <xdr:to>
      <xdr:col>98</xdr:col>
      <xdr:colOff>38100</xdr:colOff>
      <xdr:row>58</xdr:row>
      <xdr:rowOff>115900</xdr:rowOff>
    </xdr:to>
    <xdr:sp macro="" textlink="">
      <xdr:nvSpPr>
        <xdr:cNvPr id="823" name="楕円 822"/>
        <xdr:cNvSpPr/>
      </xdr:nvSpPr>
      <xdr:spPr>
        <a:xfrm>
          <a:off x="18605500" y="99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132427</xdr:rowOff>
    </xdr:from>
    <xdr:ext cx="469744" cy="259045"/>
    <xdr:sp macro="" textlink="">
      <xdr:nvSpPr>
        <xdr:cNvPr id="824" name="テキスト ボックス 823"/>
        <xdr:cNvSpPr txBox="1"/>
      </xdr:nvSpPr>
      <xdr:spPr>
        <a:xfrm>
          <a:off x="18421428" y="973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154037</xdr:rowOff>
    </xdr:from>
    <xdr:to>
      <xdr:col>116</xdr:col>
      <xdr:colOff>63500</xdr:colOff>
      <xdr:row>77</xdr:row>
      <xdr:rowOff>145481</xdr:rowOff>
    </xdr:to>
    <xdr:cxnSp macro="">
      <xdr:nvCxnSpPr>
        <xdr:cNvPr id="856" name="直線コネクタ 855"/>
        <xdr:cNvCxnSpPr/>
      </xdr:nvCxnSpPr>
      <xdr:spPr>
        <a:xfrm flipV="1">
          <a:off x="21323300" y="13184237"/>
          <a:ext cx="838200" cy="16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145481</xdr:rowOff>
    </xdr:from>
    <xdr:to>
      <xdr:col>111</xdr:col>
      <xdr:colOff>177800</xdr:colOff>
      <xdr:row>78</xdr:row>
      <xdr:rowOff>47704</xdr:rowOff>
    </xdr:to>
    <xdr:cxnSp macro="">
      <xdr:nvCxnSpPr>
        <xdr:cNvPr id="859" name="直線コネクタ 858"/>
        <xdr:cNvCxnSpPr/>
      </xdr:nvCxnSpPr>
      <xdr:spPr>
        <a:xfrm flipV="1">
          <a:off x="20434300" y="13347131"/>
          <a:ext cx="889000" cy="7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47704</xdr:rowOff>
    </xdr:from>
    <xdr:to>
      <xdr:col>107</xdr:col>
      <xdr:colOff>50800</xdr:colOff>
      <xdr:row>78</xdr:row>
      <xdr:rowOff>68442</xdr:rowOff>
    </xdr:to>
    <xdr:cxnSp macro="">
      <xdr:nvCxnSpPr>
        <xdr:cNvPr id="862" name="直線コネクタ 861"/>
        <xdr:cNvCxnSpPr/>
      </xdr:nvCxnSpPr>
      <xdr:spPr>
        <a:xfrm flipV="1">
          <a:off x="19545300" y="13420804"/>
          <a:ext cx="889000" cy="2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68442</xdr:rowOff>
    </xdr:from>
    <xdr:to>
      <xdr:col>102</xdr:col>
      <xdr:colOff>114300</xdr:colOff>
      <xdr:row>78</xdr:row>
      <xdr:rowOff>152110</xdr:rowOff>
    </xdr:to>
    <xdr:cxnSp macro="">
      <xdr:nvCxnSpPr>
        <xdr:cNvPr id="865" name="直線コネクタ 864"/>
        <xdr:cNvCxnSpPr/>
      </xdr:nvCxnSpPr>
      <xdr:spPr>
        <a:xfrm flipV="1">
          <a:off x="18656300" y="13441542"/>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24996</xdr:rowOff>
    </xdr:from>
    <xdr:ext cx="534377" cy="259045"/>
    <xdr:sp macro="" textlink="">
      <xdr:nvSpPr>
        <xdr:cNvPr id="867" name="テキスト ボックス 866"/>
        <xdr:cNvSpPr txBox="1"/>
      </xdr:nvSpPr>
      <xdr:spPr>
        <a:xfrm>
          <a:off x="19278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9" name="テキスト ボックス 868"/>
        <xdr:cNvSpPr txBox="1"/>
      </xdr:nvSpPr>
      <xdr:spPr>
        <a:xfrm>
          <a:off x="18389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103237</xdr:rowOff>
    </xdr:from>
    <xdr:to>
      <xdr:col>116</xdr:col>
      <xdr:colOff>114300</xdr:colOff>
      <xdr:row>77</xdr:row>
      <xdr:rowOff>33387</xdr:rowOff>
    </xdr:to>
    <xdr:sp macro="" textlink="">
      <xdr:nvSpPr>
        <xdr:cNvPr id="875" name="楕円 874"/>
        <xdr:cNvSpPr/>
      </xdr:nvSpPr>
      <xdr:spPr>
        <a:xfrm>
          <a:off x="22110700" y="1313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81664</xdr:rowOff>
    </xdr:from>
    <xdr:ext cx="534377" cy="259045"/>
    <xdr:sp macro="" textlink="">
      <xdr:nvSpPr>
        <xdr:cNvPr id="876" name="繰出金該当値テキスト"/>
        <xdr:cNvSpPr txBox="1"/>
      </xdr:nvSpPr>
      <xdr:spPr>
        <a:xfrm>
          <a:off x="22212300" y="1311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94681</xdr:rowOff>
    </xdr:from>
    <xdr:to>
      <xdr:col>112</xdr:col>
      <xdr:colOff>38100</xdr:colOff>
      <xdr:row>78</xdr:row>
      <xdr:rowOff>24831</xdr:rowOff>
    </xdr:to>
    <xdr:sp macro="" textlink="">
      <xdr:nvSpPr>
        <xdr:cNvPr id="877" name="楕円 876"/>
        <xdr:cNvSpPr/>
      </xdr:nvSpPr>
      <xdr:spPr>
        <a:xfrm>
          <a:off x="21272500" y="1329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15958</xdr:rowOff>
    </xdr:from>
    <xdr:ext cx="534377" cy="259045"/>
    <xdr:sp macro="" textlink="">
      <xdr:nvSpPr>
        <xdr:cNvPr id="878" name="テキスト ボックス 877"/>
        <xdr:cNvSpPr txBox="1"/>
      </xdr:nvSpPr>
      <xdr:spPr>
        <a:xfrm>
          <a:off x="21056111" y="133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168354</xdr:rowOff>
    </xdr:from>
    <xdr:to>
      <xdr:col>107</xdr:col>
      <xdr:colOff>101600</xdr:colOff>
      <xdr:row>78</xdr:row>
      <xdr:rowOff>98504</xdr:rowOff>
    </xdr:to>
    <xdr:sp macro="" textlink="">
      <xdr:nvSpPr>
        <xdr:cNvPr id="879" name="楕円 878"/>
        <xdr:cNvSpPr/>
      </xdr:nvSpPr>
      <xdr:spPr>
        <a:xfrm>
          <a:off x="20383500" y="1337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89631</xdr:rowOff>
    </xdr:from>
    <xdr:ext cx="534377" cy="259045"/>
    <xdr:sp macro="" textlink="">
      <xdr:nvSpPr>
        <xdr:cNvPr id="880" name="テキスト ボックス 879"/>
        <xdr:cNvSpPr txBox="1"/>
      </xdr:nvSpPr>
      <xdr:spPr>
        <a:xfrm>
          <a:off x="20167111" y="1346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17642</xdr:rowOff>
    </xdr:from>
    <xdr:to>
      <xdr:col>102</xdr:col>
      <xdr:colOff>165100</xdr:colOff>
      <xdr:row>78</xdr:row>
      <xdr:rowOff>119242</xdr:rowOff>
    </xdr:to>
    <xdr:sp macro="" textlink="">
      <xdr:nvSpPr>
        <xdr:cNvPr id="881" name="楕円 880"/>
        <xdr:cNvSpPr/>
      </xdr:nvSpPr>
      <xdr:spPr>
        <a:xfrm>
          <a:off x="19494500" y="1339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110369</xdr:rowOff>
    </xdr:from>
    <xdr:ext cx="534377" cy="259045"/>
    <xdr:sp macro="" textlink="">
      <xdr:nvSpPr>
        <xdr:cNvPr id="882" name="テキスト ボックス 881"/>
        <xdr:cNvSpPr txBox="1"/>
      </xdr:nvSpPr>
      <xdr:spPr>
        <a:xfrm>
          <a:off x="19278111" y="1348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101310</xdr:rowOff>
    </xdr:from>
    <xdr:to>
      <xdr:col>98</xdr:col>
      <xdr:colOff>38100</xdr:colOff>
      <xdr:row>79</xdr:row>
      <xdr:rowOff>31460</xdr:rowOff>
    </xdr:to>
    <xdr:sp macro="" textlink="">
      <xdr:nvSpPr>
        <xdr:cNvPr id="883" name="楕円 882"/>
        <xdr:cNvSpPr/>
      </xdr:nvSpPr>
      <xdr:spPr>
        <a:xfrm>
          <a:off x="18605500" y="134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22587</xdr:rowOff>
    </xdr:from>
    <xdr:ext cx="534377" cy="259045"/>
    <xdr:sp macro="" textlink="">
      <xdr:nvSpPr>
        <xdr:cNvPr id="884" name="テキスト ボックス 883"/>
        <xdr:cNvSpPr txBox="1"/>
      </xdr:nvSpPr>
      <xdr:spPr>
        <a:xfrm>
          <a:off x="18389111" y="1356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歳出決算総額は一人当たり</a:t>
          </a:r>
          <a:r>
            <a:rPr kumimoji="1" lang="en-US" altLang="ja-JP" sz="1300">
              <a:latin typeface="ＭＳ Ｐゴシック" panose="020B0600070205080204" pitchFamily="50" charset="-128"/>
              <a:ea typeface="ＭＳ Ｐゴシック" panose="020B0600070205080204" pitchFamily="50" charset="-128"/>
            </a:rPr>
            <a:t>445,940</a:t>
          </a:r>
          <a:r>
            <a:rPr kumimoji="1" lang="ja-JP" altLang="en-US" sz="1300">
              <a:latin typeface="ＭＳ Ｐゴシック" panose="020B0600070205080204" pitchFamily="50" charset="-128"/>
              <a:ea typeface="ＭＳ Ｐゴシック" panose="020B0600070205080204" pitchFamily="50" charset="-128"/>
            </a:rPr>
            <a:t>円／人となり、昨年度の</a:t>
          </a:r>
          <a:r>
            <a:rPr kumimoji="1" lang="en-US" altLang="ja-JP" sz="1300">
              <a:latin typeface="ＭＳ Ｐゴシック" panose="020B0600070205080204" pitchFamily="50" charset="-128"/>
              <a:ea typeface="ＭＳ Ｐゴシック" panose="020B0600070205080204" pitchFamily="50" charset="-128"/>
            </a:rPr>
            <a:t>445,025</a:t>
          </a:r>
          <a:r>
            <a:rPr kumimoji="1" lang="ja-JP" altLang="en-US" sz="1300">
              <a:latin typeface="ＭＳ Ｐゴシック" panose="020B0600070205080204" pitchFamily="50" charset="-128"/>
              <a:ea typeface="ＭＳ Ｐゴシック" panose="020B0600070205080204" pitchFamily="50" charset="-128"/>
            </a:rPr>
            <a:t>円</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主な要因は国の施策に伴う各種物価高騰対策給付金の増、子ども医療費の増などにより扶助費が一人当たり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111,385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人となり、前年度の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103,628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人から増加したことや、愛島台地区造成事業の進捗に伴い土地開発基金から土地取得特別会計を経由する繰出金の増などにより繰出金が一人当たり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34,061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人となり、前年度の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29,073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人から増加となったものである。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宮城県名取市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79,720
79,164
98.18
37,159,334
35,550,375
1,113,714
17,450,976
29,074,528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7569</xdr:rowOff>
    </xdr:from>
    <xdr:to>
      <xdr:col>24</xdr:col>
      <xdr:colOff>63500</xdr:colOff>
      <xdr:row>36</xdr:row>
      <xdr:rowOff>14884</xdr:rowOff>
    </xdr:to>
    <xdr:cxnSp macro="">
      <xdr:nvCxnSpPr>
        <xdr:cNvPr id="59" name="直線コネクタ 58"/>
        <xdr:cNvCxnSpPr/>
      </xdr:nvCxnSpPr>
      <xdr:spPr>
        <a:xfrm flipV="1">
          <a:off x="3797300" y="6179769"/>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14884</xdr:rowOff>
    </xdr:from>
    <xdr:to>
      <xdr:col>19</xdr:col>
      <xdr:colOff>177800</xdr:colOff>
      <xdr:row>36</xdr:row>
      <xdr:rowOff>19914</xdr:rowOff>
    </xdr:to>
    <xdr:cxnSp macro="">
      <xdr:nvCxnSpPr>
        <xdr:cNvPr id="62" name="直線コネクタ 61"/>
        <xdr:cNvCxnSpPr/>
      </xdr:nvCxnSpPr>
      <xdr:spPr>
        <a:xfrm flipV="1">
          <a:off x="2908300" y="6187084"/>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19914</xdr:rowOff>
    </xdr:from>
    <xdr:to>
      <xdr:col>15</xdr:col>
      <xdr:colOff>50800</xdr:colOff>
      <xdr:row>36</xdr:row>
      <xdr:rowOff>20371</xdr:rowOff>
    </xdr:to>
    <xdr:cxnSp macro="">
      <xdr:nvCxnSpPr>
        <xdr:cNvPr id="65" name="直線コネクタ 64"/>
        <xdr:cNvCxnSpPr/>
      </xdr:nvCxnSpPr>
      <xdr:spPr>
        <a:xfrm flipV="1">
          <a:off x="2019300" y="619211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20371</xdr:rowOff>
    </xdr:from>
    <xdr:to>
      <xdr:col>10</xdr:col>
      <xdr:colOff>114300</xdr:colOff>
      <xdr:row>36</xdr:row>
      <xdr:rowOff>109982</xdr:rowOff>
    </xdr:to>
    <xdr:cxnSp macro="">
      <xdr:nvCxnSpPr>
        <xdr:cNvPr id="68" name="直線コネクタ 67"/>
        <xdr:cNvCxnSpPr/>
      </xdr:nvCxnSpPr>
      <xdr:spPr>
        <a:xfrm flipV="1">
          <a:off x="1130300" y="6192571"/>
          <a:ext cx="8890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154906</xdr:rowOff>
    </xdr:from>
    <xdr:ext cx="469744" cy="259045"/>
    <xdr:sp macro="" textlink="">
      <xdr:nvSpPr>
        <xdr:cNvPr id="70" name="テキスト ボックス 69"/>
        <xdr:cNvSpPr txBox="1"/>
      </xdr:nvSpPr>
      <xdr:spPr>
        <a:xfrm>
          <a:off x="1784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145762</xdr:rowOff>
    </xdr:from>
    <xdr:ext cx="469744" cy="259045"/>
    <xdr:sp macro="" textlink="">
      <xdr:nvSpPr>
        <xdr:cNvPr id="72" name="テキスト ボックス 71"/>
        <xdr:cNvSpPr txBox="1"/>
      </xdr:nvSpPr>
      <xdr:spPr>
        <a:xfrm>
          <a:off x="895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128219</xdr:rowOff>
    </xdr:from>
    <xdr:to>
      <xdr:col>24</xdr:col>
      <xdr:colOff>114300</xdr:colOff>
      <xdr:row>36</xdr:row>
      <xdr:rowOff>58369</xdr:rowOff>
    </xdr:to>
    <xdr:sp macro="" textlink="">
      <xdr:nvSpPr>
        <xdr:cNvPr id="78" name="楕円 77"/>
        <xdr:cNvSpPr/>
      </xdr:nvSpPr>
      <xdr:spPr>
        <a:xfrm>
          <a:off x="4584700" y="612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106646</xdr:rowOff>
    </xdr:from>
    <xdr:ext cx="469744" cy="259045"/>
    <xdr:sp macro="" textlink="">
      <xdr:nvSpPr>
        <xdr:cNvPr id="79" name="議会費該当値テキスト"/>
        <xdr:cNvSpPr txBox="1"/>
      </xdr:nvSpPr>
      <xdr:spPr>
        <a:xfrm>
          <a:off x="4686300" y="6107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135534</xdr:rowOff>
    </xdr:from>
    <xdr:to>
      <xdr:col>20</xdr:col>
      <xdr:colOff>38100</xdr:colOff>
      <xdr:row>36</xdr:row>
      <xdr:rowOff>65684</xdr:rowOff>
    </xdr:to>
    <xdr:sp macro="" textlink="">
      <xdr:nvSpPr>
        <xdr:cNvPr id="80" name="楕円 79"/>
        <xdr:cNvSpPr/>
      </xdr:nvSpPr>
      <xdr:spPr>
        <a:xfrm>
          <a:off x="3746500" y="613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56811</xdr:rowOff>
    </xdr:from>
    <xdr:ext cx="469744" cy="259045"/>
    <xdr:sp macro="" textlink="">
      <xdr:nvSpPr>
        <xdr:cNvPr id="81" name="テキスト ボックス 80"/>
        <xdr:cNvSpPr txBox="1"/>
      </xdr:nvSpPr>
      <xdr:spPr>
        <a:xfrm>
          <a:off x="3562428" y="622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140564</xdr:rowOff>
    </xdr:from>
    <xdr:to>
      <xdr:col>15</xdr:col>
      <xdr:colOff>101600</xdr:colOff>
      <xdr:row>36</xdr:row>
      <xdr:rowOff>70714</xdr:rowOff>
    </xdr:to>
    <xdr:sp macro="" textlink="">
      <xdr:nvSpPr>
        <xdr:cNvPr id="82" name="楕円 81"/>
        <xdr:cNvSpPr/>
      </xdr:nvSpPr>
      <xdr:spPr>
        <a:xfrm>
          <a:off x="2857500" y="614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61841</xdr:rowOff>
    </xdr:from>
    <xdr:ext cx="469744" cy="259045"/>
    <xdr:sp macro="" textlink="">
      <xdr:nvSpPr>
        <xdr:cNvPr id="83" name="テキスト ボックス 82"/>
        <xdr:cNvSpPr txBox="1"/>
      </xdr:nvSpPr>
      <xdr:spPr>
        <a:xfrm>
          <a:off x="2673428" y="623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141021</xdr:rowOff>
    </xdr:from>
    <xdr:to>
      <xdr:col>10</xdr:col>
      <xdr:colOff>165100</xdr:colOff>
      <xdr:row>36</xdr:row>
      <xdr:rowOff>71171</xdr:rowOff>
    </xdr:to>
    <xdr:sp macro="" textlink="">
      <xdr:nvSpPr>
        <xdr:cNvPr id="84" name="楕円 83"/>
        <xdr:cNvSpPr/>
      </xdr:nvSpPr>
      <xdr:spPr>
        <a:xfrm>
          <a:off x="1968500" y="61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62298</xdr:rowOff>
    </xdr:from>
    <xdr:ext cx="469744" cy="259045"/>
    <xdr:sp macro="" textlink="">
      <xdr:nvSpPr>
        <xdr:cNvPr id="85" name="テキスト ボックス 84"/>
        <xdr:cNvSpPr txBox="1"/>
      </xdr:nvSpPr>
      <xdr:spPr>
        <a:xfrm>
          <a:off x="1784428" y="623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59182</xdr:rowOff>
    </xdr:from>
    <xdr:to>
      <xdr:col>6</xdr:col>
      <xdr:colOff>38100</xdr:colOff>
      <xdr:row>36</xdr:row>
      <xdr:rowOff>160782</xdr:rowOff>
    </xdr:to>
    <xdr:sp macro="" textlink="">
      <xdr:nvSpPr>
        <xdr:cNvPr id="86" name="楕円 85"/>
        <xdr:cNvSpPr/>
      </xdr:nvSpPr>
      <xdr:spPr>
        <a:xfrm>
          <a:off x="1079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151909</xdr:rowOff>
    </xdr:from>
    <xdr:ext cx="469744" cy="259045"/>
    <xdr:sp macro="" textlink="">
      <xdr:nvSpPr>
        <xdr:cNvPr id="87" name="テキスト ボックス 86"/>
        <xdr:cNvSpPr txBox="1"/>
      </xdr:nvSpPr>
      <xdr:spPr>
        <a:xfrm>
          <a:off x="895428" y="632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21270</xdr:rowOff>
    </xdr:from>
    <xdr:to>
      <xdr:col>24</xdr:col>
      <xdr:colOff>63500</xdr:colOff>
      <xdr:row>57</xdr:row>
      <xdr:rowOff>59355</xdr:rowOff>
    </xdr:to>
    <xdr:cxnSp macro="">
      <xdr:nvCxnSpPr>
        <xdr:cNvPr id="116" name="直線コネクタ 115"/>
        <xdr:cNvCxnSpPr/>
      </xdr:nvCxnSpPr>
      <xdr:spPr>
        <a:xfrm flipV="1">
          <a:off x="3797300" y="9793920"/>
          <a:ext cx="838200" cy="3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36365</xdr:rowOff>
    </xdr:from>
    <xdr:to>
      <xdr:col>19</xdr:col>
      <xdr:colOff>177800</xdr:colOff>
      <xdr:row>57</xdr:row>
      <xdr:rowOff>59355</xdr:rowOff>
    </xdr:to>
    <xdr:cxnSp macro="">
      <xdr:nvCxnSpPr>
        <xdr:cNvPr id="119" name="直線コネクタ 118"/>
        <xdr:cNvCxnSpPr/>
      </xdr:nvCxnSpPr>
      <xdr:spPr>
        <a:xfrm>
          <a:off x="2908300" y="9466115"/>
          <a:ext cx="889000" cy="36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107841</xdr:rowOff>
    </xdr:from>
    <xdr:to>
      <xdr:col>15</xdr:col>
      <xdr:colOff>50800</xdr:colOff>
      <xdr:row>55</xdr:row>
      <xdr:rowOff>36365</xdr:rowOff>
    </xdr:to>
    <xdr:cxnSp macro="">
      <xdr:nvCxnSpPr>
        <xdr:cNvPr id="122" name="直線コネクタ 121"/>
        <xdr:cNvCxnSpPr/>
      </xdr:nvCxnSpPr>
      <xdr:spPr>
        <a:xfrm>
          <a:off x="2019300" y="8851791"/>
          <a:ext cx="889000" cy="61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86827</xdr:rowOff>
    </xdr:from>
    <xdr:ext cx="534377" cy="259045"/>
    <xdr:sp macro="" textlink="">
      <xdr:nvSpPr>
        <xdr:cNvPr id="124" name="テキスト ボックス 123"/>
        <xdr:cNvSpPr txBox="1"/>
      </xdr:nvSpPr>
      <xdr:spPr>
        <a:xfrm>
          <a:off x="2641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107841</xdr:rowOff>
    </xdr:from>
    <xdr:to>
      <xdr:col>10</xdr:col>
      <xdr:colOff>114300</xdr:colOff>
      <xdr:row>56</xdr:row>
      <xdr:rowOff>58272</xdr:rowOff>
    </xdr:to>
    <xdr:cxnSp macro="">
      <xdr:nvCxnSpPr>
        <xdr:cNvPr id="125" name="直線コネクタ 124"/>
        <xdr:cNvCxnSpPr/>
      </xdr:nvCxnSpPr>
      <xdr:spPr>
        <a:xfrm flipV="1">
          <a:off x="1130300" y="8851791"/>
          <a:ext cx="889000" cy="80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92275</xdr:rowOff>
    </xdr:from>
    <xdr:ext cx="599010" cy="259045"/>
    <xdr:sp macro="" textlink="">
      <xdr:nvSpPr>
        <xdr:cNvPr id="127" name="テキスト ボックス 126"/>
        <xdr:cNvSpPr txBox="1"/>
      </xdr:nvSpPr>
      <xdr:spPr>
        <a:xfrm>
          <a:off x="1719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41960</xdr:rowOff>
    </xdr:from>
    <xdr:ext cx="534377" cy="259045"/>
    <xdr:sp macro="" textlink="">
      <xdr:nvSpPr>
        <xdr:cNvPr id="129" name="テキスト ボックス 128"/>
        <xdr:cNvSpPr txBox="1"/>
      </xdr:nvSpPr>
      <xdr:spPr>
        <a:xfrm>
          <a:off x="863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141920</xdr:rowOff>
    </xdr:from>
    <xdr:to>
      <xdr:col>24</xdr:col>
      <xdr:colOff>114300</xdr:colOff>
      <xdr:row>57</xdr:row>
      <xdr:rowOff>72070</xdr:rowOff>
    </xdr:to>
    <xdr:sp macro="" textlink="">
      <xdr:nvSpPr>
        <xdr:cNvPr id="135" name="楕円 134"/>
        <xdr:cNvSpPr/>
      </xdr:nvSpPr>
      <xdr:spPr>
        <a:xfrm>
          <a:off x="4584700" y="974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56847</xdr:rowOff>
    </xdr:from>
    <xdr:ext cx="534377" cy="259045"/>
    <xdr:sp macro="" textlink="">
      <xdr:nvSpPr>
        <xdr:cNvPr id="136" name="総務費該当値テキスト"/>
        <xdr:cNvSpPr txBox="1"/>
      </xdr:nvSpPr>
      <xdr:spPr>
        <a:xfrm>
          <a:off x="4686300" y="965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8555</xdr:rowOff>
    </xdr:from>
    <xdr:to>
      <xdr:col>20</xdr:col>
      <xdr:colOff>38100</xdr:colOff>
      <xdr:row>57</xdr:row>
      <xdr:rowOff>110155</xdr:rowOff>
    </xdr:to>
    <xdr:sp macro="" textlink="">
      <xdr:nvSpPr>
        <xdr:cNvPr id="137" name="楕円 136"/>
        <xdr:cNvSpPr/>
      </xdr:nvSpPr>
      <xdr:spPr>
        <a:xfrm>
          <a:off x="3746500" y="978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101282</xdr:rowOff>
    </xdr:from>
    <xdr:ext cx="534377" cy="259045"/>
    <xdr:sp macro="" textlink="">
      <xdr:nvSpPr>
        <xdr:cNvPr id="138" name="テキスト ボックス 137"/>
        <xdr:cNvSpPr txBox="1"/>
      </xdr:nvSpPr>
      <xdr:spPr>
        <a:xfrm>
          <a:off x="3530111" y="987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157015</xdr:rowOff>
    </xdr:from>
    <xdr:to>
      <xdr:col>15</xdr:col>
      <xdr:colOff>101600</xdr:colOff>
      <xdr:row>55</xdr:row>
      <xdr:rowOff>87165</xdr:rowOff>
    </xdr:to>
    <xdr:sp macro="" textlink="">
      <xdr:nvSpPr>
        <xdr:cNvPr id="139" name="楕円 138"/>
        <xdr:cNvSpPr/>
      </xdr:nvSpPr>
      <xdr:spPr>
        <a:xfrm>
          <a:off x="2857500" y="941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103692</xdr:rowOff>
    </xdr:from>
    <xdr:ext cx="534377" cy="259045"/>
    <xdr:sp macro="" textlink="">
      <xdr:nvSpPr>
        <xdr:cNvPr id="140" name="テキスト ボックス 139"/>
        <xdr:cNvSpPr txBox="1"/>
      </xdr:nvSpPr>
      <xdr:spPr>
        <a:xfrm>
          <a:off x="2641111" y="91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57041</xdr:rowOff>
    </xdr:from>
    <xdr:to>
      <xdr:col>10</xdr:col>
      <xdr:colOff>165100</xdr:colOff>
      <xdr:row>51</xdr:row>
      <xdr:rowOff>158641</xdr:rowOff>
    </xdr:to>
    <xdr:sp macro="" textlink="">
      <xdr:nvSpPr>
        <xdr:cNvPr id="141" name="楕円 140"/>
        <xdr:cNvSpPr/>
      </xdr:nvSpPr>
      <xdr:spPr>
        <a:xfrm>
          <a:off x="1968500" y="880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3718</xdr:rowOff>
    </xdr:from>
    <xdr:ext cx="599010" cy="259045"/>
    <xdr:sp macro="" textlink="">
      <xdr:nvSpPr>
        <xdr:cNvPr id="142" name="テキスト ボックス 141"/>
        <xdr:cNvSpPr txBox="1"/>
      </xdr:nvSpPr>
      <xdr:spPr>
        <a:xfrm>
          <a:off x="1719795" y="857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7472</xdr:rowOff>
    </xdr:from>
    <xdr:to>
      <xdr:col>6</xdr:col>
      <xdr:colOff>38100</xdr:colOff>
      <xdr:row>56</xdr:row>
      <xdr:rowOff>109072</xdr:rowOff>
    </xdr:to>
    <xdr:sp macro="" textlink="">
      <xdr:nvSpPr>
        <xdr:cNvPr id="143" name="楕円 142"/>
        <xdr:cNvSpPr/>
      </xdr:nvSpPr>
      <xdr:spPr>
        <a:xfrm>
          <a:off x="1079500" y="96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125599</xdr:rowOff>
    </xdr:from>
    <xdr:ext cx="534377" cy="259045"/>
    <xdr:sp macro="" textlink="">
      <xdr:nvSpPr>
        <xdr:cNvPr id="144" name="テキスト ボックス 143"/>
        <xdr:cNvSpPr txBox="1"/>
      </xdr:nvSpPr>
      <xdr:spPr>
        <a:xfrm>
          <a:off x="863111" y="938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29645</xdr:rowOff>
    </xdr:from>
    <xdr:to>
      <xdr:col>24</xdr:col>
      <xdr:colOff>62865</xdr:colOff>
      <xdr:row>77</xdr:row>
      <xdr:rowOff>104854</xdr:rowOff>
    </xdr:to>
    <xdr:cxnSp macro="">
      <xdr:nvCxnSpPr>
        <xdr:cNvPr id="169" name="直線コネクタ 168"/>
        <xdr:cNvCxnSpPr/>
      </xdr:nvCxnSpPr>
      <xdr:spPr>
        <a:xfrm flipV="1">
          <a:off x="4633595" y="12202595"/>
          <a:ext cx="1270" cy="1103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108681</xdr:rowOff>
    </xdr:from>
    <xdr:ext cx="599010" cy="259045"/>
    <xdr:sp macro="" textlink="">
      <xdr:nvSpPr>
        <xdr:cNvPr id="170" name="民生費最小値テキスト"/>
        <xdr:cNvSpPr txBox="1"/>
      </xdr:nvSpPr>
      <xdr:spPr>
        <a:xfrm>
          <a:off x="4686300" y="133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104854</xdr:rowOff>
    </xdr:from>
    <xdr:to>
      <xdr:col>24</xdr:col>
      <xdr:colOff>152400</xdr:colOff>
      <xdr:row>77</xdr:row>
      <xdr:rowOff>104854</xdr:rowOff>
    </xdr:to>
    <xdr:cxnSp macro="">
      <xdr:nvCxnSpPr>
        <xdr:cNvPr id="171" name="直線コネクタ 170"/>
        <xdr:cNvCxnSpPr/>
      </xdr:nvCxnSpPr>
      <xdr:spPr>
        <a:xfrm>
          <a:off x="4546600" y="1330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147772</xdr:rowOff>
    </xdr:from>
    <xdr:ext cx="599010" cy="259045"/>
    <xdr:sp macro="" textlink="">
      <xdr:nvSpPr>
        <xdr:cNvPr id="172" name="民生費最大値テキスト"/>
        <xdr:cNvSpPr txBox="1"/>
      </xdr:nvSpPr>
      <xdr:spPr>
        <a:xfrm>
          <a:off x="4686300" y="1197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29645</xdr:rowOff>
    </xdr:from>
    <xdr:to>
      <xdr:col>24</xdr:col>
      <xdr:colOff>152400</xdr:colOff>
      <xdr:row>71</xdr:row>
      <xdr:rowOff>29645</xdr:rowOff>
    </xdr:to>
    <xdr:cxnSp macro="">
      <xdr:nvCxnSpPr>
        <xdr:cNvPr id="173" name="直線コネクタ 172"/>
        <xdr:cNvCxnSpPr/>
      </xdr:nvCxnSpPr>
      <xdr:spPr>
        <a:xfrm>
          <a:off x="4546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76789</xdr:rowOff>
    </xdr:from>
    <xdr:to>
      <xdr:col>24</xdr:col>
      <xdr:colOff>63500</xdr:colOff>
      <xdr:row>76</xdr:row>
      <xdr:rowOff>168793</xdr:rowOff>
    </xdr:to>
    <xdr:cxnSp macro="">
      <xdr:nvCxnSpPr>
        <xdr:cNvPr id="174" name="直線コネクタ 173"/>
        <xdr:cNvCxnSpPr/>
      </xdr:nvCxnSpPr>
      <xdr:spPr>
        <a:xfrm flipV="1">
          <a:off x="3797300" y="13106989"/>
          <a:ext cx="838200" cy="9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19674</xdr:rowOff>
    </xdr:from>
    <xdr:ext cx="599010" cy="259045"/>
    <xdr:sp macro="" textlink="">
      <xdr:nvSpPr>
        <xdr:cNvPr id="175" name="民生費平均値テキスト"/>
        <xdr:cNvSpPr txBox="1"/>
      </xdr:nvSpPr>
      <xdr:spPr>
        <a:xfrm>
          <a:off x="4686300" y="12706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168247</xdr:rowOff>
    </xdr:from>
    <xdr:to>
      <xdr:col>24</xdr:col>
      <xdr:colOff>114300</xdr:colOff>
      <xdr:row>75</xdr:row>
      <xdr:rowOff>98397</xdr:rowOff>
    </xdr:to>
    <xdr:sp macro="" textlink="">
      <xdr:nvSpPr>
        <xdr:cNvPr id="176" name="フローチャート: 判断 175"/>
        <xdr:cNvSpPr/>
      </xdr:nvSpPr>
      <xdr:spPr>
        <a:xfrm>
          <a:off x="4584700" y="128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79022</xdr:rowOff>
    </xdr:from>
    <xdr:to>
      <xdr:col>19</xdr:col>
      <xdr:colOff>177800</xdr:colOff>
      <xdr:row>76</xdr:row>
      <xdr:rowOff>168793</xdr:rowOff>
    </xdr:to>
    <xdr:cxnSp macro="">
      <xdr:nvCxnSpPr>
        <xdr:cNvPr id="177" name="直線コネクタ 176"/>
        <xdr:cNvCxnSpPr/>
      </xdr:nvCxnSpPr>
      <xdr:spPr>
        <a:xfrm>
          <a:off x="2908300" y="13109222"/>
          <a:ext cx="889000" cy="8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74559</xdr:rowOff>
    </xdr:from>
    <xdr:to>
      <xdr:col>20</xdr:col>
      <xdr:colOff>38100</xdr:colOff>
      <xdr:row>76</xdr:row>
      <xdr:rowOff>4710</xdr:rowOff>
    </xdr:to>
    <xdr:sp macro="" textlink="">
      <xdr:nvSpPr>
        <xdr:cNvPr id="178" name="フローチャート: 判断 177"/>
        <xdr:cNvSpPr/>
      </xdr:nvSpPr>
      <xdr:spPr>
        <a:xfrm>
          <a:off x="37465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21236</xdr:rowOff>
    </xdr:from>
    <xdr:ext cx="599010" cy="259045"/>
    <xdr:sp macro="" textlink="">
      <xdr:nvSpPr>
        <xdr:cNvPr id="179" name="テキスト ボックス 178"/>
        <xdr:cNvSpPr txBox="1"/>
      </xdr:nvSpPr>
      <xdr:spPr>
        <a:xfrm>
          <a:off x="3497795" y="1270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79022</xdr:rowOff>
    </xdr:from>
    <xdr:to>
      <xdr:col>15</xdr:col>
      <xdr:colOff>50800</xdr:colOff>
      <xdr:row>77</xdr:row>
      <xdr:rowOff>125177</xdr:rowOff>
    </xdr:to>
    <xdr:cxnSp macro="">
      <xdr:nvCxnSpPr>
        <xdr:cNvPr id="180" name="直線コネクタ 179"/>
        <xdr:cNvCxnSpPr/>
      </xdr:nvCxnSpPr>
      <xdr:spPr>
        <a:xfrm flipV="1">
          <a:off x="2019300" y="13109222"/>
          <a:ext cx="889000" cy="21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10292</xdr:rowOff>
    </xdr:from>
    <xdr:to>
      <xdr:col>15</xdr:col>
      <xdr:colOff>101600</xdr:colOff>
      <xdr:row>75</xdr:row>
      <xdr:rowOff>111892</xdr:rowOff>
    </xdr:to>
    <xdr:sp macro="" textlink="">
      <xdr:nvSpPr>
        <xdr:cNvPr id="181" name="フローチャート: 判断 180"/>
        <xdr:cNvSpPr/>
      </xdr:nvSpPr>
      <xdr:spPr>
        <a:xfrm>
          <a:off x="2857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128419</xdr:rowOff>
    </xdr:from>
    <xdr:ext cx="599010" cy="259045"/>
    <xdr:sp macro="" textlink="">
      <xdr:nvSpPr>
        <xdr:cNvPr id="182" name="テキスト ボックス 181"/>
        <xdr:cNvSpPr txBox="1"/>
      </xdr:nvSpPr>
      <xdr:spPr>
        <a:xfrm>
          <a:off x="2608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125177</xdr:rowOff>
    </xdr:from>
    <xdr:to>
      <xdr:col>10</xdr:col>
      <xdr:colOff>114300</xdr:colOff>
      <xdr:row>77</xdr:row>
      <xdr:rowOff>159939</xdr:rowOff>
    </xdr:to>
    <xdr:cxnSp macro="">
      <xdr:nvCxnSpPr>
        <xdr:cNvPr id="183" name="直線コネクタ 182"/>
        <xdr:cNvCxnSpPr/>
      </xdr:nvCxnSpPr>
      <xdr:spPr>
        <a:xfrm flipV="1">
          <a:off x="1130300" y="13326827"/>
          <a:ext cx="889000" cy="3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46921</xdr:rowOff>
    </xdr:from>
    <xdr:to>
      <xdr:col>10</xdr:col>
      <xdr:colOff>165100</xdr:colOff>
      <xdr:row>76</xdr:row>
      <xdr:rowOff>148521</xdr:rowOff>
    </xdr:to>
    <xdr:sp macro="" textlink="">
      <xdr:nvSpPr>
        <xdr:cNvPr id="184" name="フローチャート: 判断 183"/>
        <xdr:cNvSpPr/>
      </xdr:nvSpPr>
      <xdr:spPr>
        <a:xfrm>
          <a:off x="1968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165048</xdr:rowOff>
    </xdr:from>
    <xdr:ext cx="599010" cy="259045"/>
    <xdr:sp macro="" textlink="">
      <xdr:nvSpPr>
        <xdr:cNvPr id="185" name="テキスト ボックス 184"/>
        <xdr:cNvSpPr txBox="1"/>
      </xdr:nvSpPr>
      <xdr:spPr>
        <a:xfrm>
          <a:off x="1719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104026</xdr:rowOff>
    </xdr:from>
    <xdr:to>
      <xdr:col>6</xdr:col>
      <xdr:colOff>38100</xdr:colOff>
      <xdr:row>77</xdr:row>
      <xdr:rowOff>34176</xdr:rowOff>
    </xdr:to>
    <xdr:sp macro="" textlink="">
      <xdr:nvSpPr>
        <xdr:cNvPr id="186" name="フローチャート: 判断 185"/>
        <xdr:cNvSpPr/>
      </xdr:nvSpPr>
      <xdr:spPr>
        <a:xfrm>
          <a:off x="1079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50702</xdr:rowOff>
    </xdr:from>
    <xdr:ext cx="599010" cy="259045"/>
    <xdr:sp macro="" textlink="">
      <xdr:nvSpPr>
        <xdr:cNvPr id="187" name="テキスト ボックス 186"/>
        <xdr:cNvSpPr txBox="1"/>
      </xdr:nvSpPr>
      <xdr:spPr>
        <a:xfrm>
          <a:off x="830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25989</xdr:rowOff>
    </xdr:from>
    <xdr:to>
      <xdr:col>24</xdr:col>
      <xdr:colOff>114300</xdr:colOff>
      <xdr:row>76</xdr:row>
      <xdr:rowOff>127589</xdr:rowOff>
    </xdr:to>
    <xdr:sp macro="" textlink="">
      <xdr:nvSpPr>
        <xdr:cNvPr id="193" name="楕円 192"/>
        <xdr:cNvSpPr/>
      </xdr:nvSpPr>
      <xdr:spPr>
        <a:xfrm>
          <a:off x="4584700" y="1305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4416</xdr:rowOff>
    </xdr:from>
    <xdr:ext cx="599010" cy="259045"/>
    <xdr:sp macro="" textlink="">
      <xdr:nvSpPr>
        <xdr:cNvPr id="194" name="民生費該当値テキスト"/>
        <xdr:cNvSpPr txBox="1"/>
      </xdr:nvSpPr>
      <xdr:spPr>
        <a:xfrm>
          <a:off x="4686300" y="1303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117993</xdr:rowOff>
    </xdr:from>
    <xdr:to>
      <xdr:col>20</xdr:col>
      <xdr:colOff>38100</xdr:colOff>
      <xdr:row>77</xdr:row>
      <xdr:rowOff>48143</xdr:rowOff>
    </xdr:to>
    <xdr:sp macro="" textlink="">
      <xdr:nvSpPr>
        <xdr:cNvPr id="195" name="楕円 194"/>
        <xdr:cNvSpPr/>
      </xdr:nvSpPr>
      <xdr:spPr>
        <a:xfrm>
          <a:off x="3746500" y="1314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39270</xdr:rowOff>
    </xdr:from>
    <xdr:ext cx="599010" cy="259045"/>
    <xdr:sp macro="" textlink="">
      <xdr:nvSpPr>
        <xdr:cNvPr id="196" name="テキスト ボックス 195"/>
        <xdr:cNvSpPr txBox="1"/>
      </xdr:nvSpPr>
      <xdr:spPr>
        <a:xfrm>
          <a:off x="3497795" y="1324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28222</xdr:rowOff>
    </xdr:from>
    <xdr:to>
      <xdr:col>15</xdr:col>
      <xdr:colOff>101600</xdr:colOff>
      <xdr:row>76</xdr:row>
      <xdr:rowOff>129822</xdr:rowOff>
    </xdr:to>
    <xdr:sp macro="" textlink="">
      <xdr:nvSpPr>
        <xdr:cNvPr id="197" name="楕円 196"/>
        <xdr:cNvSpPr/>
      </xdr:nvSpPr>
      <xdr:spPr>
        <a:xfrm>
          <a:off x="2857500" y="1305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120949</xdr:rowOff>
    </xdr:from>
    <xdr:ext cx="599010" cy="259045"/>
    <xdr:sp macro="" textlink="">
      <xdr:nvSpPr>
        <xdr:cNvPr id="198" name="テキスト ボックス 197"/>
        <xdr:cNvSpPr txBox="1"/>
      </xdr:nvSpPr>
      <xdr:spPr>
        <a:xfrm>
          <a:off x="2608795" y="1315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74377</xdr:rowOff>
    </xdr:from>
    <xdr:to>
      <xdr:col>10</xdr:col>
      <xdr:colOff>165100</xdr:colOff>
      <xdr:row>78</xdr:row>
      <xdr:rowOff>4527</xdr:rowOff>
    </xdr:to>
    <xdr:sp macro="" textlink="">
      <xdr:nvSpPr>
        <xdr:cNvPr id="199" name="楕円 198"/>
        <xdr:cNvSpPr/>
      </xdr:nvSpPr>
      <xdr:spPr>
        <a:xfrm>
          <a:off x="1968500" y="132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167104</xdr:rowOff>
    </xdr:from>
    <xdr:ext cx="599010" cy="259045"/>
    <xdr:sp macro="" textlink="">
      <xdr:nvSpPr>
        <xdr:cNvPr id="200" name="テキスト ボックス 199"/>
        <xdr:cNvSpPr txBox="1"/>
      </xdr:nvSpPr>
      <xdr:spPr>
        <a:xfrm>
          <a:off x="1719795" y="1336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109139</xdr:rowOff>
    </xdr:from>
    <xdr:to>
      <xdr:col>6</xdr:col>
      <xdr:colOff>38100</xdr:colOff>
      <xdr:row>78</xdr:row>
      <xdr:rowOff>39289</xdr:rowOff>
    </xdr:to>
    <xdr:sp macro="" textlink="">
      <xdr:nvSpPr>
        <xdr:cNvPr id="201" name="楕円 200"/>
        <xdr:cNvSpPr/>
      </xdr:nvSpPr>
      <xdr:spPr>
        <a:xfrm>
          <a:off x="1079500" y="133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30416</xdr:rowOff>
    </xdr:from>
    <xdr:ext cx="599010" cy="259045"/>
    <xdr:sp macro="" textlink="">
      <xdr:nvSpPr>
        <xdr:cNvPr id="202" name="テキスト ボックス 201"/>
        <xdr:cNvSpPr txBox="1"/>
      </xdr:nvSpPr>
      <xdr:spPr>
        <a:xfrm>
          <a:off x="830795" y="1340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29" name="直線コネクタ 228"/>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0" name="衛生費最小値テキスト"/>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1" name="直線コネクタ 230"/>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2" name="衛生費最大値テキスト"/>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3" name="直線コネクタ 232"/>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11619</xdr:rowOff>
    </xdr:from>
    <xdr:to>
      <xdr:col>24</xdr:col>
      <xdr:colOff>63500</xdr:colOff>
      <xdr:row>99</xdr:row>
      <xdr:rowOff>71850</xdr:rowOff>
    </xdr:to>
    <xdr:cxnSp macro="">
      <xdr:nvCxnSpPr>
        <xdr:cNvPr id="234" name="直線コネクタ 233"/>
        <xdr:cNvCxnSpPr/>
      </xdr:nvCxnSpPr>
      <xdr:spPr>
        <a:xfrm>
          <a:off x="3797300" y="16985169"/>
          <a:ext cx="838200" cy="6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5" name="衛生費平均値テキスト"/>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36" name="フローチャート: 判断 235"/>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11619</xdr:rowOff>
    </xdr:from>
    <xdr:to>
      <xdr:col>19</xdr:col>
      <xdr:colOff>177800</xdr:colOff>
      <xdr:row>99</xdr:row>
      <xdr:rowOff>26663</xdr:rowOff>
    </xdr:to>
    <xdr:cxnSp macro="">
      <xdr:nvCxnSpPr>
        <xdr:cNvPr id="237" name="直線コネクタ 236"/>
        <xdr:cNvCxnSpPr/>
      </xdr:nvCxnSpPr>
      <xdr:spPr>
        <a:xfrm flipV="1">
          <a:off x="2908300" y="16985169"/>
          <a:ext cx="889000" cy="1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38" name="フローチャート: 判断 237"/>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39" name="テキスト ボックス 238"/>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26663</xdr:rowOff>
    </xdr:from>
    <xdr:to>
      <xdr:col>15</xdr:col>
      <xdr:colOff>50800</xdr:colOff>
      <xdr:row>99</xdr:row>
      <xdr:rowOff>44374</xdr:rowOff>
    </xdr:to>
    <xdr:cxnSp macro="">
      <xdr:nvCxnSpPr>
        <xdr:cNvPr id="240" name="直線コネクタ 239"/>
        <xdr:cNvCxnSpPr/>
      </xdr:nvCxnSpPr>
      <xdr:spPr>
        <a:xfrm flipV="1">
          <a:off x="2019300" y="17000213"/>
          <a:ext cx="889000" cy="1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1" name="フローチャート: 判断 240"/>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2" name="テキスト ボックス 241"/>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44374</xdr:rowOff>
    </xdr:from>
    <xdr:to>
      <xdr:col>10</xdr:col>
      <xdr:colOff>114300</xdr:colOff>
      <xdr:row>99</xdr:row>
      <xdr:rowOff>132232</xdr:rowOff>
    </xdr:to>
    <xdr:cxnSp macro="">
      <xdr:nvCxnSpPr>
        <xdr:cNvPr id="243" name="直線コネクタ 242"/>
        <xdr:cNvCxnSpPr/>
      </xdr:nvCxnSpPr>
      <xdr:spPr>
        <a:xfrm flipV="1">
          <a:off x="1130300" y="17017924"/>
          <a:ext cx="889000" cy="8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4" name="フローチャート: 判断 243"/>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104843</xdr:rowOff>
    </xdr:from>
    <xdr:ext cx="534377" cy="259045"/>
    <xdr:sp macro="" textlink="">
      <xdr:nvSpPr>
        <xdr:cNvPr id="245" name="テキスト ボックス 244"/>
        <xdr:cNvSpPr txBox="1"/>
      </xdr:nvSpPr>
      <xdr:spPr>
        <a:xfrm>
          <a:off x="1752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46" name="フローチャート: 判断 245"/>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139754</xdr:rowOff>
    </xdr:from>
    <xdr:ext cx="534377" cy="259045"/>
    <xdr:sp macro="" textlink="">
      <xdr:nvSpPr>
        <xdr:cNvPr id="247" name="テキスト ボックス 246"/>
        <xdr:cNvSpPr txBox="1"/>
      </xdr:nvSpPr>
      <xdr:spPr>
        <a:xfrm>
          <a:off x="863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21050</xdr:rowOff>
    </xdr:from>
    <xdr:to>
      <xdr:col>24</xdr:col>
      <xdr:colOff>114300</xdr:colOff>
      <xdr:row>99</xdr:row>
      <xdr:rowOff>122650</xdr:rowOff>
    </xdr:to>
    <xdr:sp macro="" textlink="">
      <xdr:nvSpPr>
        <xdr:cNvPr id="253" name="楕円 252"/>
        <xdr:cNvSpPr/>
      </xdr:nvSpPr>
      <xdr:spPr>
        <a:xfrm>
          <a:off x="4584700" y="1699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107427</xdr:rowOff>
    </xdr:from>
    <xdr:ext cx="534377" cy="259045"/>
    <xdr:sp macro="" textlink="">
      <xdr:nvSpPr>
        <xdr:cNvPr id="254" name="衛生費該当値テキスト"/>
        <xdr:cNvSpPr txBox="1"/>
      </xdr:nvSpPr>
      <xdr:spPr>
        <a:xfrm>
          <a:off x="4686300" y="1690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132269</xdr:rowOff>
    </xdr:from>
    <xdr:to>
      <xdr:col>20</xdr:col>
      <xdr:colOff>38100</xdr:colOff>
      <xdr:row>99</xdr:row>
      <xdr:rowOff>62419</xdr:rowOff>
    </xdr:to>
    <xdr:sp macro="" textlink="">
      <xdr:nvSpPr>
        <xdr:cNvPr id="255" name="楕円 254"/>
        <xdr:cNvSpPr/>
      </xdr:nvSpPr>
      <xdr:spPr>
        <a:xfrm>
          <a:off x="3746500" y="1693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53546</xdr:rowOff>
    </xdr:from>
    <xdr:ext cx="534377" cy="259045"/>
    <xdr:sp macro="" textlink="">
      <xdr:nvSpPr>
        <xdr:cNvPr id="256" name="テキスト ボックス 255"/>
        <xdr:cNvSpPr txBox="1"/>
      </xdr:nvSpPr>
      <xdr:spPr>
        <a:xfrm>
          <a:off x="3530111" y="1702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147313</xdr:rowOff>
    </xdr:from>
    <xdr:to>
      <xdr:col>15</xdr:col>
      <xdr:colOff>101600</xdr:colOff>
      <xdr:row>99</xdr:row>
      <xdr:rowOff>77463</xdr:rowOff>
    </xdr:to>
    <xdr:sp macro="" textlink="">
      <xdr:nvSpPr>
        <xdr:cNvPr id="257" name="楕円 256"/>
        <xdr:cNvSpPr/>
      </xdr:nvSpPr>
      <xdr:spPr>
        <a:xfrm>
          <a:off x="2857500" y="1694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68590</xdr:rowOff>
    </xdr:from>
    <xdr:ext cx="534377" cy="259045"/>
    <xdr:sp macro="" textlink="">
      <xdr:nvSpPr>
        <xdr:cNvPr id="258" name="テキスト ボックス 257"/>
        <xdr:cNvSpPr txBox="1"/>
      </xdr:nvSpPr>
      <xdr:spPr>
        <a:xfrm>
          <a:off x="2641111" y="1704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165024</xdr:rowOff>
    </xdr:from>
    <xdr:to>
      <xdr:col>10</xdr:col>
      <xdr:colOff>165100</xdr:colOff>
      <xdr:row>99</xdr:row>
      <xdr:rowOff>95174</xdr:rowOff>
    </xdr:to>
    <xdr:sp macro="" textlink="">
      <xdr:nvSpPr>
        <xdr:cNvPr id="259" name="楕円 258"/>
        <xdr:cNvSpPr/>
      </xdr:nvSpPr>
      <xdr:spPr>
        <a:xfrm>
          <a:off x="1968500" y="1696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86301</xdr:rowOff>
    </xdr:from>
    <xdr:ext cx="534377" cy="259045"/>
    <xdr:sp macro="" textlink="">
      <xdr:nvSpPr>
        <xdr:cNvPr id="260" name="テキスト ボックス 259"/>
        <xdr:cNvSpPr txBox="1"/>
      </xdr:nvSpPr>
      <xdr:spPr>
        <a:xfrm>
          <a:off x="1752111" y="1705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81432</xdr:rowOff>
    </xdr:from>
    <xdr:to>
      <xdr:col>6</xdr:col>
      <xdr:colOff>38100</xdr:colOff>
      <xdr:row>100</xdr:row>
      <xdr:rowOff>11582</xdr:rowOff>
    </xdr:to>
    <xdr:sp macro="" textlink="">
      <xdr:nvSpPr>
        <xdr:cNvPr id="261" name="楕円 260"/>
        <xdr:cNvSpPr/>
      </xdr:nvSpPr>
      <xdr:spPr>
        <a:xfrm>
          <a:off x="1079500" y="1705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2709</xdr:rowOff>
    </xdr:from>
    <xdr:ext cx="534377" cy="259045"/>
    <xdr:sp macro="" textlink="">
      <xdr:nvSpPr>
        <xdr:cNvPr id="262" name="テキスト ボックス 261"/>
        <xdr:cNvSpPr txBox="1"/>
      </xdr:nvSpPr>
      <xdr:spPr>
        <a:xfrm>
          <a:off x="863111" y="1714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4" name="テキスト ボックス 283"/>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88" name="直線コネクタ 287"/>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1" name="労働費最大値テキスト"/>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2" name="直線コネクタ 291"/>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148191</xdr:rowOff>
    </xdr:from>
    <xdr:to>
      <xdr:col>55</xdr:col>
      <xdr:colOff>0</xdr:colOff>
      <xdr:row>38</xdr:row>
      <xdr:rowOff>152763</xdr:rowOff>
    </xdr:to>
    <xdr:cxnSp macro="">
      <xdr:nvCxnSpPr>
        <xdr:cNvPr id="293" name="直線コネクタ 292"/>
        <xdr:cNvCxnSpPr/>
      </xdr:nvCxnSpPr>
      <xdr:spPr>
        <a:xfrm>
          <a:off x="9639300" y="6663291"/>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4" name="労働費平均値テキスト"/>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5" name="フローチャート: 判断 294"/>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140026</xdr:rowOff>
    </xdr:from>
    <xdr:to>
      <xdr:col>50</xdr:col>
      <xdr:colOff>114300</xdr:colOff>
      <xdr:row>38</xdr:row>
      <xdr:rowOff>148191</xdr:rowOff>
    </xdr:to>
    <xdr:cxnSp macro="">
      <xdr:nvCxnSpPr>
        <xdr:cNvPr id="296" name="直線コネクタ 295"/>
        <xdr:cNvCxnSpPr/>
      </xdr:nvCxnSpPr>
      <xdr:spPr>
        <a:xfrm>
          <a:off x="8750300" y="6655126"/>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297" name="フローチャート: 判断 296"/>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298" name="テキスト ボックス 297"/>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140026</xdr:rowOff>
    </xdr:from>
    <xdr:to>
      <xdr:col>45</xdr:col>
      <xdr:colOff>177800</xdr:colOff>
      <xdr:row>38</xdr:row>
      <xdr:rowOff>163213</xdr:rowOff>
    </xdr:to>
    <xdr:cxnSp macro="">
      <xdr:nvCxnSpPr>
        <xdr:cNvPr id="299" name="直線コネクタ 298"/>
        <xdr:cNvCxnSpPr/>
      </xdr:nvCxnSpPr>
      <xdr:spPr>
        <a:xfrm flipV="1">
          <a:off x="7861300" y="6655126"/>
          <a:ext cx="8890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0" name="フローチャート: 判断 299"/>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1" name="テキスト ボックス 300"/>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157335</xdr:rowOff>
    </xdr:from>
    <xdr:to>
      <xdr:col>41</xdr:col>
      <xdr:colOff>50800</xdr:colOff>
      <xdr:row>38</xdr:row>
      <xdr:rowOff>163213</xdr:rowOff>
    </xdr:to>
    <xdr:cxnSp macro="">
      <xdr:nvCxnSpPr>
        <xdr:cNvPr id="302" name="直線コネクタ 301"/>
        <xdr:cNvCxnSpPr/>
      </xdr:nvCxnSpPr>
      <xdr:spPr>
        <a:xfrm>
          <a:off x="6972300" y="6672435"/>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3" name="フローチャート: 判断 302"/>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4" name="テキスト ボックス 303"/>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5" name="フローチャート: 判断 304"/>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06" name="テキスト ボックス 305"/>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101963</xdr:rowOff>
    </xdr:from>
    <xdr:to>
      <xdr:col>55</xdr:col>
      <xdr:colOff>50800</xdr:colOff>
      <xdr:row>39</xdr:row>
      <xdr:rowOff>32113</xdr:rowOff>
    </xdr:to>
    <xdr:sp macro="" textlink="">
      <xdr:nvSpPr>
        <xdr:cNvPr id="312" name="楕円 311"/>
        <xdr:cNvSpPr/>
      </xdr:nvSpPr>
      <xdr:spPr>
        <a:xfrm>
          <a:off x="104267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16890</xdr:rowOff>
    </xdr:from>
    <xdr:ext cx="378565" cy="259045"/>
    <xdr:sp macro="" textlink="">
      <xdr:nvSpPr>
        <xdr:cNvPr id="313" name="労働費該当値テキスト"/>
        <xdr:cNvSpPr txBox="1"/>
      </xdr:nvSpPr>
      <xdr:spPr>
        <a:xfrm>
          <a:off x="10528300" y="6531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97391</xdr:rowOff>
    </xdr:from>
    <xdr:to>
      <xdr:col>50</xdr:col>
      <xdr:colOff>165100</xdr:colOff>
      <xdr:row>39</xdr:row>
      <xdr:rowOff>27541</xdr:rowOff>
    </xdr:to>
    <xdr:sp macro="" textlink="">
      <xdr:nvSpPr>
        <xdr:cNvPr id="314" name="楕円 313"/>
        <xdr:cNvSpPr/>
      </xdr:nvSpPr>
      <xdr:spPr>
        <a:xfrm>
          <a:off x="9588500" y="661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18668</xdr:rowOff>
    </xdr:from>
    <xdr:ext cx="378565" cy="259045"/>
    <xdr:sp macro="" textlink="">
      <xdr:nvSpPr>
        <xdr:cNvPr id="315" name="テキスト ボックス 314"/>
        <xdr:cNvSpPr txBox="1"/>
      </xdr:nvSpPr>
      <xdr:spPr>
        <a:xfrm>
          <a:off x="9450017" y="6705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89226</xdr:rowOff>
    </xdr:from>
    <xdr:to>
      <xdr:col>46</xdr:col>
      <xdr:colOff>38100</xdr:colOff>
      <xdr:row>39</xdr:row>
      <xdr:rowOff>19376</xdr:rowOff>
    </xdr:to>
    <xdr:sp macro="" textlink="">
      <xdr:nvSpPr>
        <xdr:cNvPr id="316" name="楕円 315"/>
        <xdr:cNvSpPr/>
      </xdr:nvSpPr>
      <xdr:spPr>
        <a:xfrm>
          <a:off x="8699500" y="660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10503</xdr:rowOff>
    </xdr:from>
    <xdr:ext cx="378565" cy="259045"/>
    <xdr:sp macro="" textlink="">
      <xdr:nvSpPr>
        <xdr:cNvPr id="317" name="テキスト ボックス 316"/>
        <xdr:cNvSpPr txBox="1"/>
      </xdr:nvSpPr>
      <xdr:spPr>
        <a:xfrm>
          <a:off x="8561017" y="6697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112413</xdr:rowOff>
    </xdr:from>
    <xdr:to>
      <xdr:col>41</xdr:col>
      <xdr:colOff>101600</xdr:colOff>
      <xdr:row>39</xdr:row>
      <xdr:rowOff>42563</xdr:rowOff>
    </xdr:to>
    <xdr:sp macro="" textlink="">
      <xdr:nvSpPr>
        <xdr:cNvPr id="318" name="楕円 317"/>
        <xdr:cNvSpPr/>
      </xdr:nvSpPr>
      <xdr:spPr>
        <a:xfrm>
          <a:off x="7810500" y="662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33690</xdr:rowOff>
    </xdr:from>
    <xdr:ext cx="378565" cy="259045"/>
    <xdr:sp macro="" textlink="">
      <xdr:nvSpPr>
        <xdr:cNvPr id="319" name="テキスト ボックス 318"/>
        <xdr:cNvSpPr txBox="1"/>
      </xdr:nvSpPr>
      <xdr:spPr>
        <a:xfrm>
          <a:off x="7672017" y="6720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106535</xdr:rowOff>
    </xdr:from>
    <xdr:to>
      <xdr:col>36</xdr:col>
      <xdr:colOff>165100</xdr:colOff>
      <xdr:row>39</xdr:row>
      <xdr:rowOff>36685</xdr:rowOff>
    </xdr:to>
    <xdr:sp macro="" textlink="">
      <xdr:nvSpPr>
        <xdr:cNvPr id="320" name="楕円 319"/>
        <xdr:cNvSpPr/>
      </xdr:nvSpPr>
      <xdr:spPr>
        <a:xfrm>
          <a:off x="6921500" y="662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27812</xdr:rowOff>
    </xdr:from>
    <xdr:ext cx="378565" cy="259045"/>
    <xdr:sp macro="" textlink="">
      <xdr:nvSpPr>
        <xdr:cNvPr id="321" name="テキスト ボックス 320"/>
        <xdr:cNvSpPr txBox="1"/>
      </xdr:nvSpPr>
      <xdr:spPr>
        <a:xfrm>
          <a:off x="6783017" y="6714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5" name="直線コネクタ 344"/>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46" name="農林水産業費最小値テキスト"/>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47" name="直線コネクタ 346"/>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48" name="農林水産業費最大値テキスト"/>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49" name="直線コネクタ 348"/>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108458</xdr:rowOff>
    </xdr:from>
    <xdr:to>
      <xdr:col>55</xdr:col>
      <xdr:colOff>0</xdr:colOff>
      <xdr:row>57</xdr:row>
      <xdr:rowOff>123127</xdr:rowOff>
    </xdr:to>
    <xdr:cxnSp macro="">
      <xdr:nvCxnSpPr>
        <xdr:cNvPr id="350" name="直線コネクタ 349"/>
        <xdr:cNvCxnSpPr/>
      </xdr:nvCxnSpPr>
      <xdr:spPr>
        <a:xfrm>
          <a:off x="9639300" y="9881108"/>
          <a:ext cx="8382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74680</xdr:rowOff>
    </xdr:from>
    <xdr:ext cx="469744" cy="259045"/>
    <xdr:sp macro="" textlink="">
      <xdr:nvSpPr>
        <xdr:cNvPr id="351" name="農林水産業費平均値テキスト"/>
        <xdr:cNvSpPr txBox="1"/>
      </xdr:nvSpPr>
      <xdr:spPr>
        <a:xfrm>
          <a:off x="10528300" y="984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2" name="フローチャート: 判断 351"/>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108458</xdr:rowOff>
    </xdr:from>
    <xdr:to>
      <xdr:col>50</xdr:col>
      <xdr:colOff>114300</xdr:colOff>
      <xdr:row>57</xdr:row>
      <xdr:rowOff>118897</xdr:rowOff>
    </xdr:to>
    <xdr:cxnSp macro="">
      <xdr:nvCxnSpPr>
        <xdr:cNvPr id="353" name="直線コネクタ 352"/>
        <xdr:cNvCxnSpPr/>
      </xdr:nvCxnSpPr>
      <xdr:spPr>
        <a:xfrm flipV="1">
          <a:off x="8750300" y="9881108"/>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4" name="フローチャート: 判断 353"/>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19664</xdr:rowOff>
    </xdr:from>
    <xdr:ext cx="469744" cy="259045"/>
    <xdr:sp macro="" textlink="">
      <xdr:nvSpPr>
        <xdr:cNvPr id="355" name="テキスト ボックス 354"/>
        <xdr:cNvSpPr txBox="1"/>
      </xdr:nvSpPr>
      <xdr:spPr>
        <a:xfrm>
          <a:off x="9404428" y="996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91884</xdr:rowOff>
    </xdr:from>
    <xdr:to>
      <xdr:col>45</xdr:col>
      <xdr:colOff>177800</xdr:colOff>
      <xdr:row>57</xdr:row>
      <xdr:rowOff>118897</xdr:rowOff>
    </xdr:to>
    <xdr:cxnSp macro="">
      <xdr:nvCxnSpPr>
        <xdr:cNvPr id="356" name="直線コネクタ 355"/>
        <xdr:cNvCxnSpPr/>
      </xdr:nvCxnSpPr>
      <xdr:spPr>
        <a:xfrm>
          <a:off x="7861300" y="9693084"/>
          <a:ext cx="889000" cy="19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57" name="フローチャート: 判断 356"/>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11930</xdr:rowOff>
    </xdr:from>
    <xdr:ext cx="469744" cy="259045"/>
    <xdr:sp macro="" textlink="">
      <xdr:nvSpPr>
        <xdr:cNvPr id="358" name="テキスト ボックス 357"/>
        <xdr:cNvSpPr txBox="1"/>
      </xdr:nvSpPr>
      <xdr:spPr>
        <a:xfrm>
          <a:off x="8515428" y="995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91884</xdr:rowOff>
    </xdr:from>
    <xdr:to>
      <xdr:col>41</xdr:col>
      <xdr:colOff>50800</xdr:colOff>
      <xdr:row>57</xdr:row>
      <xdr:rowOff>62205</xdr:rowOff>
    </xdr:to>
    <xdr:cxnSp macro="">
      <xdr:nvCxnSpPr>
        <xdr:cNvPr id="359" name="直線コネクタ 358"/>
        <xdr:cNvCxnSpPr/>
      </xdr:nvCxnSpPr>
      <xdr:spPr>
        <a:xfrm flipV="1">
          <a:off x="6972300" y="9693084"/>
          <a:ext cx="889000" cy="14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0" name="フローチャート: 判断 359"/>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32770</xdr:rowOff>
    </xdr:from>
    <xdr:ext cx="469744" cy="259045"/>
    <xdr:sp macro="" textlink="">
      <xdr:nvSpPr>
        <xdr:cNvPr id="361" name="テキスト ボックス 360"/>
        <xdr:cNvSpPr txBox="1"/>
      </xdr:nvSpPr>
      <xdr:spPr>
        <a:xfrm>
          <a:off x="7626428" y="997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2" name="フローチャート: 判断 361"/>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26217</xdr:rowOff>
    </xdr:from>
    <xdr:ext cx="469744" cy="259045"/>
    <xdr:sp macro="" textlink="">
      <xdr:nvSpPr>
        <xdr:cNvPr id="363" name="テキスト ボックス 362"/>
        <xdr:cNvSpPr txBox="1"/>
      </xdr:nvSpPr>
      <xdr:spPr>
        <a:xfrm>
          <a:off x="6737428" y="99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72327</xdr:rowOff>
    </xdr:from>
    <xdr:to>
      <xdr:col>55</xdr:col>
      <xdr:colOff>50800</xdr:colOff>
      <xdr:row>58</xdr:row>
      <xdr:rowOff>2477</xdr:rowOff>
    </xdr:to>
    <xdr:sp macro="" textlink="">
      <xdr:nvSpPr>
        <xdr:cNvPr id="369" name="楕円 368"/>
        <xdr:cNvSpPr/>
      </xdr:nvSpPr>
      <xdr:spPr>
        <a:xfrm>
          <a:off x="10426700" y="984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95204</xdr:rowOff>
    </xdr:from>
    <xdr:ext cx="469744" cy="259045"/>
    <xdr:sp macro="" textlink="">
      <xdr:nvSpPr>
        <xdr:cNvPr id="370" name="農林水産業費該当値テキスト"/>
        <xdr:cNvSpPr txBox="1"/>
      </xdr:nvSpPr>
      <xdr:spPr>
        <a:xfrm>
          <a:off x="10528300" y="969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57658</xdr:rowOff>
    </xdr:from>
    <xdr:to>
      <xdr:col>50</xdr:col>
      <xdr:colOff>165100</xdr:colOff>
      <xdr:row>57</xdr:row>
      <xdr:rowOff>159258</xdr:rowOff>
    </xdr:to>
    <xdr:sp macro="" textlink="">
      <xdr:nvSpPr>
        <xdr:cNvPr id="371" name="楕円 370"/>
        <xdr:cNvSpPr/>
      </xdr:nvSpPr>
      <xdr:spPr>
        <a:xfrm>
          <a:off x="9588500" y="983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4335</xdr:rowOff>
    </xdr:from>
    <xdr:ext cx="469744" cy="259045"/>
    <xdr:sp macro="" textlink="">
      <xdr:nvSpPr>
        <xdr:cNvPr id="372" name="テキスト ボックス 371"/>
        <xdr:cNvSpPr txBox="1"/>
      </xdr:nvSpPr>
      <xdr:spPr>
        <a:xfrm>
          <a:off x="9404428" y="960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68097</xdr:rowOff>
    </xdr:from>
    <xdr:to>
      <xdr:col>46</xdr:col>
      <xdr:colOff>38100</xdr:colOff>
      <xdr:row>57</xdr:row>
      <xdr:rowOff>169697</xdr:rowOff>
    </xdr:to>
    <xdr:sp macro="" textlink="">
      <xdr:nvSpPr>
        <xdr:cNvPr id="373" name="楕円 372"/>
        <xdr:cNvSpPr/>
      </xdr:nvSpPr>
      <xdr:spPr>
        <a:xfrm>
          <a:off x="8699500" y="984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14774</xdr:rowOff>
    </xdr:from>
    <xdr:ext cx="469744" cy="259045"/>
    <xdr:sp macro="" textlink="">
      <xdr:nvSpPr>
        <xdr:cNvPr id="374" name="テキスト ボックス 373"/>
        <xdr:cNvSpPr txBox="1"/>
      </xdr:nvSpPr>
      <xdr:spPr>
        <a:xfrm>
          <a:off x="8515428" y="961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41084</xdr:rowOff>
    </xdr:from>
    <xdr:to>
      <xdr:col>41</xdr:col>
      <xdr:colOff>101600</xdr:colOff>
      <xdr:row>56</xdr:row>
      <xdr:rowOff>142684</xdr:rowOff>
    </xdr:to>
    <xdr:sp macro="" textlink="">
      <xdr:nvSpPr>
        <xdr:cNvPr id="375" name="楕円 374"/>
        <xdr:cNvSpPr/>
      </xdr:nvSpPr>
      <xdr:spPr>
        <a:xfrm>
          <a:off x="7810500" y="964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159211</xdr:rowOff>
    </xdr:from>
    <xdr:ext cx="534377" cy="259045"/>
    <xdr:sp macro="" textlink="">
      <xdr:nvSpPr>
        <xdr:cNvPr id="376" name="テキスト ボックス 375"/>
        <xdr:cNvSpPr txBox="1"/>
      </xdr:nvSpPr>
      <xdr:spPr>
        <a:xfrm>
          <a:off x="7594111" y="94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11405</xdr:rowOff>
    </xdr:from>
    <xdr:to>
      <xdr:col>36</xdr:col>
      <xdr:colOff>165100</xdr:colOff>
      <xdr:row>57</xdr:row>
      <xdr:rowOff>113005</xdr:rowOff>
    </xdr:to>
    <xdr:sp macro="" textlink="">
      <xdr:nvSpPr>
        <xdr:cNvPr id="377" name="楕円 376"/>
        <xdr:cNvSpPr/>
      </xdr:nvSpPr>
      <xdr:spPr>
        <a:xfrm>
          <a:off x="6921500" y="978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129532</xdr:rowOff>
    </xdr:from>
    <xdr:ext cx="469744" cy="259045"/>
    <xdr:sp macro="" textlink="">
      <xdr:nvSpPr>
        <xdr:cNvPr id="378" name="テキスト ボックス 377"/>
        <xdr:cNvSpPr txBox="1"/>
      </xdr:nvSpPr>
      <xdr:spPr>
        <a:xfrm>
          <a:off x="6737428" y="955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4" name="直線コネクタ 403"/>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5" name="商工費最小値テキスト"/>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06" name="直線コネクタ 405"/>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07" name="商工費最大値テキスト"/>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08" name="直線コネクタ 407"/>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54400</xdr:rowOff>
    </xdr:from>
    <xdr:to>
      <xdr:col>55</xdr:col>
      <xdr:colOff>0</xdr:colOff>
      <xdr:row>77</xdr:row>
      <xdr:rowOff>5969</xdr:rowOff>
    </xdr:to>
    <xdr:cxnSp macro="">
      <xdr:nvCxnSpPr>
        <xdr:cNvPr id="409" name="直線コネクタ 408"/>
        <xdr:cNvCxnSpPr/>
      </xdr:nvCxnSpPr>
      <xdr:spPr>
        <a:xfrm>
          <a:off x="9639300" y="13084600"/>
          <a:ext cx="838200" cy="12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105275</xdr:rowOff>
    </xdr:from>
    <xdr:ext cx="469744" cy="259045"/>
    <xdr:sp macro="" textlink="">
      <xdr:nvSpPr>
        <xdr:cNvPr id="410" name="商工費平均値テキスト"/>
        <xdr:cNvSpPr txBox="1"/>
      </xdr:nvSpPr>
      <xdr:spPr>
        <a:xfrm>
          <a:off x="10528300" y="13306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1" name="フローチャート: 判断 410"/>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78402</xdr:rowOff>
    </xdr:from>
    <xdr:to>
      <xdr:col>50</xdr:col>
      <xdr:colOff>114300</xdr:colOff>
      <xdr:row>76</xdr:row>
      <xdr:rowOff>54400</xdr:rowOff>
    </xdr:to>
    <xdr:cxnSp macro="">
      <xdr:nvCxnSpPr>
        <xdr:cNvPr id="412" name="直線コネクタ 411"/>
        <xdr:cNvCxnSpPr/>
      </xdr:nvCxnSpPr>
      <xdr:spPr>
        <a:xfrm>
          <a:off x="8750300" y="12765702"/>
          <a:ext cx="889000" cy="3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3" name="フローチャート: 判断 412"/>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158146</xdr:rowOff>
    </xdr:from>
    <xdr:ext cx="469744" cy="259045"/>
    <xdr:sp macro="" textlink="">
      <xdr:nvSpPr>
        <xdr:cNvPr id="414" name="テキスト ボックス 413"/>
        <xdr:cNvSpPr txBox="1"/>
      </xdr:nvSpPr>
      <xdr:spPr>
        <a:xfrm>
          <a:off x="9404428" y="13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78402</xdr:rowOff>
    </xdr:from>
    <xdr:to>
      <xdr:col>45</xdr:col>
      <xdr:colOff>177800</xdr:colOff>
      <xdr:row>75</xdr:row>
      <xdr:rowOff>49272</xdr:rowOff>
    </xdr:to>
    <xdr:cxnSp macro="">
      <xdr:nvCxnSpPr>
        <xdr:cNvPr id="415" name="直線コネクタ 414"/>
        <xdr:cNvCxnSpPr/>
      </xdr:nvCxnSpPr>
      <xdr:spPr>
        <a:xfrm flipV="1">
          <a:off x="7861300" y="12765702"/>
          <a:ext cx="889000" cy="14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16" name="フローチャート: 判断 415"/>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159191</xdr:rowOff>
    </xdr:from>
    <xdr:ext cx="469744" cy="259045"/>
    <xdr:sp macro="" textlink="">
      <xdr:nvSpPr>
        <xdr:cNvPr id="417" name="テキスト ボックス 416"/>
        <xdr:cNvSpPr txBox="1"/>
      </xdr:nvSpPr>
      <xdr:spPr>
        <a:xfrm>
          <a:off x="8515428" y="1336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49272</xdr:rowOff>
    </xdr:from>
    <xdr:to>
      <xdr:col>41</xdr:col>
      <xdr:colOff>50800</xdr:colOff>
      <xdr:row>76</xdr:row>
      <xdr:rowOff>86207</xdr:rowOff>
    </xdr:to>
    <xdr:cxnSp macro="">
      <xdr:nvCxnSpPr>
        <xdr:cNvPr id="418" name="直線コネクタ 417"/>
        <xdr:cNvCxnSpPr/>
      </xdr:nvCxnSpPr>
      <xdr:spPr>
        <a:xfrm flipV="1">
          <a:off x="6972300" y="12908022"/>
          <a:ext cx="889000" cy="20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19" name="フローチャート: 判断 418"/>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89403</xdr:rowOff>
    </xdr:from>
    <xdr:ext cx="534377" cy="259045"/>
    <xdr:sp macro="" textlink="">
      <xdr:nvSpPr>
        <xdr:cNvPr id="420" name="テキスト ボックス 419"/>
        <xdr:cNvSpPr txBox="1"/>
      </xdr:nvSpPr>
      <xdr:spPr>
        <a:xfrm>
          <a:off x="7594111" y="1329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1" name="フローチャート: 判断 420"/>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82676</xdr:rowOff>
    </xdr:from>
    <xdr:ext cx="469744" cy="259045"/>
    <xdr:sp macro="" textlink="">
      <xdr:nvSpPr>
        <xdr:cNvPr id="422" name="テキスト ボックス 421"/>
        <xdr:cNvSpPr txBox="1"/>
      </xdr:nvSpPr>
      <xdr:spPr>
        <a:xfrm>
          <a:off x="6737428" y="1345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126619</xdr:rowOff>
    </xdr:from>
    <xdr:to>
      <xdr:col>55</xdr:col>
      <xdr:colOff>50800</xdr:colOff>
      <xdr:row>77</xdr:row>
      <xdr:rowOff>56769</xdr:rowOff>
    </xdr:to>
    <xdr:sp macro="" textlink="">
      <xdr:nvSpPr>
        <xdr:cNvPr id="428" name="楕円 427"/>
        <xdr:cNvSpPr/>
      </xdr:nvSpPr>
      <xdr:spPr>
        <a:xfrm>
          <a:off x="10426700" y="1315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149496</xdr:rowOff>
    </xdr:from>
    <xdr:ext cx="534377" cy="259045"/>
    <xdr:sp macro="" textlink="">
      <xdr:nvSpPr>
        <xdr:cNvPr id="429" name="商工費該当値テキスト"/>
        <xdr:cNvSpPr txBox="1"/>
      </xdr:nvSpPr>
      <xdr:spPr>
        <a:xfrm>
          <a:off x="10528300" y="1300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3600</xdr:rowOff>
    </xdr:from>
    <xdr:to>
      <xdr:col>50</xdr:col>
      <xdr:colOff>165100</xdr:colOff>
      <xdr:row>76</xdr:row>
      <xdr:rowOff>105200</xdr:rowOff>
    </xdr:to>
    <xdr:sp macro="" textlink="">
      <xdr:nvSpPr>
        <xdr:cNvPr id="430" name="楕円 429"/>
        <xdr:cNvSpPr/>
      </xdr:nvSpPr>
      <xdr:spPr>
        <a:xfrm>
          <a:off x="9588500" y="130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121727</xdr:rowOff>
    </xdr:from>
    <xdr:ext cx="534377" cy="259045"/>
    <xdr:sp macro="" textlink="">
      <xdr:nvSpPr>
        <xdr:cNvPr id="431" name="テキスト ボックス 430"/>
        <xdr:cNvSpPr txBox="1"/>
      </xdr:nvSpPr>
      <xdr:spPr>
        <a:xfrm>
          <a:off x="9372111" y="1280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27602</xdr:rowOff>
    </xdr:from>
    <xdr:to>
      <xdr:col>46</xdr:col>
      <xdr:colOff>38100</xdr:colOff>
      <xdr:row>74</xdr:row>
      <xdr:rowOff>129202</xdr:rowOff>
    </xdr:to>
    <xdr:sp macro="" textlink="">
      <xdr:nvSpPr>
        <xdr:cNvPr id="432" name="楕円 431"/>
        <xdr:cNvSpPr/>
      </xdr:nvSpPr>
      <xdr:spPr>
        <a:xfrm>
          <a:off x="8699500" y="1271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145729</xdr:rowOff>
    </xdr:from>
    <xdr:ext cx="534377" cy="259045"/>
    <xdr:sp macro="" textlink="">
      <xdr:nvSpPr>
        <xdr:cNvPr id="433" name="テキスト ボックス 432"/>
        <xdr:cNvSpPr txBox="1"/>
      </xdr:nvSpPr>
      <xdr:spPr>
        <a:xfrm>
          <a:off x="8483111" y="12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169922</xdr:rowOff>
    </xdr:from>
    <xdr:to>
      <xdr:col>41</xdr:col>
      <xdr:colOff>101600</xdr:colOff>
      <xdr:row>75</xdr:row>
      <xdr:rowOff>100072</xdr:rowOff>
    </xdr:to>
    <xdr:sp macro="" textlink="">
      <xdr:nvSpPr>
        <xdr:cNvPr id="434" name="楕円 433"/>
        <xdr:cNvSpPr/>
      </xdr:nvSpPr>
      <xdr:spPr>
        <a:xfrm>
          <a:off x="7810500" y="1285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116599</xdr:rowOff>
    </xdr:from>
    <xdr:ext cx="534377" cy="259045"/>
    <xdr:sp macro="" textlink="">
      <xdr:nvSpPr>
        <xdr:cNvPr id="435" name="テキスト ボックス 434"/>
        <xdr:cNvSpPr txBox="1"/>
      </xdr:nvSpPr>
      <xdr:spPr>
        <a:xfrm>
          <a:off x="7594111" y="1263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35407</xdr:rowOff>
    </xdr:from>
    <xdr:to>
      <xdr:col>36</xdr:col>
      <xdr:colOff>165100</xdr:colOff>
      <xdr:row>76</xdr:row>
      <xdr:rowOff>137007</xdr:rowOff>
    </xdr:to>
    <xdr:sp macro="" textlink="">
      <xdr:nvSpPr>
        <xdr:cNvPr id="436" name="楕円 435"/>
        <xdr:cNvSpPr/>
      </xdr:nvSpPr>
      <xdr:spPr>
        <a:xfrm>
          <a:off x="6921500" y="1306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153535</xdr:rowOff>
    </xdr:from>
    <xdr:ext cx="534377" cy="259045"/>
    <xdr:sp macro="" textlink="">
      <xdr:nvSpPr>
        <xdr:cNvPr id="437" name="テキスト ボックス 436"/>
        <xdr:cNvSpPr txBox="1"/>
      </xdr:nvSpPr>
      <xdr:spPr>
        <a:xfrm>
          <a:off x="6705111" y="1284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77377</xdr:rowOff>
    </xdr:from>
    <xdr:to>
      <xdr:col>54</xdr:col>
      <xdr:colOff>189865</xdr:colOff>
      <xdr:row>98</xdr:row>
      <xdr:rowOff>71075</xdr:rowOff>
    </xdr:to>
    <xdr:cxnSp macro="">
      <xdr:nvCxnSpPr>
        <xdr:cNvPr id="461" name="直線コネクタ 460"/>
        <xdr:cNvCxnSpPr/>
      </xdr:nvCxnSpPr>
      <xdr:spPr>
        <a:xfrm flipV="1">
          <a:off x="10475595" y="16365127"/>
          <a:ext cx="1270" cy="50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74902</xdr:rowOff>
    </xdr:from>
    <xdr:ext cx="534377" cy="259045"/>
    <xdr:sp macro="" textlink="">
      <xdr:nvSpPr>
        <xdr:cNvPr id="462" name="土木費最小値テキスト"/>
        <xdr:cNvSpPr txBox="1"/>
      </xdr:nvSpPr>
      <xdr:spPr>
        <a:xfrm>
          <a:off x="10528300" y="1687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71075</xdr:rowOff>
    </xdr:from>
    <xdr:to>
      <xdr:col>55</xdr:col>
      <xdr:colOff>88900</xdr:colOff>
      <xdr:row>98</xdr:row>
      <xdr:rowOff>71075</xdr:rowOff>
    </xdr:to>
    <xdr:cxnSp macro="">
      <xdr:nvCxnSpPr>
        <xdr:cNvPr id="463" name="直線コネクタ 462"/>
        <xdr:cNvCxnSpPr/>
      </xdr:nvCxnSpPr>
      <xdr:spPr>
        <a:xfrm>
          <a:off x="10388600" y="1687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24054</xdr:rowOff>
    </xdr:from>
    <xdr:ext cx="534377" cy="259045"/>
    <xdr:sp macro="" textlink="">
      <xdr:nvSpPr>
        <xdr:cNvPr id="464" name="土木費最大値テキスト"/>
        <xdr:cNvSpPr txBox="1"/>
      </xdr:nvSpPr>
      <xdr:spPr>
        <a:xfrm>
          <a:off x="10528300" y="1614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95</xdr:row>
      <xdr:rowOff>77377</xdr:rowOff>
    </xdr:from>
    <xdr:to>
      <xdr:col>55</xdr:col>
      <xdr:colOff>88900</xdr:colOff>
      <xdr:row>95</xdr:row>
      <xdr:rowOff>77377</xdr:rowOff>
    </xdr:to>
    <xdr:cxnSp macro="">
      <xdr:nvCxnSpPr>
        <xdr:cNvPr id="465" name="直線コネクタ 464"/>
        <xdr:cNvCxnSpPr/>
      </xdr:nvCxnSpPr>
      <xdr:spPr>
        <a:xfrm>
          <a:off x="10388600" y="1636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45867</xdr:rowOff>
    </xdr:from>
    <xdr:to>
      <xdr:col>55</xdr:col>
      <xdr:colOff>0</xdr:colOff>
      <xdr:row>96</xdr:row>
      <xdr:rowOff>67714</xdr:rowOff>
    </xdr:to>
    <xdr:cxnSp macro="">
      <xdr:nvCxnSpPr>
        <xdr:cNvPr id="466" name="直線コネクタ 465"/>
        <xdr:cNvCxnSpPr/>
      </xdr:nvCxnSpPr>
      <xdr:spPr>
        <a:xfrm>
          <a:off x="9639300" y="16505067"/>
          <a:ext cx="838200" cy="2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4622</xdr:rowOff>
    </xdr:from>
    <xdr:ext cx="534377" cy="259045"/>
    <xdr:sp macro="" textlink="">
      <xdr:nvSpPr>
        <xdr:cNvPr id="467" name="土木費平均値テキスト"/>
        <xdr:cNvSpPr txBox="1"/>
      </xdr:nvSpPr>
      <xdr:spPr>
        <a:xfrm>
          <a:off x="10528300" y="16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26195</xdr:rowOff>
    </xdr:from>
    <xdr:to>
      <xdr:col>55</xdr:col>
      <xdr:colOff>50800</xdr:colOff>
      <xdr:row>97</xdr:row>
      <xdr:rowOff>127795</xdr:rowOff>
    </xdr:to>
    <xdr:sp macro="" textlink="">
      <xdr:nvSpPr>
        <xdr:cNvPr id="468" name="フローチャート: 判断 467"/>
        <xdr:cNvSpPr/>
      </xdr:nvSpPr>
      <xdr:spPr>
        <a:xfrm>
          <a:off x="10426700" y="1665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37165</xdr:rowOff>
    </xdr:from>
    <xdr:to>
      <xdr:col>50</xdr:col>
      <xdr:colOff>114300</xdr:colOff>
      <xdr:row>96</xdr:row>
      <xdr:rowOff>45867</xdr:rowOff>
    </xdr:to>
    <xdr:cxnSp macro="">
      <xdr:nvCxnSpPr>
        <xdr:cNvPr id="469" name="直線コネクタ 468"/>
        <xdr:cNvCxnSpPr/>
      </xdr:nvCxnSpPr>
      <xdr:spPr>
        <a:xfrm>
          <a:off x="8750300" y="16324915"/>
          <a:ext cx="889000" cy="18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25105</xdr:rowOff>
    </xdr:from>
    <xdr:to>
      <xdr:col>50</xdr:col>
      <xdr:colOff>165100</xdr:colOff>
      <xdr:row>97</xdr:row>
      <xdr:rowOff>126705</xdr:rowOff>
    </xdr:to>
    <xdr:sp macro="" textlink="">
      <xdr:nvSpPr>
        <xdr:cNvPr id="470" name="フローチャート: 判断 469"/>
        <xdr:cNvSpPr/>
      </xdr:nvSpPr>
      <xdr:spPr>
        <a:xfrm>
          <a:off x="9588500" y="166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117832</xdr:rowOff>
    </xdr:from>
    <xdr:ext cx="534377" cy="259045"/>
    <xdr:sp macro="" textlink="">
      <xdr:nvSpPr>
        <xdr:cNvPr id="471" name="テキスト ボックス 470"/>
        <xdr:cNvSpPr txBox="1"/>
      </xdr:nvSpPr>
      <xdr:spPr>
        <a:xfrm>
          <a:off x="9372111" y="1674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132797</xdr:rowOff>
    </xdr:from>
    <xdr:to>
      <xdr:col>45</xdr:col>
      <xdr:colOff>177800</xdr:colOff>
      <xdr:row>95</xdr:row>
      <xdr:rowOff>37165</xdr:rowOff>
    </xdr:to>
    <xdr:cxnSp macro="">
      <xdr:nvCxnSpPr>
        <xdr:cNvPr id="472" name="直線コネクタ 471"/>
        <xdr:cNvCxnSpPr/>
      </xdr:nvCxnSpPr>
      <xdr:spPr>
        <a:xfrm>
          <a:off x="7861300" y="16077647"/>
          <a:ext cx="889000" cy="24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28938</xdr:rowOff>
    </xdr:from>
    <xdr:to>
      <xdr:col>46</xdr:col>
      <xdr:colOff>38100</xdr:colOff>
      <xdr:row>97</xdr:row>
      <xdr:rowOff>130538</xdr:rowOff>
    </xdr:to>
    <xdr:sp macro="" textlink="">
      <xdr:nvSpPr>
        <xdr:cNvPr id="473" name="フローチャート: 判断 472"/>
        <xdr:cNvSpPr/>
      </xdr:nvSpPr>
      <xdr:spPr>
        <a:xfrm>
          <a:off x="8699500" y="1665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121665</xdr:rowOff>
    </xdr:from>
    <xdr:ext cx="534377" cy="259045"/>
    <xdr:sp macro="" textlink="">
      <xdr:nvSpPr>
        <xdr:cNvPr id="474" name="テキスト ボックス 473"/>
        <xdr:cNvSpPr txBox="1"/>
      </xdr:nvSpPr>
      <xdr:spPr>
        <a:xfrm>
          <a:off x="8483111" y="1675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97782</xdr:rowOff>
    </xdr:from>
    <xdr:to>
      <xdr:col>41</xdr:col>
      <xdr:colOff>50800</xdr:colOff>
      <xdr:row>93</xdr:row>
      <xdr:rowOff>132797</xdr:rowOff>
    </xdr:to>
    <xdr:cxnSp macro="">
      <xdr:nvCxnSpPr>
        <xdr:cNvPr id="475" name="直線コネクタ 474"/>
        <xdr:cNvCxnSpPr/>
      </xdr:nvCxnSpPr>
      <xdr:spPr>
        <a:xfrm>
          <a:off x="6972300" y="15528282"/>
          <a:ext cx="889000" cy="54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40681</xdr:rowOff>
    </xdr:from>
    <xdr:to>
      <xdr:col>41</xdr:col>
      <xdr:colOff>101600</xdr:colOff>
      <xdr:row>97</xdr:row>
      <xdr:rowOff>142281</xdr:rowOff>
    </xdr:to>
    <xdr:sp macro="" textlink="">
      <xdr:nvSpPr>
        <xdr:cNvPr id="476" name="フローチャート: 判断 475"/>
        <xdr:cNvSpPr/>
      </xdr:nvSpPr>
      <xdr:spPr>
        <a:xfrm>
          <a:off x="7810500" y="166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133408</xdr:rowOff>
    </xdr:from>
    <xdr:ext cx="534377" cy="259045"/>
    <xdr:sp macro="" textlink="">
      <xdr:nvSpPr>
        <xdr:cNvPr id="477" name="テキスト ボックス 476"/>
        <xdr:cNvSpPr txBox="1"/>
      </xdr:nvSpPr>
      <xdr:spPr>
        <a:xfrm>
          <a:off x="7594111" y="1676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45489</xdr:rowOff>
    </xdr:from>
    <xdr:to>
      <xdr:col>36</xdr:col>
      <xdr:colOff>165100</xdr:colOff>
      <xdr:row>97</xdr:row>
      <xdr:rowOff>147089</xdr:rowOff>
    </xdr:to>
    <xdr:sp macro="" textlink="">
      <xdr:nvSpPr>
        <xdr:cNvPr id="478" name="フローチャート: 判断 477"/>
        <xdr:cNvSpPr/>
      </xdr:nvSpPr>
      <xdr:spPr>
        <a:xfrm>
          <a:off x="69215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138216</xdr:rowOff>
    </xdr:from>
    <xdr:ext cx="534377" cy="259045"/>
    <xdr:sp macro="" textlink="">
      <xdr:nvSpPr>
        <xdr:cNvPr id="479" name="テキスト ボックス 478"/>
        <xdr:cNvSpPr txBox="1"/>
      </xdr:nvSpPr>
      <xdr:spPr>
        <a:xfrm>
          <a:off x="6705111" y="1676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16914</xdr:rowOff>
    </xdr:from>
    <xdr:to>
      <xdr:col>55</xdr:col>
      <xdr:colOff>50800</xdr:colOff>
      <xdr:row>96</xdr:row>
      <xdr:rowOff>118514</xdr:rowOff>
    </xdr:to>
    <xdr:sp macro="" textlink="">
      <xdr:nvSpPr>
        <xdr:cNvPr id="485" name="楕円 484"/>
        <xdr:cNvSpPr/>
      </xdr:nvSpPr>
      <xdr:spPr>
        <a:xfrm>
          <a:off x="10426700" y="1647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39791</xdr:rowOff>
    </xdr:from>
    <xdr:ext cx="534377" cy="259045"/>
    <xdr:sp macro="" textlink="">
      <xdr:nvSpPr>
        <xdr:cNvPr id="486" name="土木費該当値テキスト"/>
        <xdr:cNvSpPr txBox="1"/>
      </xdr:nvSpPr>
      <xdr:spPr>
        <a:xfrm>
          <a:off x="10528300" y="1632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166517</xdr:rowOff>
    </xdr:from>
    <xdr:to>
      <xdr:col>50</xdr:col>
      <xdr:colOff>165100</xdr:colOff>
      <xdr:row>96</xdr:row>
      <xdr:rowOff>96667</xdr:rowOff>
    </xdr:to>
    <xdr:sp macro="" textlink="">
      <xdr:nvSpPr>
        <xdr:cNvPr id="487" name="楕円 486"/>
        <xdr:cNvSpPr/>
      </xdr:nvSpPr>
      <xdr:spPr>
        <a:xfrm>
          <a:off x="9588500" y="164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113194</xdr:rowOff>
    </xdr:from>
    <xdr:ext cx="534377" cy="259045"/>
    <xdr:sp macro="" textlink="">
      <xdr:nvSpPr>
        <xdr:cNvPr id="488" name="テキスト ボックス 487"/>
        <xdr:cNvSpPr txBox="1"/>
      </xdr:nvSpPr>
      <xdr:spPr>
        <a:xfrm>
          <a:off x="9372111" y="1622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157815</xdr:rowOff>
    </xdr:from>
    <xdr:to>
      <xdr:col>46</xdr:col>
      <xdr:colOff>38100</xdr:colOff>
      <xdr:row>95</xdr:row>
      <xdr:rowOff>87965</xdr:rowOff>
    </xdr:to>
    <xdr:sp macro="" textlink="">
      <xdr:nvSpPr>
        <xdr:cNvPr id="489" name="楕円 488"/>
        <xdr:cNvSpPr/>
      </xdr:nvSpPr>
      <xdr:spPr>
        <a:xfrm>
          <a:off x="8699500" y="1627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104492</xdr:rowOff>
    </xdr:from>
    <xdr:ext cx="534377" cy="259045"/>
    <xdr:sp macro="" textlink="">
      <xdr:nvSpPr>
        <xdr:cNvPr id="490" name="テキスト ボックス 489"/>
        <xdr:cNvSpPr txBox="1"/>
      </xdr:nvSpPr>
      <xdr:spPr>
        <a:xfrm>
          <a:off x="8483111" y="1604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81997</xdr:rowOff>
    </xdr:from>
    <xdr:to>
      <xdr:col>41</xdr:col>
      <xdr:colOff>101600</xdr:colOff>
      <xdr:row>94</xdr:row>
      <xdr:rowOff>12147</xdr:rowOff>
    </xdr:to>
    <xdr:sp macro="" textlink="">
      <xdr:nvSpPr>
        <xdr:cNvPr id="491" name="楕円 490"/>
        <xdr:cNvSpPr/>
      </xdr:nvSpPr>
      <xdr:spPr>
        <a:xfrm>
          <a:off x="7810500" y="1602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28674</xdr:rowOff>
    </xdr:from>
    <xdr:ext cx="599010" cy="259045"/>
    <xdr:sp macro="" textlink="">
      <xdr:nvSpPr>
        <xdr:cNvPr id="492" name="テキスト ボックス 491"/>
        <xdr:cNvSpPr txBox="1"/>
      </xdr:nvSpPr>
      <xdr:spPr>
        <a:xfrm>
          <a:off x="7561795" y="1580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46982</xdr:rowOff>
    </xdr:from>
    <xdr:to>
      <xdr:col>36</xdr:col>
      <xdr:colOff>165100</xdr:colOff>
      <xdr:row>90</xdr:row>
      <xdr:rowOff>148582</xdr:rowOff>
    </xdr:to>
    <xdr:sp macro="" textlink="">
      <xdr:nvSpPr>
        <xdr:cNvPr id="493" name="楕円 492"/>
        <xdr:cNvSpPr/>
      </xdr:nvSpPr>
      <xdr:spPr>
        <a:xfrm>
          <a:off x="6921500" y="154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165109</xdr:rowOff>
    </xdr:from>
    <xdr:ext cx="599010" cy="259045"/>
    <xdr:sp macro="" textlink="">
      <xdr:nvSpPr>
        <xdr:cNvPr id="494" name="テキスト ボックス 493"/>
        <xdr:cNvSpPr txBox="1"/>
      </xdr:nvSpPr>
      <xdr:spPr>
        <a:xfrm>
          <a:off x="6672795" y="1525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19" name="直線コネクタ 518"/>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0" name="消防費最小値テキスト"/>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1" name="直線コネクタ 520"/>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2" name="消防費最大値テキスト"/>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3" name="直線コネクタ 522"/>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5855</xdr:rowOff>
    </xdr:from>
    <xdr:to>
      <xdr:col>85</xdr:col>
      <xdr:colOff>127000</xdr:colOff>
      <xdr:row>38</xdr:row>
      <xdr:rowOff>22352</xdr:rowOff>
    </xdr:to>
    <xdr:cxnSp macro="">
      <xdr:nvCxnSpPr>
        <xdr:cNvPr id="524" name="直線コネクタ 523"/>
        <xdr:cNvCxnSpPr/>
      </xdr:nvCxnSpPr>
      <xdr:spPr>
        <a:xfrm>
          <a:off x="15481300" y="6520955"/>
          <a:ext cx="838200" cy="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5" name="消防費平均値テキスト"/>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6" name="フローチャート: 判断 525"/>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5855</xdr:rowOff>
    </xdr:from>
    <xdr:to>
      <xdr:col>81</xdr:col>
      <xdr:colOff>50800</xdr:colOff>
      <xdr:row>38</xdr:row>
      <xdr:rowOff>71539</xdr:rowOff>
    </xdr:to>
    <xdr:cxnSp macro="">
      <xdr:nvCxnSpPr>
        <xdr:cNvPr id="527" name="直線コネクタ 526"/>
        <xdr:cNvCxnSpPr/>
      </xdr:nvCxnSpPr>
      <xdr:spPr>
        <a:xfrm flipV="1">
          <a:off x="14592300" y="6520955"/>
          <a:ext cx="889000" cy="6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28" name="フローチャート: 判断 527"/>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65155</xdr:rowOff>
    </xdr:from>
    <xdr:ext cx="534377" cy="259045"/>
    <xdr:sp macro="" textlink="">
      <xdr:nvSpPr>
        <xdr:cNvPr id="529" name="テキスト ボックス 528"/>
        <xdr:cNvSpPr txBox="1"/>
      </xdr:nvSpPr>
      <xdr:spPr>
        <a:xfrm>
          <a:off x="15214111" y="65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42278</xdr:rowOff>
    </xdr:from>
    <xdr:to>
      <xdr:col>76</xdr:col>
      <xdr:colOff>114300</xdr:colOff>
      <xdr:row>38</xdr:row>
      <xdr:rowOff>71539</xdr:rowOff>
    </xdr:to>
    <xdr:cxnSp macro="">
      <xdr:nvCxnSpPr>
        <xdr:cNvPr id="530" name="直線コネクタ 529"/>
        <xdr:cNvCxnSpPr/>
      </xdr:nvCxnSpPr>
      <xdr:spPr>
        <a:xfrm>
          <a:off x="13703300" y="6557378"/>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1" name="フローチャート: 判断 530"/>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2" name="テキスト ボックス 531"/>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42278</xdr:rowOff>
    </xdr:from>
    <xdr:to>
      <xdr:col>71</xdr:col>
      <xdr:colOff>177800</xdr:colOff>
      <xdr:row>38</xdr:row>
      <xdr:rowOff>87160</xdr:rowOff>
    </xdr:to>
    <xdr:cxnSp macro="">
      <xdr:nvCxnSpPr>
        <xdr:cNvPr id="533" name="直線コネクタ 532"/>
        <xdr:cNvCxnSpPr/>
      </xdr:nvCxnSpPr>
      <xdr:spPr>
        <a:xfrm flipV="1">
          <a:off x="12814300" y="6557378"/>
          <a:ext cx="889000" cy="4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4" name="フローチャート: 判断 533"/>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5" name="テキスト ボックス 534"/>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6" name="フローチャート: 判断 535"/>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37" name="テキスト ボックス 536"/>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143002</xdr:rowOff>
    </xdr:from>
    <xdr:to>
      <xdr:col>85</xdr:col>
      <xdr:colOff>177800</xdr:colOff>
      <xdr:row>38</xdr:row>
      <xdr:rowOff>73152</xdr:rowOff>
    </xdr:to>
    <xdr:sp macro="" textlink="">
      <xdr:nvSpPr>
        <xdr:cNvPr id="543" name="楕円 542"/>
        <xdr:cNvSpPr/>
      </xdr:nvSpPr>
      <xdr:spPr>
        <a:xfrm>
          <a:off x="16268700" y="648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121429</xdr:rowOff>
    </xdr:from>
    <xdr:ext cx="534377" cy="259045"/>
    <xdr:sp macro="" textlink="">
      <xdr:nvSpPr>
        <xdr:cNvPr id="544" name="消防費該当値テキスト"/>
        <xdr:cNvSpPr txBox="1"/>
      </xdr:nvSpPr>
      <xdr:spPr>
        <a:xfrm>
          <a:off x="16370300" y="646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126505</xdr:rowOff>
    </xdr:from>
    <xdr:to>
      <xdr:col>81</xdr:col>
      <xdr:colOff>101600</xdr:colOff>
      <xdr:row>38</xdr:row>
      <xdr:rowOff>56655</xdr:rowOff>
    </xdr:to>
    <xdr:sp macro="" textlink="">
      <xdr:nvSpPr>
        <xdr:cNvPr id="545" name="楕円 544"/>
        <xdr:cNvSpPr/>
      </xdr:nvSpPr>
      <xdr:spPr>
        <a:xfrm>
          <a:off x="15430500" y="6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73182</xdr:rowOff>
    </xdr:from>
    <xdr:ext cx="534377" cy="259045"/>
    <xdr:sp macro="" textlink="">
      <xdr:nvSpPr>
        <xdr:cNvPr id="546" name="テキスト ボックス 545"/>
        <xdr:cNvSpPr txBox="1"/>
      </xdr:nvSpPr>
      <xdr:spPr>
        <a:xfrm>
          <a:off x="15214111" y="624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20739</xdr:rowOff>
    </xdr:from>
    <xdr:to>
      <xdr:col>76</xdr:col>
      <xdr:colOff>165100</xdr:colOff>
      <xdr:row>38</xdr:row>
      <xdr:rowOff>122339</xdr:rowOff>
    </xdr:to>
    <xdr:sp macro="" textlink="">
      <xdr:nvSpPr>
        <xdr:cNvPr id="547" name="楕円 546"/>
        <xdr:cNvSpPr/>
      </xdr:nvSpPr>
      <xdr:spPr>
        <a:xfrm>
          <a:off x="14541500" y="653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113466</xdr:rowOff>
    </xdr:from>
    <xdr:ext cx="534377" cy="259045"/>
    <xdr:sp macro="" textlink="">
      <xdr:nvSpPr>
        <xdr:cNvPr id="548" name="テキスト ボックス 547"/>
        <xdr:cNvSpPr txBox="1"/>
      </xdr:nvSpPr>
      <xdr:spPr>
        <a:xfrm>
          <a:off x="14325111" y="662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162928</xdr:rowOff>
    </xdr:from>
    <xdr:to>
      <xdr:col>72</xdr:col>
      <xdr:colOff>38100</xdr:colOff>
      <xdr:row>38</xdr:row>
      <xdr:rowOff>93078</xdr:rowOff>
    </xdr:to>
    <xdr:sp macro="" textlink="">
      <xdr:nvSpPr>
        <xdr:cNvPr id="549" name="楕円 548"/>
        <xdr:cNvSpPr/>
      </xdr:nvSpPr>
      <xdr:spPr>
        <a:xfrm>
          <a:off x="13652500" y="650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84205</xdr:rowOff>
    </xdr:from>
    <xdr:ext cx="534377" cy="259045"/>
    <xdr:sp macro="" textlink="">
      <xdr:nvSpPr>
        <xdr:cNvPr id="550" name="テキスト ボックス 549"/>
        <xdr:cNvSpPr txBox="1"/>
      </xdr:nvSpPr>
      <xdr:spPr>
        <a:xfrm>
          <a:off x="13436111" y="659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36360</xdr:rowOff>
    </xdr:from>
    <xdr:to>
      <xdr:col>67</xdr:col>
      <xdr:colOff>101600</xdr:colOff>
      <xdr:row>38</xdr:row>
      <xdr:rowOff>137960</xdr:rowOff>
    </xdr:to>
    <xdr:sp macro="" textlink="">
      <xdr:nvSpPr>
        <xdr:cNvPr id="551" name="楕円 550"/>
        <xdr:cNvSpPr/>
      </xdr:nvSpPr>
      <xdr:spPr>
        <a:xfrm>
          <a:off x="12763500" y="655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129087</xdr:rowOff>
    </xdr:from>
    <xdr:ext cx="534377" cy="259045"/>
    <xdr:sp macro="" textlink="">
      <xdr:nvSpPr>
        <xdr:cNvPr id="552" name="テキスト ボックス 551"/>
        <xdr:cNvSpPr txBox="1"/>
      </xdr:nvSpPr>
      <xdr:spPr>
        <a:xfrm>
          <a:off x="12547111" y="664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79" name="直線コネクタ 578"/>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0" name="教育費最小値テキスト"/>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1" name="直線コネクタ 580"/>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2" name="教育費最大値テキスト"/>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3" name="直線コネクタ 582"/>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46366</xdr:rowOff>
    </xdr:from>
    <xdr:to>
      <xdr:col>85</xdr:col>
      <xdr:colOff>127000</xdr:colOff>
      <xdr:row>55</xdr:row>
      <xdr:rowOff>138361</xdr:rowOff>
    </xdr:to>
    <xdr:cxnSp macro="">
      <xdr:nvCxnSpPr>
        <xdr:cNvPr id="584" name="直線コネクタ 583"/>
        <xdr:cNvCxnSpPr/>
      </xdr:nvCxnSpPr>
      <xdr:spPr>
        <a:xfrm flipV="1">
          <a:off x="15481300" y="9476116"/>
          <a:ext cx="838200" cy="9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20105</xdr:rowOff>
    </xdr:from>
    <xdr:ext cx="534377" cy="259045"/>
    <xdr:sp macro="" textlink="">
      <xdr:nvSpPr>
        <xdr:cNvPr id="585" name="教育費平均値テキスト"/>
        <xdr:cNvSpPr txBox="1"/>
      </xdr:nvSpPr>
      <xdr:spPr>
        <a:xfrm>
          <a:off x="16370300" y="9621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6" name="フローチャート: 判断 585"/>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138361</xdr:rowOff>
    </xdr:from>
    <xdr:to>
      <xdr:col>81</xdr:col>
      <xdr:colOff>50800</xdr:colOff>
      <xdr:row>55</xdr:row>
      <xdr:rowOff>142835</xdr:rowOff>
    </xdr:to>
    <xdr:cxnSp macro="">
      <xdr:nvCxnSpPr>
        <xdr:cNvPr id="587" name="直線コネクタ 586"/>
        <xdr:cNvCxnSpPr/>
      </xdr:nvCxnSpPr>
      <xdr:spPr>
        <a:xfrm flipV="1">
          <a:off x="14592300" y="9568111"/>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88" name="フローチャート: 判断 587"/>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macro="" textlink="">
      <xdr:nvSpPr>
        <xdr:cNvPr id="589" name="テキスト ボックス 588"/>
        <xdr:cNvSpPr txBox="1"/>
      </xdr:nvSpPr>
      <xdr:spPr>
        <a:xfrm>
          <a:off x="15214111" y="9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46431</xdr:rowOff>
    </xdr:from>
    <xdr:to>
      <xdr:col>76</xdr:col>
      <xdr:colOff>114300</xdr:colOff>
      <xdr:row>55</xdr:row>
      <xdr:rowOff>142835</xdr:rowOff>
    </xdr:to>
    <xdr:cxnSp macro="">
      <xdr:nvCxnSpPr>
        <xdr:cNvPr id="590" name="直線コネクタ 589"/>
        <xdr:cNvCxnSpPr/>
      </xdr:nvCxnSpPr>
      <xdr:spPr>
        <a:xfrm>
          <a:off x="13703300" y="9476181"/>
          <a:ext cx="889000" cy="9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1" name="フローチャート: 判断 590"/>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40581</xdr:rowOff>
    </xdr:from>
    <xdr:ext cx="534377" cy="259045"/>
    <xdr:sp macro="" textlink="">
      <xdr:nvSpPr>
        <xdr:cNvPr id="592" name="テキスト ボックス 591"/>
        <xdr:cNvSpPr txBox="1"/>
      </xdr:nvSpPr>
      <xdr:spPr>
        <a:xfrm>
          <a:off x="14325111" y="9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46431</xdr:rowOff>
    </xdr:from>
    <xdr:to>
      <xdr:col>71</xdr:col>
      <xdr:colOff>177800</xdr:colOff>
      <xdr:row>56</xdr:row>
      <xdr:rowOff>117493</xdr:rowOff>
    </xdr:to>
    <xdr:cxnSp macro="">
      <xdr:nvCxnSpPr>
        <xdr:cNvPr id="593" name="直線コネクタ 592"/>
        <xdr:cNvCxnSpPr/>
      </xdr:nvCxnSpPr>
      <xdr:spPr>
        <a:xfrm flipV="1">
          <a:off x="12814300" y="9476181"/>
          <a:ext cx="889000" cy="24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4" name="フローチャート: 判断 593"/>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120542</xdr:rowOff>
    </xdr:from>
    <xdr:ext cx="534377" cy="259045"/>
    <xdr:sp macro="" textlink="">
      <xdr:nvSpPr>
        <xdr:cNvPr id="595" name="テキスト ボックス 594"/>
        <xdr:cNvSpPr txBox="1"/>
      </xdr:nvSpPr>
      <xdr:spPr>
        <a:xfrm>
          <a:off x="13436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6" name="フローチャート: 判断 595"/>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49806</xdr:rowOff>
    </xdr:from>
    <xdr:ext cx="534377" cy="259045"/>
    <xdr:sp macro="" textlink="">
      <xdr:nvSpPr>
        <xdr:cNvPr id="597" name="テキスト ボックス 596"/>
        <xdr:cNvSpPr txBox="1"/>
      </xdr:nvSpPr>
      <xdr:spPr>
        <a:xfrm>
          <a:off x="12547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167016</xdr:rowOff>
    </xdr:from>
    <xdr:to>
      <xdr:col>85</xdr:col>
      <xdr:colOff>177800</xdr:colOff>
      <xdr:row>55</xdr:row>
      <xdr:rowOff>97166</xdr:rowOff>
    </xdr:to>
    <xdr:sp macro="" textlink="">
      <xdr:nvSpPr>
        <xdr:cNvPr id="603" name="楕円 602"/>
        <xdr:cNvSpPr/>
      </xdr:nvSpPr>
      <xdr:spPr>
        <a:xfrm>
          <a:off x="16268700" y="942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18443</xdr:rowOff>
    </xdr:from>
    <xdr:ext cx="534377" cy="259045"/>
    <xdr:sp macro="" textlink="">
      <xdr:nvSpPr>
        <xdr:cNvPr id="604" name="教育費該当値テキスト"/>
        <xdr:cNvSpPr txBox="1"/>
      </xdr:nvSpPr>
      <xdr:spPr>
        <a:xfrm>
          <a:off x="16370300" y="92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87561</xdr:rowOff>
    </xdr:from>
    <xdr:to>
      <xdr:col>81</xdr:col>
      <xdr:colOff>101600</xdr:colOff>
      <xdr:row>56</xdr:row>
      <xdr:rowOff>17711</xdr:rowOff>
    </xdr:to>
    <xdr:sp macro="" textlink="">
      <xdr:nvSpPr>
        <xdr:cNvPr id="605" name="楕円 604"/>
        <xdr:cNvSpPr/>
      </xdr:nvSpPr>
      <xdr:spPr>
        <a:xfrm>
          <a:off x="15430500" y="951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34238</xdr:rowOff>
    </xdr:from>
    <xdr:ext cx="534377" cy="259045"/>
    <xdr:sp macro="" textlink="">
      <xdr:nvSpPr>
        <xdr:cNvPr id="606" name="テキスト ボックス 605"/>
        <xdr:cNvSpPr txBox="1"/>
      </xdr:nvSpPr>
      <xdr:spPr>
        <a:xfrm>
          <a:off x="15214111" y="929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92035</xdr:rowOff>
    </xdr:from>
    <xdr:to>
      <xdr:col>76</xdr:col>
      <xdr:colOff>165100</xdr:colOff>
      <xdr:row>56</xdr:row>
      <xdr:rowOff>22185</xdr:rowOff>
    </xdr:to>
    <xdr:sp macro="" textlink="">
      <xdr:nvSpPr>
        <xdr:cNvPr id="607" name="楕円 606"/>
        <xdr:cNvSpPr/>
      </xdr:nvSpPr>
      <xdr:spPr>
        <a:xfrm>
          <a:off x="14541500" y="952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38712</xdr:rowOff>
    </xdr:from>
    <xdr:ext cx="534377" cy="259045"/>
    <xdr:sp macro="" textlink="">
      <xdr:nvSpPr>
        <xdr:cNvPr id="608" name="テキスト ボックス 607"/>
        <xdr:cNvSpPr txBox="1"/>
      </xdr:nvSpPr>
      <xdr:spPr>
        <a:xfrm>
          <a:off x="14325111" y="929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167081</xdr:rowOff>
    </xdr:from>
    <xdr:to>
      <xdr:col>72</xdr:col>
      <xdr:colOff>38100</xdr:colOff>
      <xdr:row>55</xdr:row>
      <xdr:rowOff>97231</xdr:rowOff>
    </xdr:to>
    <xdr:sp macro="" textlink="">
      <xdr:nvSpPr>
        <xdr:cNvPr id="609" name="楕円 608"/>
        <xdr:cNvSpPr/>
      </xdr:nvSpPr>
      <xdr:spPr>
        <a:xfrm>
          <a:off x="13652500" y="942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113758</xdr:rowOff>
    </xdr:from>
    <xdr:ext cx="534377" cy="259045"/>
    <xdr:sp macro="" textlink="">
      <xdr:nvSpPr>
        <xdr:cNvPr id="610" name="テキスト ボックス 609"/>
        <xdr:cNvSpPr txBox="1"/>
      </xdr:nvSpPr>
      <xdr:spPr>
        <a:xfrm>
          <a:off x="13436111" y="920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66693</xdr:rowOff>
    </xdr:from>
    <xdr:to>
      <xdr:col>67</xdr:col>
      <xdr:colOff>101600</xdr:colOff>
      <xdr:row>56</xdr:row>
      <xdr:rowOff>168293</xdr:rowOff>
    </xdr:to>
    <xdr:sp macro="" textlink="">
      <xdr:nvSpPr>
        <xdr:cNvPr id="611" name="楕円 610"/>
        <xdr:cNvSpPr/>
      </xdr:nvSpPr>
      <xdr:spPr>
        <a:xfrm>
          <a:off x="12763500" y="966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13370</xdr:rowOff>
    </xdr:from>
    <xdr:ext cx="534377" cy="259045"/>
    <xdr:sp macro="" textlink="">
      <xdr:nvSpPr>
        <xdr:cNvPr id="612" name="テキスト ボックス 611"/>
        <xdr:cNvSpPr txBox="1"/>
      </xdr:nvSpPr>
      <xdr:spPr>
        <a:xfrm>
          <a:off x="12547111" y="944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4" name="直線コネクタ 633"/>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5" name="災害復旧費最小値テキスト"/>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37" name="災害復旧費最大値テキスト"/>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38" name="直線コネクタ 637"/>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42270</xdr:rowOff>
    </xdr:from>
    <xdr:to>
      <xdr:col>85</xdr:col>
      <xdr:colOff>127000</xdr:colOff>
      <xdr:row>78</xdr:row>
      <xdr:rowOff>114646</xdr:rowOff>
    </xdr:to>
    <xdr:cxnSp macro="">
      <xdr:nvCxnSpPr>
        <xdr:cNvPr id="639" name="直線コネクタ 638"/>
        <xdr:cNvCxnSpPr/>
      </xdr:nvCxnSpPr>
      <xdr:spPr>
        <a:xfrm>
          <a:off x="15481300" y="13415370"/>
          <a:ext cx="838200" cy="7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0" name="災害復旧費平均値テキスト"/>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1" name="フローチャート: 判断 640"/>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42270</xdr:rowOff>
    </xdr:from>
    <xdr:to>
      <xdr:col>81</xdr:col>
      <xdr:colOff>50800</xdr:colOff>
      <xdr:row>78</xdr:row>
      <xdr:rowOff>54615</xdr:rowOff>
    </xdr:to>
    <xdr:cxnSp macro="">
      <xdr:nvCxnSpPr>
        <xdr:cNvPr id="642" name="直線コネクタ 641"/>
        <xdr:cNvCxnSpPr/>
      </xdr:nvCxnSpPr>
      <xdr:spPr>
        <a:xfrm flipV="1">
          <a:off x="14592300" y="13415370"/>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3" name="フローチャート: 判断 642"/>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134352</xdr:rowOff>
    </xdr:from>
    <xdr:ext cx="469744" cy="259045"/>
    <xdr:sp macro="" textlink="">
      <xdr:nvSpPr>
        <xdr:cNvPr id="644" name="テキスト ボックス 643"/>
        <xdr:cNvSpPr txBox="1"/>
      </xdr:nvSpPr>
      <xdr:spPr>
        <a:xfrm>
          <a:off x="15246428" y="1350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46706</xdr:rowOff>
    </xdr:from>
    <xdr:to>
      <xdr:col>76</xdr:col>
      <xdr:colOff>114300</xdr:colOff>
      <xdr:row>78</xdr:row>
      <xdr:rowOff>54615</xdr:rowOff>
    </xdr:to>
    <xdr:cxnSp macro="">
      <xdr:nvCxnSpPr>
        <xdr:cNvPr id="645" name="直線コネクタ 644"/>
        <xdr:cNvCxnSpPr/>
      </xdr:nvCxnSpPr>
      <xdr:spPr>
        <a:xfrm>
          <a:off x="13703300" y="12562556"/>
          <a:ext cx="889000" cy="86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6" name="フローチャート: 判断 645"/>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132387</xdr:rowOff>
    </xdr:from>
    <xdr:ext cx="469744" cy="259045"/>
    <xdr:sp macro="" textlink="">
      <xdr:nvSpPr>
        <xdr:cNvPr id="647" name="テキスト ボックス 646"/>
        <xdr:cNvSpPr txBox="1"/>
      </xdr:nvSpPr>
      <xdr:spPr>
        <a:xfrm>
          <a:off x="14357428" y="1350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46706</xdr:rowOff>
    </xdr:from>
    <xdr:to>
      <xdr:col>71</xdr:col>
      <xdr:colOff>177800</xdr:colOff>
      <xdr:row>74</xdr:row>
      <xdr:rowOff>73178</xdr:rowOff>
    </xdr:to>
    <xdr:cxnSp macro="">
      <xdr:nvCxnSpPr>
        <xdr:cNvPr id="648" name="直線コネクタ 647"/>
        <xdr:cNvCxnSpPr/>
      </xdr:nvCxnSpPr>
      <xdr:spPr>
        <a:xfrm flipV="1">
          <a:off x="12814300" y="12562556"/>
          <a:ext cx="889000" cy="19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49" name="フローチャート: 判断 648"/>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136090</xdr:rowOff>
    </xdr:from>
    <xdr:ext cx="378565" cy="259045"/>
    <xdr:sp macro="" textlink="">
      <xdr:nvSpPr>
        <xdr:cNvPr id="650" name="テキスト ボックス 649"/>
        <xdr:cNvSpPr txBox="1"/>
      </xdr:nvSpPr>
      <xdr:spPr>
        <a:xfrm>
          <a:off x="13514017" y="13509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1" name="フローチャート: 判断 650"/>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122511</xdr:rowOff>
    </xdr:from>
    <xdr:ext cx="469744" cy="259045"/>
    <xdr:sp macro="" textlink="">
      <xdr:nvSpPr>
        <xdr:cNvPr id="652" name="テキスト ボックス 651"/>
        <xdr:cNvSpPr txBox="1"/>
      </xdr:nvSpPr>
      <xdr:spPr>
        <a:xfrm>
          <a:off x="12579428" y="134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63846</xdr:rowOff>
    </xdr:from>
    <xdr:to>
      <xdr:col>85</xdr:col>
      <xdr:colOff>177800</xdr:colOff>
      <xdr:row>78</xdr:row>
      <xdr:rowOff>165446</xdr:rowOff>
    </xdr:to>
    <xdr:sp macro="" textlink="">
      <xdr:nvSpPr>
        <xdr:cNvPr id="658" name="楕円 657"/>
        <xdr:cNvSpPr/>
      </xdr:nvSpPr>
      <xdr:spPr>
        <a:xfrm>
          <a:off x="16268700" y="1343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23528</xdr:rowOff>
    </xdr:from>
    <xdr:ext cx="378565" cy="259045"/>
    <xdr:sp macro="" textlink="">
      <xdr:nvSpPr>
        <xdr:cNvPr id="659" name="災害復旧費該当値テキスト"/>
        <xdr:cNvSpPr txBox="1"/>
      </xdr:nvSpPr>
      <xdr:spPr>
        <a:xfrm>
          <a:off x="16370300" y="13396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162920</xdr:rowOff>
    </xdr:from>
    <xdr:to>
      <xdr:col>81</xdr:col>
      <xdr:colOff>101600</xdr:colOff>
      <xdr:row>78</xdr:row>
      <xdr:rowOff>93070</xdr:rowOff>
    </xdr:to>
    <xdr:sp macro="" textlink="">
      <xdr:nvSpPr>
        <xdr:cNvPr id="660" name="楕円 659"/>
        <xdr:cNvSpPr/>
      </xdr:nvSpPr>
      <xdr:spPr>
        <a:xfrm>
          <a:off x="15430500" y="1336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109597</xdr:rowOff>
    </xdr:from>
    <xdr:ext cx="469744" cy="259045"/>
    <xdr:sp macro="" textlink="">
      <xdr:nvSpPr>
        <xdr:cNvPr id="661" name="テキスト ボックス 660"/>
        <xdr:cNvSpPr txBox="1"/>
      </xdr:nvSpPr>
      <xdr:spPr>
        <a:xfrm>
          <a:off x="15246428" y="1313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3815</xdr:rowOff>
    </xdr:from>
    <xdr:to>
      <xdr:col>76</xdr:col>
      <xdr:colOff>165100</xdr:colOff>
      <xdr:row>78</xdr:row>
      <xdr:rowOff>105415</xdr:rowOff>
    </xdr:to>
    <xdr:sp macro="" textlink="">
      <xdr:nvSpPr>
        <xdr:cNvPr id="662" name="楕円 661"/>
        <xdr:cNvSpPr/>
      </xdr:nvSpPr>
      <xdr:spPr>
        <a:xfrm>
          <a:off x="14541500" y="133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121942</xdr:rowOff>
    </xdr:from>
    <xdr:ext cx="469744" cy="259045"/>
    <xdr:sp macro="" textlink="">
      <xdr:nvSpPr>
        <xdr:cNvPr id="663" name="テキスト ボックス 662"/>
        <xdr:cNvSpPr txBox="1"/>
      </xdr:nvSpPr>
      <xdr:spPr>
        <a:xfrm>
          <a:off x="14357428" y="1315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167356</xdr:rowOff>
    </xdr:from>
    <xdr:to>
      <xdr:col>72</xdr:col>
      <xdr:colOff>38100</xdr:colOff>
      <xdr:row>73</xdr:row>
      <xdr:rowOff>97506</xdr:rowOff>
    </xdr:to>
    <xdr:sp macro="" textlink="">
      <xdr:nvSpPr>
        <xdr:cNvPr id="664" name="楕円 663"/>
        <xdr:cNvSpPr/>
      </xdr:nvSpPr>
      <xdr:spPr>
        <a:xfrm>
          <a:off x="13652500" y="1251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114033</xdr:rowOff>
    </xdr:from>
    <xdr:ext cx="534377" cy="259045"/>
    <xdr:sp macro="" textlink="">
      <xdr:nvSpPr>
        <xdr:cNvPr id="665" name="テキスト ボックス 664"/>
        <xdr:cNvSpPr txBox="1"/>
      </xdr:nvSpPr>
      <xdr:spPr>
        <a:xfrm>
          <a:off x="13436111" y="1228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22378</xdr:rowOff>
    </xdr:from>
    <xdr:to>
      <xdr:col>67</xdr:col>
      <xdr:colOff>101600</xdr:colOff>
      <xdr:row>74</xdr:row>
      <xdr:rowOff>123978</xdr:rowOff>
    </xdr:to>
    <xdr:sp macro="" textlink="">
      <xdr:nvSpPr>
        <xdr:cNvPr id="666" name="楕円 665"/>
        <xdr:cNvSpPr/>
      </xdr:nvSpPr>
      <xdr:spPr>
        <a:xfrm>
          <a:off x="12763500" y="127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140505</xdr:rowOff>
    </xdr:from>
    <xdr:ext cx="534377" cy="259045"/>
    <xdr:sp macro="" textlink="">
      <xdr:nvSpPr>
        <xdr:cNvPr id="667" name="テキスト ボックス 666"/>
        <xdr:cNvSpPr txBox="1"/>
      </xdr:nvSpPr>
      <xdr:spPr>
        <a:xfrm>
          <a:off x="12547111" y="1248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1" name="直線コネクタ 690"/>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2" name="公債費最小値テキスト"/>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3" name="直線コネクタ 692"/>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4" name="公債費最大値テキスト"/>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5" name="直線コネクタ 694"/>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45555</xdr:rowOff>
    </xdr:from>
    <xdr:to>
      <xdr:col>85</xdr:col>
      <xdr:colOff>127000</xdr:colOff>
      <xdr:row>96</xdr:row>
      <xdr:rowOff>137288</xdr:rowOff>
    </xdr:to>
    <xdr:cxnSp macro="">
      <xdr:nvCxnSpPr>
        <xdr:cNvPr id="696" name="直線コネクタ 695"/>
        <xdr:cNvCxnSpPr/>
      </xdr:nvCxnSpPr>
      <xdr:spPr>
        <a:xfrm>
          <a:off x="15481300" y="16504755"/>
          <a:ext cx="838200" cy="9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697" name="公債費平均値テキスト"/>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698" name="フローチャート: 判断 697"/>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45555</xdr:rowOff>
    </xdr:from>
    <xdr:to>
      <xdr:col>81</xdr:col>
      <xdr:colOff>50800</xdr:colOff>
      <xdr:row>96</xdr:row>
      <xdr:rowOff>96698</xdr:rowOff>
    </xdr:to>
    <xdr:cxnSp macro="">
      <xdr:nvCxnSpPr>
        <xdr:cNvPr id="699" name="直線コネクタ 698"/>
        <xdr:cNvCxnSpPr/>
      </xdr:nvCxnSpPr>
      <xdr:spPr>
        <a:xfrm flipV="1">
          <a:off x="14592300" y="16504755"/>
          <a:ext cx="889000" cy="5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0" name="フローチャート: 判断 699"/>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141367</xdr:rowOff>
    </xdr:from>
    <xdr:ext cx="534377" cy="259045"/>
    <xdr:sp macro="" textlink="">
      <xdr:nvSpPr>
        <xdr:cNvPr id="701" name="テキスト ボックス 700"/>
        <xdr:cNvSpPr txBox="1"/>
      </xdr:nvSpPr>
      <xdr:spPr>
        <a:xfrm>
          <a:off x="15214111" y="1660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27191</xdr:rowOff>
    </xdr:from>
    <xdr:to>
      <xdr:col>76</xdr:col>
      <xdr:colOff>114300</xdr:colOff>
      <xdr:row>96</xdr:row>
      <xdr:rowOff>96698</xdr:rowOff>
    </xdr:to>
    <xdr:cxnSp macro="">
      <xdr:nvCxnSpPr>
        <xdr:cNvPr id="702" name="直線コネクタ 701"/>
        <xdr:cNvCxnSpPr/>
      </xdr:nvCxnSpPr>
      <xdr:spPr>
        <a:xfrm>
          <a:off x="13703300" y="16486391"/>
          <a:ext cx="889000" cy="6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3" name="フローチャート: 判断 702"/>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145648</xdr:rowOff>
    </xdr:from>
    <xdr:ext cx="534377" cy="259045"/>
    <xdr:sp macro="" textlink="">
      <xdr:nvSpPr>
        <xdr:cNvPr id="704" name="テキスト ボックス 703"/>
        <xdr:cNvSpPr txBox="1"/>
      </xdr:nvSpPr>
      <xdr:spPr>
        <a:xfrm>
          <a:off x="14325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27191</xdr:rowOff>
    </xdr:from>
    <xdr:to>
      <xdr:col>71</xdr:col>
      <xdr:colOff>177800</xdr:colOff>
      <xdr:row>96</xdr:row>
      <xdr:rowOff>73813</xdr:rowOff>
    </xdr:to>
    <xdr:cxnSp macro="">
      <xdr:nvCxnSpPr>
        <xdr:cNvPr id="705" name="直線コネクタ 704"/>
        <xdr:cNvCxnSpPr/>
      </xdr:nvCxnSpPr>
      <xdr:spPr>
        <a:xfrm flipV="1">
          <a:off x="12814300" y="16486391"/>
          <a:ext cx="889000" cy="4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6" name="フローチャート: 判断 705"/>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142245</xdr:rowOff>
    </xdr:from>
    <xdr:ext cx="534377" cy="259045"/>
    <xdr:sp macro="" textlink="">
      <xdr:nvSpPr>
        <xdr:cNvPr id="707" name="テキスト ボックス 706"/>
        <xdr:cNvSpPr txBox="1"/>
      </xdr:nvSpPr>
      <xdr:spPr>
        <a:xfrm>
          <a:off x="13436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08" name="フローチャート: 判断 707"/>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151567</xdr:rowOff>
    </xdr:from>
    <xdr:ext cx="534377" cy="259045"/>
    <xdr:sp macro="" textlink="">
      <xdr:nvSpPr>
        <xdr:cNvPr id="709" name="テキスト ボックス 708"/>
        <xdr:cNvSpPr txBox="1"/>
      </xdr:nvSpPr>
      <xdr:spPr>
        <a:xfrm>
          <a:off x="12547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86488</xdr:rowOff>
    </xdr:from>
    <xdr:to>
      <xdr:col>85</xdr:col>
      <xdr:colOff>177800</xdr:colOff>
      <xdr:row>97</xdr:row>
      <xdr:rowOff>16638</xdr:rowOff>
    </xdr:to>
    <xdr:sp macro="" textlink="">
      <xdr:nvSpPr>
        <xdr:cNvPr id="715" name="楕円 714"/>
        <xdr:cNvSpPr/>
      </xdr:nvSpPr>
      <xdr:spPr>
        <a:xfrm>
          <a:off x="16268700" y="1654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64915</xdr:rowOff>
    </xdr:from>
    <xdr:ext cx="534377" cy="259045"/>
    <xdr:sp macro="" textlink="">
      <xdr:nvSpPr>
        <xdr:cNvPr id="716" name="公債費該当値テキスト"/>
        <xdr:cNvSpPr txBox="1"/>
      </xdr:nvSpPr>
      <xdr:spPr>
        <a:xfrm>
          <a:off x="16370300" y="1652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166205</xdr:rowOff>
    </xdr:from>
    <xdr:to>
      <xdr:col>81</xdr:col>
      <xdr:colOff>101600</xdr:colOff>
      <xdr:row>96</xdr:row>
      <xdr:rowOff>96355</xdr:rowOff>
    </xdr:to>
    <xdr:sp macro="" textlink="">
      <xdr:nvSpPr>
        <xdr:cNvPr id="717" name="楕円 716"/>
        <xdr:cNvSpPr/>
      </xdr:nvSpPr>
      <xdr:spPr>
        <a:xfrm>
          <a:off x="15430500" y="1645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112882</xdr:rowOff>
    </xdr:from>
    <xdr:ext cx="534377" cy="259045"/>
    <xdr:sp macro="" textlink="">
      <xdr:nvSpPr>
        <xdr:cNvPr id="718" name="テキスト ボックス 717"/>
        <xdr:cNvSpPr txBox="1"/>
      </xdr:nvSpPr>
      <xdr:spPr>
        <a:xfrm>
          <a:off x="15214111" y="162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45898</xdr:rowOff>
    </xdr:from>
    <xdr:to>
      <xdr:col>76</xdr:col>
      <xdr:colOff>165100</xdr:colOff>
      <xdr:row>96</xdr:row>
      <xdr:rowOff>147498</xdr:rowOff>
    </xdr:to>
    <xdr:sp macro="" textlink="">
      <xdr:nvSpPr>
        <xdr:cNvPr id="719" name="楕円 718"/>
        <xdr:cNvSpPr/>
      </xdr:nvSpPr>
      <xdr:spPr>
        <a:xfrm>
          <a:off x="14541500" y="1650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164025</xdr:rowOff>
    </xdr:from>
    <xdr:ext cx="534377" cy="259045"/>
    <xdr:sp macro="" textlink="">
      <xdr:nvSpPr>
        <xdr:cNvPr id="720" name="テキスト ボックス 719"/>
        <xdr:cNvSpPr txBox="1"/>
      </xdr:nvSpPr>
      <xdr:spPr>
        <a:xfrm>
          <a:off x="14325111" y="1628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147841</xdr:rowOff>
    </xdr:from>
    <xdr:to>
      <xdr:col>72</xdr:col>
      <xdr:colOff>38100</xdr:colOff>
      <xdr:row>96</xdr:row>
      <xdr:rowOff>77991</xdr:rowOff>
    </xdr:to>
    <xdr:sp macro="" textlink="">
      <xdr:nvSpPr>
        <xdr:cNvPr id="721" name="楕円 720"/>
        <xdr:cNvSpPr/>
      </xdr:nvSpPr>
      <xdr:spPr>
        <a:xfrm>
          <a:off x="13652500" y="1643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94518</xdr:rowOff>
    </xdr:from>
    <xdr:ext cx="534377" cy="259045"/>
    <xdr:sp macro="" textlink="">
      <xdr:nvSpPr>
        <xdr:cNvPr id="722" name="テキスト ボックス 721"/>
        <xdr:cNvSpPr txBox="1"/>
      </xdr:nvSpPr>
      <xdr:spPr>
        <a:xfrm>
          <a:off x="13436111" y="1621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23013</xdr:rowOff>
    </xdr:from>
    <xdr:to>
      <xdr:col>67</xdr:col>
      <xdr:colOff>101600</xdr:colOff>
      <xdr:row>96</xdr:row>
      <xdr:rowOff>124613</xdr:rowOff>
    </xdr:to>
    <xdr:sp macro="" textlink="">
      <xdr:nvSpPr>
        <xdr:cNvPr id="723" name="楕円 722"/>
        <xdr:cNvSpPr/>
      </xdr:nvSpPr>
      <xdr:spPr>
        <a:xfrm>
          <a:off x="12763500" y="1648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141140</xdr:rowOff>
    </xdr:from>
    <xdr:ext cx="534377" cy="259045"/>
    <xdr:sp macro="" textlink="">
      <xdr:nvSpPr>
        <xdr:cNvPr id="724" name="テキスト ボックス 723"/>
        <xdr:cNvSpPr txBox="1"/>
      </xdr:nvSpPr>
      <xdr:spPr>
        <a:xfrm>
          <a:off x="12547111" y="1625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6" name="直線コネクタ 745"/>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47"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49" name="諸支出金最大値テキスト"/>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0" name="直線コネクタ 749"/>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2" name="諸支出金平均値テキスト"/>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3" name="フローチャート: 判断 752"/>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5" name="フローチャート: 判断 754"/>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6" name="テキスト ボックス 755"/>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58" name="フローチャート: 判断 757"/>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59" name="テキスト ボックス 758"/>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1" name="フローチャート: 判断 760"/>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2" name="テキスト ボックス 761"/>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3" name="フローチャート: 判断 762"/>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4" name="テキスト ボックス 763"/>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1"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445,940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円／人となり、昨年度の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445,025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円／人と比較して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変動の大きい費目の増減要因は次のとおりである。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増要因</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総務費：復興交付金事業の完了に伴う震災復興特別交付税の返還金の皆増、スマートストア運用事業及び情報発信プラットフォーム基盤構築・運用事業の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DX</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推進事業の皆増によるもの。民生費：国の施策に伴う各種物価高騰対策給付金の増、子ども医療費の増によるもの。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減要因</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公債費：公共用地先行取得事業の元金償還が終了し、東日本大震災分の公営住宅建設事業債の元金償還の一部終了によるもの。</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宮城県名取市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人件費及び物価の高騰などにより、財源の見込まれない人件費、物件費が増加し、財政調整基金からの取崩額の大幅な増につながった。したがって、実質収支は黒字だが、実質単年度収支は赤字に転じた。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宮城県名取市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年度は前年度と同様、全会計において黒字となったことから、連結実質赤字比率を算定していない。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宮城県名取市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年度の実質公債費比率の分子は</a:t>
          </a:r>
          <a:r>
            <a:rPr kumimoji="1" lang="en-US" altLang="ja-JP" sz="1400">
              <a:solidFill>
                <a:sysClr val="windowText" lastClr="000000"/>
              </a:solidFill>
              <a:latin typeface="ＭＳ ゴシック" pitchFamily="49" charset="-128"/>
              <a:ea typeface="ＭＳ ゴシック" pitchFamily="49" charset="-128"/>
            </a:rPr>
            <a:t>220</a:t>
          </a:r>
          <a:r>
            <a:rPr kumimoji="1" lang="ja-JP" altLang="en-US" sz="1400">
              <a:solidFill>
                <a:sysClr val="windowText" lastClr="000000"/>
              </a:solidFill>
              <a:latin typeface="ＭＳ ゴシック" pitchFamily="49" charset="-128"/>
              <a:ea typeface="ＭＳ ゴシック" pitchFamily="49" charset="-128"/>
            </a:rPr>
            <a:t>百万円となり、前年度より</a:t>
          </a:r>
          <a:r>
            <a:rPr kumimoji="1" lang="en-US" altLang="ja-JP" sz="1400">
              <a:solidFill>
                <a:sysClr val="windowText" lastClr="000000"/>
              </a:solidFill>
              <a:latin typeface="ＭＳ ゴシック" pitchFamily="49" charset="-128"/>
              <a:ea typeface="ＭＳ ゴシック" pitchFamily="49" charset="-128"/>
            </a:rPr>
            <a:t>118</a:t>
          </a:r>
          <a:r>
            <a:rPr kumimoji="1" lang="ja-JP" altLang="en-US" sz="1400">
              <a:solidFill>
                <a:sysClr val="windowText" lastClr="000000"/>
              </a:solidFill>
              <a:latin typeface="ＭＳ ゴシック" pitchFamily="49" charset="-128"/>
              <a:ea typeface="ＭＳ ゴシック" pitchFamily="49" charset="-128"/>
            </a:rPr>
            <a:t>百万円の減となった。</a:t>
          </a:r>
        </a:p>
        <a:p>
          <a:r>
            <a:rPr kumimoji="1" lang="ja-JP" altLang="en-US" sz="1400">
              <a:solidFill>
                <a:sysClr val="windowText" lastClr="000000"/>
              </a:solidFill>
              <a:latin typeface="ＭＳ ゴシック" pitchFamily="49" charset="-128"/>
              <a:ea typeface="ＭＳ ゴシック" pitchFamily="49" charset="-128"/>
            </a:rPr>
            <a:t>　公営企業債の元利償還金に対する繰入金が減少したことによるもの。現時点では、一般会計等、公営企業（水道事業会計、下水道事業等会計）ともに起債残高が大幅に増える見通しはないことから、同分子額について当面は現状程度の水準で推移することが見込ま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満期一括償還地方債の償還の財源として積み立てた減債基金はない。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宮城県名取市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年度の将来負担比率算定における分子（将来負担額から充当可能財源額を控除した額）は、▲</a:t>
          </a:r>
          <a:r>
            <a:rPr kumimoji="1" lang="en-US" altLang="ja-JP" sz="1400">
              <a:latin typeface="ＭＳ ゴシック" pitchFamily="49" charset="-128"/>
              <a:ea typeface="ＭＳ ゴシック" pitchFamily="49" charset="-128"/>
            </a:rPr>
            <a:t>4,748</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将来負担額に含まれる公営企業債等見込額が減少傾向にあるためである。現時点では、一般会計等、公営企業（水道事業会計、下水道事業等会計）ともに起債残高が大幅に増える見通しはないことから、同分子額について当面は現状程度の水準で推移すること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宮城県名取市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「ふるさと寄附基金」からの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百万円、「空港周辺環境整備基金」からの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年度決算剰余金のうち「財政調整基金」に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百万円を積み立て、市営住宅設備の長期的な維持管理のため「市営住宅建設基金」に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百万円などを合わせて、基金全体で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百万円の積み立てを行ったことにより、全体残高が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百万円のうち、復旧・復興事業分は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百万円、全体の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％を占めている。復旧・復興事業の進展に伴い、令和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％から増加しているが、復興交付金等の返還により減少していく見込みである。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①市営住宅建設基金：市営住宅及び共同施設の建設、修繕及び改良等に資するため設置したもの。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②ふるさと振興基金：地域の特性を活かし、個性的で魅力あるふるさとづくりを進めるため設置したもの。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③ふるさと寄附基金：寄附を通して、多くの人が参加するまちづくりを進めるため設置したもの。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④仙台空港周辺環境整備基金：仙台空港周辺環境整備の計画的推進を図るため設置したもの。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⑤ふるさと水と土保全基金：土地改良施設の機能を適正に維持・発揮させるための集落共同活動を強化・支援するため設置したもの。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①公営住宅維持管理に係る事業に、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百万円を取り崩した一方で、交付された復興特別交付税等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②ふるさと振興事業、環境保全事業の財源として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③採納したふるさと寄附金等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百万円を積み立てた一方で、保育園改築事業や手倉田出張所の移転改築事業などその他の財源として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④航空機騒音軽減対策事業やその他の財源として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⑤農地等整備事業の財源として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①現状の管理運営を維持する。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②現状の管理運営を維持する。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③採納したふるさと寄附金額により積み立て額が変動するため、動向を注視しながら管理運営を行う。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④現状の管理運営を維持する。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⑤現状の管理運営を維持する。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百万円積み立てを行った一方で、財源の見込めない人件費・物件費の増加により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通常分のほかに、震災復興特別交付税などの復旧・復興分をあわせて管理している。令和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年度末時点において通常分は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％程度となっており、令和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年末時点の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ポイント減少している。明確な基準は定めていないが、災害への備えや過去の実績額等を踏まえ、現在の水準で不足はないものと捉えている。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年度末時点の基金残高には変動が生じていない。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物価高騰の影響も鑑みつつ、財政調整基金とのバランスを考慮し管理運営していく。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37159334</v>
      </c>
      <c r="BO4" s="449"/>
      <c r="BP4" s="449"/>
      <c r="BQ4" s="449"/>
      <c r="BR4" s="449"/>
      <c r="BS4" s="449"/>
      <c r="BT4" s="449"/>
      <c r="BU4" s="450"/>
      <c r="BV4" s="448">
        <v>37135502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6.4</v>
      </c>
      <c r="CU4" s="589"/>
      <c r="CV4" s="589"/>
      <c r="CW4" s="589"/>
      <c r="CX4" s="589"/>
      <c r="CY4" s="589"/>
      <c r="CZ4" s="589"/>
      <c r="DA4" s="590"/>
      <c r="DB4" s="588">
        <v>7.9</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35550375</v>
      </c>
      <c r="BO5" s="420"/>
      <c r="BP5" s="420"/>
      <c r="BQ5" s="420"/>
      <c r="BR5" s="420"/>
      <c r="BS5" s="420"/>
      <c r="BT5" s="420"/>
      <c r="BU5" s="421"/>
      <c r="BV5" s="419">
        <v>35437301</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99.2</v>
      </c>
      <c r="CU5" s="417"/>
      <c r="CV5" s="417"/>
      <c r="CW5" s="417"/>
      <c r="CX5" s="417"/>
      <c r="CY5" s="417"/>
      <c r="CZ5" s="417"/>
      <c r="DA5" s="418"/>
      <c r="DB5" s="416">
        <v>99.4</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1608959</v>
      </c>
      <c r="BO6" s="420"/>
      <c r="BP6" s="420"/>
      <c r="BQ6" s="420"/>
      <c r="BR6" s="420"/>
      <c r="BS6" s="420"/>
      <c r="BT6" s="420"/>
      <c r="BU6" s="421"/>
      <c r="BV6" s="419">
        <v>1698201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100.2</v>
      </c>
      <c r="CU6" s="563"/>
      <c r="CV6" s="563"/>
      <c r="CW6" s="563"/>
      <c r="CX6" s="563"/>
      <c r="CY6" s="563"/>
      <c r="CZ6" s="563"/>
      <c r="DA6" s="564"/>
      <c r="DB6" s="562">
        <v>101.8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495245</v>
      </c>
      <c r="BO7" s="420"/>
      <c r="BP7" s="420"/>
      <c r="BQ7" s="420"/>
      <c r="BR7" s="420"/>
      <c r="BS7" s="420"/>
      <c r="BT7" s="420"/>
      <c r="BU7" s="421"/>
      <c r="BV7" s="419">
        <v>353225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17450976</v>
      </c>
      <c r="CU7" s="420"/>
      <c r="CV7" s="420"/>
      <c r="CW7" s="420"/>
      <c r="CX7" s="420"/>
      <c r="CY7" s="420"/>
      <c r="CZ7" s="420"/>
      <c r="DA7" s="421"/>
      <c r="DB7" s="419">
        <v>17026941</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1113714</v>
      </c>
      <c r="BO8" s="420"/>
      <c r="BP8" s="420"/>
      <c r="BQ8" s="420"/>
      <c r="BR8" s="420"/>
      <c r="BS8" s="420"/>
      <c r="BT8" s="420"/>
      <c r="BU8" s="421"/>
      <c r="BV8" s="419">
        <v>1344976</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0.8</v>
      </c>
      <c r="CU8" s="523"/>
      <c r="CV8" s="523"/>
      <c r="CW8" s="523"/>
      <c r="CX8" s="523"/>
      <c r="CY8" s="523"/>
      <c r="CZ8" s="523"/>
      <c r="DA8" s="524"/>
      <c r="DB8" s="522">
        <v>0.82</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78718</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-231262</v>
      </c>
      <c r="BO9" s="420"/>
      <c r="BP9" s="420"/>
      <c r="BQ9" s="420"/>
      <c r="BR9" s="420"/>
      <c r="BS9" s="420"/>
      <c r="BT9" s="420"/>
      <c r="BU9" s="421"/>
      <c r="BV9" s="419">
        <v>314700</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10.9</v>
      </c>
      <c r="CU9" s="417"/>
      <c r="CV9" s="417"/>
      <c r="CW9" s="417"/>
      <c r="CX9" s="417"/>
      <c r="CY9" s="417"/>
      <c r="CZ9" s="417"/>
      <c r="DA9" s="418"/>
      <c r="DB9" s="416">
        <v>13.1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76668</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327</v>
      </c>
      <c r="BO10" s="420"/>
      <c r="BP10" s="420"/>
      <c r="BQ10" s="420"/>
      <c r="BR10" s="420"/>
      <c r="BS10" s="420"/>
      <c r="BT10" s="420"/>
      <c r="BU10" s="421"/>
      <c r="BV10" s="419">
        <v>1075</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26420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15">
      <c r="A12" s="181"/>
      <c r="B12" s="525" t="s">
        <v>122</v>
      </c>
      <c r="C12" s="526"/>
      <c r="D12" s="526"/>
      <c r="E12" s="526"/>
      <c r="F12" s="526"/>
      <c r="G12" s="526"/>
      <c r="H12" s="526"/>
      <c r="I12" s="526"/>
      <c r="J12" s="526"/>
      <c r="K12" s="527"/>
      <c r="L12" s="534" t="s">
        <v>123</v>
      </c>
      <c r="M12" s="535"/>
      <c r="N12" s="535"/>
      <c r="O12" s="535"/>
      <c r="P12" s="535"/>
      <c r="Q12" s="536"/>
      <c r="R12" s="537">
        <v>79720</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1392091</v>
      </c>
      <c r="BO12" s="420"/>
      <c r="BP12" s="420"/>
      <c r="BQ12" s="420"/>
      <c r="BR12" s="420"/>
      <c r="BS12" s="420"/>
      <c r="BT12" s="420"/>
      <c r="BU12" s="421"/>
      <c r="BV12" s="419">
        <v>281347</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129</v>
      </c>
      <c r="N13" s="504"/>
      <c r="O13" s="504"/>
      <c r="P13" s="504"/>
      <c r="Q13" s="505"/>
      <c r="R13" s="506">
        <v>79164</v>
      </c>
      <c r="S13" s="507"/>
      <c r="T13" s="507"/>
      <c r="U13" s="507"/>
      <c r="V13" s="508"/>
      <c r="W13" s="509" t="s">
        <v>130</v>
      </c>
      <c r="X13" s="405"/>
      <c r="Y13" s="405"/>
      <c r="Z13" s="405"/>
      <c r="AA13" s="405"/>
      <c r="AB13" s="406"/>
      <c r="AC13" s="372">
        <v>1111</v>
      </c>
      <c r="AD13" s="373"/>
      <c r="AE13" s="373"/>
      <c r="AF13" s="373"/>
      <c r="AG13" s="374"/>
      <c r="AH13" s="372">
        <v>1222</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-1623026</v>
      </c>
      <c r="BO13" s="420"/>
      <c r="BP13" s="420"/>
      <c r="BQ13" s="420"/>
      <c r="BR13" s="420"/>
      <c r="BS13" s="420"/>
      <c r="BT13" s="420"/>
      <c r="BU13" s="421"/>
      <c r="BV13" s="419">
        <v>60848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2.6</v>
      </c>
      <c r="CU13" s="417"/>
      <c r="CV13" s="417"/>
      <c r="CW13" s="417"/>
      <c r="CX13" s="417"/>
      <c r="CY13" s="417"/>
      <c r="CZ13" s="417"/>
      <c r="DA13" s="418"/>
      <c r="DB13" s="416">
        <v>3.9</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79630</v>
      </c>
      <c r="S14" s="507"/>
      <c r="T14" s="507"/>
      <c r="U14" s="507"/>
      <c r="V14" s="508"/>
      <c r="W14" s="510"/>
      <c r="X14" s="408"/>
      <c r="Y14" s="408"/>
      <c r="Z14" s="408"/>
      <c r="AA14" s="408"/>
      <c r="AB14" s="409"/>
      <c r="AC14" s="499">
        <v>3.1</v>
      </c>
      <c r="AD14" s="500"/>
      <c r="AE14" s="500"/>
      <c r="AF14" s="500"/>
      <c r="AG14" s="501"/>
      <c r="AH14" s="499">
        <v>3.5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121</v>
      </c>
      <c r="CU14" s="517"/>
      <c r="CV14" s="517"/>
      <c r="CW14" s="517"/>
      <c r="CX14" s="517"/>
      <c r="CY14" s="517"/>
      <c r="CZ14" s="517"/>
      <c r="DA14" s="518"/>
      <c r="DB14" s="516" t="s">
        <v>121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129</v>
      </c>
      <c r="N15" s="504"/>
      <c r="O15" s="504"/>
      <c r="P15" s="504"/>
      <c r="Q15" s="505"/>
      <c r="R15" s="506">
        <v>79169</v>
      </c>
      <c r="S15" s="507"/>
      <c r="T15" s="507"/>
      <c r="U15" s="507"/>
      <c r="V15" s="508"/>
      <c r="W15" s="509" t="s">
        <v>137</v>
      </c>
      <c r="X15" s="405"/>
      <c r="Y15" s="405"/>
      <c r="Z15" s="405"/>
      <c r="AA15" s="405"/>
      <c r="AB15" s="406"/>
      <c r="AC15" s="372">
        <v>7720</v>
      </c>
      <c r="AD15" s="373"/>
      <c r="AE15" s="373"/>
      <c r="AF15" s="373"/>
      <c r="AG15" s="374"/>
      <c r="AH15" s="372">
        <v>7904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11320827</v>
      </c>
      <c r="BO15" s="449"/>
      <c r="BP15" s="449"/>
      <c r="BQ15" s="449"/>
      <c r="BR15" s="449"/>
      <c r="BS15" s="449"/>
      <c r="BT15" s="449"/>
      <c r="BU15" s="450"/>
      <c r="BV15" s="448">
        <v>10922158</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21.8</v>
      </c>
      <c r="AD16" s="500"/>
      <c r="AE16" s="500"/>
      <c r="AF16" s="500"/>
      <c r="AG16" s="501"/>
      <c r="AH16" s="499">
        <v>22.7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14167094</v>
      </c>
      <c r="BO16" s="420"/>
      <c r="BP16" s="420"/>
      <c r="BQ16" s="420"/>
      <c r="BR16" s="420"/>
      <c r="BS16" s="420"/>
      <c r="BT16" s="420"/>
      <c r="BU16" s="421"/>
      <c r="BV16" s="419">
        <v>13706436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26548</v>
      </c>
      <c r="AD17" s="373"/>
      <c r="AE17" s="373"/>
      <c r="AF17" s="373"/>
      <c r="AG17" s="374"/>
      <c r="AH17" s="372">
        <v>25707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14345812</v>
      </c>
      <c r="BO17" s="420"/>
      <c r="BP17" s="420"/>
      <c r="BQ17" s="420"/>
      <c r="BR17" s="420"/>
      <c r="BS17" s="420"/>
      <c r="BT17" s="420"/>
      <c r="BU17" s="421"/>
      <c r="BV17" s="419">
        <v>13844214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98.18</v>
      </c>
      <c r="M18" s="472"/>
      <c r="N18" s="472"/>
      <c r="O18" s="472"/>
      <c r="P18" s="472"/>
      <c r="Q18" s="472"/>
      <c r="R18" s="473"/>
      <c r="S18" s="473"/>
      <c r="T18" s="473"/>
      <c r="U18" s="473"/>
      <c r="V18" s="474"/>
      <c r="W18" s="490"/>
      <c r="X18" s="491"/>
      <c r="Y18" s="491"/>
      <c r="Z18" s="491"/>
      <c r="AA18" s="491"/>
      <c r="AB18" s="515"/>
      <c r="AC18" s="389">
        <v>75</v>
      </c>
      <c r="AD18" s="390"/>
      <c r="AE18" s="390"/>
      <c r="AF18" s="390"/>
      <c r="AG18" s="475"/>
      <c r="AH18" s="389">
        <v>73.8</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17686159</v>
      </c>
      <c r="BO18" s="420"/>
      <c r="BP18" s="420"/>
      <c r="BQ18" s="420"/>
      <c r="BR18" s="420"/>
      <c r="BS18" s="420"/>
      <c r="BT18" s="420"/>
      <c r="BU18" s="421"/>
      <c r="BV18" s="419">
        <v>17293403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802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22911255</v>
      </c>
      <c r="BO19" s="420"/>
      <c r="BP19" s="420"/>
      <c r="BQ19" s="420"/>
      <c r="BR19" s="420"/>
      <c r="BS19" s="420"/>
      <c r="BT19" s="420"/>
      <c r="BU19" s="421"/>
      <c r="BV19" s="419">
        <v>21981744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29739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29074528</v>
      </c>
      <c r="BO22" s="449"/>
      <c r="BP22" s="449"/>
      <c r="BQ22" s="449"/>
      <c r="BR22" s="449"/>
      <c r="BS22" s="449"/>
      <c r="BT22" s="449"/>
      <c r="BU22" s="450"/>
      <c r="BV22" s="448">
        <v>29196477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23818809</v>
      </c>
      <c r="BO23" s="420"/>
      <c r="BP23" s="420"/>
      <c r="BQ23" s="420"/>
      <c r="BR23" s="420"/>
      <c r="BS23" s="420"/>
      <c r="BT23" s="420"/>
      <c r="BU23" s="421"/>
      <c r="BV23" s="419">
        <v>24058114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9750</v>
      </c>
      <c r="R24" s="373"/>
      <c r="S24" s="373"/>
      <c r="T24" s="373"/>
      <c r="U24" s="373"/>
      <c r="V24" s="374"/>
      <c r="W24" s="462"/>
      <c r="X24" s="399"/>
      <c r="Y24" s="400"/>
      <c r="Z24" s="375" t="s">
        <v>162</v>
      </c>
      <c r="AA24" s="376"/>
      <c r="AB24" s="376"/>
      <c r="AC24" s="376"/>
      <c r="AD24" s="376"/>
      <c r="AE24" s="376"/>
      <c r="AF24" s="376"/>
      <c r="AG24" s="377"/>
      <c r="AH24" s="372">
        <v>564</v>
      </c>
      <c r="AI24" s="373"/>
      <c r="AJ24" s="373"/>
      <c r="AK24" s="373"/>
      <c r="AL24" s="374"/>
      <c r="AM24" s="372">
        <v>1693128</v>
      </c>
      <c r="AN24" s="373"/>
      <c r="AO24" s="373"/>
      <c r="AP24" s="373"/>
      <c r="AQ24" s="373"/>
      <c r="AR24" s="374"/>
      <c r="AS24" s="372">
        <v>3002</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18888427</v>
      </c>
      <c r="BO24" s="420"/>
      <c r="BP24" s="420"/>
      <c r="BQ24" s="420"/>
      <c r="BR24" s="420"/>
      <c r="BS24" s="420"/>
      <c r="BT24" s="420"/>
      <c r="BU24" s="421"/>
      <c r="BV24" s="419">
        <v>18153086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7880</v>
      </c>
      <c r="R25" s="373"/>
      <c r="S25" s="373"/>
      <c r="T25" s="373"/>
      <c r="U25" s="373"/>
      <c r="V25" s="374"/>
      <c r="W25" s="462"/>
      <c r="X25" s="399"/>
      <c r="Y25" s="400"/>
      <c r="Z25" s="375" t="s">
        <v>165</v>
      </c>
      <c r="AA25" s="376"/>
      <c r="AB25" s="376"/>
      <c r="AC25" s="376"/>
      <c r="AD25" s="376"/>
      <c r="AE25" s="376"/>
      <c r="AF25" s="376"/>
      <c r="AG25" s="377"/>
      <c r="AH25" s="372">
        <v>98</v>
      </c>
      <c r="AI25" s="373"/>
      <c r="AJ25" s="373"/>
      <c r="AK25" s="373"/>
      <c r="AL25" s="374"/>
      <c r="AM25" s="372">
        <v>291158</v>
      </c>
      <c r="AN25" s="373"/>
      <c r="AO25" s="373"/>
      <c r="AP25" s="373"/>
      <c r="AQ25" s="373"/>
      <c r="AR25" s="374"/>
      <c r="AS25" s="372">
        <v>2971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5712489</v>
      </c>
      <c r="BO25" s="449"/>
      <c r="BP25" s="449"/>
      <c r="BQ25" s="449"/>
      <c r="BR25" s="449"/>
      <c r="BS25" s="449"/>
      <c r="BT25" s="449"/>
      <c r="BU25" s="450"/>
      <c r="BV25" s="448">
        <v>5421864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6580</v>
      </c>
      <c r="R26" s="373"/>
      <c r="S26" s="373"/>
      <c r="T26" s="373"/>
      <c r="U26" s="373"/>
      <c r="V26" s="374"/>
      <c r="W26" s="462"/>
      <c r="X26" s="399"/>
      <c r="Y26" s="400"/>
      <c r="Z26" s="375" t="s">
        <v>168</v>
      </c>
      <c r="AA26" s="430"/>
      <c r="AB26" s="430"/>
      <c r="AC26" s="430"/>
      <c r="AD26" s="430"/>
      <c r="AE26" s="430"/>
      <c r="AF26" s="430"/>
      <c r="AG26" s="431"/>
      <c r="AH26" s="372">
        <v>33</v>
      </c>
      <c r="AI26" s="373"/>
      <c r="AJ26" s="373"/>
      <c r="AK26" s="373"/>
      <c r="AL26" s="374"/>
      <c r="AM26" s="372">
        <v>109659</v>
      </c>
      <c r="AN26" s="373"/>
      <c r="AO26" s="373"/>
      <c r="AP26" s="373"/>
      <c r="AQ26" s="373"/>
      <c r="AR26" s="374"/>
      <c r="AS26" s="372">
        <v>3323</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5040</v>
      </c>
      <c r="R27" s="373"/>
      <c r="S27" s="373"/>
      <c r="T27" s="373"/>
      <c r="U27" s="373"/>
      <c r="V27" s="374"/>
      <c r="W27" s="462"/>
      <c r="X27" s="399"/>
      <c r="Y27" s="400"/>
      <c r="Z27" s="375" t="s">
        <v>171</v>
      </c>
      <c r="AA27" s="376"/>
      <c r="AB27" s="376"/>
      <c r="AC27" s="376"/>
      <c r="AD27" s="376"/>
      <c r="AE27" s="376"/>
      <c r="AF27" s="376"/>
      <c r="AG27" s="377"/>
      <c r="AH27" s="372">
        <v>3</v>
      </c>
      <c r="AI27" s="373"/>
      <c r="AJ27" s="373"/>
      <c r="AK27" s="373"/>
      <c r="AL27" s="374"/>
      <c r="AM27" s="372">
        <v>12036</v>
      </c>
      <c r="AN27" s="373"/>
      <c r="AO27" s="373"/>
      <c r="AP27" s="373"/>
      <c r="AQ27" s="373"/>
      <c r="AR27" s="374"/>
      <c r="AS27" s="372">
        <v>4012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1326198</v>
      </c>
      <c r="BO27" s="454"/>
      <c r="BP27" s="454"/>
      <c r="BQ27" s="454"/>
      <c r="BR27" s="454"/>
      <c r="BS27" s="454"/>
      <c r="BT27" s="454"/>
      <c r="BU27" s="455"/>
      <c r="BV27" s="453">
        <v>1325557</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4200</v>
      </c>
      <c r="R28" s="373"/>
      <c r="S28" s="373"/>
      <c r="T28" s="373"/>
      <c r="U28" s="373"/>
      <c r="V28" s="374"/>
      <c r="W28" s="462"/>
      <c r="X28" s="399"/>
      <c r="Y28" s="400"/>
      <c r="Z28" s="375" t="s">
        <v>174</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4020362</v>
      </c>
      <c r="BO28" s="449"/>
      <c r="BP28" s="449"/>
      <c r="BQ28" s="449"/>
      <c r="BR28" s="449"/>
      <c r="BS28" s="449"/>
      <c r="BT28" s="449"/>
      <c r="BU28" s="450"/>
      <c r="BV28" s="448">
        <v>4512126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21</v>
      </c>
      <c r="M29" s="373"/>
      <c r="N29" s="373"/>
      <c r="O29" s="373"/>
      <c r="P29" s="374"/>
      <c r="Q29" s="372">
        <v>3950</v>
      </c>
      <c r="R29" s="373"/>
      <c r="S29" s="373"/>
      <c r="T29" s="373"/>
      <c r="U29" s="373"/>
      <c r="V29" s="374"/>
      <c r="W29" s="463"/>
      <c r="X29" s="464"/>
      <c r="Y29" s="465"/>
      <c r="Z29" s="375" t="s">
        <v>177</v>
      </c>
      <c r="AA29" s="376"/>
      <c r="AB29" s="376"/>
      <c r="AC29" s="376"/>
      <c r="AD29" s="376"/>
      <c r="AE29" s="376"/>
      <c r="AF29" s="376"/>
      <c r="AG29" s="377"/>
      <c r="AH29" s="372">
        <v>567</v>
      </c>
      <c r="AI29" s="373"/>
      <c r="AJ29" s="373"/>
      <c r="AK29" s="373"/>
      <c r="AL29" s="374"/>
      <c r="AM29" s="372">
        <v>1705164</v>
      </c>
      <c r="AN29" s="373"/>
      <c r="AO29" s="373"/>
      <c r="AP29" s="373"/>
      <c r="AQ29" s="373"/>
      <c r="AR29" s="374"/>
      <c r="AS29" s="372">
        <v>3007</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453828</v>
      </c>
      <c r="BO29" s="420"/>
      <c r="BP29" s="420"/>
      <c r="BQ29" s="420"/>
      <c r="BR29" s="420"/>
      <c r="BS29" s="420"/>
      <c r="BT29" s="420"/>
      <c r="BU29" s="421"/>
      <c r="BV29" s="419">
        <v>453817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8387824</v>
      </c>
      <c r="BO30" s="454"/>
      <c r="BP30" s="454"/>
      <c r="BQ30" s="454"/>
      <c r="BR30" s="454"/>
      <c r="BS30" s="454"/>
      <c r="BT30" s="454"/>
      <c r="BU30" s="455"/>
      <c r="BV30" s="453">
        <v>7723098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5</v>
      </c>
      <c r="V34" s="367"/>
      <c r="W34" s="368" t="str">
        <f>IF('各会計、関係団体の財政状況及び健全化判断比率'!B28="","",'各会計、関係団体の財政状況及び健全化判断比率'!B28)</f>
        <v>名取市国民健康保険特別会計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IF('各会計、関係団体の財政状況及び健全化判断比率'!B31="","",'各会計、関係団体の財政状況及び健全化判断比率'!B31)</f>
        <v>名取市水道事業会計</v>
      </c>
      <c r="AP34" s="368"/>
      <c r="AQ34" s="368"/>
      <c r="AR34" s="368"/>
      <c r="AS34" s="368"/>
      <c r="AT34" s="368"/>
      <c r="AU34" s="368"/>
      <c r="AV34" s="368"/>
      <c r="AW34" s="368"/>
      <c r="AX34" s="368"/>
      <c r="AY34" s="368"/>
      <c r="AZ34" s="368"/>
      <c r="BA34" s="368"/>
      <c r="BB34" s="368"/>
      <c r="BC34" s="368"/>
      <c r="BD34" s="181"/>
      <c r="BE34" s="367">
        <f>IF(BG34="","",MAX(C34:D43,U34:V43,AM34:AN43)+1)</f>
        <v>10</v>
      </c>
      <c r="BF34" s="367"/>
      <c r="BG34" s="368" t="str">
        <f>IF('各会計、関係団体の財政状況及び健全化判断比率'!B33="","",'各会計、関係団体の財政状況及び健全化判断比率'!B33)</f>
        <v>名取市宅地造成事業特別会計</v>
      </c>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宮城県後期高齢者医療広域連合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名取市文化振興財団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名取市土地取得特別会計</v>
      </c>
      <c r="F35" s="368"/>
      <c r="G35" s="368"/>
      <c r="H35" s="368"/>
      <c r="I35" s="368"/>
      <c r="J35" s="368"/>
      <c r="K35" s="368"/>
      <c r="L35" s="368"/>
      <c r="M35" s="368"/>
      <c r="N35" s="368"/>
      <c r="O35" s="368"/>
      <c r="P35" s="368"/>
      <c r="Q35" s="368"/>
      <c r="R35" s="368"/>
      <c r="S35" s="368"/>
      <c r="T35" s="181"/>
      <c r="U35" s="367">
        <f>IF(W35="","",U34+1)</f>
        <v>6</v>
      </c>
      <c r="V35" s="367"/>
      <c r="W35" s="368" t="str">
        <f>IF('各会計、関係団体の財政状況及び健全化判断比率'!B29="","",'各会計、関係団体の財政状況及び健全化判断比率'!B29)</f>
        <v>名取市介護保険特別会計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IF('各会計、関係団体の財政状況及び健全化判断比率'!B32="","",'各会計、関係団体の財政状況及び健全化判断比率'!B32)</f>
        <v>名取市下水道事業等会計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宮城県後期高齢者医療事業会計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名取まちづくり株式会社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名取市休日夜間急患センター特別会計</v>
      </c>
      <c r="F36" s="368"/>
      <c r="G36" s="368"/>
      <c r="H36" s="368"/>
      <c r="I36" s="368"/>
      <c r="J36" s="368"/>
      <c r="K36" s="368"/>
      <c r="L36" s="368"/>
      <c r="M36" s="368"/>
      <c r="N36" s="368"/>
      <c r="O36" s="368"/>
      <c r="P36" s="368"/>
      <c r="Q36" s="368"/>
      <c r="R36" s="368"/>
      <c r="S36" s="368"/>
      <c r="T36" s="181"/>
      <c r="U36" s="367">
        <f t="shared" ref="U36:U43" si="4">IF(W36="","",U35+1)</f>
        <v>7</v>
      </c>
      <c r="V36" s="367"/>
      <c r="W36" s="368" t="str">
        <f>IF('各会計、関係団体の財政状況及び健全化判断比率'!B30="","",'各会計、関係団体の財政状況及び健全化判断比率'!B30)</f>
        <v>名取市後期高齢者医療特別会計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宮城県市町村自治振興センター</v>
      </c>
      <c r="BZ36" s="368"/>
      <c r="CA36" s="368"/>
      <c r="CB36" s="368"/>
      <c r="CC36" s="368"/>
      <c r="CD36" s="368"/>
      <c r="CE36" s="368"/>
      <c r="CF36" s="368"/>
      <c r="CG36" s="368"/>
      <c r="CH36" s="368"/>
      <c r="CI36" s="368"/>
      <c r="CJ36" s="368"/>
      <c r="CK36" s="368"/>
      <c r="CL36" s="368"/>
      <c r="CM36" s="368"/>
      <c r="CN36" s="181"/>
      <c r="CO36" s="367">
        <f t="shared" si="3"/>
        <v>19</v>
      </c>
      <c r="CP36" s="367"/>
      <c r="CQ36" s="368" t="str">
        <f>IF('各会計、関係団体の財政状況及び健全化判断比率'!BS9="","",'各会計、関係団体の財政状況及び健全化判断比率'!BS9)</f>
        <v>エフエムなとり</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f>IF(E37="","",C36+1)</f>
        <v>4</v>
      </c>
      <c r="D37" s="367"/>
      <c r="E37" s="368" t="str">
        <f>IF('各会計、関係団体の財政状況及び健全化判断比率'!B10="","",'各会計、関係団体の財政状況及び健全化判断比率'!B10)</f>
        <v>名取市被災市街地復興土地区画整理事業特別会計</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亘理名取共立衛生処理組合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宮城県市町村非常勤消防団員補償報償組合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16</v>
      </c>
      <c r="BX39" s="367"/>
      <c r="BY39" s="368" t="str">
        <f>IF('各会計、関係団体の財政状況及び健全化判断比率'!B73="","",'各会計、関係団体の財政状況及び健全化判断比率'!B73)</f>
        <v>宮城県市町村職員退職手当組合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OTkg8uv6x+yJcKJF8RjufSl2jSpMmFdm+OVZ3mcHGwDunXAWY2LDarTgU2/oppM2wlCX22ljiaiGycETOi3Umw==" saltValue="u4kP+yDpuQnGd0NhO1gn6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12728410</v>
      </c>
      <c r="S5" s="677"/>
      <c r="T5" s="677"/>
      <c r="U5" s="677"/>
      <c r="V5" s="677"/>
      <c r="W5" s="677"/>
      <c r="X5" s="677"/>
      <c r="Y5" s="702"/>
      <c r="Z5" s="715">
        <v>34.299999999999997</v>
      </c>
      <c r="AA5" s="715"/>
      <c r="AB5" s="715"/>
      <c r="AC5" s="715"/>
      <c r="AD5" s="716">
        <v>11788089</v>
      </c>
      <c r="AE5" s="716"/>
      <c r="AF5" s="716"/>
      <c r="AG5" s="716"/>
      <c r="AH5" s="716"/>
      <c r="AI5" s="716"/>
      <c r="AJ5" s="716"/>
      <c r="AK5" s="716"/>
      <c r="AL5" s="703">
        <v>66.8</v>
      </c>
      <c r="AM5" s="685"/>
      <c r="AN5" s="685"/>
      <c r="AO5" s="704"/>
      <c r="AP5" s="679" t="s">
        <v>216</v>
      </c>
      <c r="AQ5" s="680"/>
      <c r="AR5" s="680"/>
      <c r="AS5" s="680"/>
      <c r="AT5" s="680"/>
      <c r="AU5" s="680"/>
      <c r="AV5" s="680"/>
      <c r="AW5" s="680"/>
      <c r="AX5" s="680"/>
      <c r="AY5" s="680"/>
      <c r="AZ5" s="680"/>
      <c r="BA5" s="680"/>
      <c r="BB5" s="680"/>
      <c r="BC5" s="680"/>
      <c r="BD5" s="680"/>
      <c r="BE5" s="680"/>
      <c r="BF5" s="681"/>
      <c r="BG5" s="621">
        <v>11774332</v>
      </c>
      <c r="BH5" s="622"/>
      <c r="BI5" s="622"/>
      <c r="BJ5" s="622"/>
      <c r="BK5" s="622"/>
      <c r="BL5" s="622"/>
      <c r="BM5" s="622"/>
      <c r="BN5" s="623"/>
      <c r="BO5" s="659">
        <v>92.5</v>
      </c>
      <c r="BP5" s="659"/>
      <c r="BQ5" s="659"/>
      <c r="BR5" s="659"/>
      <c r="BS5" s="660">
        <v>124313</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313022</v>
      </c>
      <c r="S6" s="622"/>
      <c r="T6" s="622"/>
      <c r="U6" s="622"/>
      <c r="V6" s="622"/>
      <c r="W6" s="622"/>
      <c r="X6" s="622"/>
      <c r="Y6" s="623"/>
      <c r="Z6" s="659">
        <v>0.8</v>
      </c>
      <c r="AA6" s="659"/>
      <c r="AB6" s="659"/>
      <c r="AC6" s="659"/>
      <c r="AD6" s="660">
        <v>313022</v>
      </c>
      <c r="AE6" s="660"/>
      <c r="AF6" s="660"/>
      <c r="AG6" s="660"/>
      <c r="AH6" s="660"/>
      <c r="AI6" s="660"/>
      <c r="AJ6" s="660"/>
      <c r="AK6" s="660"/>
      <c r="AL6" s="624">
        <v>1.8</v>
      </c>
      <c r="AM6" s="625"/>
      <c r="AN6" s="625"/>
      <c r="AO6" s="661"/>
      <c r="AP6" s="618" t="s">
        <v>221</v>
      </c>
      <c r="AQ6" s="619"/>
      <c r="AR6" s="619"/>
      <c r="AS6" s="619"/>
      <c r="AT6" s="619"/>
      <c r="AU6" s="619"/>
      <c r="AV6" s="619"/>
      <c r="AW6" s="619"/>
      <c r="AX6" s="619"/>
      <c r="AY6" s="619"/>
      <c r="AZ6" s="619"/>
      <c r="BA6" s="619"/>
      <c r="BB6" s="619"/>
      <c r="BC6" s="619"/>
      <c r="BD6" s="619"/>
      <c r="BE6" s="619"/>
      <c r="BF6" s="620"/>
      <c r="BG6" s="621">
        <v>11774332</v>
      </c>
      <c r="BH6" s="622"/>
      <c r="BI6" s="622"/>
      <c r="BJ6" s="622"/>
      <c r="BK6" s="622"/>
      <c r="BL6" s="622"/>
      <c r="BM6" s="622"/>
      <c r="BN6" s="623"/>
      <c r="BO6" s="659">
        <v>92.5</v>
      </c>
      <c r="BP6" s="659"/>
      <c r="BQ6" s="659"/>
      <c r="BR6" s="659"/>
      <c r="BS6" s="660">
        <v>124313</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242293</v>
      </c>
      <c r="CS6" s="622"/>
      <c r="CT6" s="622"/>
      <c r="CU6" s="622"/>
      <c r="CV6" s="622"/>
      <c r="CW6" s="622"/>
      <c r="CX6" s="622"/>
      <c r="CY6" s="623"/>
      <c r="CZ6" s="703">
        <v>0.7</v>
      </c>
      <c r="DA6" s="685"/>
      <c r="DB6" s="685"/>
      <c r="DC6" s="705"/>
      <c r="DD6" s="627" t="s">
        <v>121</v>
      </c>
      <c r="DE6" s="622"/>
      <c r="DF6" s="622"/>
      <c r="DG6" s="622"/>
      <c r="DH6" s="622"/>
      <c r="DI6" s="622"/>
      <c r="DJ6" s="622"/>
      <c r="DK6" s="622"/>
      <c r="DL6" s="622"/>
      <c r="DM6" s="622"/>
      <c r="DN6" s="622"/>
      <c r="DO6" s="622"/>
      <c r="DP6" s="623"/>
      <c r="DQ6" s="627">
        <v>242293</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2904</v>
      </c>
      <c r="S7" s="622"/>
      <c r="T7" s="622"/>
      <c r="U7" s="622"/>
      <c r="V7" s="622"/>
      <c r="W7" s="622"/>
      <c r="X7" s="622"/>
      <c r="Y7" s="623"/>
      <c r="Z7" s="659">
        <v>0</v>
      </c>
      <c r="AA7" s="659"/>
      <c r="AB7" s="659"/>
      <c r="AC7" s="659"/>
      <c r="AD7" s="660">
        <v>2904</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5353874</v>
      </c>
      <c r="BH7" s="622"/>
      <c r="BI7" s="622"/>
      <c r="BJ7" s="622"/>
      <c r="BK7" s="622"/>
      <c r="BL7" s="622"/>
      <c r="BM7" s="622"/>
      <c r="BN7" s="623"/>
      <c r="BO7" s="659">
        <v>42.1</v>
      </c>
      <c r="BP7" s="659"/>
      <c r="BQ7" s="659"/>
      <c r="BR7" s="659"/>
      <c r="BS7" s="660">
        <v>124313</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3829875</v>
      </c>
      <c r="CS7" s="622"/>
      <c r="CT7" s="622"/>
      <c r="CU7" s="622"/>
      <c r="CV7" s="622"/>
      <c r="CW7" s="622"/>
      <c r="CX7" s="622"/>
      <c r="CY7" s="623"/>
      <c r="CZ7" s="659">
        <v>10.8</v>
      </c>
      <c r="DA7" s="659"/>
      <c r="DB7" s="659"/>
      <c r="DC7" s="659"/>
      <c r="DD7" s="627">
        <v>18249</v>
      </c>
      <c r="DE7" s="622"/>
      <c r="DF7" s="622"/>
      <c r="DG7" s="622"/>
      <c r="DH7" s="622"/>
      <c r="DI7" s="622"/>
      <c r="DJ7" s="622"/>
      <c r="DK7" s="622"/>
      <c r="DL7" s="622"/>
      <c r="DM7" s="622"/>
      <c r="DN7" s="622"/>
      <c r="DO7" s="622"/>
      <c r="DP7" s="623"/>
      <c r="DQ7" s="627">
        <v>3286663</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44383</v>
      </c>
      <c r="S8" s="622"/>
      <c r="T8" s="622"/>
      <c r="U8" s="622"/>
      <c r="V8" s="622"/>
      <c r="W8" s="622"/>
      <c r="X8" s="622"/>
      <c r="Y8" s="623"/>
      <c r="Z8" s="659">
        <v>0.1</v>
      </c>
      <c r="AA8" s="659"/>
      <c r="AB8" s="659"/>
      <c r="AC8" s="659"/>
      <c r="AD8" s="660">
        <v>44383</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142845</v>
      </c>
      <c r="BH8" s="622"/>
      <c r="BI8" s="622"/>
      <c r="BJ8" s="622"/>
      <c r="BK8" s="622"/>
      <c r="BL8" s="622"/>
      <c r="BM8" s="622"/>
      <c r="BN8" s="623"/>
      <c r="BO8" s="659">
        <v>1.1000000000000001</v>
      </c>
      <c r="BP8" s="659"/>
      <c r="BQ8" s="659"/>
      <c r="BR8" s="659"/>
      <c r="BS8" s="660" t="s">
        <v>121</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13014789</v>
      </c>
      <c r="CS8" s="622"/>
      <c r="CT8" s="622"/>
      <c r="CU8" s="622"/>
      <c r="CV8" s="622"/>
      <c r="CW8" s="622"/>
      <c r="CX8" s="622"/>
      <c r="CY8" s="623"/>
      <c r="CZ8" s="659">
        <v>36.6</v>
      </c>
      <c r="DA8" s="659"/>
      <c r="DB8" s="659"/>
      <c r="DC8" s="659"/>
      <c r="DD8" s="627">
        <v>511562</v>
      </c>
      <c r="DE8" s="622"/>
      <c r="DF8" s="622"/>
      <c r="DG8" s="622"/>
      <c r="DH8" s="622"/>
      <c r="DI8" s="622"/>
      <c r="DJ8" s="622"/>
      <c r="DK8" s="622"/>
      <c r="DL8" s="622"/>
      <c r="DM8" s="622"/>
      <c r="DN8" s="622"/>
      <c r="DO8" s="622"/>
      <c r="DP8" s="623"/>
      <c r="DQ8" s="627">
        <v>6500996</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51434</v>
      </c>
      <c r="S9" s="622"/>
      <c r="T9" s="622"/>
      <c r="U9" s="622"/>
      <c r="V9" s="622"/>
      <c r="W9" s="622"/>
      <c r="X9" s="622"/>
      <c r="Y9" s="623"/>
      <c r="Z9" s="659">
        <v>0.1</v>
      </c>
      <c r="AA9" s="659"/>
      <c r="AB9" s="659"/>
      <c r="AC9" s="659"/>
      <c r="AD9" s="660">
        <v>51434</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4450129</v>
      </c>
      <c r="BH9" s="622"/>
      <c r="BI9" s="622"/>
      <c r="BJ9" s="622"/>
      <c r="BK9" s="622"/>
      <c r="BL9" s="622"/>
      <c r="BM9" s="622"/>
      <c r="BN9" s="623"/>
      <c r="BO9" s="659">
        <v>35</v>
      </c>
      <c r="BP9" s="659"/>
      <c r="BQ9" s="659"/>
      <c r="BR9" s="659"/>
      <c r="BS9" s="660" t="s">
        <v>121</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2589544</v>
      </c>
      <c r="CS9" s="622"/>
      <c r="CT9" s="622"/>
      <c r="CU9" s="622"/>
      <c r="CV9" s="622"/>
      <c r="CW9" s="622"/>
      <c r="CX9" s="622"/>
      <c r="CY9" s="623"/>
      <c r="CZ9" s="659">
        <v>7.3</v>
      </c>
      <c r="DA9" s="659"/>
      <c r="DB9" s="659"/>
      <c r="DC9" s="659"/>
      <c r="DD9" s="627">
        <v>24157</v>
      </c>
      <c r="DE9" s="622"/>
      <c r="DF9" s="622"/>
      <c r="DG9" s="622"/>
      <c r="DH9" s="622"/>
      <c r="DI9" s="622"/>
      <c r="DJ9" s="622"/>
      <c r="DK9" s="622"/>
      <c r="DL9" s="622"/>
      <c r="DM9" s="622"/>
      <c r="DN9" s="622"/>
      <c r="DO9" s="622"/>
      <c r="DP9" s="623"/>
      <c r="DQ9" s="627">
        <v>2102494</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325367</v>
      </c>
      <c r="BH10" s="622"/>
      <c r="BI10" s="622"/>
      <c r="BJ10" s="622"/>
      <c r="BK10" s="622"/>
      <c r="BL10" s="622"/>
      <c r="BM10" s="622"/>
      <c r="BN10" s="623"/>
      <c r="BO10" s="659">
        <v>2.6</v>
      </c>
      <c r="BP10" s="659"/>
      <c r="BQ10" s="659"/>
      <c r="BR10" s="659"/>
      <c r="BS10" s="660" t="s">
        <v>121</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28672</v>
      </c>
      <c r="CS10" s="622"/>
      <c r="CT10" s="622"/>
      <c r="CU10" s="622"/>
      <c r="CV10" s="622"/>
      <c r="CW10" s="622"/>
      <c r="CX10" s="622"/>
      <c r="CY10" s="623"/>
      <c r="CZ10" s="659">
        <v>0.1</v>
      </c>
      <c r="DA10" s="659"/>
      <c r="DB10" s="659"/>
      <c r="DC10" s="659"/>
      <c r="DD10" s="627" t="s">
        <v>121</v>
      </c>
      <c r="DE10" s="622"/>
      <c r="DF10" s="622"/>
      <c r="DG10" s="622"/>
      <c r="DH10" s="622"/>
      <c r="DI10" s="622"/>
      <c r="DJ10" s="622"/>
      <c r="DK10" s="622"/>
      <c r="DL10" s="622"/>
      <c r="DM10" s="622"/>
      <c r="DN10" s="622"/>
      <c r="DO10" s="622"/>
      <c r="DP10" s="623"/>
      <c r="DQ10" s="627">
        <v>18672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1931960</v>
      </c>
      <c r="S11" s="622"/>
      <c r="T11" s="622"/>
      <c r="U11" s="622"/>
      <c r="V11" s="622"/>
      <c r="W11" s="622"/>
      <c r="X11" s="622"/>
      <c r="Y11" s="623"/>
      <c r="Z11" s="624">
        <v>5.2</v>
      </c>
      <c r="AA11" s="625"/>
      <c r="AB11" s="625"/>
      <c r="AC11" s="626"/>
      <c r="AD11" s="627">
        <v>1931960</v>
      </c>
      <c r="AE11" s="622"/>
      <c r="AF11" s="622"/>
      <c r="AG11" s="622"/>
      <c r="AH11" s="622"/>
      <c r="AI11" s="622"/>
      <c r="AJ11" s="622"/>
      <c r="AK11" s="623"/>
      <c r="AL11" s="624">
        <v>10.9</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435533</v>
      </c>
      <c r="BH11" s="622"/>
      <c r="BI11" s="622"/>
      <c r="BJ11" s="622"/>
      <c r="BK11" s="622"/>
      <c r="BL11" s="622"/>
      <c r="BM11" s="622"/>
      <c r="BN11" s="623"/>
      <c r="BO11" s="659">
        <v>3.4</v>
      </c>
      <c r="BP11" s="659"/>
      <c r="BQ11" s="659"/>
      <c r="BR11" s="659"/>
      <c r="BS11" s="660">
        <v>124313</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552863</v>
      </c>
      <c r="CS11" s="622"/>
      <c r="CT11" s="622"/>
      <c r="CU11" s="622"/>
      <c r="CV11" s="622"/>
      <c r="CW11" s="622"/>
      <c r="CX11" s="622"/>
      <c r="CY11" s="623"/>
      <c r="CZ11" s="659">
        <v>1.6</v>
      </c>
      <c r="DA11" s="659"/>
      <c r="DB11" s="659"/>
      <c r="DC11" s="659"/>
      <c r="DD11" s="627">
        <v>131996</v>
      </c>
      <c r="DE11" s="622"/>
      <c r="DF11" s="622"/>
      <c r="DG11" s="622"/>
      <c r="DH11" s="622"/>
      <c r="DI11" s="622"/>
      <c r="DJ11" s="622"/>
      <c r="DK11" s="622"/>
      <c r="DL11" s="622"/>
      <c r="DM11" s="622"/>
      <c r="DN11" s="622"/>
      <c r="DO11" s="622"/>
      <c r="DP11" s="623"/>
      <c r="DQ11" s="627">
        <v>327537</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41187</v>
      </c>
      <c r="S12" s="622"/>
      <c r="T12" s="622"/>
      <c r="U12" s="622"/>
      <c r="V12" s="622"/>
      <c r="W12" s="622"/>
      <c r="X12" s="622"/>
      <c r="Y12" s="623"/>
      <c r="Z12" s="659">
        <v>0.1</v>
      </c>
      <c r="AA12" s="659"/>
      <c r="AB12" s="659"/>
      <c r="AC12" s="659"/>
      <c r="AD12" s="660">
        <v>41187</v>
      </c>
      <c r="AE12" s="660"/>
      <c r="AF12" s="660"/>
      <c r="AG12" s="660"/>
      <c r="AH12" s="660"/>
      <c r="AI12" s="660"/>
      <c r="AJ12" s="660"/>
      <c r="AK12" s="660"/>
      <c r="AL12" s="624">
        <v>0.2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5572700</v>
      </c>
      <c r="BH12" s="622"/>
      <c r="BI12" s="622"/>
      <c r="BJ12" s="622"/>
      <c r="BK12" s="622"/>
      <c r="BL12" s="622"/>
      <c r="BM12" s="622"/>
      <c r="BN12" s="623"/>
      <c r="BO12" s="659">
        <v>43.8</v>
      </c>
      <c r="BP12" s="659"/>
      <c r="BQ12" s="659"/>
      <c r="BR12" s="659"/>
      <c r="BS12" s="660" t="s">
        <v>121</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1063827</v>
      </c>
      <c r="CS12" s="622"/>
      <c r="CT12" s="622"/>
      <c r="CU12" s="622"/>
      <c r="CV12" s="622"/>
      <c r="CW12" s="622"/>
      <c r="CX12" s="622"/>
      <c r="CY12" s="623"/>
      <c r="CZ12" s="659">
        <v>3</v>
      </c>
      <c r="DA12" s="659"/>
      <c r="DB12" s="659"/>
      <c r="DC12" s="659"/>
      <c r="DD12" s="627" t="s">
        <v>121</v>
      </c>
      <c r="DE12" s="622"/>
      <c r="DF12" s="622"/>
      <c r="DG12" s="622"/>
      <c r="DH12" s="622"/>
      <c r="DI12" s="622"/>
      <c r="DJ12" s="622"/>
      <c r="DK12" s="622"/>
      <c r="DL12" s="622"/>
      <c r="DM12" s="622"/>
      <c r="DN12" s="622"/>
      <c r="DO12" s="622"/>
      <c r="DP12" s="623"/>
      <c r="DQ12" s="627">
        <v>595375</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5426685</v>
      </c>
      <c r="BH13" s="622"/>
      <c r="BI13" s="622"/>
      <c r="BJ13" s="622"/>
      <c r="BK13" s="622"/>
      <c r="BL13" s="622"/>
      <c r="BM13" s="622"/>
      <c r="BN13" s="623"/>
      <c r="BO13" s="659">
        <v>42.6</v>
      </c>
      <c r="BP13" s="659"/>
      <c r="BQ13" s="659"/>
      <c r="BR13" s="659"/>
      <c r="BS13" s="660" t="s">
        <v>121</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5137715</v>
      </c>
      <c r="CS13" s="622"/>
      <c r="CT13" s="622"/>
      <c r="CU13" s="622"/>
      <c r="CV13" s="622"/>
      <c r="CW13" s="622"/>
      <c r="CX13" s="622"/>
      <c r="CY13" s="623"/>
      <c r="CZ13" s="659">
        <v>14.5</v>
      </c>
      <c r="DA13" s="659"/>
      <c r="DB13" s="659"/>
      <c r="DC13" s="659"/>
      <c r="DD13" s="627">
        <v>1851806</v>
      </c>
      <c r="DE13" s="622"/>
      <c r="DF13" s="622"/>
      <c r="DG13" s="622"/>
      <c r="DH13" s="622"/>
      <c r="DI13" s="622"/>
      <c r="DJ13" s="622"/>
      <c r="DK13" s="622"/>
      <c r="DL13" s="622"/>
      <c r="DM13" s="622"/>
      <c r="DN13" s="622"/>
      <c r="DO13" s="622"/>
      <c r="DP13" s="623"/>
      <c r="DQ13" s="627">
        <v>1747708</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2966</v>
      </c>
      <c r="S14" s="622"/>
      <c r="T14" s="622"/>
      <c r="U14" s="622"/>
      <c r="V14" s="622"/>
      <c r="W14" s="622"/>
      <c r="X14" s="622"/>
      <c r="Y14" s="623"/>
      <c r="Z14" s="659">
        <v>0</v>
      </c>
      <c r="AA14" s="659"/>
      <c r="AB14" s="659"/>
      <c r="AC14" s="659"/>
      <c r="AD14" s="660">
        <v>2966</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234720</v>
      </c>
      <c r="BH14" s="622"/>
      <c r="BI14" s="622"/>
      <c r="BJ14" s="622"/>
      <c r="BK14" s="622"/>
      <c r="BL14" s="622"/>
      <c r="BM14" s="622"/>
      <c r="BN14" s="623"/>
      <c r="BO14" s="659">
        <v>1.8</v>
      </c>
      <c r="BP14" s="659"/>
      <c r="BQ14" s="659"/>
      <c r="BR14" s="659"/>
      <c r="BS14" s="660" t="s">
        <v>121</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1202177</v>
      </c>
      <c r="CS14" s="622"/>
      <c r="CT14" s="622"/>
      <c r="CU14" s="622"/>
      <c r="CV14" s="622"/>
      <c r="CW14" s="622"/>
      <c r="CX14" s="622"/>
      <c r="CY14" s="623"/>
      <c r="CZ14" s="659">
        <v>3.4</v>
      </c>
      <c r="DA14" s="659"/>
      <c r="DB14" s="659"/>
      <c r="DC14" s="659"/>
      <c r="DD14" s="627">
        <v>233379</v>
      </c>
      <c r="DE14" s="622"/>
      <c r="DF14" s="622"/>
      <c r="DG14" s="622"/>
      <c r="DH14" s="622"/>
      <c r="DI14" s="622"/>
      <c r="DJ14" s="622"/>
      <c r="DK14" s="622"/>
      <c r="DL14" s="622"/>
      <c r="DM14" s="622"/>
      <c r="DN14" s="622"/>
      <c r="DO14" s="622"/>
      <c r="DP14" s="623"/>
      <c r="DQ14" s="627">
        <v>980853</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613038</v>
      </c>
      <c r="BH15" s="622"/>
      <c r="BI15" s="622"/>
      <c r="BJ15" s="622"/>
      <c r="BK15" s="622"/>
      <c r="BL15" s="622"/>
      <c r="BM15" s="622"/>
      <c r="BN15" s="623"/>
      <c r="BO15" s="659">
        <v>4.8</v>
      </c>
      <c r="BP15" s="659"/>
      <c r="BQ15" s="659"/>
      <c r="BR15" s="659"/>
      <c r="BS15" s="660" t="s">
        <v>121</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5199017</v>
      </c>
      <c r="CS15" s="622"/>
      <c r="CT15" s="622"/>
      <c r="CU15" s="622"/>
      <c r="CV15" s="622"/>
      <c r="CW15" s="622"/>
      <c r="CX15" s="622"/>
      <c r="CY15" s="623"/>
      <c r="CZ15" s="659">
        <v>14.6</v>
      </c>
      <c r="DA15" s="659"/>
      <c r="DB15" s="659"/>
      <c r="DC15" s="659"/>
      <c r="DD15" s="627">
        <v>1093772</v>
      </c>
      <c r="DE15" s="622"/>
      <c r="DF15" s="622"/>
      <c r="DG15" s="622"/>
      <c r="DH15" s="622"/>
      <c r="DI15" s="622"/>
      <c r="DJ15" s="622"/>
      <c r="DK15" s="622"/>
      <c r="DL15" s="622"/>
      <c r="DM15" s="622"/>
      <c r="DN15" s="622"/>
      <c r="DO15" s="622"/>
      <c r="DP15" s="623"/>
      <c r="DQ15" s="627">
        <v>3177296</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30377</v>
      </c>
      <c r="S16" s="622"/>
      <c r="T16" s="622"/>
      <c r="U16" s="622"/>
      <c r="V16" s="622"/>
      <c r="W16" s="622"/>
      <c r="X16" s="622"/>
      <c r="Y16" s="623"/>
      <c r="Z16" s="659">
        <v>0.1</v>
      </c>
      <c r="AA16" s="659"/>
      <c r="AB16" s="659"/>
      <c r="AC16" s="659"/>
      <c r="AD16" s="660">
        <v>30377</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43674</v>
      </c>
      <c r="CS16" s="622"/>
      <c r="CT16" s="622"/>
      <c r="CU16" s="622"/>
      <c r="CV16" s="622"/>
      <c r="CW16" s="622"/>
      <c r="CX16" s="622"/>
      <c r="CY16" s="623"/>
      <c r="CZ16" s="659">
        <v>0.1</v>
      </c>
      <c r="DA16" s="659"/>
      <c r="DB16" s="659"/>
      <c r="DC16" s="659"/>
      <c r="DD16" s="627" t="s">
        <v>121</v>
      </c>
      <c r="DE16" s="622"/>
      <c r="DF16" s="622"/>
      <c r="DG16" s="622"/>
      <c r="DH16" s="622"/>
      <c r="DI16" s="622"/>
      <c r="DJ16" s="622"/>
      <c r="DK16" s="622"/>
      <c r="DL16" s="622"/>
      <c r="DM16" s="622"/>
      <c r="DN16" s="622"/>
      <c r="DO16" s="622"/>
      <c r="DP16" s="623"/>
      <c r="DQ16" s="627">
        <v>29710</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180016</v>
      </c>
      <c r="S17" s="622"/>
      <c r="T17" s="622"/>
      <c r="U17" s="622"/>
      <c r="V17" s="622"/>
      <c r="W17" s="622"/>
      <c r="X17" s="622"/>
      <c r="Y17" s="623"/>
      <c r="Z17" s="659">
        <v>0.5</v>
      </c>
      <c r="AA17" s="659"/>
      <c r="AB17" s="659"/>
      <c r="AC17" s="659"/>
      <c r="AD17" s="660">
        <v>180016</v>
      </c>
      <c r="AE17" s="660"/>
      <c r="AF17" s="660"/>
      <c r="AG17" s="660"/>
      <c r="AH17" s="660"/>
      <c r="AI17" s="660"/>
      <c r="AJ17" s="660"/>
      <c r="AK17" s="660"/>
      <c r="AL17" s="624">
        <v>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2645929</v>
      </c>
      <c r="CS17" s="622"/>
      <c r="CT17" s="622"/>
      <c r="CU17" s="622"/>
      <c r="CV17" s="622"/>
      <c r="CW17" s="622"/>
      <c r="CX17" s="622"/>
      <c r="CY17" s="623"/>
      <c r="CZ17" s="659">
        <v>7.4</v>
      </c>
      <c r="DA17" s="659"/>
      <c r="DB17" s="659"/>
      <c r="DC17" s="659"/>
      <c r="DD17" s="627" t="s">
        <v>121</v>
      </c>
      <c r="DE17" s="622"/>
      <c r="DF17" s="622"/>
      <c r="DG17" s="622"/>
      <c r="DH17" s="622"/>
      <c r="DI17" s="622"/>
      <c r="DJ17" s="622"/>
      <c r="DK17" s="622"/>
      <c r="DL17" s="622"/>
      <c r="DM17" s="622"/>
      <c r="DN17" s="622"/>
      <c r="DO17" s="622"/>
      <c r="DP17" s="623"/>
      <c r="DQ17" s="627">
        <v>2490918</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143301</v>
      </c>
      <c r="S18" s="622"/>
      <c r="T18" s="622"/>
      <c r="U18" s="622"/>
      <c r="V18" s="622"/>
      <c r="W18" s="622"/>
      <c r="X18" s="622"/>
      <c r="Y18" s="623"/>
      <c r="Z18" s="659">
        <v>0.4</v>
      </c>
      <c r="AA18" s="659"/>
      <c r="AB18" s="659"/>
      <c r="AC18" s="659"/>
      <c r="AD18" s="660">
        <v>143301</v>
      </c>
      <c r="AE18" s="660"/>
      <c r="AF18" s="660"/>
      <c r="AG18" s="660"/>
      <c r="AH18" s="660"/>
      <c r="AI18" s="660"/>
      <c r="AJ18" s="660"/>
      <c r="AK18" s="660"/>
      <c r="AL18" s="624">
        <v>0.8</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141821</v>
      </c>
      <c r="S19" s="622"/>
      <c r="T19" s="622"/>
      <c r="U19" s="622"/>
      <c r="V19" s="622"/>
      <c r="W19" s="622"/>
      <c r="X19" s="622"/>
      <c r="Y19" s="623"/>
      <c r="Z19" s="659">
        <v>0.4</v>
      </c>
      <c r="AA19" s="659"/>
      <c r="AB19" s="659"/>
      <c r="AC19" s="659"/>
      <c r="AD19" s="660">
        <v>141821</v>
      </c>
      <c r="AE19" s="660"/>
      <c r="AF19" s="660"/>
      <c r="AG19" s="660"/>
      <c r="AH19" s="660"/>
      <c r="AI19" s="660"/>
      <c r="AJ19" s="660"/>
      <c r="AK19" s="660"/>
      <c r="AL19" s="624">
        <v>0.8</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954078</v>
      </c>
      <c r="BH19" s="622"/>
      <c r="BI19" s="622"/>
      <c r="BJ19" s="622"/>
      <c r="BK19" s="622"/>
      <c r="BL19" s="622"/>
      <c r="BM19" s="622"/>
      <c r="BN19" s="623"/>
      <c r="BO19" s="659">
        <v>7.5</v>
      </c>
      <c r="BP19" s="659"/>
      <c r="BQ19" s="659"/>
      <c r="BR19" s="659"/>
      <c r="BS19" s="660" t="s">
        <v>121</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1480</v>
      </c>
      <c r="S20" s="622"/>
      <c r="T20" s="622"/>
      <c r="U20" s="622"/>
      <c r="V20" s="622"/>
      <c r="W20" s="622"/>
      <c r="X20" s="622"/>
      <c r="Y20" s="623"/>
      <c r="Z20" s="659">
        <v>0</v>
      </c>
      <c r="AA20" s="659"/>
      <c r="AB20" s="659"/>
      <c r="AC20" s="659"/>
      <c r="AD20" s="660">
        <v>1480</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954078</v>
      </c>
      <c r="BH20" s="622"/>
      <c r="BI20" s="622"/>
      <c r="BJ20" s="622"/>
      <c r="BK20" s="622"/>
      <c r="BL20" s="622"/>
      <c r="BM20" s="622"/>
      <c r="BN20" s="623"/>
      <c r="BO20" s="659">
        <v>7.5</v>
      </c>
      <c r="BP20" s="659"/>
      <c r="BQ20" s="659"/>
      <c r="BR20" s="659"/>
      <c r="BS20" s="660" t="s">
        <v>121</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35550375</v>
      </c>
      <c r="CS20" s="622"/>
      <c r="CT20" s="622"/>
      <c r="CU20" s="622"/>
      <c r="CV20" s="622"/>
      <c r="CW20" s="622"/>
      <c r="CX20" s="622"/>
      <c r="CY20" s="623"/>
      <c r="CZ20" s="659">
        <v>100</v>
      </c>
      <c r="DA20" s="659"/>
      <c r="DB20" s="659"/>
      <c r="DC20" s="659"/>
      <c r="DD20" s="627">
        <v>3864921</v>
      </c>
      <c r="DE20" s="622"/>
      <c r="DF20" s="622"/>
      <c r="DG20" s="622"/>
      <c r="DH20" s="622"/>
      <c r="DI20" s="622"/>
      <c r="DJ20" s="622"/>
      <c r="DK20" s="622"/>
      <c r="DL20" s="622"/>
      <c r="DM20" s="622"/>
      <c r="DN20" s="622"/>
      <c r="DO20" s="622"/>
      <c r="DP20" s="623"/>
      <c r="DQ20" s="627">
        <v>21500515</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3717679</v>
      </c>
      <c r="S21" s="622"/>
      <c r="T21" s="622"/>
      <c r="U21" s="622"/>
      <c r="V21" s="622"/>
      <c r="W21" s="622"/>
      <c r="X21" s="622"/>
      <c r="Y21" s="623"/>
      <c r="Z21" s="659">
        <v>10</v>
      </c>
      <c r="AA21" s="659"/>
      <c r="AB21" s="659"/>
      <c r="AC21" s="659"/>
      <c r="AD21" s="660">
        <v>2936042</v>
      </c>
      <c r="AE21" s="660"/>
      <c r="AF21" s="660"/>
      <c r="AG21" s="660"/>
      <c r="AH21" s="660"/>
      <c r="AI21" s="660"/>
      <c r="AJ21" s="660"/>
      <c r="AK21" s="660"/>
      <c r="AL21" s="624">
        <v>16.600000000000001</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13757</v>
      </c>
      <c r="BH21" s="622"/>
      <c r="BI21" s="622"/>
      <c r="BJ21" s="622"/>
      <c r="BK21" s="622"/>
      <c r="BL21" s="622"/>
      <c r="BM21" s="622"/>
      <c r="BN21" s="623"/>
      <c r="BO21" s="659">
        <v>0.1</v>
      </c>
      <c r="BP21" s="659"/>
      <c r="BQ21" s="659"/>
      <c r="BR21" s="659"/>
      <c r="BS21" s="660" t="s">
        <v>121</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2936042</v>
      </c>
      <c r="S22" s="622"/>
      <c r="T22" s="622"/>
      <c r="U22" s="622"/>
      <c r="V22" s="622"/>
      <c r="W22" s="622"/>
      <c r="X22" s="622"/>
      <c r="Y22" s="623"/>
      <c r="Z22" s="659">
        <v>7.9</v>
      </c>
      <c r="AA22" s="659"/>
      <c r="AB22" s="659"/>
      <c r="AC22" s="659"/>
      <c r="AD22" s="660">
        <v>2936042</v>
      </c>
      <c r="AE22" s="660"/>
      <c r="AF22" s="660"/>
      <c r="AG22" s="660"/>
      <c r="AH22" s="660"/>
      <c r="AI22" s="660"/>
      <c r="AJ22" s="660"/>
      <c r="AK22" s="660"/>
      <c r="AL22" s="624">
        <v>16.600000000000001</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623340</v>
      </c>
      <c r="S23" s="622"/>
      <c r="T23" s="622"/>
      <c r="U23" s="622"/>
      <c r="V23" s="622"/>
      <c r="W23" s="622"/>
      <c r="X23" s="622"/>
      <c r="Y23" s="623"/>
      <c r="Z23" s="659">
        <v>1.7</v>
      </c>
      <c r="AA23" s="659"/>
      <c r="AB23" s="659"/>
      <c r="AC23" s="659"/>
      <c r="AD23" s="660" t="s">
        <v>121</v>
      </c>
      <c r="AE23" s="660"/>
      <c r="AF23" s="660"/>
      <c r="AG23" s="660"/>
      <c r="AH23" s="660"/>
      <c r="AI23" s="660"/>
      <c r="AJ23" s="660"/>
      <c r="AK23" s="660"/>
      <c r="AL23" s="624" t="s">
        <v>121</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940321</v>
      </c>
      <c r="BH23" s="622"/>
      <c r="BI23" s="622"/>
      <c r="BJ23" s="622"/>
      <c r="BK23" s="622"/>
      <c r="BL23" s="622"/>
      <c r="BM23" s="622"/>
      <c r="BN23" s="623"/>
      <c r="BO23" s="659">
        <v>7.4</v>
      </c>
      <c r="BP23" s="659"/>
      <c r="BQ23" s="659"/>
      <c r="BR23" s="659"/>
      <c r="BS23" s="660" t="s">
        <v>121</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v>158297</v>
      </c>
      <c r="S24" s="622"/>
      <c r="T24" s="622"/>
      <c r="U24" s="622"/>
      <c r="V24" s="622"/>
      <c r="W24" s="622"/>
      <c r="X24" s="622"/>
      <c r="Y24" s="623"/>
      <c r="Z24" s="659">
        <v>0.4</v>
      </c>
      <c r="AA24" s="659"/>
      <c r="AB24" s="659"/>
      <c r="AC24" s="659"/>
      <c r="AD24" s="660" t="s">
        <v>121</v>
      </c>
      <c r="AE24" s="660"/>
      <c r="AF24" s="660"/>
      <c r="AG24" s="660"/>
      <c r="AH24" s="660"/>
      <c r="AI24" s="660"/>
      <c r="AJ24" s="660"/>
      <c r="AK24" s="660"/>
      <c r="AL24" s="624" t="s">
        <v>121</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17057569</v>
      </c>
      <c r="CS24" s="677"/>
      <c r="CT24" s="677"/>
      <c r="CU24" s="677"/>
      <c r="CV24" s="677"/>
      <c r="CW24" s="677"/>
      <c r="CX24" s="677"/>
      <c r="CY24" s="702"/>
      <c r="CZ24" s="703">
        <v>48</v>
      </c>
      <c r="DA24" s="685"/>
      <c r="DB24" s="685"/>
      <c r="DC24" s="705"/>
      <c r="DD24" s="701">
        <v>10713214</v>
      </c>
      <c r="DE24" s="677"/>
      <c r="DF24" s="677"/>
      <c r="DG24" s="677"/>
      <c r="DH24" s="677"/>
      <c r="DI24" s="677"/>
      <c r="DJ24" s="677"/>
      <c r="DK24" s="702"/>
      <c r="DL24" s="701">
        <v>10064911</v>
      </c>
      <c r="DM24" s="677"/>
      <c r="DN24" s="677"/>
      <c r="DO24" s="677"/>
      <c r="DP24" s="677"/>
      <c r="DQ24" s="677"/>
      <c r="DR24" s="677"/>
      <c r="DS24" s="677"/>
      <c r="DT24" s="677"/>
      <c r="DU24" s="677"/>
      <c r="DV24" s="702"/>
      <c r="DW24" s="703">
        <v>56.5</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19187639</v>
      </c>
      <c r="S25" s="622"/>
      <c r="T25" s="622"/>
      <c r="U25" s="622"/>
      <c r="V25" s="622"/>
      <c r="W25" s="622"/>
      <c r="X25" s="622"/>
      <c r="Y25" s="623"/>
      <c r="Z25" s="659">
        <v>51.6</v>
      </c>
      <c r="AA25" s="659"/>
      <c r="AB25" s="659"/>
      <c r="AC25" s="659"/>
      <c r="AD25" s="660">
        <v>17465681</v>
      </c>
      <c r="AE25" s="660"/>
      <c r="AF25" s="660"/>
      <c r="AG25" s="660"/>
      <c r="AH25" s="660"/>
      <c r="AI25" s="660"/>
      <c r="AJ25" s="660"/>
      <c r="AK25" s="660"/>
      <c r="AL25" s="624">
        <v>98.9</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5532039</v>
      </c>
      <c r="CS25" s="634"/>
      <c r="CT25" s="634"/>
      <c r="CU25" s="634"/>
      <c r="CV25" s="634"/>
      <c r="CW25" s="634"/>
      <c r="CX25" s="634"/>
      <c r="CY25" s="635"/>
      <c r="CZ25" s="624">
        <v>15.6</v>
      </c>
      <c r="DA25" s="636"/>
      <c r="DB25" s="636"/>
      <c r="DC25" s="637"/>
      <c r="DD25" s="627">
        <v>5142419</v>
      </c>
      <c r="DE25" s="634"/>
      <c r="DF25" s="634"/>
      <c r="DG25" s="634"/>
      <c r="DH25" s="634"/>
      <c r="DI25" s="634"/>
      <c r="DJ25" s="634"/>
      <c r="DK25" s="635"/>
      <c r="DL25" s="627">
        <v>5067345</v>
      </c>
      <c r="DM25" s="634"/>
      <c r="DN25" s="634"/>
      <c r="DO25" s="634"/>
      <c r="DP25" s="634"/>
      <c r="DQ25" s="634"/>
      <c r="DR25" s="634"/>
      <c r="DS25" s="634"/>
      <c r="DT25" s="634"/>
      <c r="DU25" s="634"/>
      <c r="DV25" s="635"/>
      <c r="DW25" s="624">
        <v>28.4</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9877</v>
      </c>
      <c r="S26" s="622"/>
      <c r="T26" s="622"/>
      <c r="U26" s="622"/>
      <c r="V26" s="622"/>
      <c r="W26" s="622"/>
      <c r="X26" s="622"/>
      <c r="Y26" s="623"/>
      <c r="Z26" s="659">
        <v>0</v>
      </c>
      <c r="AA26" s="659"/>
      <c r="AB26" s="659"/>
      <c r="AC26" s="659"/>
      <c r="AD26" s="660">
        <v>9877</v>
      </c>
      <c r="AE26" s="660"/>
      <c r="AF26" s="660"/>
      <c r="AG26" s="660"/>
      <c r="AH26" s="660"/>
      <c r="AI26" s="660"/>
      <c r="AJ26" s="660"/>
      <c r="AK26" s="660"/>
      <c r="AL26" s="624">
        <v>0.1</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3359397</v>
      </c>
      <c r="CS26" s="622"/>
      <c r="CT26" s="622"/>
      <c r="CU26" s="622"/>
      <c r="CV26" s="622"/>
      <c r="CW26" s="622"/>
      <c r="CX26" s="622"/>
      <c r="CY26" s="623"/>
      <c r="CZ26" s="624">
        <v>9.4</v>
      </c>
      <c r="DA26" s="636"/>
      <c r="DB26" s="636"/>
      <c r="DC26" s="637"/>
      <c r="DD26" s="627">
        <v>3071169</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141671</v>
      </c>
      <c r="S27" s="622"/>
      <c r="T27" s="622"/>
      <c r="U27" s="622"/>
      <c r="V27" s="622"/>
      <c r="W27" s="622"/>
      <c r="X27" s="622"/>
      <c r="Y27" s="623"/>
      <c r="Z27" s="659">
        <v>0.4</v>
      </c>
      <c r="AA27" s="659"/>
      <c r="AB27" s="659"/>
      <c r="AC27" s="659"/>
      <c r="AD27" s="660" t="s">
        <v>121</v>
      </c>
      <c r="AE27" s="660"/>
      <c r="AF27" s="660"/>
      <c r="AG27" s="660"/>
      <c r="AH27" s="660"/>
      <c r="AI27" s="660"/>
      <c r="AJ27" s="660"/>
      <c r="AK27" s="660"/>
      <c r="AL27" s="624" t="s">
        <v>121</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12728410</v>
      </c>
      <c r="BH27" s="622"/>
      <c r="BI27" s="622"/>
      <c r="BJ27" s="622"/>
      <c r="BK27" s="622"/>
      <c r="BL27" s="622"/>
      <c r="BM27" s="622"/>
      <c r="BN27" s="623"/>
      <c r="BO27" s="659">
        <v>100</v>
      </c>
      <c r="BP27" s="659"/>
      <c r="BQ27" s="659"/>
      <c r="BR27" s="659"/>
      <c r="BS27" s="660">
        <v>124313</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8879601</v>
      </c>
      <c r="CS27" s="634"/>
      <c r="CT27" s="634"/>
      <c r="CU27" s="634"/>
      <c r="CV27" s="634"/>
      <c r="CW27" s="634"/>
      <c r="CX27" s="634"/>
      <c r="CY27" s="635"/>
      <c r="CZ27" s="624">
        <v>25</v>
      </c>
      <c r="DA27" s="636"/>
      <c r="DB27" s="636"/>
      <c r="DC27" s="637"/>
      <c r="DD27" s="627">
        <v>3079877</v>
      </c>
      <c r="DE27" s="634"/>
      <c r="DF27" s="634"/>
      <c r="DG27" s="634"/>
      <c r="DH27" s="634"/>
      <c r="DI27" s="634"/>
      <c r="DJ27" s="634"/>
      <c r="DK27" s="635"/>
      <c r="DL27" s="627">
        <v>2506648</v>
      </c>
      <c r="DM27" s="634"/>
      <c r="DN27" s="634"/>
      <c r="DO27" s="634"/>
      <c r="DP27" s="634"/>
      <c r="DQ27" s="634"/>
      <c r="DR27" s="634"/>
      <c r="DS27" s="634"/>
      <c r="DT27" s="634"/>
      <c r="DU27" s="634"/>
      <c r="DV27" s="635"/>
      <c r="DW27" s="624">
        <v>14.1</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534807</v>
      </c>
      <c r="S28" s="622"/>
      <c r="T28" s="622"/>
      <c r="U28" s="622"/>
      <c r="V28" s="622"/>
      <c r="W28" s="622"/>
      <c r="X28" s="622"/>
      <c r="Y28" s="623"/>
      <c r="Z28" s="659">
        <v>1.4</v>
      </c>
      <c r="AA28" s="659"/>
      <c r="AB28" s="659"/>
      <c r="AC28" s="659"/>
      <c r="AD28" s="660">
        <v>43365</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2645929</v>
      </c>
      <c r="CS28" s="622"/>
      <c r="CT28" s="622"/>
      <c r="CU28" s="622"/>
      <c r="CV28" s="622"/>
      <c r="CW28" s="622"/>
      <c r="CX28" s="622"/>
      <c r="CY28" s="623"/>
      <c r="CZ28" s="624">
        <v>7.4</v>
      </c>
      <c r="DA28" s="636"/>
      <c r="DB28" s="636"/>
      <c r="DC28" s="637"/>
      <c r="DD28" s="627">
        <v>2490918</v>
      </c>
      <c r="DE28" s="622"/>
      <c r="DF28" s="622"/>
      <c r="DG28" s="622"/>
      <c r="DH28" s="622"/>
      <c r="DI28" s="622"/>
      <c r="DJ28" s="622"/>
      <c r="DK28" s="623"/>
      <c r="DL28" s="627">
        <v>2490918</v>
      </c>
      <c r="DM28" s="622"/>
      <c r="DN28" s="622"/>
      <c r="DO28" s="622"/>
      <c r="DP28" s="622"/>
      <c r="DQ28" s="622"/>
      <c r="DR28" s="622"/>
      <c r="DS28" s="622"/>
      <c r="DT28" s="622"/>
      <c r="DU28" s="622"/>
      <c r="DV28" s="623"/>
      <c r="DW28" s="624">
        <v>14</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45934</v>
      </c>
      <c r="S29" s="622"/>
      <c r="T29" s="622"/>
      <c r="U29" s="622"/>
      <c r="V29" s="622"/>
      <c r="W29" s="622"/>
      <c r="X29" s="622"/>
      <c r="Y29" s="623"/>
      <c r="Z29" s="659">
        <v>0.1</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2645929</v>
      </c>
      <c r="CS29" s="634"/>
      <c r="CT29" s="634"/>
      <c r="CU29" s="634"/>
      <c r="CV29" s="634"/>
      <c r="CW29" s="634"/>
      <c r="CX29" s="634"/>
      <c r="CY29" s="635"/>
      <c r="CZ29" s="624">
        <v>7.4</v>
      </c>
      <c r="DA29" s="636"/>
      <c r="DB29" s="636"/>
      <c r="DC29" s="637"/>
      <c r="DD29" s="627">
        <v>2490918</v>
      </c>
      <c r="DE29" s="634"/>
      <c r="DF29" s="634"/>
      <c r="DG29" s="634"/>
      <c r="DH29" s="634"/>
      <c r="DI29" s="634"/>
      <c r="DJ29" s="634"/>
      <c r="DK29" s="635"/>
      <c r="DL29" s="627">
        <v>2490918</v>
      </c>
      <c r="DM29" s="634"/>
      <c r="DN29" s="634"/>
      <c r="DO29" s="634"/>
      <c r="DP29" s="634"/>
      <c r="DQ29" s="634"/>
      <c r="DR29" s="634"/>
      <c r="DS29" s="634"/>
      <c r="DT29" s="634"/>
      <c r="DU29" s="634"/>
      <c r="DV29" s="635"/>
      <c r="DW29" s="624">
        <v>14</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7359723</v>
      </c>
      <c r="S30" s="622"/>
      <c r="T30" s="622"/>
      <c r="U30" s="622"/>
      <c r="V30" s="622"/>
      <c r="W30" s="622"/>
      <c r="X30" s="622"/>
      <c r="Y30" s="623"/>
      <c r="Z30" s="659">
        <v>19.8</v>
      </c>
      <c r="AA30" s="659"/>
      <c r="AB30" s="659"/>
      <c r="AC30" s="659"/>
      <c r="AD30" s="660" t="s">
        <v>121</v>
      </c>
      <c r="AE30" s="660"/>
      <c r="AF30" s="660"/>
      <c r="AG30" s="660"/>
      <c r="AH30" s="660"/>
      <c r="AI30" s="660"/>
      <c r="AJ30" s="660"/>
      <c r="AK30" s="660"/>
      <c r="AL30" s="624" t="s">
        <v>121</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2538349</v>
      </c>
      <c r="CS30" s="622"/>
      <c r="CT30" s="622"/>
      <c r="CU30" s="622"/>
      <c r="CV30" s="622"/>
      <c r="CW30" s="622"/>
      <c r="CX30" s="622"/>
      <c r="CY30" s="623"/>
      <c r="CZ30" s="624">
        <v>7.1</v>
      </c>
      <c r="DA30" s="636"/>
      <c r="DB30" s="636"/>
      <c r="DC30" s="637"/>
      <c r="DD30" s="627">
        <v>2385095</v>
      </c>
      <c r="DE30" s="622"/>
      <c r="DF30" s="622"/>
      <c r="DG30" s="622"/>
      <c r="DH30" s="622"/>
      <c r="DI30" s="622"/>
      <c r="DJ30" s="622"/>
      <c r="DK30" s="623"/>
      <c r="DL30" s="627">
        <v>2385095</v>
      </c>
      <c r="DM30" s="622"/>
      <c r="DN30" s="622"/>
      <c r="DO30" s="622"/>
      <c r="DP30" s="622"/>
      <c r="DQ30" s="622"/>
      <c r="DR30" s="622"/>
      <c r="DS30" s="622"/>
      <c r="DT30" s="622"/>
      <c r="DU30" s="622"/>
      <c r="DV30" s="623"/>
      <c r="DW30" s="624">
        <v>13.4</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99.2</v>
      </c>
      <c r="BH31" s="684"/>
      <c r="BI31" s="684"/>
      <c r="BJ31" s="684"/>
      <c r="BK31" s="684"/>
      <c r="BL31" s="684"/>
      <c r="BM31" s="685">
        <v>98.1</v>
      </c>
      <c r="BN31" s="684"/>
      <c r="BO31" s="684"/>
      <c r="BP31" s="684"/>
      <c r="BQ31" s="686"/>
      <c r="BR31" s="683">
        <v>99.3</v>
      </c>
      <c r="BS31" s="684"/>
      <c r="BT31" s="684"/>
      <c r="BU31" s="684"/>
      <c r="BV31" s="684"/>
      <c r="BW31" s="684"/>
      <c r="BX31" s="685">
        <v>98.2</v>
      </c>
      <c r="BY31" s="684"/>
      <c r="BZ31" s="684"/>
      <c r="CA31" s="684"/>
      <c r="CB31" s="686"/>
      <c r="CD31" s="642"/>
      <c r="CE31" s="643"/>
      <c r="CF31" s="618" t="s">
        <v>300</v>
      </c>
      <c r="CG31" s="619"/>
      <c r="CH31" s="619"/>
      <c r="CI31" s="619"/>
      <c r="CJ31" s="619"/>
      <c r="CK31" s="619"/>
      <c r="CL31" s="619"/>
      <c r="CM31" s="619"/>
      <c r="CN31" s="619"/>
      <c r="CO31" s="619"/>
      <c r="CP31" s="619"/>
      <c r="CQ31" s="620"/>
      <c r="CR31" s="621">
        <v>107580</v>
      </c>
      <c r="CS31" s="634"/>
      <c r="CT31" s="634"/>
      <c r="CU31" s="634"/>
      <c r="CV31" s="634"/>
      <c r="CW31" s="634"/>
      <c r="CX31" s="634"/>
      <c r="CY31" s="635"/>
      <c r="CZ31" s="624">
        <v>0.3</v>
      </c>
      <c r="DA31" s="636"/>
      <c r="DB31" s="636"/>
      <c r="DC31" s="637"/>
      <c r="DD31" s="627">
        <v>105823</v>
      </c>
      <c r="DE31" s="634"/>
      <c r="DF31" s="634"/>
      <c r="DG31" s="634"/>
      <c r="DH31" s="634"/>
      <c r="DI31" s="634"/>
      <c r="DJ31" s="634"/>
      <c r="DK31" s="635"/>
      <c r="DL31" s="627">
        <v>105823</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2370095</v>
      </c>
      <c r="S32" s="622"/>
      <c r="T32" s="622"/>
      <c r="U32" s="622"/>
      <c r="V32" s="622"/>
      <c r="W32" s="622"/>
      <c r="X32" s="622"/>
      <c r="Y32" s="623"/>
      <c r="Z32" s="659">
        <v>6.4</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4"/>
      <c r="AU32" s="214" t="s">
        <v>302</v>
      </c>
      <c r="AX32" s="618" t="s">
        <v>303</v>
      </c>
      <c r="AY32" s="619"/>
      <c r="AZ32" s="619"/>
      <c r="BA32" s="619"/>
      <c r="BB32" s="619"/>
      <c r="BC32" s="619"/>
      <c r="BD32" s="619"/>
      <c r="BE32" s="619"/>
      <c r="BF32" s="620"/>
      <c r="BG32" s="687">
        <v>98.9</v>
      </c>
      <c r="BH32" s="634"/>
      <c r="BI32" s="634"/>
      <c r="BJ32" s="634"/>
      <c r="BK32" s="634"/>
      <c r="BL32" s="634"/>
      <c r="BM32" s="625">
        <v>97.3</v>
      </c>
      <c r="BN32" s="634"/>
      <c r="BO32" s="634"/>
      <c r="BP32" s="634"/>
      <c r="BQ32" s="657"/>
      <c r="BR32" s="687">
        <v>99.1</v>
      </c>
      <c r="BS32" s="634"/>
      <c r="BT32" s="634"/>
      <c r="BU32" s="634"/>
      <c r="BV32" s="634"/>
      <c r="BW32" s="634"/>
      <c r="BX32" s="625">
        <v>97.4</v>
      </c>
      <c r="BY32" s="634"/>
      <c r="BZ32" s="634"/>
      <c r="CA32" s="634"/>
      <c r="CB32" s="657"/>
      <c r="CD32" s="644"/>
      <c r="CE32" s="645"/>
      <c r="CF32" s="618" t="s">
        <v>304</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191131</v>
      </c>
      <c r="S33" s="622"/>
      <c r="T33" s="622"/>
      <c r="U33" s="622"/>
      <c r="V33" s="622"/>
      <c r="W33" s="622"/>
      <c r="X33" s="622"/>
      <c r="Y33" s="623"/>
      <c r="Z33" s="659">
        <v>0.5</v>
      </c>
      <c r="AA33" s="659"/>
      <c r="AB33" s="659"/>
      <c r="AC33" s="659"/>
      <c r="AD33" s="660">
        <v>127857</v>
      </c>
      <c r="AE33" s="660"/>
      <c r="AF33" s="660"/>
      <c r="AG33" s="660"/>
      <c r="AH33" s="660"/>
      <c r="AI33" s="660"/>
      <c r="AJ33" s="660"/>
      <c r="AK33" s="660"/>
      <c r="AL33" s="624">
        <v>0.7</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99.3</v>
      </c>
      <c r="BH33" s="606"/>
      <c r="BI33" s="606"/>
      <c r="BJ33" s="606"/>
      <c r="BK33" s="606"/>
      <c r="BL33" s="606"/>
      <c r="BM33" s="652">
        <v>98.6</v>
      </c>
      <c r="BN33" s="606"/>
      <c r="BO33" s="606"/>
      <c r="BP33" s="606"/>
      <c r="BQ33" s="669"/>
      <c r="BR33" s="682">
        <v>99.4</v>
      </c>
      <c r="BS33" s="606"/>
      <c r="BT33" s="606"/>
      <c r="BU33" s="606"/>
      <c r="BV33" s="606"/>
      <c r="BW33" s="606"/>
      <c r="BX33" s="652">
        <v>98.7</v>
      </c>
      <c r="BY33" s="606"/>
      <c r="BZ33" s="606"/>
      <c r="CA33" s="606"/>
      <c r="CB33" s="669"/>
      <c r="CD33" s="618" t="s">
        <v>307</v>
      </c>
      <c r="CE33" s="619"/>
      <c r="CF33" s="619"/>
      <c r="CG33" s="619"/>
      <c r="CH33" s="619"/>
      <c r="CI33" s="619"/>
      <c r="CJ33" s="619"/>
      <c r="CK33" s="619"/>
      <c r="CL33" s="619"/>
      <c r="CM33" s="619"/>
      <c r="CN33" s="619"/>
      <c r="CO33" s="619"/>
      <c r="CP33" s="619"/>
      <c r="CQ33" s="620"/>
      <c r="CR33" s="621">
        <v>14584211</v>
      </c>
      <c r="CS33" s="634"/>
      <c r="CT33" s="634"/>
      <c r="CU33" s="634"/>
      <c r="CV33" s="634"/>
      <c r="CW33" s="634"/>
      <c r="CX33" s="634"/>
      <c r="CY33" s="635"/>
      <c r="CZ33" s="624">
        <v>41</v>
      </c>
      <c r="DA33" s="636"/>
      <c r="DB33" s="636"/>
      <c r="DC33" s="637"/>
      <c r="DD33" s="627">
        <v>10130923</v>
      </c>
      <c r="DE33" s="634"/>
      <c r="DF33" s="634"/>
      <c r="DG33" s="634"/>
      <c r="DH33" s="634"/>
      <c r="DI33" s="634"/>
      <c r="DJ33" s="634"/>
      <c r="DK33" s="635"/>
      <c r="DL33" s="627">
        <v>7621248</v>
      </c>
      <c r="DM33" s="634"/>
      <c r="DN33" s="634"/>
      <c r="DO33" s="634"/>
      <c r="DP33" s="634"/>
      <c r="DQ33" s="634"/>
      <c r="DR33" s="634"/>
      <c r="DS33" s="634"/>
      <c r="DT33" s="634"/>
      <c r="DU33" s="634"/>
      <c r="DV33" s="635"/>
      <c r="DW33" s="624">
        <v>42.8</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255019</v>
      </c>
      <c r="S34" s="622"/>
      <c r="T34" s="622"/>
      <c r="U34" s="622"/>
      <c r="V34" s="622"/>
      <c r="W34" s="622"/>
      <c r="X34" s="622"/>
      <c r="Y34" s="623"/>
      <c r="Z34" s="659">
        <v>0.7</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5980367</v>
      </c>
      <c r="CS34" s="622"/>
      <c r="CT34" s="622"/>
      <c r="CU34" s="622"/>
      <c r="CV34" s="622"/>
      <c r="CW34" s="622"/>
      <c r="CX34" s="622"/>
      <c r="CY34" s="623"/>
      <c r="CZ34" s="624">
        <v>16.8</v>
      </c>
      <c r="DA34" s="636"/>
      <c r="DB34" s="636"/>
      <c r="DC34" s="637"/>
      <c r="DD34" s="627">
        <v>4306781</v>
      </c>
      <c r="DE34" s="622"/>
      <c r="DF34" s="622"/>
      <c r="DG34" s="622"/>
      <c r="DH34" s="622"/>
      <c r="DI34" s="622"/>
      <c r="DJ34" s="622"/>
      <c r="DK34" s="623"/>
      <c r="DL34" s="627">
        <v>3680628</v>
      </c>
      <c r="DM34" s="622"/>
      <c r="DN34" s="622"/>
      <c r="DO34" s="622"/>
      <c r="DP34" s="622"/>
      <c r="DQ34" s="622"/>
      <c r="DR34" s="622"/>
      <c r="DS34" s="622"/>
      <c r="DT34" s="622"/>
      <c r="DU34" s="622"/>
      <c r="DV34" s="623"/>
      <c r="DW34" s="624">
        <v>20.7</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2848832</v>
      </c>
      <c r="S35" s="622"/>
      <c r="T35" s="622"/>
      <c r="U35" s="622"/>
      <c r="V35" s="622"/>
      <c r="W35" s="622"/>
      <c r="X35" s="622"/>
      <c r="Y35" s="623"/>
      <c r="Z35" s="659">
        <v>7.7</v>
      </c>
      <c r="AA35" s="659"/>
      <c r="AB35" s="659"/>
      <c r="AC35" s="659"/>
      <c r="AD35" s="660" t="s">
        <v>121</v>
      </c>
      <c r="AE35" s="660"/>
      <c r="AF35" s="660"/>
      <c r="AG35" s="660"/>
      <c r="AH35" s="660"/>
      <c r="AI35" s="660"/>
      <c r="AJ35" s="660"/>
      <c r="AK35" s="660"/>
      <c r="AL35" s="624" t="s">
        <v>121</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553795</v>
      </c>
      <c r="CS35" s="634"/>
      <c r="CT35" s="634"/>
      <c r="CU35" s="634"/>
      <c r="CV35" s="634"/>
      <c r="CW35" s="634"/>
      <c r="CX35" s="634"/>
      <c r="CY35" s="635"/>
      <c r="CZ35" s="624">
        <v>1.6</v>
      </c>
      <c r="DA35" s="636"/>
      <c r="DB35" s="636"/>
      <c r="DC35" s="637"/>
      <c r="DD35" s="627">
        <v>471062</v>
      </c>
      <c r="DE35" s="634"/>
      <c r="DF35" s="634"/>
      <c r="DG35" s="634"/>
      <c r="DH35" s="634"/>
      <c r="DI35" s="634"/>
      <c r="DJ35" s="634"/>
      <c r="DK35" s="635"/>
      <c r="DL35" s="627">
        <v>471062</v>
      </c>
      <c r="DM35" s="634"/>
      <c r="DN35" s="634"/>
      <c r="DO35" s="634"/>
      <c r="DP35" s="634"/>
      <c r="DQ35" s="634"/>
      <c r="DR35" s="634"/>
      <c r="DS35" s="634"/>
      <c r="DT35" s="634"/>
      <c r="DU35" s="634"/>
      <c r="DV35" s="635"/>
      <c r="DW35" s="624">
        <v>2.6</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598201</v>
      </c>
      <c r="S36" s="622"/>
      <c r="T36" s="622"/>
      <c r="U36" s="622"/>
      <c r="V36" s="622"/>
      <c r="W36" s="622"/>
      <c r="X36" s="622"/>
      <c r="Y36" s="623"/>
      <c r="Z36" s="659">
        <v>1.6</v>
      </c>
      <c r="AA36" s="659"/>
      <c r="AB36" s="659"/>
      <c r="AC36" s="659"/>
      <c r="AD36" s="660" t="s">
        <v>121</v>
      </c>
      <c r="AE36" s="660"/>
      <c r="AF36" s="660"/>
      <c r="AG36" s="660"/>
      <c r="AH36" s="660"/>
      <c r="AI36" s="660"/>
      <c r="AJ36" s="660"/>
      <c r="AK36" s="660"/>
      <c r="AL36" s="624" t="s">
        <v>121</v>
      </c>
      <c r="AM36" s="625"/>
      <c r="AN36" s="625"/>
      <c r="AO36" s="661"/>
      <c r="AP36" s="222"/>
      <c r="AQ36" s="670" t="s">
        <v>315</v>
      </c>
      <c r="AR36" s="671"/>
      <c r="AS36" s="671"/>
      <c r="AT36" s="671"/>
      <c r="AU36" s="671"/>
      <c r="AV36" s="671"/>
      <c r="AW36" s="671"/>
      <c r="AX36" s="671"/>
      <c r="AY36" s="672"/>
      <c r="AZ36" s="676">
        <v>3298962</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108803</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3672686</v>
      </c>
      <c r="CS36" s="622"/>
      <c r="CT36" s="622"/>
      <c r="CU36" s="622"/>
      <c r="CV36" s="622"/>
      <c r="CW36" s="622"/>
      <c r="CX36" s="622"/>
      <c r="CY36" s="623"/>
      <c r="CZ36" s="624">
        <v>10.3</v>
      </c>
      <c r="DA36" s="636"/>
      <c r="DB36" s="636"/>
      <c r="DC36" s="637"/>
      <c r="DD36" s="627">
        <v>3107978</v>
      </c>
      <c r="DE36" s="622"/>
      <c r="DF36" s="622"/>
      <c r="DG36" s="622"/>
      <c r="DH36" s="622"/>
      <c r="DI36" s="622"/>
      <c r="DJ36" s="622"/>
      <c r="DK36" s="623"/>
      <c r="DL36" s="627">
        <v>1782750</v>
      </c>
      <c r="DM36" s="622"/>
      <c r="DN36" s="622"/>
      <c r="DO36" s="622"/>
      <c r="DP36" s="622"/>
      <c r="DQ36" s="622"/>
      <c r="DR36" s="622"/>
      <c r="DS36" s="622"/>
      <c r="DT36" s="622"/>
      <c r="DU36" s="622"/>
      <c r="DV36" s="623"/>
      <c r="DW36" s="624">
        <v>10</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1198505</v>
      </c>
      <c r="S37" s="622"/>
      <c r="T37" s="622"/>
      <c r="U37" s="622"/>
      <c r="V37" s="622"/>
      <c r="W37" s="622"/>
      <c r="X37" s="622"/>
      <c r="Y37" s="623"/>
      <c r="Z37" s="659">
        <v>3.2</v>
      </c>
      <c r="AA37" s="659"/>
      <c r="AB37" s="659"/>
      <c r="AC37" s="659"/>
      <c r="AD37" s="660">
        <v>6416</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591955</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88307</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1018289</v>
      </c>
      <c r="CS37" s="634"/>
      <c r="CT37" s="634"/>
      <c r="CU37" s="634"/>
      <c r="CV37" s="634"/>
      <c r="CW37" s="634"/>
      <c r="CX37" s="634"/>
      <c r="CY37" s="635"/>
      <c r="CZ37" s="624">
        <v>2.9</v>
      </c>
      <c r="DA37" s="636"/>
      <c r="DB37" s="636"/>
      <c r="DC37" s="637"/>
      <c r="DD37" s="627">
        <v>1018289</v>
      </c>
      <c r="DE37" s="634"/>
      <c r="DF37" s="634"/>
      <c r="DG37" s="634"/>
      <c r="DH37" s="634"/>
      <c r="DI37" s="634"/>
      <c r="DJ37" s="634"/>
      <c r="DK37" s="635"/>
      <c r="DL37" s="627">
        <v>1018289</v>
      </c>
      <c r="DM37" s="634"/>
      <c r="DN37" s="634"/>
      <c r="DO37" s="634"/>
      <c r="DP37" s="634"/>
      <c r="DQ37" s="634"/>
      <c r="DR37" s="634"/>
      <c r="DS37" s="634"/>
      <c r="DT37" s="634"/>
      <c r="DU37" s="634"/>
      <c r="DV37" s="635"/>
      <c r="DW37" s="624">
        <v>5.7</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2417900</v>
      </c>
      <c r="S38" s="622"/>
      <c r="T38" s="622"/>
      <c r="U38" s="622"/>
      <c r="V38" s="622"/>
      <c r="W38" s="622"/>
      <c r="X38" s="622"/>
      <c r="Y38" s="623"/>
      <c r="Z38" s="659">
        <v>6.5</v>
      </c>
      <c r="AA38" s="659"/>
      <c r="AB38" s="659"/>
      <c r="AC38" s="659"/>
      <c r="AD38" s="660" t="s">
        <v>121</v>
      </c>
      <c r="AE38" s="660"/>
      <c r="AF38" s="660"/>
      <c r="AG38" s="660"/>
      <c r="AH38" s="660"/>
      <c r="AI38" s="660"/>
      <c r="AJ38" s="660"/>
      <c r="AK38" s="660"/>
      <c r="AL38" s="624" t="s">
        <v>121</v>
      </c>
      <c r="AM38" s="625"/>
      <c r="AN38" s="625"/>
      <c r="AO38" s="661"/>
      <c r="AQ38" s="654" t="s">
        <v>323</v>
      </c>
      <c r="AR38" s="655"/>
      <c r="AS38" s="655"/>
      <c r="AT38" s="655"/>
      <c r="AU38" s="655"/>
      <c r="AV38" s="655"/>
      <c r="AW38" s="655"/>
      <c r="AX38" s="655"/>
      <c r="AY38" s="656"/>
      <c r="AZ38" s="621">
        <v>573960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8182</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2715379</v>
      </c>
      <c r="CS38" s="622"/>
      <c r="CT38" s="622"/>
      <c r="CU38" s="622"/>
      <c r="CV38" s="622"/>
      <c r="CW38" s="622"/>
      <c r="CX38" s="622"/>
      <c r="CY38" s="623"/>
      <c r="CZ38" s="624">
        <v>7.6</v>
      </c>
      <c r="DA38" s="636"/>
      <c r="DB38" s="636"/>
      <c r="DC38" s="637"/>
      <c r="DD38" s="627">
        <v>1735275</v>
      </c>
      <c r="DE38" s="622"/>
      <c r="DF38" s="622"/>
      <c r="DG38" s="622"/>
      <c r="DH38" s="622"/>
      <c r="DI38" s="622"/>
      <c r="DJ38" s="622"/>
      <c r="DK38" s="623"/>
      <c r="DL38" s="627">
        <v>1686808</v>
      </c>
      <c r="DM38" s="622"/>
      <c r="DN38" s="622"/>
      <c r="DO38" s="622"/>
      <c r="DP38" s="622"/>
      <c r="DQ38" s="622"/>
      <c r="DR38" s="622"/>
      <c r="DS38" s="622"/>
      <c r="DT38" s="622"/>
      <c r="DU38" s="622"/>
      <c r="DV38" s="623"/>
      <c r="DW38" s="624">
        <v>9.5</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327</v>
      </c>
      <c r="AR39" s="655"/>
      <c r="AS39" s="655"/>
      <c r="AT39" s="655"/>
      <c r="AU39" s="655"/>
      <c r="AV39" s="655"/>
      <c r="AW39" s="655"/>
      <c r="AX39" s="655"/>
      <c r="AY39" s="656"/>
      <c r="AZ39" s="621">
        <v>9623</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12445</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1208688</v>
      </c>
      <c r="CS39" s="634"/>
      <c r="CT39" s="634"/>
      <c r="CU39" s="634"/>
      <c r="CV39" s="634"/>
      <c r="CW39" s="634"/>
      <c r="CX39" s="634"/>
      <c r="CY39" s="635"/>
      <c r="CZ39" s="624">
        <v>3.4</v>
      </c>
      <c r="DA39" s="636"/>
      <c r="DB39" s="636"/>
      <c r="DC39" s="637"/>
      <c r="DD39" s="627">
        <v>407033</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169100</v>
      </c>
      <c r="S40" s="622"/>
      <c r="T40" s="622"/>
      <c r="U40" s="622"/>
      <c r="V40" s="622"/>
      <c r="W40" s="622"/>
      <c r="X40" s="622"/>
      <c r="Y40" s="623"/>
      <c r="Z40" s="659">
        <v>0.5</v>
      </c>
      <c r="AA40" s="659"/>
      <c r="AB40" s="659"/>
      <c r="AC40" s="659"/>
      <c r="AD40" s="660" t="s">
        <v>121</v>
      </c>
      <c r="AE40" s="660"/>
      <c r="AF40" s="660"/>
      <c r="AG40" s="660"/>
      <c r="AH40" s="660"/>
      <c r="AI40" s="660"/>
      <c r="AJ40" s="660"/>
      <c r="AK40" s="660"/>
      <c r="AL40" s="624" t="s">
        <v>121</v>
      </c>
      <c r="AM40" s="625"/>
      <c r="AN40" s="625"/>
      <c r="AO40" s="661"/>
      <c r="AQ40" s="654" t="s">
        <v>331</v>
      </c>
      <c r="AR40" s="655"/>
      <c r="AS40" s="655"/>
      <c r="AT40" s="655"/>
      <c r="AU40" s="655"/>
      <c r="AV40" s="655"/>
      <c r="AW40" s="655"/>
      <c r="AX40" s="655"/>
      <c r="AY40" s="656"/>
      <c r="AZ40" s="621" t="s">
        <v>121</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100</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453296</v>
      </c>
      <c r="CS40" s="622"/>
      <c r="CT40" s="622"/>
      <c r="CU40" s="622"/>
      <c r="CV40" s="622"/>
      <c r="CW40" s="622"/>
      <c r="CX40" s="622"/>
      <c r="CY40" s="623"/>
      <c r="CZ40" s="624">
        <v>1.3</v>
      </c>
      <c r="DA40" s="636"/>
      <c r="DB40" s="636"/>
      <c r="DC40" s="637"/>
      <c r="DD40" s="627">
        <v>102794</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37159334</v>
      </c>
      <c r="S41" s="646"/>
      <c r="T41" s="646"/>
      <c r="U41" s="646"/>
      <c r="V41" s="646"/>
      <c r="W41" s="646"/>
      <c r="X41" s="646"/>
      <c r="Y41" s="649"/>
      <c r="Z41" s="650">
        <v>100</v>
      </c>
      <c r="AA41" s="650"/>
      <c r="AB41" s="650"/>
      <c r="AC41" s="650"/>
      <c r="AD41" s="651">
        <v>17653196</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419583</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121</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1703841</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378</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3908595</v>
      </c>
      <c r="CS42" s="634"/>
      <c r="CT42" s="634"/>
      <c r="CU42" s="634"/>
      <c r="CV42" s="634"/>
      <c r="CW42" s="634"/>
      <c r="CX42" s="634"/>
      <c r="CY42" s="635"/>
      <c r="CZ42" s="624">
        <v>11</v>
      </c>
      <c r="DA42" s="636"/>
      <c r="DB42" s="636"/>
      <c r="DC42" s="637"/>
      <c r="DD42" s="627">
        <v>656378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222566</v>
      </c>
      <c r="CS43" s="634"/>
      <c r="CT43" s="634"/>
      <c r="CU43" s="634"/>
      <c r="CV43" s="634"/>
      <c r="CW43" s="634"/>
      <c r="CX43" s="634"/>
      <c r="CY43" s="635"/>
      <c r="CZ43" s="624">
        <v>0.6</v>
      </c>
      <c r="DA43" s="636"/>
      <c r="DB43" s="636"/>
      <c r="DC43" s="637"/>
      <c r="DD43" s="627">
        <v>213218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3864921</v>
      </c>
      <c r="CS44" s="622"/>
      <c r="CT44" s="622"/>
      <c r="CU44" s="622"/>
      <c r="CV44" s="622"/>
      <c r="CW44" s="622"/>
      <c r="CX44" s="622"/>
      <c r="CY44" s="623"/>
      <c r="CZ44" s="624">
        <v>10.9</v>
      </c>
      <c r="DA44" s="625"/>
      <c r="DB44" s="625"/>
      <c r="DC44" s="626"/>
      <c r="DD44" s="627">
        <v>626668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1101636</v>
      </c>
      <c r="CS45" s="634"/>
      <c r="CT45" s="634"/>
      <c r="CU45" s="634"/>
      <c r="CV45" s="634"/>
      <c r="CW45" s="634"/>
      <c r="CX45" s="634"/>
      <c r="CY45" s="635"/>
      <c r="CZ45" s="624">
        <v>3.1</v>
      </c>
      <c r="DA45" s="636"/>
      <c r="DB45" s="636"/>
      <c r="DC45" s="637"/>
      <c r="DD45" s="627">
        <v>71382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2432610</v>
      </c>
      <c r="CS46" s="622"/>
      <c r="CT46" s="622"/>
      <c r="CU46" s="622"/>
      <c r="CV46" s="622"/>
      <c r="CW46" s="622"/>
      <c r="CX46" s="622"/>
      <c r="CY46" s="623"/>
      <c r="CZ46" s="624">
        <v>6.8</v>
      </c>
      <c r="DA46" s="625"/>
      <c r="DB46" s="625"/>
      <c r="DC46" s="626"/>
      <c r="DD46" s="627">
        <v>546221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43674</v>
      </c>
      <c r="CS47" s="634"/>
      <c r="CT47" s="634"/>
      <c r="CU47" s="634"/>
      <c r="CV47" s="634"/>
      <c r="CW47" s="634"/>
      <c r="CX47" s="634"/>
      <c r="CY47" s="635"/>
      <c r="CZ47" s="624">
        <v>0.1</v>
      </c>
      <c r="DA47" s="636"/>
      <c r="DB47" s="636"/>
      <c r="DC47" s="637"/>
      <c r="DD47" s="627">
        <v>29710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35550375</v>
      </c>
      <c r="CS49" s="606"/>
      <c r="CT49" s="606"/>
      <c r="CU49" s="606"/>
      <c r="CV49" s="606"/>
      <c r="CW49" s="606"/>
      <c r="CX49" s="606"/>
      <c r="CY49" s="607"/>
      <c r="CZ49" s="608">
        <v>100</v>
      </c>
      <c r="DA49" s="609"/>
      <c r="DB49" s="609"/>
      <c r="DC49" s="610"/>
      <c r="DD49" s="611">
        <v>21500515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CWvup1ujyZ6oZ2oVvsmBNjQ1xYzMkUlZcq4UYFh5N6iBG7BI8+PrxFTNtjmnrjdqZ0sJ9IgNlnxYgGTo168ByQ==" saltValue="TrXACurjv9hFgmDVFLT+6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2" t="s">
        <v>352</v>
      </c>
      <c r="B2" s="1092"/>
      <c r="C2" s="1092"/>
      <c r="D2" s="1092"/>
      <c r="E2" s="1092"/>
      <c r="F2" s="1092"/>
      <c r="G2" s="1092"/>
      <c r="H2" s="1092"/>
      <c r="I2" s="1092"/>
      <c r="J2" s="1092"/>
      <c r="K2" s="1092"/>
      <c r="L2" s="1092"/>
      <c r="M2" s="1092"/>
      <c r="N2" s="1092"/>
      <c r="O2" s="1092"/>
      <c r="P2" s="1092"/>
      <c r="Q2" s="1092"/>
      <c r="R2" s="1092"/>
      <c r="S2" s="1092"/>
      <c r="T2" s="1092"/>
      <c r="U2" s="1092"/>
      <c r="V2" s="1092"/>
      <c r="W2" s="1092"/>
      <c r="X2" s="1092"/>
      <c r="Y2" s="1092"/>
      <c r="Z2" s="1092"/>
      <c r="AA2" s="1092"/>
      <c r="AB2" s="1092"/>
      <c r="AC2" s="1092"/>
      <c r="AD2" s="1092"/>
      <c r="AE2" s="1092"/>
      <c r="AF2" s="1092"/>
      <c r="AG2" s="1092"/>
      <c r="AH2" s="1092"/>
      <c r="AI2" s="1092"/>
      <c r="AJ2" s="1092"/>
      <c r="AK2" s="1092"/>
      <c r="AL2" s="1092"/>
      <c r="AM2" s="1092"/>
      <c r="AN2" s="1092"/>
      <c r="AO2" s="1092"/>
      <c r="AP2" s="1092"/>
      <c r="AQ2" s="1092"/>
      <c r="AR2" s="1092"/>
      <c r="AS2" s="1092"/>
      <c r="AT2" s="1092"/>
      <c r="AU2" s="1092"/>
      <c r="AV2" s="1092"/>
      <c r="AW2" s="1092"/>
      <c r="AX2" s="1092"/>
      <c r="AY2" s="1092"/>
      <c r="AZ2" s="1092"/>
      <c r="BA2" s="1092"/>
      <c r="BB2" s="1092"/>
      <c r="BC2" s="1092"/>
      <c r="BD2" s="1092"/>
      <c r="BE2" s="1092"/>
      <c r="BF2" s="1092"/>
      <c r="BG2" s="1092"/>
      <c r="BH2" s="1092"/>
      <c r="BI2" s="109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3" t="s">
        <v>353</v>
      </c>
      <c r="DK2" s="1094"/>
      <c r="DL2" s="1094"/>
      <c r="DM2" s="1094"/>
      <c r="DN2" s="1094"/>
      <c r="DO2" s="1095"/>
      <c r="DP2" s="228"/>
      <c r="DQ2" s="1093" t="s">
        <v>354</v>
      </c>
      <c r="DR2" s="1094"/>
      <c r="DS2" s="1094"/>
      <c r="DT2" s="1094"/>
      <c r="DU2" s="1094"/>
      <c r="DV2" s="1094"/>
      <c r="DW2" s="1094"/>
      <c r="DX2" s="1094"/>
      <c r="DY2" s="1094"/>
      <c r="DZ2" s="1095"/>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1" t="s">
        <v>355</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7" t="s">
        <v>357</v>
      </c>
      <c r="B5" s="998"/>
      <c r="C5" s="998"/>
      <c r="D5" s="998"/>
      <c r="E5" s="998"/>
      <c r="F5" s="998"/>
      <c r="G5" s="998"/>
      <c r="H5" s="998"/>
      <c r="I5" s="998"/>
      <c r="J5" s="998"/>
      <c r="K5" s="998"/>
      <c r="L5" s="998"/>
      <c r="M5" s="998"/>
      <c r="N5" s="998"/>
      <c r="O5" s="998"/>
      <c r="P5" s="999"/>
      <c r="Q5" s="1003" t="s">
        <v>358</v>
      </c>
      <c r="R5" s="1004"/>
      <c r="S5" s="1004"/>
      <c r="T5" s="1004"/>
      <c r="U5" s="1005"/>
      <c r="V5" s="1003" t="s">
        <v>359</v>
      </c>
      <c r="W5" s="1004"/>
      <c r="X5" s="1004"/>
      <c r="Y5" s="1004"/>
      <c r="Z5" s="1005"/>
      <c r="AA5" s="1003" t="s">
        <v>360</v>
      </c>
      <c r="AB5" s="1004"/>
      <c r="AC5" s="1004"/>
      <c r="AD5" s="1004"/>
      <c r="AE5" s="1004"/>
      <c r="AF5" s="1096" t="s">
        <v>361</v>
      </c>
      <c r="AG5" s="1004"/>
      <c r="AH5" s="1004"/>
      <c r="AI5" s="1004"/>
      <c r="AJ5" s="1017"/>
      <c r="AK5" s="1004" t="s">
        <v>362</v>
      </c>
      <c r="AL5" s="1004"/>
      <c r="AM5" s="1004"/>
      <c r="AN5" s="1004"/>
      <c r="AO5" s="1005"/>
      <c r="AP5" s="1003" t="s">
        <v>363</v>
      </c>
      <c r="AQ5" s="1004"/>
      <c r="AR5" s="1004"/>
      <c r="AS5" s="1004"/>
      <c r="AT5" s="1005"/>
      <c r="AU5" s="1003" t="s">
        <v>364</v>
      </c>
      <c r="AV5" s="1004"/>
      <c r="AW5" s="1004"/>
      <c r="AX5" s="1004"/>
      <c r="AY5" s="1017"/>
      <c r="AZ5" s="232"/>
      <c r="BA5" s="232"/>
      <c r="BB5" s="232"/>
      <c r="BC5" s="232"/>
      <c r="BD5" s="232"/>
      <c r="BE5" s="233"/>
      <c r="BF5" s="233"/>
      <c r="BG5" s="233"/>
      <c r="BH5" s="233"/>
      <c r="BI5" s="233"/>
      <c r="BJ5" s="233"/>
      <c r="BK5" s="233"/>
      <c r="BL5" s="233"/>
      <c r="BM5" s="233"/>
      <c r="BN5" s="233"/>
      <c r="BO5" s="233"/>
      <c r="BP5" s="233"/>
      <c r="BQ5" s="997" t="s">
        <v>365</v>
      </c>
      <c r="BR5" s="998"/>
      <c r="BS5" s="998"/>
      <c r="BT5" s="998"/>
      <c r="BU5" s="998"/>
      <c r="BV5" s="998"/>
      <c r="BW5" s="998"/>
      <c r="BX5" s="998"/>
      <c r="BY5" s="998"/>
      <c r="BZ5" s="998"/>
      <c r="CA5" s="998"/>
      <c r="CB5" s="998"/>
      <c r="CC5" s="998"/>
      <c r="CD5" s="998"/>
      <c r="CE5" s="998"/>
      <c r="CF5" s="998"/>
      <c r="CG5" s="999"/>
      <c r="CH5" s="1003" t="s">
        <v>366</v>
      </c>
      <c r="CI5" s="1004"/>
      <c r="CJ5" s="1004"/>
      <c r="CK5" s="1004"/>
      <c r="CL5" s="1005"/>
      <c r="CM5" s="1003" t="s">
        <v>367</v>
      </c>
      <c r="CN5" s="1004"/>
      <c r="CO5" s="1004"/>
      <c r="CP5" s="1004"/>
      <c r="CQ5" s="1005"/>
      <c r="CR5" s="1003" t="s">
        <v>368</v>
      </c>
      <c r="CS5" s="1004"/>
      <c r="CT5" s="1004"/>
      <c r="CU5" s="1004"/>
      <c r="CV5" s="1005"/>
      <c r="CW5" s="1003" t="s">
        <v>369</v>
      </c>
      <c r="CX5" s="1004"/>
      <c r="CY5" s="1004"/>
      <c r="CZ5" s="1004"/>
      <c r="DA5" s="1005"/>
      <c r="DB5" s="1003" t="s">
        <v>370</v>
      </c>
      <c r="DC5" s="1004"/>
      <c r="DD5" s="1004"/>
      <c r="DE5" s="1004"/>
      <c r="DF5" s="1005"/>
      <c r="DG5" s="1086" t="s">
        <v>371</v>
      </c>
      <c r="DH5" s="1087"/>
      <c r="DI5" s="1087"/>
      <c r="DJ5" s="1087"/>
      <c r="DK5" s="1088"/>
      <c r="DL5" s="1086" t="s">
        <v>372</v>
      </c>
      <c r="DM5" s="1087"/>
      <c r="DN5" s="1087"/>
      <c r="DO5" s="1087"/>
      <c r="DP5" s="1088"/>
      <c r="DQ5" s="1003" t="s">
        <v>373</v>
      </c>
      <c r="DR5" s="1004"/>
      <c r="DS5" s="1004"/>
      <c r="DT5" s="1004"/>
      <c r="DU5" s="1005"/>
      <c r="DV5" s="1003" t="s">
        <v>364</v>
      </c>
      <c r="DW5" s="1004"/>
      <c r="DX5" s="1004"/>
      <c r="DY5" s="1004"/>
      <c r="DZ5" s="1017"/>
      <c r="EA5" s="234"/>
    </row>
    <row r="6" spans="1:131" s="235" customFormat="1" ht="26.25" customHeight="1" thickBot="1" x14ac:dyDescent="0.2">
      <c r="A6" s="1000"/>
      <c r="B6" s="1001"/>
      <c r="C6" s="1001"/>
      <c r="D6" s="1001"/>
      <c r="E6" s="1001"/>
      <c r="F6" s="1001"/>
      <c r="G6" s="1001"/>
      <c r="H6" s="1001"/>
      <c r="I6" s="1001"/>
      <c r="J6" s="1001"/>
      <c r="K6" s="1001"/>
      <c r="L6" s="1001"/>
      <c r="M6" s="1001"/>
      <c r="N6" s="1001"/>
      <c r="O6" s="1001"/>
      <c r="P6" s="1002"/>
      <c r="Q6" s="1006"/>
      <c r="R6" s="1007"/>
      <c r="S6" s="1007"/>
      <c r="T6" s="1007"/>
      <c r="U6" s="1008"/>
      <c r="V6" s="1006"/>
      <c r="W6" s="1007"/>
      <c r="X6" s="1007"/>
      <c r="Y6" s="1007"/>
      <c r="Z6" s="1008"/>
      <c r="AA6" s="1006"/>
      <c r="AB6" s="1007"/>
      <c r="AC6" s="1007"/>
      <c r="AD6" s="1007"/>
      <c r="AE6" s="1007"/>
      <c r="AF6" s="1097"/>
      <c r="AG6" s="1007"/>
      <c r="AH6" s="1007"/>
      <c r="AI6" s="1007"/>
      <c r="AJ6" s="1018"/>
      <c r="AK6" s="1007"/>
      <c r="AL6" s="1007"/>
      <c r="AM6" s="1007"/>
      <c r="AN6" s="1007"/>
      <c r="AO6" s="1008"/>
      <c r="AP6" s="1006"/>
      <c r="AQ6" s="1007"/>
      <c r="AR6" s="1007"/>
      <c r="AS6" s="1007"/>
      <c r="AT6" s="1008"/>
      <c r="AU6" s="1006"/>
      <c r="AV6" s="1007"/>
      <c r="AW6" s="1007"/>
      <c r="AX6" s="1007"/>
      <c r="AY6" s="1018"/>
      <c r="AZ6" s="232"/>
      <c r="BA6" s="232"/>
      <c r="BB6" s="232"/>
      <c r="BC6" s="232"/>
      <c r="BD6" s="232"/>
      <c r="BE6" s="233"/>
      <c r="BF6" s="233"/>
      <c r="BG6" s="233"/>
      <c r="BH6" s="233"/>
      <c r="BI6" s="233"/>
      <c r="BJ6" s="233"/>
      <c r="BK6" s="233"/>
      <c r="BL6" s="233"/>
      <c r="BM6" s="233"/>
      <c r="BN6" s="233"/>
      <c r="BO6" s="233"/>
      <c r="BP6" s="233"/>
      <c r="BQ6" s="1000"/>
      <c r="BR6" s="1001"/>
      <c r="BS6" s="1001"/>
      <c r="BT6" s="1001"/>
      <c r="BU6" s="1001"/>
      <c r="BV6" s="1001"/>
      <c r="BW6" s="1001"/>
      <c r="BX6" s="1001"/>
      <c r="BY6" s="1001"/>
      <c r="BZ6" s="1001"/>
      <c r="CA6" s="1001"/>
      <c r="CB6" s="1001"/>
      <c r="CC6" s="1001"/>
      <c r="CD6" s="1001"/>
      <c r="CE6" s="1001"/>
      <c r="CF6" s="1001"/>
      <c r="CG6" s="1002"/>
      <c r="CH6" s="1006"/>
      <c r="CI6" s="1007"/>
      <c r="CJ6" s="1007"/>
      <c r="CK6" s="1007"/>
      <c r="CL6" s="1008"/>
      <c r="CM6" s="1006"/>
      <c r="CN6" s="1007"/>
      <c r="CO6" s="1007"/>
      <c r="CP6" s="1007"/>
      <c r="CQ6" s="1008"/>
      <c r="CR6" s="1006"/>
      <c r="CS6" s="1007"/>
      <c r="CT6" s="1007"/>
      <c r="CU6" s="1007"/>
      <c r="CV6" s="1008"/>
      <c r="CW6" s="1006"/>
      <c r="CX6" s="1007"/>
      <c r="CY6" s="1007"/>
      <c r="CZ6" s="1007"/>
      <c r="DA6" s="1008"/>
      <c r="DB6" s="1006"/>
      <c r="DC6" s="1007"/>
      <c r="DD6" s="1007"/>
      <c r="DE6" s="1007"/>
      <c r="DF6" s="1008"/>
      <c r="DG6" s="1089"/>
      <c r="DH6" s="1090"/>
      <c r="DI6" s="1090"/>
      <c r="DJ6" s="1090"/>
      <c r="DK6" s="1091"/>
      <c r="DL6" s="1089"/>
      <c r="DM6" s="1090"/>
      <c r="DN6" s="1090"/>
      <c r="DO6" s="1090"/>
      <c r="DP6" s="1091"/>
      <c r="DQ6" s="1006"/>
      <c r="DR6" s="1007"/>
      <c r="DS6" s="1007"/>
      <c r="DT6" s="1007"/>
      <c r="DU6" s="1008"/>
      <c r="DV6" s="1006"/>
      <c r="DW6" s="1007"/>
      <c r="DX6" s="1007"/>
      <c r="DY6" s="1007"/>
      <c r="DZ6" s="1018"/>
      <c r="EA6" s="234"/>
    </row>
    <row r="7" spans="1:131" s="235" customFormat="1" ht="26.25" customHeight="1" thickTop="1" x14ac:dyDescent="0.15">
      <c r="A7" s="236">
        <v>1</v>
      </c>
      <c r="B7" s="1049" t="s">
        <v>374</v>
      </c>
      <c r="C7" s="1050"/>
      <c r="D7" s="1050"/>
      <c r="E7" s="1050"/>
      <c r="F7" s="1050"/>
      <c r="G7" s="1050"/>
      <c r="H7" s="1050"/>
      <c r="I7" s="1050"/>
      <c r="J7" s="1050"/>
      <c r="K7" s="1050"/>
      <c r="L7" s="1050"/>
      <c r="M7" s="1050"/>
      <c r="N7" s="1050"/>
      <c r="O7" s="1050"/>
      <c r="P7" s="1051"/>
      <c r="Q7" s="1104">
        <v>36180</v>
      </c>
      <c r="R7" s="1105"/>
      <c r="S7" s="1105"/>
      <c r="T7" s="1105"/>
      <c r="U7" s="1105"/>
      <c r="V7" s="1105">
        <v>34603</v>
      </c>
      <c r="W7" s="1105"/>
      <c r="X7" s="1105"/>
      <c r="Y7" s="1105"/>
      <c r="Z7" s="1105"/>
      <c r="AA7" s="1105">
        <v>1577</v>
      </c>
      <c r="AB7" s="1105"/>
      <c r="AC7" s="1105"/>
      <c r="AD7" s="1105"/>
      <c r="AE7" s="1106"/>
      <c r="AF7" s="1107">
        <v>1082</v>
      </c>
      <c r="AG7" s="1108"/>
      <c r="AH7" s="1108"/>
      <c r="AI7" s="1108"/>
      <c r="AJ7" s="1109"/>
      <c r="AK7" s="1110">
        <v>2257</v>
      </c>
      <c r="AL7" s="1111"/>
      <c r="AM7" s="1111"/>
      <c r="AN7" s="1111"/>
      <c r="AO7" s="1111"/>
      <c r="AP7" s="1111">
        <v>29075</v>
      </c>
      <c r="AQ7" s="1111"/>
      <c r="AR7" s="1111"/>
      <c r="AS7" s="1111"/>
      <c r="AT7" s="1111"/>
      <c r="AU7" s="1112"/>
      <c r="AV7" s="1112"/>
      <c r="AW7" s="1112"/>
      <c r="AX7" s="1112"/>
      <c r="AY7" s="1113"/>
      <c r="AZ7" s="232"/>
      <c r="BA7" s="232"/>
      <c r="BB7" s="232"/>
      <c r="BC7" s="232"/>
      <c r="BD7" s="232"/>
      <c r="BE7" s="233"/>
      <c r="BF7" s="233"/>
      <c r="BG7" s="233"/>
      <c r="BH7" s="233"/>
      <c r="BI7" s="233"/>
      <c r="BJ7" s="233"/>
      <c r="BK7" s="233"/>
      <c r="BL7" s="233"/>
      <c r="BM7" s="233"/>
      <c r="BN7" s="233"/>
      <c r="BO7" s="233"/>
      <c r="BP7" s="233"/>
      <c r="BQ7" s="236">
        <v>1</v>
      </c>
      <c r="BR7" s="237"/>
      <c r="BS7" s="1101" t="s">
        <v>557</v>
      </c>
      <c r="BT7" s="1102"/>
      <c r="BU7" s="1102"/>
      <c r="BV7" s="1102"/>
      <c r="BW7" s="1102"/>
      <c r="BX7" s="1102"/>
      <c r="BY7" s="1102"/>
      <c r="BZ7" s="1102"/>
      <c r="CA7" s="1102"/>
      <c r="CB7" s="1102"/>
      <c r="CC7" s="1102"/>
      <c r="CD7" s="1102"/>
      <c r="CE7" s="1102"/>
      <c r="CF7" s="1102"/>
      <c r="CG7" s="1114"/>
      <c r="CH7" s="1098">
        <v>3</v>
      </c>
      <c r="CI7" s="1099"/>
      <c r="CJ7" s="1099"/>
      <c r="CK7" s="1099"/>
      <c r="CL7" s="1100"/>
      <c r="CM7" s="1098">
        <v>86</v>
      </c>
      <c r="CN7" s="1099"/>
      <c r="CO7" s="1099"/>
      <c r="CP7" s="1099"/>
      <c r="CQ7" s="1100"/>
      <c r="CR7" s="1098">
        <v>50</v>
      </c>
      <c r="CS7" s="1099"/>
      <c r="CT7" s="1099"/>
      <c r="CU7" s="1099"/>
      <c r="CV7" s="1100"/>
      <c r="CW7" s="1098" t="s">
        <v>490</v>
      </c>
      <c r="CX7" s="1099"/>
      <c r="CY7" s="1099"/>
      <c r="CZ7" s="1099"/>
      <c r="DA7" s="1100"/>
      <c r="DB7" s="1098" t="s">
        <v>490</v>
      </c>
      <c r="DC7" s="1099"/>
      <c r="DD7" s="1099"/>
      <c r="DE7" s="1099"/>
      <c r="DF7" s="1100"/>
      <c r="DG7" s="1098" t="s">
        <v>490</v>
      </c>
      <c r="DH7" s="1099"/>
      <c r="DI7" s="1099"/>
      <c r="DJ7" s="1099"/>
      <c r="DK7" s="1100"/>
      <c r="DL7" s="1098" t="s">
        <v>490</v>
      </c>
      <c r="DM7" s="1099"/>
      <c r="DN7" s="1099"/>
      <c r="DO7" s="1099"/>
      <c r="DP7" s="1100"/>
      <c r="DQ7" s="1098" t="s">
        <v>490</v>
      </c>
      <c r="DR7" s="1099"/>
      <c r="DS7" s="1099"/>
      <c r="DT7" s="1099"/>
      <c r="DU7" s="1100"/>
      <c r="DV7" s="1101"/>
      <c r="DW7" s="1102"/>
      <c r="DX7" s="1102"/>
      <c r="DY7" s="1102"/>
      <c r="DZ7" s="1103"/>
      <c r="EA7" s="234"/>
    </row>
    <row r="8" spans="1:131" s="235" customFormat="1" ht="26.25" customHeight="1" x14ac:dyDescent="0.15">
      <c r="A8" s="238">
        <v>2</v>
      </c>
      <c r="B8" s="1032" t="s">
        <v>375</v>
      </c>
      <c r="C8" s="1033"/>
      <c r="D8" s="1033"/>
      <c r="E8" s="1033"/>
      <c r="F8" s="1033"/>
      <c r="G8" s="1033"/>
      <c r="H8" s="1033"/>
      <c r="I8" s="1033"/>
      <c r="J8" s="1033"/>
      <c r="K8" s="1033"/>
      <c r="L8" s="1033"/>
      <c r="M8" s="1033"/>
      <c r="N8" s="1033"/>
      <c r="O8" s="1033"/>
      <c r="P8" s="1034"/>
      <c r="Q8" s="1040">
        <v>865</v>
      </c>
      <c r="R8" s="1041"/>
      <c r="S8" s="1041"/>
      <c r="T8" s="1041"/>
      <c r="U8" s="1041"/>
      <c r="V8" s="1041">
        <v>865</v>
      </c>
      <c r="W8" s="1041"/>
      <c r="X8" s="1041"/>
      <c r="Y8" s="1041"/>
      <c r="Z8" s="1041"/>
      <c r="AA8" s="1041">
        <v>0</v>
      </c>
      <c r="AB8" s="1041"/>
      <c r="AC8" s="1041"/>
      <c r="AD8" s="1041"/>
      <c r="AE8" s="1042"/>
      <c r="AF8" s="1037">
        <v>0</v>
      </c>
      <c r="AG8" s="1038"/>
      <c r="AH8" s="1038"/>
      <c r="AI8" s="1038"/>
      <c r="AJ8" s="1039"/>
      <c r="AK8" s="1082">
        <v>273</v>
      </c>
      <c r="AL8" s="1083"/>
      <c r="AM8" s="1083"/>
      <c r="AN8" s="1083"/>
      <c r="AO8" s="1083"/>
      <c r="AP8" s="1083" t="s">
        <v>553</v>
      </c>
      <c r="AQ8" s="1083"/>
      <c r="AR8" s="1083"/>
      <c r="AS8" s="1083"/>
      <c r="AT8" s="1083"/>
      <c r="AU8" s="1084"/>
      <c r="AV8" s="1084"/>
      <c r="AW8" s="1084"/>
      <c r="AX8" s="1084"/>
      <c r="AY8" s="1085"/>
      <c r="AZ8" s="232"/>
      <c r="BA8" s="232"/>
      <c r="BB8" s="232"/>
      <c r="BC8" s="232"/>
      <c r="BD8" s="232"/>
      <c r="BE8" s="233"/>
      <c r="BF8" s="233"/>
      <c r="BG8" s="233"/>
      <c r="BH8" s="233"/>
      <c r="BI8" s="233"/>
      <c r="BJ8" s="233"/>
      <c r="BK8" s="233"/>
      <c r="BL8" s="233"/>
      <c r="BM8" s="233"/>
      <c r="BN8" s="233"/>
      <c r="BO8" s="233"/>
      <c r="BP8" s="233"/>
      <c r="BQ8" s="238">
        <v>2</v>
      </c>
      <c r="BR8" s="239"/>
      <c r="BS8" s="994" t="s">
        <v>558</v>
      </c>
      <c r="BT8" s="995"/>
      <c r="BU8" s="995"/>
      <c r="BV8" s="995"/>
      <c r="BW8" s="995"/>
      <c r="BX8" s="995"/>
      <c r="BY8" s="995"/>
      <c r="BZ8" s="995"/>
      <c r="CA8" s="995"/>
      <c r="CB8" s="995"/>
      <c r="CC8" s="995"/>
      <c r="CD8" s="995"/>
      <c r="CE8" s="995"/>
      <c r="CF8" s="995"/>
      <c r="CG8" s="1016"/>
      <c r="CH8" s="991">
        <v>7</v>
      </c>
      <c r="CI8" s="992"/>
      <c r="CJ8" s="992"/>
      <c r="CK8" s="992"/>
      <c r="CL8" s="993"/>
      <c r="CM8" s="991">
        <v>76</v>
      </c>
      <c r="CN8" s="992"/>
      <c r="CO8" s="992"/>
      <c r="CP8" s="992"/>
      <c r="CQ8" s="993"/>
      <c r="CR8" s="991">
        <v>10</v>
      </c>
      <c r="CS8" s="992"/>
      <c r="CT8" s="992"/>
      <c r="CU8" s="992"/>
      <c r="CV8" s="993"/>
      <c r="CW8" s="991" t="s">
        <v>490</v>
      </c>
      <c r="CX8" s="992"/>
      <c r="CY8" s="992"/>
      <c r="CZ8" s="992"/>
      <c r="DA8" s="993"/>
      <c r="DB8" s="991" t="s">
        <v>490</v>
      </c>
      <c r="DC8" s="992"/>
      <c r="DD8" s="992"/>
      <c r="DE8" s="992"/>
      <c r="DF8" s="993"/>
      <c r="DG8" s="991" t="s">
        <v>490</v>
      </c>
      <c r="DH8" s="992"/>
      <c r="DI8" s="992"/>
      <c r="DJ8" s="992"/>
      <c r="DK8" s="993"/>
      <c r="DL8" s="991" t="s">
        <v>490</v>
      </c>
      <c r="DM8" s="992"/>
      <c r="DN8" s="992"/>
      <c r="DO8" s="992"/>
      <c r="DP8" s="993"/>
      <c r="DQ8" s="991" t="s">
        <v>490</v>
      </c>
      <c r="DR8" s="992"/>
      <c r="DS8" s="992"/>
      <c r="DT8" s="992"/>
      <c r="DU8" s="993"/>
      <c r="DV8" s="994"/>
      <c r="DW8" s="995"/>
      <c r="DX8" s="995"/>
      <c r="DY8" s="995"/>
      <c r="DZ8" s="996"/>
      <c r="EA8" s="234"/>
    </row>
    <row r="9" spans="1:131" s="235" customFormat="1" ht="26.25" customHeight="1" x14ac:dyDescent="0.15">
      <c r="A9" s="238">
        <v>3</v>
      </c>
      <c r="B9" s="1032" t="s">
        <v>376</v>
      </c>
      <c r="C9" s="1033"/>
      <c r="D9" s="1033"/>
      <c r="E9" s="1033"/>
      <c r="F9" s="1033"/>
      <c r="G9" s="1033"/>
      <c r="H9" s="1033"/>
      <c r="I9" s="1033"/>
      <c r="J9" s="1033"/>
      <c r="K9" s="1033"/>
      <c r="L9" s="1033"/>
      <c r="M9" s="1033"/>
      <c r="N9" s="1033"/>
      <c r="O9" s="1033"/>
      <c r="P9" s="1034"/>
      <c r="Q9" s="1040">
        <v>214</v>
      </c>
      <c r="R9" s="1041"/>
      <c r="S9" s="1041"/>
      <c r="T9" s="1041"/>
      <c r="U9" s="1041"/>
      <c r="V9" s="1041">
        <v>182</v>
      </c>
      <c r="W9" s="1041"/>
      <c r="X9" s="1041"/>
      <c r="Y9" s="1041"/>
      <c r="Z9" s="1041"/>
      <c r="AA9" s="1041">
        <v>32</v>
      </c>
      <c r="AB9" s="1041"/>
      <c r="AC9" s="1041"/>
      <c r="AD9" s="1041"/>
      <c r="AE9" s="1042"/>
      <c r="AF9" s="1037">
        <v>32</v>
      </c>
      <c r="AG9" s="1038"/>
      <c r="AH9" s="1038"/>
      <c r="AI9" s="1038"/>
      <c r="AJ9" s="1039"/>
      <c r="AK9" s="1082">
        <v>62</v>
      </c>
      <c r="AL9" s="1083"/>
      <c r="AM9" s="1083"/>
      <c r="AN9" s="1083"/>
      <c r="AO9" s="1083"/>
      <c r="AP9" s="1083" t="s">
        <v>554</v>
      </c>
      <c r="AQ9" s="1083"/>
      <c r="AR9" s="1083"/>
      <c r="AS9" s="1083"/>
      <c r="AT9" s="1083"/>
      <c r="AU9" s="1084"/>
      <c r="AV9" s="1084"/>
      <c r="AW9" s="1084"/>
      <c r="AX9" s="1084"/>
      <c r="AY9" s="1085"/>
      <c r="AZ9" s="232"/>
      <c r="BA9" s="232"/>
      <c r="BB9" s="232"/>
      <c r="BC9" s="232"/>
      <c r="BD9" s="232"/>
      <c r="BE9" s="233"/>
      <c r="BF9" s="233"/>
      <c r="BG9" s="233"/>
      <c r="BH9" s="233"/>
      <c r="BI9" s="233"/>
      <c r="BJ9" s="233"/>
      <c r="BK9" s="233"/>
      <c r="BL9" s="233"/>
      <c r="BM9" s="233"/>
      <c r="BN9" s="233"/>
      <c r="BO9" s="233"/>
      <c r="BP9" s="233"/>
      <c r="BQ9" s="238">
        <v>3</v>
      </c>
      <c r="BR9" s="239"/>
      <c r="BS9" s="994" t="s">
        <v>559</v>
      </c>
      <c r="BT9" s="995"/>
      <c r="BU9" s="995"/>
      <c r="BV9" s="995"/>
      <c r="BW9" s="995"/>
      <c r="BX9" s="995"/>
      <c r="BY9" s="995"/>
      <c r="BZ9" s="995"/>
      <c r="CA9" s="995"/>
      <c r="CB9" s="995"/>
      <c r="CC9" s="995"/>
      <c r="CD9" s="995"/>
      <c r="CE9" s="995"/>
      <c r="CF9" s="995"/>
      <c r="CG9" s="1016"/>
      <c r="CH9" s="991">
        <v>3</v>
      </c>
      <c r="CI9" s="992"/>
      <c r="CJ9" s="992"/>
      <c r="CK9" s="992"/>
      <c r="CL9" s="993"/>
      <c r="CM9" s="991">
        <v>15</v>
      </c>
      <c r="CN9" s="992"/>
      <c r="CO9" s="992"/>
      <c r="CP9" s="992"/>
      <c r="CQ9" s="993"/>
      <c r="CR9" s="991">
        <v>6</v>
      </c>
      <c r="CS9" s="992"/>
      <c r="CT9" s="992"/>
      <c r="CU9" s="992"/>
      <c r="CV9" s="993"/>
      <c r="CW9" s="991" t="s">
        <v>490</v>
      </c>
      <c r="CX9" s="992"/>
      <c r="CY9" s="992"/>
      <c r="CZ9" s="992"/>
      <c r="DA9" s="993"/>
      <c r="DB9" s="991" t="s">
        <v>490</v>
      </c>
      <c r="DC9" s="992"/>
      <c r="DD9" s="992"/>
      <c r="DE9" s="992"/>
      <c r="DF9" s="993"/>
      <c r="DG9" s="991" t="s">
        <v>490</v>
      </c>
      <c r="DH9" s="992"/>
      <c r="DI9" s="992"/>
      <c r="DJ9" s="992"/>
      <c r="DK9" s="993"/>
      <c r="DL9" s="991" t="s">
        <v>490</v>
      </c>
      <c r="DM9" s="992"/>
      <c r="DN9" s="992"/>
      <c r="DO9" s="992"/>
      <c r="DP9" s="993"/>
      <c r="DQ9" s="991" t="s">
        <v>490</v>
      </c>
      <c r="DR9" s="992"/>
      <c r="DS9" s="992"/>
      <c r="DT9" s="992"/>
      <c r="DU9" s="993"/>
      <c r="DV9" s="994"/>
      <c r="DW9" s="995"/>
      <c r="DX9" s="995"/>
      <c r="DY9" s="995"/>
      <c r="DZ9" s="996"/>
      <c r="EA9" s="234"/>
    </row>
    <row r="10" spans="1:131" s="235" customFormat="1" ht="26.25" customHeight="1" x14ac:dyDescent="0.15">
      <c r="A10" s="238">
        <v>4</v>
      </c>
      <c r="B10" s="1032" t="s">
        <v>377</v>
      </c>
      <c r="C10" s="1033"/>
      <c r="D10" s="1033"/>
      <c r="E10" s="1033"/>
      <c r="F10" s="1033"/>
      <c r="G10" s="1033"/>
      <c r="H10" s="1033"/>
      <c r="I10" s="1033"/>
      <c r="J10" s="1033"/>
      <c r="K10" s="1033"/>
      <c r="L10" s="1033"/>
      <c r="M10" s="1033"/>
      <c r="N10" s="1033"/>
      <c r="O10" s="1033"/>
      <c r="P10" s="1034"/>
      <c r="Q10" s="1040">
        <v>0</v>
      </c>
      <c r="R10" s="1041"/>
      <c r="S10" s="1041"/>
      <c r="T10" s="1041"/>
      <c r="U10" s="1041"/>
      <c r="V10" s="1041">
        <v>0</v>
      </c>
      <c r="W10" s="1041"/>
      <c r="X10" s="1041"/>
      <c r="Y10" s="1041"/>
      <c r="Z10" s="1041"/>
      <c r="AA10" s="1041">
        <v>0</v>
      </c>
      <c r="AB10" s="1041"/>
      <c r="AC10" s="1041"/>
      <c r="AD10" s="1041"/>
      <c r="AE10" s="1042"/>
      <c r="AF10" s="1037">
        <v>0</v>
      </c>
      <c r="AG10" s="1038"/>
      <c r="AH10" s="1038"/>
      <c r="AI10" s="1038"/>
      <c r="AJ10" s="1039"/>
      <c r="AK10" s="1082">
        <v>0</v>
      </c>
      <c r="AL10" s="1083"/>
      <c r="AM10" s="1083"/>
      <c r="AN10" s="1083"/>
      <c r="AO10" s="1083"/>
      <c r="AP10" s="1083" t="s">
        <v>553</v>
      </c>
      <c r="AQ10" s="1083"/>
      <c r="AR10" s="1083"/>
      <c r="AS10" s="1083"/>
      <c r="AT10" s="1083"/>
      <c r="AU10" s="1084"/>
      <c r="AV10" s="1084"/>
      <c r="AW10" s="1084"/>
      <c r="AX10" s="1084"/>
      <c r="AY10" s="1085"/>
      <c r="AZ10" s="232"/>
      <c r="BA10" s="232"/>
      <c r="BB10" s="232"/>
      <c r="BC10" s="232"/>
      <c r="BD10" s="232"/>
      <c r="BE10" s="233"/>
      <c r="BF10" s="233"/>
      <c r="BG10" s="233"/>
      <c r="BH10" s="233"/>
      <c r="BI10" s="233"/>
      <c r="BJ10" s="233"/>
      <c r="BK10" s="233"/>
      <c r="BL10" s="233"/>
      <c r="BM10" s="233"/>
      <c r="BN10" s="233"/>
      <c r="BO10" s="233"/>
      <c r="BP10" s="233"/>
      <c r="BQ10" s="238">
        <v>4</v>
      </c>
      <c r="BR10" s="239"/>
      <c r="BS10" s="994"/>
      <c r="BT10" s="995"/>
      <c r="BU10" s="995"/>
      <c r="BV10" s="995"/>
      <c r="BW10" s="995"/>
      <c r="BX10" s="995"/>
      <c r="BY10" s="995"/>
      <c r="BZ10" s="995"/>
      <c r="CA10" s="995"/>
      <c r="CB10" s="995"/>
      <c r="CC10" s="995"/>
      <c r="CD10" s="995"/>
      <c r="CE10" s="995"/>
      <c r="CF10" s="995"/>
      <c r="CG10" s="1016"/>
      <c r="CH10" s="991"/>
      <c r="CI10" s="992"/>
      <c r="CJ10" s="992"/>
      <c r="CK10" s="992"/>
      <c r="CL10" s="993"/>
      <c r="CM10" s="991"/>
      <c r="CN10" s="992"/>
      <c r="CO10" s="992"/>
      <c r="CP10" s="992"/>
      <c r="CQ10" s="993"/>
      <c r="CR10" s="991"/>
      <c r="CS10" s="992"/>
      <c r="CT10" s="992"/>
      <c r="CU10" s="992"/>
      <c r="CV10" s="993"/>
      <c r="CW10" s="991"/>
      <c r="CX10" s="992"/>
      <c r="CY10" s="992"/>
      <c r="CZ10" s="992"/>
      <c r="DA10" s="993"/>
      <c r="DB10" s="991"/>
      <c r="DC10" s="992"/>
      <c r="DD10" s="992"/>
      <c r="DE10" s="992"/>
      <c r="DF10" s="993"/>
      <c r="DG10" s="991"/>
      <c r="DH10" s="992"/>
      <c r="DI10" s="992"/>
      <c r="DJ10" s="992"/>
      <c r="DK10" s="993"/>
      <c r="DL10" s="991"/>
      <c r="DM10" s="992"/>
      <c r="DN10" s="992"/>
      <c r="DO10" s="992"/>
      <c r="DP10" s="993"/>
      <c r="DQ10" s="991"/>
      <c r="DR10" s="992"/>
      <c r="DS10" s="992"/>
      <c r="DT10" s="992"/>
      <c r="DU10" s="993"/>
      <c r="DV10" s="994"/>
      <c r="DW10" s="995"/>
      <c r="DX10" s="995"/>
      <c r="DY10" s="995"/>
      <c r="DZ10" s="996"/>
      <c r="EA10" s="234"/>
    </row>
    <row r="11" spans="1:131" s="235" customFormat="1" ht="26.25" customHeight="1" x14ac:dyDescent="0.15">
      <c r="A11" s="238">
        <v>5</v>
      </c>
      <c r="B11" s="1032"/>
      <c r="C11" s="1033"/>
      <c r="D11" s="1033"/>
      <c r="E11" s="1033"/>
      <c r="F11" s="1033"/>
      <c r="G11" s="1033"/>
      <c r="H11" s="1033"/>
      <c r="I11" s="1033"/>
      <c r="J11" s="1033"/>
      <c r="K11" s="1033"/>
      <c r="L11" s="1033"/>
      <c r="M11" s="1033"/>
      <c r="N11" s="1033"/>
      <c r="O11" s="1033"/>
      <c r="P11" s="1034"/>
      <c r="Q11" s="1040"/>
      <c r="R11" s="1041"/>
      <c r="S11" s="1041"/>
      <c r="T11" s="1041"/>
      <c r="U11" s="1041"/>
      <c r="V11" s="1041"/>
      <c r="W11" s="1041"/>
      <c r="X11" s="1041"/>
      <c r="Y11" s="1041"/>
      <c r="Z11" s="1041"/>
      <c r="AA11" s="1041"/>
      <c r="AB11" s="1041"/>
      <c r="AC11" s="1041"/>
      <c r="AD11" s="1041"/>
      <c r="AE11" s="1042"/>
      <c r="AF11" s="1037"/>
      <c r="AG11" s="1038"/>
      <c r="AH11" s="1038"/>
      <c r="AI11" s="1038"/>
      <c r="AJ11" s="1039"/>
      <c r="AK11" s="1082"/>
      <c r="AL11" s="1083"/>
      <c r="AM11" s="1083"/>
      <c r="AN11" s="1083"/>
      <c r="AO11" s="1083"/>
      <c r="AP11" s="1083"/>
      <c r="AQ11" s="1083"/>
      <c r="AR11" s="1083"/>
      <c r="AS11" s="1083"/>
      <c r="AT11" s="1083"/>
      <c r="AU11" s="1084"/>
      <c r="AV11" s="1084"/>
      <c r="AW11" s="1084"/>
      <c r="AX11" s="1084"/>
      <c r="AY11" s="1085"/>
      <c r="AZ11" s="232"/>
      <c r="BA11" s="232"/>
      <c r="BB11" s="232"/>
      <c r="BC11" s="232"/>
      <c r="BD11" s="232"/>
      <c r="BE11" s="233"/>
      <c r="BF11" s="233"/>
      <c r="BG11" s="233"/>
      <c r="BH11" s="233"/>
      <c r="BI11" s="233"/>
      <c r="BJ11" s="233"/>
      <c r="BK11" s="233"/>
      <c r="BL11" s="233"/>
      <c r="BM11" s="233"/>
      <c r="BN11" s="233"/>
      <c r="BO11" s="233"/>
      <c r="BP11" s="233"/>
      <c r="BQ11" s="238">
        <v>5</v>
      </c>
      <c r="BR11" s="239"/>
      <c r="BS11" s="994"/>
      <c r="BT11" s="995"/>
      <c r="BU11" s="995"/>
      <c r="BV11" s="995"/>
      <c r="BW11" s="995"/>
      <c r="BX11" s="995"/>
      <c r="BY11" s="995"/>
      <c r="BZ11" s="995"/>
      <c r="CA11" s="995"/>
      <c r="CB11" s="995"/>
      <c r="CC11" s="995"/>
      <c r="CD11" s="995"/>
      <c r="CE11" s="995"/>
      <c r="CF11" s="995"/>
      <c r="CG11" s="1016"/>
      <c r="CH11" s="991"/>
      <c r="CI11" s="992"/>
      <c r="CJ11" s="992"/>
      <c r="CK11" s="992"/>
      <c r="CL11" s="993"/>
      <c r="CM11" s="991"/>
      <c r="CN11" s="992"/>
      <c r="CO11" s="992"/>
      <c r="CP11" s="992"/>
      <c r="CQ11" s="993"/>
      <c r="CR11" s="991"/>
      <c r="CS11" s="992"/>
      <c r="CT11" s="992"/>
      <c r="CU11" s="992"/>
      <c r="CV11" s="993"/>
      <c r="CW11" s="991"/>
      <c r="CX11" s="992"/>
      <c r="CY11" s="992"/>
      <c r="CZ11" s="992"/>
      <c r="DA11" s="993"/>
      <c r="DB11" s="991"/>
      <c r="DC11" s="992"/>
      <c r="DD11" s="992"/>
      <c r="DE11" s="992"/>
      <c r="DF11" s="993"/>
      <c r="DG11" s="991"/>
      <c r="DH11" s="992"/>
      <c r="DI11" s="992"/>
      <c r="DJ11" s="992"/>
      <c r="DK11" s="993"/>
      <c r="DL11" s="991"/>
      <c r="DM11" s="992"/>
      <c r="DN11" s="992"/>
      <c r="DO11" s="992"/>
      <c r="DP11" s="993"/>
      <c r="DQ11" s="991"/>
      <c r="DR11" s="992"/>
      <c r="DS11" s="992"/>
      <c r="DT11" s="992"/>
      <c r="DU11" s="993"/>
      <c r="DV11" s="994"/>
      <c r="DW11" s="995"/>
      <c r="DX11" s="995"/>
      <c r="DY11" s="995"/>
      <c r="DZ11" s="996"/>
      <c r="EA11" s="234"/>
    </row>
    <row r="12" spans="1:131" s="235" customFormat="1" ht="26.25" customHeight="1" x14ac:dyDescent="0.15">
      <c r="A12" s="238">
        <v>6</v>
      </c>
      <c r="B12" s="1032"/>
      <c r="C12" s="1033"/>
      <c r="D12" s="1033"/>
      <c r="E12" s="1033"/>
      <c r="F12" s="1033"/>
      <c r="G12" s="1033"/>
      <c r="H12" s="1033"/>
      <c r="I12" s="1033"/>
      <c r="J12" s="1033"/>
      <c r="K12" s="1033"/>
      <c r="L12" s="1033"/>
      <c r="M12" s="1033"/>
      <c r="N12" s="1033"/>
      <c r="O12" s="1033"/>
      <c r="P12" s="1034"/>
      <c r="Q12" s="1040"/>
      <c r="R12" s="1041"/>
      <c r="S12" s="1041"/>
      <c r="T12" s="1041"/>
      <c r="U12" s="1041"/>
      <c r="V12" s="1041"/>
      <c r="W12" s="1041"/>
      <c r="X12" s="1041"/>
      <c r="Y12" s="1041"/>
      <c r="Z12" s="1041"/>
      <c r="AA12" s="1041"/>
      <c r="AB12" s="1041"/>
      <c r="AC12" s="1041"/>
      <c r="AD12" s="1041"/>
      <c r="AE12" s="1042"/>
      <c r="AF12" s="1037"/>
      <c r="AG12" s="1038"/>
      <c r="AH12" s="1038"/>
      <c r="AI12" s="1038"/>
      <c r="AJ12" s="1039"/>
      <c r="AK12" s="1082"/>
      <c r="AL12" s="1083"/>
      <c r="AM12" s="1083"/>
      <c r="AN12" s="1083"/>
      <c r="AO12" s="1083"/>
      <c r="AP12" s="1083"/>
      <c r="AQ12" s="1083"/>
      <c r="AR12" s="1083"/>
      <c r="AS12" s="1083"/>
      <c r="AT12" s="1083"/>
      <c r="AU12" s="1084"/>
      <c r="AV12" s="1084"/>
      <c r="AW12" s="1084"/>
      <c r="AX12" s="1084"/>
      <c r="AY12" s="1085"/>
      <c r="AZ12" s="232"/>
      <c r="BA12" s="232"/>
      <c r="BB12" s="232"/>
      <c r="BC12" s="232"/>
      <c r="BD12" s="232"/>
      <c r="BE12" s="233"/>
      <c r="BF12" s="233"/>
      <c r="BG12" s="233"/>
      <c r="BH12" s="233"/>
      <c r="BI12" s="233"/>
      <c r="BJ12" s="233"/>
      <c r="BK12" s="233"/>
      <c r="BL12" s="233"/>
      <c r="BM12" s="233"/>
      <c r="BN12" s="233"/>
      <c r="BO12" s="233"/>
      <c r="BP12" s="233"/>
      <c r="BQ12" s="238">
        <v>6</v>
      </c>
      <c r="BR12" s="239"/>
      <c r="BS12" s="994"/>
      <c r="BT12" s="995"/>
      <c r="BU12" s="995"/>
      <c r="BV12" s="995"/>
      <c r="BW12" s="995"/>
      <c r="BX12" s="995"/>
      <c r="BY12" s="995"/>
      <c r="BZ12" s="995"/>
      <c r="CA12" s="995"/>
      <c r="CB12" s="995"/>
      <c r="CC12" s="995"/>
      <c r="CD12" s="995"/>
      <c r="CE12" s="995"/>
      <c r="CF12" s="995"/>
      <c r="CG12" s="1016"/>
      <c r="CH12" s="991"/>
      <c r="CI12" s="992"/>
      <c r="CJ12" s="992"/>
      <c r="CK12" s="992"/>
      <c r="CL12" s="993"/>
      <c r="CM12" s="991"/>
      <c r="CN12" s="992"/>
      <c r="CO12" s="992"/>
      <c r="CP12" s="992"/>
      <c r="CQ12" s="993"/>
      <c r="CR12" s="991"/>
      <c r="CS12" s="992"/>
      <c r="CT12" s="992"/>
      <c r="CU12" s="992"/>
      <c r="CV12" s="993"/>
      <c r="CW12" s="991"/>
      <c r="CX12" s="992"/>
      <c r="CY12" s="992"/>
      <c r="CZ12" s="992"/>
      <c r="DA12" s="993"/>
      <c r="DB12" s="991"/>
      <c r="DC12" s="992"/>
      <c r="DD12" s="992"/>
      <c r="DE12" s="992"/>
      <c r="DF12" s="993"/>
      <c r="DG12" s="991"/>
      <c r="DH12" s="992"/>
      <c r="DI12" s="992"/>
      <c r="DJ12" s="992"/>
      <c r="DK12" s="993"/>
      <c r="DL12" s="991"/>
      <c r="DM12" s="992"/>
      <c r="DN12" s="992"/>
      <c r="DO12" s="992"/>
      <c r="DP12" s="993"/>
      <c r="DQ12" s="991"/>
      <c r="DR12" s="992"/>
      <c r="DS12" s="992"/>
      <c r="DT12" s="992"/>
      <c r="DU12" s="993"/>
      <c r="DV12" s="994"/>
      <c r="DW12" s="995"/>
      <c r="DX12" s="995"/>
      <c r="DY12" s="995"/>
      <c r="DZ12" s="996"/>
      <c r="EA12" s="234"/>
    </row>
    <row r="13" spans="1:131" s="235" customFormat="1" ht="26.25" customHeight="1" x14ac:dyDescent="0.15">
      <c r="A13" s="238">
        <v>7</v>
      </c>
      <c r="B13" s="1032"/>
      <c r="C13" s="1033"/>
      <c r="D13" s="1033"/>
      <c r="E13" s="1033"/>
      <c r="F13" s="1033"/>
      <c r="G13" s="1033"/>
      <c r="H13" s="1033"/>
      <c r="I13" s="1033"/>
      <c r="J13" s="1033"/>
      <c r="K13" s="1033"/>
      <c r="L13" s="1033"/>
      <c r="M13" s="1033"/>
      <c r="N13" s="1033"/>
      <c r="O13" s="1033"/>
      <c r="P13" s="1034"/>
      <c r="Q13" s="1040"/>
      <c r="R13" s="1041"/>
      <c r="S13" s="1041"/>
      <c r="T13" s="1041"/>
      <c r="U13" s="1041"/>
      <c r="V13" s="1041"/>
      <c r="W13" s="1041"/>
      <c r="X13" s="1041"/>
      <c r="Y13" s="1041"/>
      <c r="Z13" s="1041"/>
      <c r="AA13" s="1041"/>
      <c r="AB13" s="1041"/>
      <c r="AC13" s="1041"/>
      <c r="AD13" s="1041"/>
      <c r="AE13" s="1042"/>
      <c r="AF13" s="1037"/>
      <c r="AG13" s="1038"/>
      <c r="AH13" s="1038"/>
      <c r="AI13" s="1038"/>
      <c r="AJ13" s="1039"/>
      <c r="AK13" s="1082"/>
      <c r="AL13" s="1083"/>
      <c r="AM13" s="1083"/>
      <c r="AN13" s="1083"/>
      <c r="AO13" s="1083"/>
      <c r="AP13" s="1083"/>
      <c r="AQ13" s="1083"/>
      <c r="AR13" s="1083"/>
      <c r="AS13" s="1083"/>
      <c r="AT13" s="1083"/>
      <c r="AU13" s="1084"/>
      <c r="AV13" s="1084"/>
      <c r="AW13" s="1084"/>
      <c r="AX13" s="1084"/>
      <c r="AY13" s="1085"/>
      <c r="AZ13" s="232"/>
      <c r="BA13" s="232"/>
      <c r="BB13" s="232"/>
      <c r="BC13" s="232"/>
      <c r="BD13" s="232"/>
      <c r="BE13" s="233"/>
      <c r="BF13" s="233"/>
      <c r="BG13" s="233"/>
      <c r="BH13" s="233"/>
      <c r="BI13" s="233"/>
      <c r="BJ13" s="233"/>
      <c r="BK13" s="233"/>
      <c r="BL13" s="233"/>
      <c r="BM13" s="233"/>
      <c r="BN13" s="233"/>
      <c r="BO13" s="233"/>
      <c r="BP13" s="233"/>
      <c r="BQ13" s="238">
        <v>7</v>
      </c>
      <c r="BR13" s="239"/>
      <c r="BS13" s="994"/>
      <c r="BT13" s="995"/>
      <c r="BU13" s="995"/>
      <c r="BV13" s="995"/>
      <c r="BW13" s="995"/>
      <c r="BX13" s="995"/>
      <c r="BY13" s="995"/>
      <c r="BZ13" s="995"/>
      <c r="CA13" s="995"/>
      <c r="CB13" s="995"/>
      <c r="CC13" s="995"/>
      <c r="CD13" s="995"/>
      <c r="CE13" s="995"/>
      <c r="CF13" s="995"/>
      <c r="CG13" s="1016"/>
      <c r="CH13" s="991"/>
      <c r="CI13" s="992"/>
      <c r="CJ13" s="992"/>
      <c r="CK13" s="992"/>
      <c r="CL13" s="993"/>
      <c r="CM13" s="991"/>
      <c r="CN13" s="992"/>
      <c r="CO13" s="992"/>
      <c r="CP13" s="992"/>
      <c r="CQ13" s="993"/>
      <c r="CR13" s="991"/>
      <c r="CS13" s="992"/>
      <c r="CT13" s="992"/>
      <c r="CU13" s="992"/>
      <c r="CV13" s="993"/>
      <c r="CW13" s="991"/>
      <c r="CX13" s="992"/>
      <c r="CY13" s="992"/>
      <c r="CZ13" s="992"/>
      <c r="DA13" s="993"/>
      <c r="DB13" s="991"/>
      <c r="DC13" s="992"/>
      <c r="DD13" s="992"/>
      <c r="DE13" s="992"/>
      <c r="DF13" s="993"/>
      <c r="DG13" s="991"/>
      <c r="DH13" s="992"/>
      <c r="DI13" s="992"/>
      <c r="DJ13" s="992"/>
      <c r="DK13" s="993"/>
      <c r="DL13" s="991"/>
      <c r="DM13" s="992"/>
      <c r="DN13" s="992"/>
      <c r="DO13" s="992"/>
      <c r="DP13" s="993"/>
      <c r="DQ13" s="991"/>
      <c r="DR13" s="992"/>
      <c r="DS13" s="992"/>
      <c r="DT13" s="992"/>
      <c r="DU13" s="993"/>
      <c r="DV13" s="994"/>
      <c r="DW13" s="995"/>
      <c r="DX13" s="995"/>
      <c r="DY13" s="995"/>
      <c r="DZ13" s="996"/>
      <c r="EA13" s="234"/>
    </row>
    <row r="14" spans="1:131" s="235" customFormat="1" ht="26.25" customHeight="1" x14ac:dyDescent="0.15">
      <c r="A14" s="238">
        <v>8</v>
      </c>
      <c r="B14" s="1032"/>
      <c r="C14" s="1033"/>
      <c r="D14" s="1033"/>
      <c r="E14" s="1033"/>
      <c r="F14" s="1033"/>
      <c r="G14" s="1033"/>
      <c r="H14" s="1033"/>
      <c r="I14" s="1033"/>
      <c r="J14" s="1033"/>
      <c r="K14" s="1033"/>
      <c r="L14" s="1033"/>
      <c r="M14" s="1033"/>
      <c r="N14" s="1033"/>
      <c r="O14" s="1033"/>
      <c r="P14" s="1034"/>
      <c r="Q14" s="1040"/>
      <c r="R14" s="1041"/>
      <c r="S14" s="1041"/>
      <c r="T14" s="1041"/>
      <c r="U14" s="1041"/>
      <c r="V14" s="1041"/>
      <c r="W14" s="1041"/>
      <c r="X14" s="1041"/>
      <c r="Y14" s="1041"/>
      <c r="Z14" s="1041"/>
      <c r="AA14" s="1041"/>
      <c r="AB14" s="1041"/>
      <c r="AC14" s="1041"/>
      <c r="AD14" s="1041"/>
      <c r="AE14" s="1042"/>
      <c r="AF14" s="1037"/>
      <c r="AG14" s="1038"/>
      <c r="AH14" s="1038"/>
      <c r="AI14" s="1038"/>
      <c r="AJ14" s="1039"/>
      <c r="AK14" s="1082"/>
      <c r="AL14" s="1083"/>
      <c r="AM14" s="1083"/>
      <c r="AN14" s="1083"/>
      <c r="AO14" s="1083"/>
      <c r="AP14" s="1083"/>
      <c r="AQ14" s="1083"/>
      <c r="AR14" s="1083"/>
      <c r="AS14" s="1083"/>
      <c r="AT14" s="1083"/>
      <c r="AU14" s="1084"/>
      <c r="AV14" s="1084"/>
      <c r="AW14" s="1084"/>
      <c r="AX14" s="1084"/>
      <c r="AY14" s="1085"/>
      <c r="AZ14" s="232"/>
      <c r="BA14" s="232"/>
      <c r="BB14" s="232"/>
      <c r="BC14" s="232"/>
      <c r="BD14" s="232"/>
      <c r="BE14" s="233"/>
      <c r="BF14" s="233"/>
      <c r="BG14" s="233"/>
      <c r="BH14" s="233"/>
      <c r="BI14" s="233"/>
      <c r="BJ14" s="233"/>
      <c r="BK14" s="233"/>
      <c r="BL14" s="233"/>
      <c r="BM14" s="233"/>
      <c r="BN14" s="233"/>
      <c r="BO14" s="233"/>
      <c r="BP14" s="233"/>
      <c r="BQ14" s="238">
        <v>8</v>
      </c>
      <c r="BR14" s="239"/>
      <c r="BS14" s="994"/>
      <c r="BT14" s="995"/>
      <c r="BU14" s="995"/>
      <c r="BV14" s="995"/>
      <c r="BW14" s="995"/>
      <c r="BX14" s="995"/>
      <c r="BY14" s="995"/>
      <c r="BZ14" s="995"/>
      <c r="CA14" s="995"/>
      <c r="CB14" s="995"/>
      <c r="CC14" s="995"/>
      <c r="CD14" s="995"/>
      <c r="CE14" s="995"/>
      <c r="CF14" s="995"/>
      <c r="CG14" s="1016"/>
      <c r="CH14" s="991"/>
      <c r="CI14" s="992"/>
      <c r="CJ14" s="992"/>
      <c r="CK14" s="992"/>
      <c r="CL14" s="993"/>
      <c r="CM14" s="991"/>
      <c r="CN14" s="992"/>
      <c r="CO14" s="992"/>
      <c r="CP14" s="992"/>
      <c r="CQ14" s="993"/>
      <c r="CR14" s="991"/>
      <c r="CS14" s="992"/>
      <c r="CT14" s="992"/>
      <c r="CU14" s="992"/>
      <c r="CV14" s="993"/>
      <c r="CW14" s="991"/>
      <c r="CX14" s="992"/>
      <c r="CY14" s="992"/>
      <c r="CZ14" s="992"/>
      <c r="DA14" s="993"/>
      <c r="DB14" s="991"/>
      <c r="DC14" s="992"/>
      <c r="DD14" s="992"/>
      <c r="DE14" s="992"/>
      <c r="DF14" s="993"/>
      <c r="DG14" s="991"/>
      <c r="DH14" s="992"/>
      <c r="DI14" s="992"/>
      <c r="DJ14" s="992"/>
      <c r="DK14" s="993"/>
      <c r="DL14" s="991"/>
      <c r="DM14" s="992"/>
      <c r="DN14" s="992"/>
      <c r="DO14" s="992"/>
      <c r="DP14" s="993"/>
      <c r="DQ14" s="991"/>
      <c r="DR14" s="992"/>
      <c r="DS14" s="992"/>
      <c r="DT14" s="992"/>
      <c r="DU14" s="993"/>
      <c r="DV14" s="994"/>
      <c r="DW14" s="995"/>
      <c r="DX14" s="995"/>
      <c r="DY14" s="995"/>
      <c r="DZ14" s="996"/>
      <c r="EA14" s="234"/>
    </row>
    <row r="15" spans="1:131" s="235" customFormat="1" ht="26.25" customHeight="1" x14ac:dyDescent="0.15">
      <c r="A15" s="238">
        <v>9</v>
      </c>
      <c r="B15" s="1032"/>
      <c r="C15" s="1033"/>
      <c r="D15" s="1033"/>
      <c r="E15" s="1033"/>
      <c r="F15" s="1033"/>
      <c r="G15" s="1033"/>
      <c r="H15" s="1033"/>
      <c r="I15" s="1033"/>
      <c r="J15" s="1033"/>
      <c r="K15" s="1033"/>
      <c r="L15" s="1033"/>
      <c r="M15" s="1033"/>
      <c r="N15" s="1033"/>
      <c r="O15" s="1033"/>
      <c r="P15" s="1034"/>
      <c r="Q15" s="1040"/>
      <c r="R15" s="1041"/>
      <c r="S15" s="1041"/>
      <c r="T15" s="1041"/>
      <c r="U15" s="1041"/>
      <c r="V15" s="1041"/>
      <c r="W15" s="1041"/>
      <c r="X15" s="1041"/>
      <c r="Y15" s="1041"/>
      <c r="Z15" s="1041"/>
      <c r="AA15" s="1041"/>
      <c r="AB15" s="1041"/>
      <c r="AC15" s="1041"/>
      <c r="AD15" s="1041"/>
      <c r="AE15" s="1042"/>
      <c r="AF15" s="1037"/>
      <c r="AG15" s="1038"/>
      <c r="AH15" s="1038"/>
      <c r="AI15" s="1038"/>
      <c r="AJ15" s="1039"/>
      <c r="AK15" s="1082"/>
      <c r="AL15" s="1083"/>
      <c r="AM15" s="1083"/>
      <c r="AN15" s="1083"/>
      <c r="AO15" s="1083"/>
      <c r="AP15" s="1083"/>
      <c r="AQ15" s="1083"/>
      <c r="AR15" s="1083"/>
      <c r="AS15" s="1083"/>
      <c r="AT15" s="1083"/>
      <c r="AU15" s="1084"/>
      <c r="AV15" s="1084"/>
      <c r="AW15" s="1084"/>
      <c r="AX15" s="1084"/>
      <c r="AY15" s="1085"/>
      <c r="AZ15" s="232"/>
      <c r="BA15" s="232"/>
      <c r="BB15" s="232"/>
      <c r="BC15" s="232"/>
      <c r="BD15" s="232"/>
      <c r="BE15" s="233"/>
      <c r="BF15" s="233"/>
      <c r="BG15" s="233"/>
      <c r="BH15" s="233"/>
      <c r="BI15" s="233"/>
      <c r="BJ15" s="233"/>
      <c r="BK15" s="233"/>
      <c r="BL15" s="233"/>
      <c r="BM15" s="233"/>
      <c r="BN15" s="233"/>
      <c r="BO15" s="233"/>
      <c r="BP15" s="233"/>
      <c r="BQ15" s="238">
        <v>9</v>
      </c>
      <c r="BR15" s="239"/>
      <c r="BS15" s="994"/>
      <c r="BT15" s="995"/>
      <c r="BU15" s="995"/>
      <c r="BV15" s="995"/>
      <c r="BW15" s="995"/>
      <c r="BX15" s="995"/>
      <c r="BY15" s="995"/>
      <c r="BZ15" s="995"/>
      <c r="CA15" s="995"/>
      <c r="CB15" s="995"/>
      <c r="CC15" s="995"/>
      <c r="CD15" s="995"/>
      <c r="CE15" s="995"/>
      <c r="CF15" s="995"/>
      <c r="CG15" s="1016"/>
      <c r="CH15" s="991"/>
      <c r="CI15" s="992"/>
      <c r="CJ15" s="992"/>
      <c r="CK15" s="992"/>
      <c r="CL15" s="993"/>
      <c r="CM15" s="991"/>
      <c r="CN15" s="992"/>
      <c r="CO15" s="992"/>
      <c r="CP15" s="992"/>
      <c r="CQ15" s="993"/>
      <c r="CR15" s="991"/>
      <c r="CS15" s="992"/>
      <c r="CT15" s="992"/>
      <c r="CU15" s="992"/>
      <c r="CV15" s="993"/>
      <c r="CW15" s="991"/>
      <c r="CX15" s="992"/>
      <c r="CY15" s="992"/>
      <c r="CZ15" s="992"/>
      <c r="DA15" s="993"/>
      <c r="DB15" s="991"/>
      <c r="DC15" s="992"/>
      <c r="DD15" s="992"/>
      <c r="DE15" s="992"/>
      <c r="DF15" s="993"/>
      <c r="DG15" s="991"/>
      <c r="DH15" s="992"/>
      <c r="DI15" s="992"/>
      <c r="DJ15" s="992"/>
      <c r="DK15" s="993"/>
      <c r="DL15" s="991"/>
      <c r="DM15" s="992"/>
      <c r="DN15" s="992"/>
      <c r="DO15" s="992"/>
      <c r="DP15" s="993"/>
      <c r="DQ15" s="991"/>
      <c r="DR15" s="992"/>
      <c r="DS15" s="992"/>
      <c r="DT15" s="992"/>
      <c r="DU15" s="993"/>
      <c r="DV15" s="994"/>
      <c r="DW15" s="995"/>
      <c r="DX15" s="995"/>
      <c r="DY15" s="995"/>
      <c r="DZ15" s="996"/>
      <c r="EA15" s="234"/>
    </row>
    <row r="16" spans="1:131" s="235" customFormat="1" ht="26.25" customHeight="1" x14ac:dyDescent="0.15">
      <c r="A16" s="238">
        <v>10</v>
      </c>
      <c r="B16" s="1032"/>
      <c r="C16" s="1033"/>
      <c r="D16" s="1033"/>
      <c r="E16" s="1033"/>
      <c r="F16" s="1033"/>
      <c r="G16" s="1033"/>
      <c r="H16" s="1033"/>
      <c r="I16" s="1033"/>
      <c r="J16" s="1033"/>
      <c r="K16" s="1033"/>
      <c r="L16" s="1033"/>
      <c r="M16" s="1033"/>
      <c r="N16" s="1033"/>
      <c r="O16" s="1033"/>
      <c r="P16" s="1034"/>
      <c r="Q16" s="1040"/>
      <c r="R16" s="1041"/>
      <c r="S16" s="1041"/>
      <c r="T16" s="1041"/>
      <c r="U16" s="1041"/>
      <c r="V16" s="1041"/>
      <c r="W16" s="1041"/>
      <c r="X16" s="1041"/>
      <c r="Y16" s="1041"/>
      <c r="Z16" s="1041"/>
      <c r="AA16" s="1041"/>
      <c r="AB16" s="1041"/>
      <c r="AC16" s="1041"/>
      <c r="AD16" s="1041"/>
      <c r="AE16" s="1042"/>
      <c r="AF16" s="1037"/>
      <c r="AG16" s="1038"/>
      <c r="AH16" s="1038"/>
      <c r="AI16" s="1038"/>
      <c r="AJ16" s="1039"/>
      <c r="AK16" s="1082"/>
      <c r="AL16" s="1083"/>
      <c r="AM16" s="1083"/>
      <c r="AN16" s="1083"/>
      <c r="AO16" s="1083"/>
      <c r="AP16" s="1083"/>
      <c r="AQ16" s="1083"/>
      <c r="AR16" s="1083"/>
      <c r="AS16" s="1083"/>
      <c r="AT16" s="1083"/>
      <c r="AU16" s="1084"/>
      <c r="AV16" s="1084"/>
      <c r="AW16" s="1084"/>
      <c r="AX16" s="1084"/>
      <c r="AY16" s="1085"/>
      <c r="AZ16" s="232"/>
      <c r="BA16" s="232"/>
      <c r="BB16" s="232"/>
      <c r="BC16" s="232"/>
      <c r="BD16" s="232"/>
      <c r="BE16" s="233"/>
      <c r="BF16" s="233"/>
      <c r="BG16" s="233"/>
      <c r="BH16" s="233"/>
      <c r="BI16" s="233"/>
      <c r="BJ16" s="233"/>
      <c r="BK16" s="233"/>
      <c r="BL16" s="233"/>
      <c r="BM16" s="233"/>
      <c r="BN16" s="233"/>
      <c r="BO16" s="233"/>
      <c r="BP16" s="233"/>
      <c r="BQ16" s="238">
        <v>10</v>
      </c>
      <c r="BR16" s="239"/>
      <c r="BS16" s="994"/>
      <c r="BT16" s="995"/>
      <c r="BU16" s="995"/>
      <c r="BV16" s="995"/>
      <c r="BW16" s="995"/>
      <c r="BX16" s="995"/>
      <c r="BY16" s="995"/>
      <c r="BZ16" s="995"/>
      <c r="CA16" s="995"/>
      <c r="CB16" s="995"/>
      <c r="CC16" s="995"/>
      <c r="CD16" s="995"/>
      <c r="CE16" s="995"/>
      <c r="CF16" s="995"/>
      <c r="CG16" s="1016"/>
      <c r="CH16" s="991"/>
      <c r="CI16" s="992"/>
      <c r="CJ16" s="992"/>
      <c r="CK16" s="992"/>
      <c r="CL16" s="993"/>
      <c r="CM16" s="991"/>
      <c r="CN16" s="992"/>
      <c r="CO16" s="992"/>
      <c r="CP16" s="992"/>
      <c r="CQ16" s="993"/>
      <c r="CR16" s="991"/>
      <c r="CS16" s="992"/>
      <c r="CT16" s="992"/>
      <c r="CU16" s="992"/>
      <c r="CV16" s="993"/>
      <c r="CW16" s="991"/>
      <c r="CX16" s="992"/>
      <c r="CY16" s="992"/>
      <c r="CZ16" s="992"/>
      <c r="DA16" s="993"/>
      <c r="DB16" s="991"/>
      <c r="DC16" s="992"/>
      <c r="DD16" s="992"/>
      <c r="DE16" s="992"/>
      <c r="DF16" s="993"/>
      <c r="DG16" s="991"/>
      <c r="DH16" s="992"/>
      <c r="DI16" s="992"/>
      <c r="DJ16" s="992"/>
      <c r="DK16" s="993"/>
      <c r="DL16" s="991"/>
      <c r="DM16" s="992"/>
      <c r="DN16" s="992"/>
      <c r="DO16" s="992"/>
      <c r="DP16" s="993"/>
      <c r="DQ16" s="991"/>
      <c r="DR16" s="992"/>
      <c r="DS16" s="992"/>
      <c r="DT16" s="992"/>
      <c r="DU16" s="993"/>
      <c r="DV16" s="994"/>
      <c r="DW16" s="995"/>
      <c r="DX16" s="995"/>
      <c r="DY16" s="995"/>
      <c r="DZ16" s="996"/>
      <c r="EA16" s="234"/>
    </row>
    <row r="17" spans="1:131" s="235" customFormat="1" ht="26.25" customHeight="1" x14ac:dyDescent="0.15">
      <c r="A17" s="238">
        <v>11</v>
      </c>
      <c r="B17" s="1032"/>
      <c r="C17" s="1033"/>
      <c r="D17" s="1033"/>
      <c r="E17" s="1033"/>
      <c r="F17" s="1033"/>
      <c r="G17" s="1033"/>
      <c r="H17" s="1033"/>
      <c r="I17" s="1033"/>
      <c r="J17" s="1033"/>
      <c r="K17" s="1033"/>
      <c r="L17" s="1033"/>
      <c r="M17" s="1033"/>
      <c r="N17" s="1033"/>
      <c r="O17" s="1033"/>
      <c r="P17" s="1034"/>
      <c r="Q17" s="1040"/>
      <c r="R17" s="1041"/>
      <c r="S17" s="1041"/>
      <c r="T17" s="1041"/>
      <c r="U17" s="1041"/>
      <c r="V17" s="1041"/>
      <c r="W17" s="1041"/>
      <c r="X17" s="1041"/>
      <c r="Y17" s="1041"/>
      <c r="Z17" s="1041"/>
      <c r="AA17" s="1041"/>
      <c r="AB17" s="1041"/>
      <c r="AC17" s="1041"/>
      <c r="AD17" s="1041"/>
      <c r="AE17" s="1042"/>
      <c r="AF17" s="1037"/>
      <c r="AG17" s="1038"/>
      <c r="AH17" s="1038"/>
      <c r="AI17" s="1038"/>
      <c r="AJ17" s="1039"/>
      <c r="AK17" s="1082"/>
      <c r="AL17" s="1083"/>
      <c r="AM17" s="1083"/>
      <c r="AN17" s="1083"/>
      <c r="AO17" s="1083"/>
      <c r="AP17" s="1083"/>
      <c r="AQ17" s="1083"/>
      <c r="AR17" s="1083"/>
      <c r="AS17" s="1083"/>
      <c r="AT17" s="1083"/>
      <c r="AU17" s="1084"/>
      <c r="AV17" s="1084"/>
      <c r="AW17" s="1084"/>
      <c r="AX17" s="1084"/>
      <c r="AY17" s="1085"/>
      <c r="AZ17" s="232"/>
      <c r="BA17" s="232"/>
      <c r="BB17" s="232"/>
      <c r="BC17" s="232"/>
      <c r="BD17" s="232"/>
      <c r="BE17" s="233"/>
      <c r="BF17" s="233"/>
      <c r="BG17" s="233"/>
      <c r="BH17" s="233"/>
      <c r="BI17" s="233"/>
      <c r="BJ17" s="233"/>
      <c r="BK17" s="233"/>
      <c r="BL17" s="233"/>
      <c r="BM17" s="233"/>
      <c r="BN17" s="233"/>
      <c r="BO17" s="233"/>
      <c r="BP17" s="233"/>
      <c r="BQ17" s="238">
        <v>11</v>
      </c>
      <c r="BR17" s="239"/>
      <c r="BS17" s="994"/>
      <c r="BT17" s="995"/>
      <c r="BU17" s="995"/>
      <c r="BV17" s="995"/>
      <c r="BW17" s="995"/>
      <c r="BX17" s="995"/>
      <c r="BY17" s="995"/>
      <c r="BZ17" s="995"/>
      <c r="CA17" s="995"/>
      <c r="CB17" s="995"/>
      <c r="CC17" s="995"/>
      <c r="CD17" s="995"/>
      <c r="CE17" s="995"/>
      <c r="CF17" s="995"/>
      <c r="CG17" s="1016"/>
      <c r="CH17" s="991"/>
      <c r="CI17" s="992"/>
      <c r="CJ17" s="992"/>
      <c r="CK17" s="992"/>
      <c r="CL17" s="993"/>
      <c r="CM17" s="991"/>
      <c r="CN17" s="992"/>
      <c r="CO17" s="992"/>
      <c r="CP17" s="992"/>
      <c r="CQ17" s="993"/>
      <c r="CR17" s="991"/>
      <c r="CS17" s="992"/>
      <c r="CT17" s="992"/>
      <c r="CU17" s="992"/>
      <c r="CV17" s="993"/>
      <c r="CW17" s="991"/>
      <c r="CX17" s="992"/>
      <c r="CY17" s="992"/>
      <c r="CZ17" s="992"/>
      <c r="DA17" s="993"/>
      <c r="DB17" s="991"/>
      <c r="DC17" s="992"/>
      <c r="DD17" s="992"/>
      <c r="DE17" s="992"/>
      <c r="DF17" s="993"/>
      <c r="DG17" s="991"/>
      <c r="DH17" s="992"/>
      <c r="DI17" s="992"/>
      <c r="DJ17" s="992"/>
      <c r="DK17" s="993"/>
      <c r="DL17" s="991"/>
      <c r="DM17" s="992"/>
      <c r="DN17" s="992"/>
      <c r="DO17" s="992"/>
      <c r="DP17" s="993"/>
      <c r="DQ17" s="991"/>
      <c r="DR17" s="992"/>
      <c r="DS17" s="992"/>
      <c r="DT17" s="992"/>
      <c r="DU17" s="993"/>
      <c r="DV17" s="994"/>
      <c r="DW17" s="995"/>
      <c r="DX17" s="995"/>
      <c r="DY17" s="995"/>
      <c r="DZ17" s="996"/>
      <c r="EA17" s="234"/>
    </row>
    <row r="18" spans="1:131" s="235" customFormat="1" ht="26.25" customHeight="1" x14ac:dyDescent="0.15">
      <c r="A18" s="238">
        <v>12</v>
      </c>
      <c r="B18" s="1032"/>
      <c r="C18" s="1033"/>
      <c r="D18" s="1033"/>
      <c r="E18" s="1033"/>
      <c r="F18" s="1033"/>
      <c r="G18" s="1033"/>
      <c r="H18" s="1033"/>
      <c r="I18" s="1033"/>
      <c r="J18" s="1033"/>
      <c r="K18" s="1033"/>
      <c r="L18" s="1033"/>
      <c r="M18" s="1033"/>
      <c r="N18" s="1033"/>
      <c r="O18" s="1033"/>
      <c r="P18" s="1034"/>
      <c r="Q18" s="1040"/>
      <c r="R18" s="1041"/>
      <c r="S18" s="1041"/>
      <c r="T18" s="1041"/>
      <c r="U18" s="1041"/>
      <c r="V18" s="1041"/>
      <c r="W18" s="1041"/>
      <c r="X18" s="1041"/>
      <c r="Y18" s="1041"/>
      <c r="Z18" s="1041"/>
      <c r="AA18" s="1041"/>
      <c r="AB18" s="1041"/>
      <c r="AC18" s="1041"/>
      <c r="AD18" s="1041"/>
      <c r="AE18" s="1042"/>
      <c r="AF18" s="1037"/>
      <c r="AG18" s="1038"/>
      <c r="AH18" s="1038"/>
      <c r="AI18" s="1038"/>
      <c r="AJ18" s="1039"/>
      <c r="AK18" s="1082"/>
      <c r="AL18" s="1083"/>
      <c r="AM18" s="1083"/>
      <c r="AN18" s="1083"/>
      <c r="AO18" s="1083"/>
      <c r="AP18" s="1083"/>
      <c r="AQ18" s="1083"/>
      <c r="AR18" s="1083"/>
      <c r="AS18" s="1083"/>
      <c r="AT18" s="1083"/>
      <c r="AU18" s="1084"/>
      <c r="AV18" s="1084"/>
      <c r="AW18" s="1084"/>
      <c r="AX18" s="1084"/>
      <c r="AY18" s="1085"/>
      <c r="AZ18" s="232"/>
      <c r="BA18" s="232"/>
      <c r="BB18" s="232"/>
      <c r="BC18" s="232"/>
      <c r="BD18" s="232"/>
      <c r="BE18" s="233"/>
      <c r="BF18" s="233"/>
      <c r="BG18" s="233"/>
      <c r="BH18" s="233"/>
      <c r="BI18" s="233"/>
      <c r="BJ18" s="233"/>
      <c r="BK18" s="233"/>
      <c r="BL18" s="233"/>
      <c r="BM18" s="233"/>
      <c r="BN18" s="233"/>
      <c r="BO18" s="233"/>
      <c r="BP18" s="233"/>
      <c r="BQ18" s="238">
        <v>12</v>
      </c>
      <c r="BR18" s="239"/>
      <c r="BS18" s="994"/>
      <c r="BT18" s="995"/>
      <c r="BU18" s="995"/>
      <c r="BV18" s="995"/>
      <c r="BW18" s="995"/>
      <c r="BX18" s="995"/>
      <c r="BY18" s="995"/>
      <c r="BZ18" s="995"/>
      <c r="CA18" s="995"/>
      <c r="CB18" s="995"/>
      <c r="CC18" s="995"/>
      <c r="CD18" s="995"/>
      <c r="CE18" s="995"/>
      <c r="CF18" s="995"/>
      <c r="CG18" s="1016"/>
      <c r="CH18" s="991"/>
      <c r="CI18" s="992"/>
      <c r="CJ18" s="992"/>
      <c r="CK18" s="992"/>
      <c r="CL18" s="993"/>
      <c r="CM18" s="991"/>
      <c r="CN18" s="992"/>
      <c r="CO18" s="992"/>
      <c r="CP18" s="992"/>
      <c r="CQ18" s="993"/>
      <c r="CR18" s="991"/>
      <c r="CS18" s="992"/>
      <c r="CT18" s="992"/>
      <c r="CU18" s="992"/>
      <c r="CV18" s="993"/>
      <c r="CW18" s="991"/>
      <c r="CX18" s="992"/>
      <c r="CY18" s="992"/>
      <c r="CZ18" s="992"/>
      <c r="DA18" s="993"/>
      <c r="DB18" s="991"/>
      <c r="DC18" s="992"/>
      <c r="DD18" s="992"/>
      <c r="DE18" s="992"/>
      <c r="DF18" s="993"/>
      <c r="DG18" s="991"/>
      <c r="DH18" s="992"/>
      <c r="DI18" s="992"/>
      <c r="DJ18" s="992"/>
      <c r="DK18" s="993"/>
      <c r="DL18" s="991"/>
      <c r="DM18" s="992"/>
      <c r="DN18" s="992"/>
      <c r="DO18" s="992"/>
      <c r="DP18" s="993"/>
      <c r="DQ18" s="991"/>
      <c r="DR18" s="992"/>
      <c r="DS18" s="992"/>
      <c r="DT18" s="992"/>
      <c r="DU18" s="993"/>
      <c r="DV18" s="994"/>
      <c r="DW18" s="995"/>
      <c r="DX18" s="995"/>
      <c r="DY18" s="995"/>
      <c r="DZ18" s="996"/>
      <c r="EA18" s="234"/>
    </row>
    <row r="19" spans="1:131" s="235" customFormat="1" ht="26.25" customHeight="1" x14ac:dyDescent="0.15">
      <c r="A19" s="238">
        <v>13</v>
      </c>
      <c r="B19" s="1032"/>
      <c r="C19" s="1033"/>
      <c r="D19" s="1033"/>
      <c r="E19" s="1033"/>
      <c r="F19" s="1033"/>
      <c r="G19" s="1033"/>
      <c r="H19" s="1033"/>
      <c r="I19" s="1033"/>
      <c r="J19" s="1033"/>
      <c r="K19" s="1033"/>
      <c r="L19" s="1033"/>
      <c r="M19" s="1033"/>
      <c r="N19" s="1033"/>
      <c r="O19" s="1033"/>
      <c r="P19" s="1034"/>
      <c r="Q19" s="1040"/>
      <c r="R19" s="1041"/>
      <c r="S19" s="1041"/>
      <c r="T19" s="1041"/>
      <c r="U19" s="1041"/>
      <c r="V19" s="1041"/>
      <c r="W19" s="1041"/>
      <c r="X19" s="1041"/>
      <c r="Y19" s="1041"/>
      <c r="Z19" s="1041"/>
      <c r="AA19" s="1041"/>
      <c r="AB19" s="1041"/>
      <c r="AC19" s="1041"/>
      <c r="AD19" s="1041"/>
      <c r="AE19" s="1042"/>
      <c r="AF19" s="1037"/>
      <c r="AG19" s="1038"/>
      <c r="AH19" s="1038"/>
      <c r="AI19" s="1038"/>
      <c r="AJ19" s="1039"/>
      <c r="AK19" s="1082"/>
      <c r="AL19" s="1083"/>
      <c r="AM19" s="1083"/>
      <c r="AN19" s="1083"/>
      <c r="AO19" s="1083"/>
      <c r="AP19" s="1083"/>
      <c r="AQ19" s="1083"/>
      <c r="AR19" s="1083"/>
      <c r="AS19" s="1083"/>
      <c r="AT19" s="1083"/>
      <c r="AU19" s="1084"/>
      <c r="AV19" s="1084"/>
      <c r="AW19" s="1084"/>
      <c r="AX19" s="1084"/>
      <c r="AY19" s="1085"/>
      <c r="AZ19" s="232"/>
      <c r="BA19" s="232"/>
      <c r="BB19" s="232"/>
      <c r="BC19" s="232"/>
      <c r="BD19" s="232"/>
      <c r="BE19" s="233"/>
      <c r="BF19" s="233"/>
      <c r="BG19" s="233"/>
      <c r="BH19" s="233"/>
      <c r="BI19" s="233"/>
      <c r="BJ19" s="233"/>
      <c r="BK19" s="233"/>
      <c r="BL19" s="233"/>
      <c r="BM19" s="233"/>
      <c r="BN19" s="233"/>
      <c r="BO19" s="233"/>
      <c r="BP19" s="233"/>
      <c r="BQ19" s="238">
        <v>13</v>
      </c>
      <c r="BR19" s="239"/>
      <c r="BS19" s="994"/>
      <c r="BT19" s="995"/>
      <c r="BU19" s="995"/>
      <c r="BV19" s="995"/>
      <c r="BW19" s="995"/>
      <c r="BX19" s="995"/>
      <c r="BY19" s="995"/>
      <c r="BZ19" s="995"/>
      <c r="CA19" s="995"/>
      <c r="CB19" s="995"/>
      <c r="CC19" s="995"/>
      <c r="CD19" s="995"/>
      <c r="CE19" s="995"/>
      <c r="CF19" s="995"/>
      <c r="CG19" s="1016"/>
      <c r="CH19" s="991"/>
      <c r="CI19" s="992"/>
      <c r="CJ19" s="992"/>
      <c r="CK19" s="992"/>
      <c r="CL19" s="993"/>
      <c r="CM19" s="991"/>
      <c r="CN19" s="992"/>
      <c r="CO19" s="992"/>
      <c r="CP19" s="992"/>
      <c r="CQ19" s="993"/>
      <c r="CR19" s="991"/>
      <c r="CS19" s="992"/>
      <c r="CT19" s="992"/>
      <c r="CU19" s="992"/>
      <c r="CV19" s="993"/>
      <c r="CW19" s="991"/>
      <c r="CX19" s="992"/>
      <c r="CY19" s="992"/>
      <c r="CZ19" s="992"/>
      <c r="DA19" s="993"/>
      <c r="DB19" s="991"/>
      <c r="DC19" s="992"/>
      <c r="DD19" s="992"/>
      <c r="DE19" s="992"/>
      <c r="DF19" s="993"/>
      <c r="DG19" s="991"/>
      <c r="DH19" s="992"/>
      <c r="DI19" s="992"/>
      <c r="DJ19" s="992"/>
      <c r="DK19" s="993"/>
      <c r="DL19" s="991"/>
      <c r="DM19" s="992"/>
      <c r="DN19" s="992"/>
      <c r="DO19" s="992"/>
      <c r="DP19" s="993"/>
      <c r="DQ19" s="991"/>
      <c r="DR19" s="992"/>
      <c r="DS19" s="992"/>
      <c r="DT19" s="992"/>
      <c r="DU19" s="993"/>
      <c r="DV19" s="994"/>
      <c r="DW19" s="995"/>
      <c r="DX19" s="995"/>
      <c r="DY19" s="995"/>
      <c r="DZ19" s="996"/>
      <c r="EA19" s="234"/>
    </row>
    <row r="20" spans="1:131" s="235" customFormat="1" ht="26.25" customHeight="1" x14ac:dyDescent="0.15">
      <c r="A20" s="238">
        <v>14</v>
      </c>
      <c r="B20" s="1032"/>
      <c r="C20" s="1033"/>
      <c r="D20" s="1033"/>
      <c r="E20" s="1033"/>
      <c r="F20" s="1033"/>
      <c r="G20" s="1033"/>
      <c r="H20" s="1033"/>
      <c r="I20" s="1033"/>
      <c r="J20" s="1033"/>
      <c r="K20" s="1033"/>
      <c r="L20" s="1033"/>
      <c r="M20" s="1033"/>
      <c r="N20" s="1033"/>
      <c r="O20" s="1033"/>
      <c r="P20" s="1034"/>
      <c r="Q20" s="1040"/>
      <c r="R20" s="1041"/>
      <c r="S20" s="1041"/>
      <c r="T20" s="1041"/>
      <c r="U20" s="1041"/>
      <c r="V20" s="1041"/>
      <c r="W20" s="1041"/>
      <c r="X20" s="1041"/>
      <c r="Y20" s="1041"/>
      <c r="Z20" s="1041"/>
      <c r="AA20" s="1041"/>
      <c r="AB20" s="1041"/>
      <c r="AC20" s="1041"/>
      <c r="AD20" s="1041"/>
      <c r="AE20" s="1042"/>
      <c r="AF20" s="1037"/>
      <c r="AG20" s="1038"/>
      <c r="AH20" s="1038"/>
      <c r="AI20" s="1038"/>
      <c r="AJ20" s="1039"/>
      <c r="AK20" s="1082"/>
      <c r="AL20" s="1083"/>
      <c r="AM20" s="1083"/>
      <c r="AN20" s="1083"/>
      <c r="AO20" s="1083"/>
      <c r="AP20" s="1083"/>
      <c r="AQ20" s="1083"/>
      <c r="AR20" s="1083"/>
      <c r="AS20" s="1083"/>
      <c r="AT20" s="1083"/>
      <c r="AU20" s="1084"/>
      <c r="AV20" s="1084"/>
      <c r="AW20" s="1084"/>
      <c r="AX20" s="1084"/>
      <c r="AY20" s="1085"/>
      <c r="AZ20" s="232"/>
      <c r="BA20" s="232"/>
      <c r="BB20" s="232"/>
      <c r="BC20" s="232"/>
      <c r="BD20" s="232"/>
      <c r="BE20" s="233"/>
      <c r="BF20" s="233"/>
      <c r="BG20" s="233"/>
      <c r="BH20" s="233"/>
      <c r="BI20" s="233"/>
      <c r="BJ20" s="233"/>
      <c r="BK20" s="233"/>
      <c r="BL20" s="233"/>
      <c r="BM20" s="233"/>
      <c r="BN20" s="233"/>
      <c r="BO20" s="233"/>
      <c r="BP20" s="233"/>
      <c r="BQ20" s="238">
        <v>14</v>
      </c>
      <c r="BR20" s="239"/>
      <c r="BS20" s="994"/>
      <c r="BT20" s="995"/>
      <c r="BU20" s="995"/>
      <c r="BV20" s="995"/>
      <c r="BW20" s="995"/>
      <c r="BX20" s="995"/>
      <c r="BY20" s="995"/>
      <c r="BZ20" s="995"/>
      <c r="CA20" s="995"/>
      <c r="CB20" s="995"/>
      <c r="CC20" s="995"/>
      <c r="CD20" s="995"/>
      <c r="CE20" s="995"/>
      <c r="CF20" s="995"/>
      <c r="CG20" s="1016"/>
      <c r="CH20" s="991"/>
      <c r="CI20" s="992"/>
      <c r="CJ20" s="992"/>
      <c r="CK20" s="992"/>
      <c r="CL20" s="993"/>
      <c r="CM20" s="991"/>
      <c r="CN20" s="992"/>
      <c r="CO20" s="992"/>
      <c r="CP20" s="992"/>
      <c r="CQ20" s="993"/>
      <c r="CR20" s="991"/>
      <c r="CS20" s="992"/>
      <c r="CT20" s="992"/>
      <c r="CU20" s="992"/>
      <c r="CV20" s="993"/>
      <c r="CW20" s="991"/>
      <c r="CX20" s="992"/>
      <c r="CY20" s="992"/>
      <c r="CZ20" s="992"/>
      <c r="DA20" s="993"/>
      <c r="DB20" s="991"/>
      <c r="DC20" s="992"/>
      <c r="DD20" s="992"/>
      <c r="DE20" s="992"/>
      <c r="DF20" s="993"/>
      <c r="DG20" s="991"/>
      <c r="DH20" s="992"/>
      <c r="DI20" s="992"/>
      <c r="DJ20" s="992"/>
      <c r="DK20" s="993"/>
      <c r="DL20" s="991"/>
      <c r="DM20" s="992"/>
      <c r="DN20" s="992"/>
      <c r="DO20" s="992"/>
      <c r="DP20" s="993"/>
      <c r="DQ20" s="991"/>
      <c r="DR20" s="992"/>
      <c r="DS20" s="992"/>
      <c r="DT20" s="992"/>
      <c r="DU20" s="993"/>
      <c r="DV20" s="994"/>
      <c r="DW20" s="995"/>
      <c r="DX20" s="995"/>
      <c r="DY20" s="995"/>
      <c r="DZ20" s="996"/>
      <c r="EA20" s="234"/>
    </row>
    <row r="21" spans="1:131" s="235" customFormat="1" ht="26.25" customHeight="1" thickBot="1" x14ac:dyDescent="0.2">
      <c r="A21" s="238">
        <v>15</v>
      </c>
      <c r="B21" s="1032"/>
      <c r="C21" s="1033"/>
      <c r="D21" s="1033"/>
      <c r="E21" s="1033"/>
      <c r="F21" s="1033"/>
      <c r="G21" s="1033"/>
      <c r="H21" s="1033"/>
      <c r="I21" s="1033"/>
      <c r="J21" s="1033"/>
      <c r="K21" s="1033"/>
      <c r="L21" s="1033"/>
      <c r="M21" s="1033"/>
      <c r="N21" s="1033"/>
      <c r="O21" s="1033"/>
      <c r="P21" s="1034"/>
      <c r="Q21" s="1040"/>
      <c r="R21" s="1041"/>
      <c r="S21" s="1041"/>
      <c r="T21" s="1041"/>
      <c r="U21" s="1041"/>
      <c r="V21" s="1041"/>
      <c r="W21" s="1041"/>
      <c r="X21" s="1041"/>
      <c r="Y21" s="1041"/>
      <c r="Z21" s="1041"/>
      <c r="AA21" s="1041"/>
      <c r="AB21" s="1041"/>
      <c r="AC21" s="1041"/>
      <c r="AD21" s="1041"/>
      <c r="AE21" s="1042"/>
      <c r="AF21" s="1037"/>
      <c r="AG21" s="1038"/>
      <c r="AH21" s="1038"/>
      <c r="AI21" s="1038"/>
      <c r="AJ21" s="1039"/>
      <c r="AK21" s="1082"/>
      <c r="AL21" s="1083"/>
      <c r="AM21" s="1083"/>
      <c r="AN21" s="1083"/>
      <c r="AO21" s="1083"/>
      <c r="AP21" s="1083"/>
      <c r="AQ21" s="1083"/>
      <c r="AR21" s="1083"/>
      <c r="AS21" s="1083"/>
      <c r="AT21" s="1083"/>
      <c r="AU21" s="1084"/>
      <c r="AV21" s="1084"/>
      <c r="AW21" s="1084"/>
      <c r="AX21" s="1084"/>
      <c r="AY21" s="1085"/>
      <c r="AZ21" s="232"/>
      <c r="BA21" s="232"/>
      <c r="BB21" s="232"/>
      <c r="BC21" s="232"/>
      <c r="BD21" s="232"/>
      <c r="BE21" s="233"/>
      <c r="BF21" s="233"/>
      <c r="BG21" s="233"/>
      <c r="BH21" s="233"/>
      <c r="BI21" s="233"/>
      <c r="BJ21" s="233"/>
      <c r="BK21" s="233"/>
      <c r="BL21" s="233"/>
      <c r="BM21" s="233"/>
      <c r="BN21" s="233"/>
      <c r="BO21" s="233"/>
      <c r="BP21" s="233"/>
      <c r="BQ21" s="238">
        <v>15</v>
      </c>
      <c r="BR21" s="239"/>
      <c r="BS21" s="994"/>
      <c r="BT21" s="995"/>
      <c r="BU21" s="995"/>
      <c r="BV21" s="995"/>
      <c r="BW21" s="995"/>
      <c r="BX21" s="995"/>
      <c r="BY21" s="995"/>
      <c r="BZ21" s="995"/>
      <c r="CA21" s="995"/>
      <c r="CB21" s="995"/>
      <c r="CC21" s="995"/>
      <c r="CD21" s="995"/>
      <c r="CE21" s="995"/>
      <c r="CF21" s="995"/>
      <c r="CG21" s="1016"/>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4"/>
      <c r="DW21" s="995"/>
      <c r="DX21" s="995"/>
      <c r="DY21" s="995"/>
      <c r="DZ21" s="996"/>
      <c r="EA21" s="234"/>
    </row>
    <row r="22" spans="1:131" s="235" customFormat="1" ht="26.25" customHeight="1" x14ac:dyDescent="0.15">
      <c r="A22" s="238">
        <v>16</v>
      </c>
      <c r="B22" s="1032"/>
      <c r="C22" s="1033"/>
      <c r="D22" s="1033"/>
      <c r="E22" s="1033"/>
      <c r="F22" s="1033"/>
      <c r="G22" s="1033"/>
      <c r="H22" s="1033"/>
      <c r="I22" s="1033"/>
      <c r="J22" s="1033"/>
      <c r="K22" s="1033"/>
      <c r="L22" s="1033"/>
      <c r="M22" s="1033"/>
      <c r="N22" s="1033"/>
      <c r="O22" s="1033"/>
      <c r="P22" s="1034"/>
      <c r="Q22" s="1075"/>
      <c r="R22" s="1076"/>
      <c r="S22" s="1076"/>
      <c r="T22" s="1076"/>
      <c r="U22" s="1076"/>
      <c r="V22" s="1076"/>
      <c r="W22" s="1076"/>
      <c r="X22" s="1076"/>
      <c r="Y22" s="1076"/>
      <c r="Z22" s="1076"/>
      <c r="AA22" s="1076"/>
      <c r="AB22" s="1076"/>
      <c r="AC22" s="1076"/>
      <c r="AD22" s="1076"/>
      <c r="AE22" s="1077"/>
      <c r="AF22" s="1037"/>
      <c r="AG22" s="1038"/>
      <c r="AH22" s="1038"/>
      <c r="AI22" s="1038"/>
      <c r="AJ22" s="1039"/>
      <c r="AK22" s="1078"/>
      <c r="AL22" s="1079"/>
      <c r="AM22" s="1079"/>
      <c r="AN22" s="1079"/>
      <c r="AO22" s="1079"/>
      <c r="AP22" s="1079"/>
      <c r="AQ22" s="1079"/>
      <c r="AR22" s="1079"/>
      <c r="AS22" s="1079"/>
      <c r="AT22" s="1079"/>
      <c r="AU22" s="1080"/>
      <c r="AV22" s="1080"/>
      <c r="AW22" s="1080"/>
      <c r="AX22" s="1080"/>
      <c r="AY22" s="1081"/>
      <c r="AZ22" s="1030" t="s">
        <v>378</v>
      </c>
      <c r="BA22" s="1030"/>
      <c r="BB22" s="1030"/>
      <c r="BC22" s="1030"/>
      <c r="BD22" s="1031"/>
      <c r="BE22" s="233"/>
      <c r="BF22" s="233"/>
      <c r="BG22" s="233"/>
      <c r="BH22" s="233"/>
      <c r="BI22" s="233"/>
      <c r="BJ22" s="233"/>
      <c r="BK22" s="233"/>
      <c r="BL22" s="233"/>
      <c r="BM22" s="233"/>
      <c r="BN22" s="233"/>
      <c r="BO22" s="233"/>
      <c r="BP22" s="233"/>
      <c r="BQ22" s="238">
        <v>16</v>
      </c>
      <c r="BR22" s="239"/>
      <c r="BS22" s="994"/>
      <c r="BT22" s="995"/>
      <c r="BU22" s="995"/>
      <c r="BV22" s="995"/>
      <c r="BW22" s="995"/>
      <c r="BX22" s="995"/>
      <c r="BY22" s="995"/>
      <c r="BZ22" s="995"/>
      <c r="CA22" s="995"/>
      <c r="CB22" s="995"/>
      <c r="CC22" s="995"/>
      <c r="CD22" s="995"/>
      <c r="CE22" s="995"/>
      <c r="CF22" s="995"/>
      <c r="CG22" s="1016"/>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4"/>
      <c r="DW22" s="995"/>
      <c r="DX22" s="995"/>
      <c r="DY22" s="995"/>
      <c r="DZ22" s="996"/>
      <c r="EA22" s="234"/>
    </row>
    <row r="23" spans="1:131" s="235" customFormat="1" ht="26.25" customHeight="1" thickBot="1" x14ac:dyDescent="0.2">
      <c r="A23" s="240" t="s">
        <v>379</v>
      </c>
      <c r="B23" s="937" t="s">
        <v>380</v>
      </c>
      <c r="C23" s="938"/>
      <c r="D23" s="938"/>
      <c r="E23" s="938"/>
      <c r="F23" s="938"/>
      <c r="G23" s="938"/>
      <c r="H23" s="938"/>
      <c r="I23" s="938"/>
      <c r="J23" s="938"/>
      <c r="K23" s="938"/>
      <c r="L23" s="938"/>
      <c r="M23" s="938"/>
      <c r="N23" s="938"/>
      <c r="O23" s="938"/>
      <c r="P23" s="948"/>
      <c r="Q23" s="1069">
        <v>37166</v>
      </c>
      <c r="R23" s="1063"/>
      <c r="S23" s="1063"/>
      <c r="T23" s="1063"/>
      <c r="U23" s="1063"/>
      <c r="V23" s="1063">
        <v>35557</v>
      </c>
      <c r="W23" s="1063"/>
      <c r="X23" s="1063"/>
      <c r="Y23" s="1063"/>
      <c r="Z23" s="1063"/>
      <c r="AA23" s="1063">
        <v>1609</v>
      </c>
      <c r="AB23" s="1063"/>
      <c r="AC23" s="1063"/>
      <c r="AD23" s="1063"/>
      <c r="AE23" s="1070"/>
      <c r="AF23" s="1071">
        <v>1114</v>
      </c>
      <c r="AG23" s="1063"/>
      <c r="AH23" s="1063"/>
      <c r="AI23" s="1063"/>
      <c r="AJ23" s="1072"/>
      <c r="AK23" s="1073"/>
      <c r="AL23" s="1074"/>
      <c r="AM23" s="1074"/>
      <c r="AN23" s="1074"/>
      <c r="AO23" s="1074"/>
      <c r="AP23" s="1063">
        <v>29075</v>
      </c>
      <c r="AQ23" s="1063"/>
      <c r="AR23" s="1063"/>
      <c r="AS23" s="1063"/>
      <c r="AT23" s="1063"/>
      <c r="AU23" s="1064"/>
      <c r="AV23" s="1064"/>
      <c r="AW23" s="1064"/>
      <c r="AX23" s="1064"/>
      <c r="AY23" s="1065"/>
      <c r="AZ23" s="1066" t="s">
        <v>121</v>
      </c>
      <c r="BA23" s="1067"/>
      <c r="BB23" s="1067"/>
      <c r="BC23" s="1067"/>
      <c r="BD23" s="1068"/>
      <c r="BE23" s="233"/>
      <c r="BF23" s="233"/>
      <c r="BG23" s="233"/>
      <c r="BH23" s="233"/>
      <c r="BI23" s="233"/>
      <c r="BJ23" s="233"/>
      <c r="BK23" s="233"/>
      <c r="BL23" s="233"/>
      <c r="BM23" s="233"/>
      <c r="BN23" s="233"/>
      <c r="BO23" s="233"/>
      <c r="BP23" s="233"/>
      <c r="BQ23" s="238">
        <v>17</v>
      </c>
      <c r="BR23" s="239"/>
      <c r="BS23" s="994"/>
      <c r="BT23" s="995"/>
      <c r="BU23" s="995"/>
      <c r="BV23" s="995"/>
      <c r="BW23" s="995"/>
      <c r="BX23" s="995"/>
      <c r="BY23" s="995"/>
      <c r="BZ23" s="995"/>
      <c r="CA23" s="995"/>
      <c r="CB23" s="995"/>
      <c r="CC23" s="995"/>
      <c r="CD23" s="995"/>
      <c r="CE23" s="995"/>
      <c r="CF23" s="995"/>
      <c r="CG23" s="1016"/>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4"/>
      <c r="DW23" s="995"/>
      <c r="DX23" s="995"/>
      <c r="DY23" s="995"/>
      <c r="DZ23" s="996"/>
      <c r="EA23" s="234"/>
    </row>
    <row r="24" spans="1:131" s="235" customFormat="1" ht="26.25" customHeight="1" x14ac:dyDescent="0.15">
      <c r="A24" s="1062" t="s">
        <v>381</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32"/>
      <c r="BA24" s="232"/>
      <c r="BB24" s="232"/>
      <c r="BC24" s="232"/>
      <c r="BD24" s="232"/>
      <c r="BE24" s="233"/>
      <c r="BF24" s="233"/>
      <c r="BG24" s="233"/>
      <c r="BH24" s="233"/>
      <c r="BI24" s="233"/>
      <c r="BJ24" s="233"/>
      <c r="BK24" s="233"/>
      <c r="BL24" s="233"/>
      <c r="BM24" s="233"/>
      <c r="BN24" s="233"/>
      <c r="BO24" s="233"/>
      <c r="BP24" s="233"/>
      <c r="BQ24" s="238">
        <v>18</v>
      </c>
      <c r="BR24" s="239"/>
      <c r="BS24" s="994"/>
      <c r="BT24" s="995"/>
      <c r="BU24" s="995"/>
      <c r="BV24" s="995"/>
      <c r="BW24" s="995"/>
      <c r="BX24" s="995"/>
      <c r="BY24" s="995"/>
      <c r="BZ24" s="995"/>
      <c r="CA24" s="995"/>
      <c r="CB24" s="995"/>
      <c r="CC24" s="995"/>
      <c r="CD24" s="995"/>
      <c r="CE24" s="995"/>
      <c r="CF24" s="995"/>
      <c r="CG24" s="1016"/>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4"/>
      <c r="DW24" s="995"/>
      <c r="DX24" s="995"/>
      <c r="DY24" s="995"/>
      <c r="DZ24" s="996"/>
      <c r="EA24" s="234"/>
    </row>
    <row r="25" spans="1:131" ht="26.25" customHeight="1" thickBot="1" x14ac:dyDescent="0.2">
      <c r="A25" s="1061" t="s">
        <v>382</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32"/>
      <c r="BK25" s="232"/>
      <c r="BL25" s="232"/>
      <c r="BM25" s="232"/>
      <c r="BN25" s="232"/>
      <c r="BO25" s="241"/>
      <c r="BP25" s="241"/>
      <c r="BQ25" s="238">
        <v>19</v>
      </c>
      <c r="BR25" s="239"/>
      <c r="BS25" s="994"/>
      <c r="BT25" s="995"/>
      <c r="BU25" s="995"/>
      <c r="BV25" s="995"/>
      <c r="BW25" s="995"/>
      <c r="BX25" s="995"/>
      <c r="BY25" s="995"/>
      <c r="BZ25" s="995"/>
      <c r="CA25" s="995"/>
      <c r="CB25" s="995"/>
      <c r="CC25" s="995"/>
      <c r="CD25" s="995"/>
      <c r="CE25" s="995"/>
      <c r="CF25" s="995"/>
      <c r="CG25" s="1016"/>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4"/>
      <c r="DW25" s="995"/>
      <c r="DX25" s="995"/>
      <c r="DY25" s="995"/>
      <c r="DZ25" s="996"/>
      <c r="EA25" s="230"/>
    </row>
    <row r="26" spans="1:131" ht="26.25" customHeight="1" x14ac:dyDescent="0.15">
      <c r="A26" s="997" t="s">
        <v>357</v>
      </c>
      <c r="B26" s="998"/>
      <c r="C26" s="998"/>
      <c r="D26" s="998"/>
      <c r="E26" s="998"/>
      <c r="F26" s="998"/>
      <c r="G26" s="998"/>
      <c r="H26" s="998"/>
      <c r="I26" s="998"/>
      <c r="J26" s="998"/>
      <c r="K26" s="998"/>
      <c r="L26" s="998"/>
      <c r="M26" s="998"/>
      <c r="N26" s="998"/>
      <c r="O26" s="998"/>
      <c r="P26" s="999"/>
      <c r="Q26" s="1003" t="s">
        <v>383</v>
      </c>
      <c r="R26" s="1004"/>
      <c r="S26" s="1004"/>
      <c r="T26" s="1004"/>
      <c r="U26" s="1005"/>
      <c r="V26" s="1003" t="s">
        <v>384</v>
      </c>
      <c r="W26" s="1004"/>
      <c r="X26" s="1004"/>
      <c r="Y26" s="1004"/>
      <c r="Z26" s="1005"/>
      <c r="AA26" s="1003" t="s">
        <v>385</v>
      </c>
      <c r="AB26" s="1004"/>
      <c r="AC26" s="1004"/>
      <c r="AD26" s="1004"/>
      <c r="AE26" s="1004"/>
      <c r="AF26" s="1057" t="s">
        <v>386</v>
      </c>
      <c r="AG26" s="1010"/>
      <c r="AH26" s="1010"/>
      <c r="AI26" s="1010"/>
      <c r="AJ26" s="1058"/>
      <c r="AK26" s="1004" t="s">
        <v>387</v>
      </c>
      <c r="AL26" s="1004"/>
      <c r="AM26" s="1004"/>
      <c r="AN26" s="1004"/>
      <c r="AO26" s="1005"/>
      <c r="AP26" s="1003" t="s">
        <v>388</v>
      </c>
      <c r="AQ26" s="1004"/>
      <c r="AR26" s="1004"/>
      <c r="AS26" s="1004"/>
      <c r="AT26" s="1005"/>
      <c r="AU26" s="1003" t="s">
        <v>389</v>
      </c>
      <c r="AV26" s="1004"/>
      <c r="AW26" s="1004"/>
      <c r="AX26" s="1004"/>
      <c r="AY26" s="1005"/>
      <c r="AZ26" s="1003" t="s">
        <v>390</v>
      </c>
      <c r="BA26" s="1004"/>
      <c r="BB26" s="1004"/>
      <c r="BC26" s="1004"/>
      <c r="BD26" s="1005"/>
      <c r="BE26" s="1003" t="s">
        <v>364</v>
      </c>
      <c r="BF26" s="1004"/>
      <c r="BG26" s="1004"/>
      <c r="BH26" s="1004"/>
      <c r="BI26" s="1017"/>
      <c r="BJ26" s="232"/>
      <c r="BK26" s="232"/>
      <c r="BL26" s="232"/>
      <c r="BM26" s="232"/>
      <c r="BN26" s="232"/>
      <c r="BO26" s="241"/>
      <c r="BP26" s="241"/>
      <c r="BQ26" s="238">
        <v>20</v>
      </c>
      <c r="BR26" s="239"/>
      <c r="BS26" s="994"/>
      <c r="BT26" s="995"/>
      <c r="BU26" s="995"/>
      <c r="BV26" s="995"/>
      <c r="BW26" s="995"/>
      <c r="BX26" s="995"/>
      <c r="BY26" s="995"/>
      <c r="BZ26" s="995"/>
      <c r="CA26" s="995"/>
      <c r="CB26" s="995"/>
      <c r="CC26" s="995"/>
      <c r="CD26" s="995"/>
      <c r="CE26" s="995"/>
      <c r="CF26" s="995"/>
      <c r="CG26" s="1016"/>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4"/>
      <c r="DW26" s="995"/>
      <c r="DX26" s="995"/>
      <c r="DY26" s="995"/>
      <c r="DZ26" s="996"/>
      <c r="EA26" s="230"/>
    </row>
    <row r="27" spans="1:131" ht="26.25" customHeight="1" thickBot="1" x14ac:dyDescent="0.2">
      <c r="A27" s="1000"/>
      <c r="B27" s="1001"/>
      <c r="C27" s="1001"/>
      <c r="D27" s="1001"/>
      <c r="E27" s="1001"/>
      <c r="F27" s="1001"/>
      <c r="G27" s="1001"/>
      <c r="H27" s="1001"/>
      <c r="I27" s="1001"/>
      <c r="J27" s="1001"/>
      <c r="K27" s="1001"/>
      <c r="L27" s="1001"/>
      <c r="M27" s="1001"/>
      <c r="N27" s="1001"/>
      <c r="O27" s="1001"/>
      <c r="P27" s="1002"/>
      <c r="Q27" s="1006"/>
      <c r="R27" s="1007"/>
      <c r="S27" s="1007"/>
      <c r="T27" s="1007"/>
      <c r="U27" s="1008"/>
      <c r="V27" s="1006"/>
      <c r="W27" s="1007"/>
      <c r="X27" s="1007"/>
      <c r="Y27" s="1007"/>
      <c r="Z27" s="1008"/>
      <c r="AA27" s="1006"/>
      <c r="AB27" s="1007"/>
      <c r="AC27" s="1007"/>
      <c r="AD27" s="1007"/>
      <c r="AE27" s="1007"/>
      <c r="AF27" s="1059"/>
      <c r="AG27" s="1013"/>
      <c r="AH27" s="1013"/>
      <c r="AI27" s="1013"/>
      <c r="AJ27" s="1060"/>
      <c r="AK27" s="1007"/>
      <c r="AL27" s="1007"/>
      <c r="AM27" s="1007"/>
      <c r="AN27" s="1007"/>
      <c r="AO27" s="1008"/>
      <c r="AP27" s="1006"/>
      <c r="AQ27" s="1007"/>
      <c r="AR27" s="1007"/>
      <c r="AS27" s="1007"/>
      <c r="AT27" s="1008"/>
      <c r="AU27" s="1006"/>
      <c r="AV27" s="1007"/>
      <c r="AW27" s="1007"/>
      <c r="AX27" s="1007"/>
      <c r="AY27" s="1008"/>
      <c r="AZ27" s="1006"/>
      <c r="BA27" s="1007"/>
      <c r="BB27" s="1007"/>
      <c r="BC27" s="1007"/>
      <c r="BD27" s="1008"/>
      <c r="BE27" s="1006"/>
      <c r="BF27" s="1007"/>
      <c r="BG27" s="1007"/>
      <c r="BH27" s="1007"/>
      <c r="BI27" s="1018"/>
      <c r="BJ27" s="232"/>
      <c r="BK27" s="232"/>
      <c r="BL27" s="232"/>
      <c r="BM27" s="232"/>
      <c r="BN27" s="232"/>
      <c r="BO27" s="241"/>
      <c r="BP27" s="241"/>
      <c r="BQ27" s="238">
        <v>21</v>
      </c>
      <c r="BR27" s="239"/>
      <c r="BS27" s="994"/>
      <c r="BT27" s="995"/>
      <c r="BU27" s="995"/>
      <c r="BV27" s="995"/>
      <c r="BW27" s="995"/>
      <c r="BX27" s="995"/>
      <c r="BY27" s="995"/>
      <c r="BZ27" s="995"/>
      <c r="CA27" s="995"/>
      <c r="CB27" s="995"/>
      <c r="CC27" s="995"/>
      <c r="CD27" s="995"/>
      <c r="CE27" s="995"/>
      <c r="CF27" s="995"/>
      <c r="CG27" s="1016"/>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4"/>
      <c r="DW27" s="995"/>
      <c r="DX27" s="995"/>
      <c r="DY27" s="995"/>
      <c r="DZ27" s="996"/>
      <c r="EA27" s="230"/>
    </row>
    <row r="28" spans="1:131" ht="26.25" customHeight="1" thickTop="1" x14ac:dyDescent="0.15">
      <c r="A28" s="242">
        <v>1</v>
      </c>
      <c r="B28" s="1049" t="s">
        <v>391</v>
      </c>
      <c r="C28" s="1050"/>
      <c r="D28" s="1050"/>
      <c r="E28" s="1050"/>
      <c r="F28" s="1050"/>
      <c r="G28" s="1050"/>
      <c r="H28" s="1050"/>
      <c r="I28" s="1050"/>
      <c r="J28" s="1050"/>
      <c r="K28" s="1050"/>
      <c r="L28" s="1050"/>
      <c r="M28" s="1050"/>
      <c r="N28" s="1050"/>
      <c r="O28" s="1050"/>
      <c r="P28" s="1051"/>
      <c r="Q28" s="1052">
        <v>6824</v>
      </c>
      <c r="R28" s="1053"/>
      <c r="S28" s="1053"/>
      <c r="T28" s="1053"/>
      <c r="U28" s="1053"/>
      <c r="V28" s="1053">
        <v>6715</v>
      </c>
      <c r="W28" s="1053"/>
      <c r="X28" s="1053"/>
      <c r="Y28" s="1053"/>
      <c r="Z28" s="1053"/>
      <c r="AA28" s="1053">
        <v>109</v>
      </c>
      <c r="AB28" s="1053"/>
      <c r="AC28" s="1053"/>
      <c r="AD28" s="1053"/>
      <c r="AE28" s="1054"/>
      <c r="AF28" s="1055">
        <v>109</v>
      </c>
      <c r="AG28" s="1053"/>
      <c r="AH28" s="1053"/>
      <c r="AI28" s="1053"/>
      <c r="AJ28" s="1056"/>
      <c r="AK28" s="1044">
        <v>704</v>
      </c>
      <c r="AL28" s="1045"/>
      <c r="AM28" s="1045"/>
      <c r="AN28" s="1045"/>
      <c r="AO28" s="1045"/>
      <c r="AP28" s="1045" t="s">
        <v>555</v>
      </c>
      <c r="AQ28" s="1045"/>
      <c r="AR28" s="1045"/>
      <c r="AS28" s="1045"/>
      <c r="AT28" s="1045"/>
      <c r="AU28" s="1045" t="s">
        <v>555</v>
      </c>
      <c r="AV28" s="1045"/>
      <c r="AW28" s="1045"/>
      <c r="AX28" s="1045"/>
      <c r="AY28" s="1045"/>
      <c r="AZ28" s="1046" t="s">
        <v>555</v>
      </c>
      <c r="BA28" s="1046"/>
      <c r="BB28" s="1046"/>
      <c r="BC28" s="1046"/>
      <c r="BD28" s="1046"/>
      <c r="BE28" s="1047"/>
      <c r="BF28" s="1047"/>
      <c r="BG28" s="1047"/>
      <c r="BH28" s="1047"/>
      <c r="BI28" s="1048"/>
      <c r="BJ28" s="232"/>
      <c r="BK28" s="232"/>
      <c r="BL28" s="232"/>
      <c r="BM28" s="232"/>
      <c r="BN28" s="232"/>
      <c r="BO28" s="241"/>
      <c r="BP28" s="241"/>
      <c r="BQ28" s="238">
        <v>22</v>
      </c>
      <c r="BR28" s="239"/>
      <c r="BS28" s="994"/>
      <c r="BT28" s="995"/>
      <c r="BU28" s="995"/>
      <c r="BV28" s="995"/>
      <c r="BW28" s="995"/>
      <c r="BX28" s="995"/>
      <c r="BY28" s="995"/>
      <c r="BZ28" s="995"/>
      <c r="CA28" s="995"/>
      <c r="CB28" s="995"/>
      <c r="CC28" s="995"/>
      <c r="CD28" s="995"/>
      <c r="CE28" s="995"/>
      <c r="CF28" s="995"/>
      <c r="CG28" s="1016"/>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4"/>
      <c r="DW28" s="995"/>
      <c r="DX28" s="995"/>
      <c r="DY28" s="995"/>
      <c r="DZ28" s="996"/>
      <c r="EA28" s="230"/>
    </row>
    <row r="29" spans="1:131" ht="26.25" customHeight="1" x14ac:dyDescent="0.15">
      <c r="A29" s="242">
        <v>2</v>
      </c>
      <c r="B29" s="1032" t="s">
        <v>392</v>
      </c>
      <c r="C29" s="1033"/>
      <c r="D29" s="1033"/>
      <c r="E29" s="1033"/>
      <c r="F29" s="1033"/>
      <c r="G29" s="1033"/>
      <c r="H29" s="1033"/>
      <c r="I29" s="1033"/>
      <c r="J29" s="1033"/>
      <c r="K29" s="1033"/>
      <c r="L29" s="1033"/>
      <c r="M29" s="1033"/>
      <c r="N29" s="1033"/>
      <c r="O29" s="1033"/>
      <c r="P29" s="1034"/>
      <c r="Q29" s="1040">
        <v>6048</v>
      </c>
      <c r="R29" s="1041"/>
      <c r="S29" s="1041"/>
      <c r="T29" s="1041"/>
      <c r="U29" s="1041"/>
      <c r="V29" s="1041">
        <v>5936</v>
      </c>
      <c r="W29" s="1041"/>
      <c r="X29" s="1041"/>
      <c r="Y29" s="1041"/>
      <c r="Z29" s="1041"/>
      <c r="AA29" s="1041">
        <v>112</v>
      </c>
      <c r="AB29" s="1041"/>
      <c r="AC29" s="1041"/>
      <c r="AD29" s="1041"/>
      <c r="AE29" s="1042"/>
      <c r="AF29" s="1037">
        <v>112</v>
      </c>
      <c r="AG29" s="1038"/>
      <c r="AH29" s="1038"/>
      <c r="AI29" s="1038"/>
      <c r="AJ29" s="1039"/>
      <c r="AK29" s="980">
        <v>1103</v>
      </c>
      <c r="AL29" s="971"/>
      <c r="AM29" s="971"/>
      <c r="AN29" s="971"/>
      <c r="AO29" s="971"/>
      <c r="AP29" s="971" t="s">
        <v>553</v>
      </c>
      <c r="AQ29" s="971"/>
      <c r="AR29" s="971"/>
      <c r="AS29" s="971"/>
      <c r="AT29" s="971"/>
      <c r="AU29" s="971" t="s">
        <v>553</v>
      </c>
      <c r="AV29" s="971"/>
      <c r="AW29" s="971"/>
      <c r="AX29" s="971"/>
      <c r="AY29" s="971"/>
      <c r="AZ29" s="1043" t="s">
        <v>553</v>
      </c>
      <c r="BA29" s="1043"/>
      <c r="BB29" s="1043"/>
      <c r="BC29" s="1043"/>
      <c r="BD29" s="1043"/>
      <c r="BE29" s="972"/>
      <c r="BF29" s="972"/>
      <c r="BG29" s="972"/>
      <c r="BH29" s="972"/>
      <c r="BI29" s="973"/>
      <c r="BJ29" s="232"/>
      <c r="BK29" s="232"/>
      <c r="BL29" s="232"/>
      <c r="BM29" s="232"/>
      <c r="BN29" s="232"/>
      <c r="BO29" s="241"/>
      <c r="BP29" s="241"/>
      <c r="BQ29" s="238">
        <v>23</v>
      </c>
      <c r="BR29" s="239"/>
      <c r="BS29" s="994"/>
      <c r="BT29" s="995"/>
      <c r="BU29" s="995"/>
      <c r="BV29" s="995"/>
      <c r="BW29" s="995"/>
      <c r="BX29" s="995"/>
      <c r="BY29" s="995"/>
      <c r="BZ29" s="995"/>
      <c r="CA29" s="995"/>
      <c r="CB29" s="995"/>
      <c r="CC29" s="995"/>
      <c r="CD29" s="995"/>
      <c r="CE29" s="995"/>
      <c r="CF29" s="995"/>
      <c r="CG29" s="1016"/>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4"/>
      <c r="DW29" s="995"/>
      <c r="DX29" s="995"/>
      <c r="DY29" s="995"/>
      <c r="DZ29" s="996"/>
      <c r="EA29" s="230"/>
    </row>
    <row r="30" spans="1:131" ht="26.25" customHeight="1" x14ac:dyDescent="0.15">
      <c r="A30" s="242">
        <v>3</v>
      </c>
      <c r="B30" s="1032" t="s">
        <v>393</v>
      </c>
      <c r="C30" s="1033"/>
      <c r="D30" s="1033"/>
      <c r="E30" s="1033"/>
      <c r="F30" s="1033"/>
      <c r="G30" s="1033"/>
      <c r="H30" s="1033"/>
      <c r="I30" s="1033"/>
      <c r="J30" s="1033"/>
      <c r="K30" s="1033"/>
      <c r="L30" s="1033"/>
      <c r="M30" s="1033"/>
      <c r="N30" s="1033"/>
      <c r="O30" s="1033"/>
      <c r="P30" s="1034"/>
      <c r="Q30" s="1040">
        <v>918</v>
      </c>
      <c r="R30" s="1041"/>
      <c r="S30" s="1041"/>
      <c r="T30" s="1041"/>
      <c r="U30" s="1041"/>
      <c r="V30" s="1041">
        <v>910</v>
      </c>
      <c r="W30" s="1041"/>
      <c r="X30" s="1041"/>
      <c r="Y30" s="1041"/>
      <c r="Z30" s="1041"/>
      <c r="AA30" s="1041">
        <v>8</v>
      </c>
      <c r="AB30" s="1041"/>
      <c r="AC30" s="1041"/>
      <c r="AD30" s="1041"/>
      <c r="AE30" s="1042"/>
      <c r="AF30" s="1037">
        <v>8</v>
      </c>
      <c r="AG30" s="1038"/>
      <c r="AH30" s="1038"/>
      <c r="AI30" s="1038"/>
      <c r="AJ30" s="1039"/>
      <c r="AK30" s="980">
        <v>152</v>
      </c>
      <c r="AL30" s="971"/>
      <c r="AM30" s="971"/>
      <c r="AN30" s="971"/>
      <c r="AO30" s="971"/>
      <c r="AP30" s="971" t="s">
        <v>553</v>
      </c>
      <c r="AQ30" s="971"/>
      <c r="AR30" s="971"/>
      <c r="AS30" s="971"/>
      <c r="AT30" s="971"/>
      <c r="AU30" s="971" t="s">
        <v>553</v>
      </c>
      <c r="AV30" s="971"/>
      <c r="AW30" s="971"/>
      <c r="AX30" s="971"/>
      <c r="AY30" s="971"/>
      <c r="AZ30" s="1043" t="s">
        <v>553</v>
      </c>
      <c r="BA30" s="1043"/>
      <c r="BB30" s="1043"/>
      <c r="BC30" s="1043"/>
      <c r="BD30" s="1043"/>
      <c r="BE30" s="972"/>
      <c r="BF30" s="972"/>
      <c r="BG30" s="972"/>
      <c r="BH30" s="972"/>
      <c r="BI30" s="973"/>
      <c r="BJ30" s="232"/>
      <c r="BK30" s="232"/>
      <c r="BL30" s="232"/>
      <c r="BM30" s="232"/>
      <c r="BN30" s="232"/>
      <c r="BO30" s="241"/>
      <c r="BP30" s="241"/>
      <c r="BQ30" s="238">
        <v>24</v>
      </c>
      <c r="BR30" s="239"/>
      <c r="BS30" s="994"/>
      <c r="BT30" s="995"/>
      <c r="BU30" s="995"/>
      <c r="BV30" s="995"/>
      <c r="BW30" s="995"/>
      <c r="BX30" s="995"/>
      <c r="BY30" s="995"/>
      <c r="BZ30" s="995"/>
      <c r="CA30" s="995"/>
      <c r="CB30" s="995"/>
      <c r="CC30" s="995"/>
      <c r="CD30" s="995"/>
      <c r="CE30" s="995"/>
      <c r="CF30" s="995"/>
      <c r="CG30" s="1016"/>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4"/>
      <c r="DW30" s="995"/>
      <c r="DX30" s="995"/>
      <c r="DY30" s="995"/>
      <c r="DZ30" s="996"/>
      <c r="EA30" s="230"/>
    </row>
    <row r="31" spans="1:131" ht="26.25" customHeight="1" x14ac:dyDescent="0.15">
      <c r="A31" s="242">
        <v>4</v>
      </c>
      <c r="B31" s="1032" t="s">
        <v>394</v>
      </c>
      <c r="C31" s="1033"/>
      <c r="D31" s="1033"/>
      <c r="E31" s="1033"/>
      <c r="F31" s="1033"/>
      <c r="G31" s="1033"/>
      <c r="H31" s="1033"/>
      <c r="I31" s="1033"/>
      <c r="J31" s="1033"/>
      <c r="K31" s="1033"/>
      <c r="L31" s="1033"/>
      <c r="M31" s="1033"/>
      <c r="N31" s="1033"/>
      <c r="O31" s="1033"/>
      <c r="P31" s="1034"/>
      <c r="Q31" s="1040">
        <v>2438</v>
      </c>
      <c r="R31" s="1041"/>
      <c r="S31" s="1041"/>
      <c r="T31" s="1041"/>
      <c r="U31" s="1041"/>
      <c r="V31" s="1041">
        <v>1929</v>
      </c>
      <c r="W31" s="1041"/>
      <c r="X31" s="1041"/>
      <c r="Y31" s="1041"/>
      <c r="Z31" s="1041"/>
      <c r="AA31" s="1041">
        <v>508</v>
      </c>
      <c r="AB31" s="1041"/>
      <c r="AC31" s="1041"/>
      <c r="AD31" s="1041"/>
      <c r="AE31" s="1042"/>
      <c r="AF31" s="1037">
        <v>5151</v>
      </c>
      <c r="AG31" s="1038"/>
      <c r="AH31" s="1038"/>
      <c r="AI31" s="1038"/>
      <c r="AJ31" s="1039"/>
      <c r="AK31" s="980">
        <v>10</v>
      </c>
      <c r="AL31" s="971"/>
      <c r="AM31" s="971"/>
      <c r="AN31" s="971"/>
      <c r="AO31" s="971"/>
      <c r="AP31" s="971">
        <v>3</v>
      </c>
      <c r="AQ31" s="971"/>
      <c r="AR31" s="971"/>
      <c r="AS31" s="971"/>
      <c r="AT31" s="971"/>
      <c r="AU31" s="971" t="s">
        <v>490</v>
      </c>
      <c r="AV31" s="971"/>
      <c r="AW31" s="971"/>
      <c r="AX31" s="971"/>
      <c r="AY31" s="971"/>
      <c r="AZ31" s="1043" t="s">
        <v>490</v>
      </c>
      <c r="BA31" s="1043"/>
      <c r="BB31" s="1043"/>
      <c r="BC31" s="1043"/>
      <c r="BD31" s="1043"/>
      <c r="BE31" s="972" t="s">
        <v>395</v>
      </c>
      <c r="BF31" s="972"/>
      <c r="BG31" s="972"/>
      <c r="BH31" s="972"/>
      <c r="BI31" s="973"/>
      <c r="BJ31" s="232"/>
      <c r="BK31" s="232"/>
      <c r="BL31" s="232"/>
      <c r="BM31" s="232"/>
      <c r="BN31" s="232"/>
      <c r="BO31" s="241"/>
      <c r="BP31" s="241"/>
      <c r="BQ31" s="238">
        <v>25</v>
      </c>
      <c r="BR31" s="239"/>
      <c r="BS31" s="994"/>
      <c r="BT31" s="995"/>
      <c r="BU31" s="995"/>
      <c r="BV31" s="995"/>
      <c r="BW31" s="995"/>
      <c r="BX31" s="995"/>
      <c r="BY31" s="995"/>
      <c r="BZ31" s="995"/>
      <c r="CA31" s="995"/>
      <c r="CB31" s="995"/>
      <c r="CC31" s="995"/>
      <c r="CD31" s="995"/>
      <c r="CE31" s="995"/>
      <c r="CF31" s="995"/>
      <c r="CG31" s="1016"/>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4"/>
      <c r="DW31" s="995"/>
      <c r="DX31" s="995"/>
      <c r="DY31" s="995"/>
      <c r="DZ31" s="996"/>
      <c r="EA31" s="230"/>
    </row>
    <row r="32" spans="1:131" ht="26.25" customHeight="1" x14ac:dyDescent="0.15">
      <c r="A32" s="242">
        <v>5</v>
      </c>
      <c r="B32" s="1032" t="s">
        <v>396</v>
      </c>
      <c r="C32" s="1033"/>
      <c r="D32" s="1033"/>
      <c r="E32" s="1033"/>
      <c r="F32" s="1033"/>
      <c r="G32" s="1033"/>
      <c r="H32" s="1033"/>
      <c r="I32" s="1033"/>
      <c r="J32" s="1033"/>
      <c r="K32" s="1033"/>
      <c r="L32" s="1033"/>
      <c r="M32" s="1033"/>
      <c r="N32" s="1033"/>
      <c r="O32" s="1033"/>
      <c r="P32" s="1034"/>
      <c r="Q32" s="1040">
        <v>2446</v>
      </c>
      <c r="R32" s="1041"/>
      <c r="S32" s="1041"/>
      <c r="T32" s="1041"/>
      <c r="U32" s="1041"/>
      <c r="V32" s="1041">
        <v>2451</v>
      </c>
      <c r="W32" s="1041"/>
      <c r="X32" s="1041"/>
      <c r="Y32" s="1041"/>
      <c r="Z32" s="1041"/>
      <c r="AA32" s="1041">
        <v>-4</v>
      </c>
      <c r="AB32" s="1041"/>
      <c r="AC32" s="1041"/>
      <c r="AD32" s="1041"/>
      <c r="AE32" s="1042"/>
      <c r="AF32" s="1037">
        <v>1112</v>
      </c>
      <c r="AG32" s="1038"/>
      <c r="AH32" s="1038"/>
      <c r="AI32" s="1038"/>
      <c r="AJ32" s="1039"/>
      <c r="AK32" s="980">
        <v>574</v>
      </c>
      <c r="AL32" s="971"/>
      <c r="AM32" s="971"/>
      <c r="AN32" s="971"/>
      <c r="AO32" s="971"/>
      <c r="AP32" s="971">
        <v>10701</v>
      </c>
      <c r="AQ32" s="971"/>
      <c r="AR32" s="971"/>
      <c r="AS32" s="971"/>
      <c r="AT32" s="971"/>
      <c r="AU32" s="971">
        <v>4435</v>
      </c>
      <c r="AV32" s="971"/>
      <c r="AW32" s="971"/>
      <c r="AX32" s="971"/>
      <c r="AY32" s="971"/>
      <c r="AZ32" s="1043" t="s">
        <v>490</v>
      </c>
      <c r="BA32" s="1043"/>
      <c r="BB32" s="1043"/>
      <c r="BC32" s="1043"/>
      <c r="BD32" s="1043"/>
      <c r="BE32" s="972" t="s">
        <v>395</v>
      </c>
      <c r="BF32" s="972"/>
      <c r="BG32" s="972"/>
      <c r="BH32" s="972"/>
      <c r="BI32" s="973"/>
      <c r="BJ32" s="232"/>
      <c r="BK32" s="232"/>
      <c r="BL32" s="232"/>
      <c r="BM32" s="232"/>
      <c r="BN32" s="232"/>
      <c r="BO32" s="241"/>
      <c r="BP32" s="241"/>
      <c r="BQ32" s="238">
        <v>26</v>
      </c>
      <c r="BR32" s="239"/>
      <c r="BS32" s="994"/>
      <c r="BT32" s="995"/>
      <c r="BU32" s="995"/>
      <c r="BV32" s="995"/>
      <c r="BW32" s="995"/>
      <c r="BX32" s="995"/>
      <c r="BY32" s="995"/>
      <c r="BZ32" s="995"/>
      <c r="CA32" s="995"/>
      <c r="CB32" s="995"/>
      <c r="CC32" s="995"/>
      <c r="CD32" s="995"/>
      <c r="CE32" s="995"/>
      <c r="CF32" s="995"/>
      <c r="CG32" s="1016"/>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4"/>
      <c r="DW32" s="995"/>
      <c r="DX32" s="995"/>
      <c r="DY32" s="995"/>
      <c r="DZ32" s="996"/>
      <c r="EA32" s="230"/>
    </row>
    <row r="33" spans="1:131" ht="26.25" customHeight="1" x14ac:dyDescent="0.15">
      <c r="A33" s="242">
        <v>6</v>
      </c>
      <c r="B33" s="1032" t="s">
        <v>397</v>
      </c>
      <c r="C33" s="1033"/>
      <c r="D33" s="1033"/>
      <c r="E33" s="1033"/>
      <c r="F33" s="1033"/>
      <c r="G33" s="1033"/>
      <c r="H33" s="1033"/>
      <c r="I33" s="1033"/>
      <c r="J33" s="1033"/>
      <c r="K33" s="1033"/>
      <c r="L33" s="1033"/>
      <c r="M33" s="1033"/>
      <c r="N33" s="1033"/>
      <c r="O33" s="1033"/>
      <c r="P33" s="1034"/>
      <c r="Q33" s="1040">
        <v>2139</v>
      </c>
      <c r="R33" s="1041"/>
      <c r="S33" s="1041"/>
      <c r="T33" s="1041"/>
      <c r="U33" s="1041"/>
      <c r="V33" s="1041">
        <v>1649</v>
      </c>
      <c r="W33" s="1041"/>
      <c r="X33" s="1041"/>
      <c r="Y33" s="1041"/>
      <c r="Z33" s="1041"/>
      <c r="AA33" s="1041">
        <v>490</v>
      </c>
      <c r="AB33" s="1041"/>
      <c r="AC33" s="1041"/>
      <c r="AD33" s="1041"/>
      <c r="AE33" s="1042"/>
      <c r="AF33" s="1037" t="s">
        <v>121</v>
      </c>
      <c r="AG33" s="1038"/>
      <c r="AH33" s="1038"/>
      <c r="AI33" s="1038"/>
      <c r="AJ33" s="1039"/>
      <c r="AK33" s="980">
        <v>592</v>
      </c>
      <c r="AL33" s="971"/>
      <c r="AM33" s="971"/>
      <c r="AN33" s="971"/>
      <c r="AO33" s="971"/>
      <c r="AP33" s="971">
        <v>334</v>
      </c>
      <c r="AQ33" s="971"/>
      <c r="AR33" s="971"/>
      <c r="AS33" s="971"/>
      <c r="AT33" s="971"/>
      <c r="AU33" s="971" t="s">
        <v>490</v>
      </c>
      <c r="AV33" s="971"/>
      <c r="AW33" s="971"/>
      <c r="AX33" s="971"/>
      <c r="AY33" s="971"/>
      <c r="AZ33" s="1043" t="s">
        <v>490</v>
      </c>
      <c r="BA33" s="1043"/>
      <c r="BB33" s="1043"/>
      <c r="BC33" s="1043"/>
      <c r="BD33" s="1043"/>
      <c r="BE33" s="972" t="s">
        <v>398</v>
      </c>
      <c r="BF33" s="972"/>
      <c r="BG33" s="972"/>
      <c r="BH33" s="972"/>
      <c r="BI33" s="973"/>
      <c r="BJ33" s="232"/>
      <c r="BK33" s="232"/>
      <c r="BL33" s="232"/>
      <c r="BM33" s="232"/>
      <c r="BN33" s="232"/>
      <c r="BO33" s="241"/>
      <c r="BP33" s="241"/>
      <c r="BQ33" s="238">
        <v>27</v>
      </c>
      <c r="BR33" s="239"/>
      <c r="BS33" s="994"/>
      <c r="BT33" s="995"/>
      <c r="BU33" s="995"/>
      <c r="BV33" s="995"/>
      <c r="BW33" s="995"/>
      <c r="BX33" s="995"/>
      <c r="BY33" s="995"/>
      <c r="BZ33" s="995"/>
      <c r="CA33" s="995"/>
      <c r="CB33" s="995"/>
      <c r="CC33" s="995"/>
      <c r="CD33" s="995"/>
      <c r="CE33" s="995"/>
      <c r="CF33" s="995"/>
      <c r="CG33" s="1016"/>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4"/>
      <c r="DW33" s="995"/>
      <c r="DX33" s="995"/>
      <c r="DY33" s="995"/>
      <c r="DZ33" s="996"/>
      <c r="EA33" s="230"/>
    </row>
    <row r="34" spans="1:131" ht="26.25" customHeight="1" x14ac:dyDescent="0.15">
      <c r="A34" s="242">
        <v>7</v>
      </c>
      <c r="B34" s="1032"/>
      <c r="C34" s="1033"/>
      <c r="D34" s="1033"/>
      <c r="E34" s="1033"/>
      <c r="F34" s="1033"/>
      <c r="G34" s="1033"/>
      <c r="H34" s="1033"/>
      <c r="I34" s="1033"/>
      <c r="J34" s="1033"/>
      <c r="K34" s="1033"/>
      <c r="L34" s="1033"/>
      <c r="M34" s="1033"/>
      <c r="N34" s="1033"/>
      <c r="O34" s="1033"/>
      <c r="P34" s="1034"/>
      <c r="Q34" s="1040"/>
      <c r="R34" s="1041"/>
      <c r="S34" s="1041"/>
      <c r="T34" s="1041"/>
      <c r="U34" s="1041"/>
      <c r="V34" s="1041"/>
      <c r="W34" s="1041"/>
      <c r="X34" s="1041"/>
      <c r="Y34" s="1041"/>
      <c r="Z34" s="1041"/>
      <c r="AA34" s="1041"/>
      <c r="AB34" s="1041"/>
      <c r="AC34" s="1041"/>
      <c r="AD34" s="1041"/>
      <c r="AE34" s="1042"/>
      <c r="AF34" s="1037"/>
      <c r="AG34" s="1038"/>
      <c r="AH34" s="1038"/>
      <c r="AI34" s="1038"/>
      <c r="AJ34" s="1039"/>
      <c r="AK34" s="980"/>
      <c r="AL34" s="971"/>
      <c r="AM34" s="971"/>
      <c r="AN34" s="971"/>
      <c r="AO34" s="971"/>
      <c r="AP34" s="971"/>
      <c r="AQ34" s="971"/>
      <c r="AR34" s="971"/>
      <c r="AS34" s="971"/>
      <c r="AT34" s="971"/>
      <c r="AU34" s="971"/>
      <c r="AV34" s="971"/>
      <c r="AW34" s="971"/>
      <c r="AX34" s="971"/>
      <c r="AY34" s="971"/>
      <c r="AZ34" s="1043"/>
      <c r="BA34" s="1043"/>
      <c r="BB34" s="1043"/>
      <c r="BC34" s="1043"/>
      <c r="BD34" s="1043"/>
      <c r="BE34" s="972"/>
      <c r="BF34" s="972"/>
      <c r="BG34" s="972"/>
      <c r="BH34" s="972"/>
      <c r="BI34" s="973"/>
      <c r="BJ34" s="232"/>
      <c r="BK34" s="232"/>
      <c r="BL34" s="232"/>
      <c r="BM34" s="232"/>
      <c r="BN34" s="232"/>
      <c r="BO34" s="241"/>
      <c r="BP34" s="241"/>
      <c r="BQ34" s="238">
        <v>28</v>
      </c>
      <c r="BR34" s="239"/>
      <c r="BS34" s="994"/>
      <c r="BT34" s="995"/>
      <c r="BU34" s="995"/>
      <c r="BV34" s="995"/>
      <c r="BW34" s="995"/>
      <c r="BX34" s="995"/>
      <c r="BY34" s="995"/>
      <c r="BZ34" s="995"/>
      <c r="CA34" s="995"/>
      <c r="CB34" s="995"/>
      <c r="CC34" s="995"/>
      <c r="CD34" s="995"/>
      <c r="CE34" s="995"/>
      <c r="CF34" s="995"/>
      <c r="CG34" s="1016"/>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4"/>
      <c r="DW34" s="995"/>
      <c r="DX34" s="995"/>
      <c r="DY34" s="995"/>
      <c r="DZ34" s="996"/>
      <c r="EA34" s="230"/>
    </row>
    <row r="35" spans="1:131" ht="26.25" customHeight="1" x14ac:dyDescent="0.15">
      <c r="A35" s="242">
        <v>8</v>
      </c>
      <c r="B35" s="1032"/>
      <c r="C35" s="1033"/>
      <c r="D35" s="1033"/>
      <c r="E35" s="1033"/>
      <c r="F35" s="1033"/>
      <c r="G35" s="1033"/>
      <c r="H35" s="1033"/>
      <c r="I35" s="1033"/>
      <c r="J35" s="1033"/>
      <c r="K35" s="1033"/>
      <c r="L35" s="1033"/>
      <c r="M35" s="1033"/>
      <c r="N35" s="1033"/>
      <c r="O35" s="1033"/>
      <c r="P35" s="1034"/>
      <c r="Q35" s="1040"/>
      <c r="R35" s="1041"/>
      <c r="S35" s="1041"/>
      <c r="T35" s="1041"/>
      <c r="U35" s="1041"/>
      <c r="V35" s="1041"/>
      <c r="W35" s="1041"/>
      <c r="X35" s="1041"/>
      <c r="Y35" s="1041"/>
      <c r="Z35" s="1041"/>
      <c r="AA35" s="1041"/>
      <c r="AB35" s="1041"/>
      <c r="AC35" s="1041"/>
      <c r="AD35" s="1041"/>
      <c r="AE35" s="1042"/>
      <c r="AF35" s="1037"/>
      <c r="AG35" s="1038"/>
      <c r="AH35" s="1038"/>
      <c r="AI35" s="1038"/>
      <c r="AJ35" s="1039"/>
      <c r="AK35" s="980"/>
      <c r="AL35" s="971"/>
      <c r="AM35" s="971"/>
      <c r="AN35" s="971"/>
      <c r="AO35" s="971"/>
      <c r="AP35" s="971"/>
      <c r="AQ35" s="971"/>
      <c r="AR35" s="971"/>
      <c r="AS35" s="971"/>
      <c r="AT35" s="971"/>
      <c r="AU35" s="971"/>
      <c r="AV35" s="971"/>
      <c r="AW35" s="971"/>
      <c r="AX35" s="971"/>
      <c r="AY35" s="971"/>
      <c r="AZ35" s="1043"/>
      <c r="BA35" s="1043"/>
      <c r="BB35" s="1043"/>
      <c r="BC35" s="1043"/>
      <c r="BD35" s="1043"/>
      <c r="BE35" s="972"/>
      <c r="BF35" s="972"/>
      <c r="BG35" s="972"/>
      <c r="BH35" s="972"/>
      <c r="BI35" s="973"/>
      <c r="BJ35" s="232"/>
      <c r="BK35" s="232"/>
      <c r="BL35" s="232"/>
      <c r="BM35" s="232"/>
      <c r="BN35" s="232"/>
      <c r="BO35" s="241"/>
      <c r="BP35" s="241"/>
      <c r="BQ35" s="238">
        <v>29</v>
      </c>
      <c r="BR35" s="239"/>
      <c r="BS35" s="994"/>
      <c r="BT35" s="995"/>
      <c r="BU35" s="995"/>
      <c r="BV35" s="995"/>
      <c r="BW35" s="995"/>
      <c r="BX35" s="995"/>
      <c r="BY35" s="995"/>
      <c r="BZ35" s="995"/>
      <c r="CA35" s="995"/>
      <c r="CB35" s="995"/>
      <c r="CC35" s="995"/>
      <c r="CD35" s="995"/>
      <c r="CE35" s="995"/>
      <c r="CF35" s="995"/>
      <c r="CG35" s="1016"/>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4"/>
      <c r="DW35" s="995"/>
      <c r="DX35" s="995"/>
      <c r="DY35" s="995"/>
      <c r="DZ35" s="996"/>
      <c r="EA35" s="230"/>
    </row>
    <row r="36" spans="1:131" ht="26.25" customHeight="1" x14ac:dyDescent="0.15">
      <c r="A36" s="242">
        <v>9</v>
      </c>
      <c r="B36" s="1032"/>
      <c r="C36" s="1033"/>
      <c r="D36" s="1033"/>
      <c r="E36" s="1033"/>
      <c r="F36" s="1033"/>
      <c r="G36" s="1033"/>
      <c r="H36" s="1033"/>
      <c r="I36" s="1033"/>
      <c r="J36" s="1033"/>
      <c r="K36" s="1033"/>
      <c r="L36" s="1033"/>
      <c r="M36" s="1033"/>
      <c r="N36" s="1033"/>
      <c r="O36" s="1033"/>
      <c r="P36" s="1034"/>
      <c r="Q36" s="1040"/>
      <c r="R36" s="1041"/>
      <c r="S36" s="1041"/>
      <c r="T36" s="1041"/>
      <c r="U36" s="1041"/>
      <c r="V36" s="1041"/>
      <c r="W36" s="1041"/>
      <c r="X36" s="1041"/>
      <c r="Y36" s="1041"/>
      <c r="Z36" s="1041"/>
      <c r="AA36" s="1041"/>
      <c r="AB36" s="1041"/>
      <c r="AC36" s="1041"/>
      <c r="AD36" s="1041"/>
      <c r="AE36" s="1042"/>
      <c r="AF36" s="1037"/>
      <c r="AG36" s="1038"/>
      <c r="AH36" s="1038"/>
      <c r="AI36" s="1038"/>
      <c r="AJ36" s="1039"/>
      <c r="AK36" s="980"/>
      <c r="AL36" s="971"/>
      <c r="AM36" s="971"/>
      <c r="AN36" s="971"/>
      <c r="AO36" s="971"/>
      <c r="AP36" s="971"/>
      <c r="AQ36" s="971"/>
      <c r="AR36" s="971"/>
      <c r="AS36" s="971"/>
      <c r="AT36" s="971"/>
      <c r="AU36" s="971"/>
      <c r="AV36" s="971"/>
      <c r="AW36" s="971"/>
      <c r="AX36" s="971"/>
      <c r="AY36" s="971"/>
      <c r="AZ36" s="1043"/>
      <c r="BA36" s="1043"/>
      <c r="BB36" s="1043"/>
      <c r="BC36" s="1043"/>
      <c r="BD36" s="1043"/>
      <c r="BE36" s="972"/>
      <c r="BF36" s="972"/>
      <c r="BG36" s="972"/>
      <c r="BH36" s="972"/>
      <c r="BI36" s="973"/>
      <c r="BJ36" s="232"/>
      <c r="BK36" s="232"/>
      <c r="BL36" s="232"/>
      <c r="BM36" s="232"/>
      <c r="BN36" s="232"/>
      <c r="BO36" s="241"/>
      <c r="BP36" s="241"/>
      <c r="BQ36" s="238">
        <v>30</v>
      </c>
      <c r="BR36" s="239"/>
      <c r="BS36" s="994"/>
      <c r="BT36" s="995"/>
      <c r="BU36" s="995"/>
      <c r="BV36" s="995"/>
      <c r="BW36" s="995"/>
      <c r="BX36" s="995"/>
      <c r="BY36" s="995"/>
      <c r="BZ36" s="995"/>
      <c r="CA36" s="995"/>
      <c r="CB36" s="995"/>
      <c r="CC36" s="995"/>
      <c r="CD36" s="995"/>
      <c r="CE36" s="995"/>
      <c r="CF36" s="995"/>
      <c r="CG36" s="1016"/>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4"/>
      <c r="DW36" s="995"/>
      <c r="DX36" s="995"/>
      <c r="DY36" s="995"/>
      <c r="DZ36" s="996"/>
      <c r="EA36" s="230"/>
    </row>
    <row r="37" spans="1:131" ht="26.25" customHeight="1" x14ac:dyDescent="0.15">
      <c r="A37" s="242">
        <v>10</v>
      </c>
      <c r="B37" s="1032"/>
      <c r="C37" s="1033"/>
      <c r="D37" s="1033"/>
      <c r="E37" s="1033"/>
      <c r="F37" s="1033"/>
      <c r="G37" s="1033"/>
      <c r="H37" s="1033"/>
      <c r="I37" s="1033"/>
      <c r="J37" s="1033"/>
      <c r="K37" s="1033"/>
      <c r="L37" s="1033"/>
      <c r="M37" s="1033"/>
      <c r="N37" s="1033"/>
      <c r="O37" s="1033"/>
      <c r="P37" s="1034"/>
      <c r="Q37" s="1040"/>
      <c r="R37" s="1041"/>
      <c r="S37" s="1041"/>
      <c r="T37" s="1041"/>
      <c r="U37" s="1041"/>
      <c r="V37" s="1041"/>
      <c r="W37" s="1041"/>
      <c r="X37" s="1041"/>
      <c r="Y37" s="1041"/>
      <c r="Z37" s="1041"/>
      <c r="AA37" s="1041"/>
      <c r="AB37" s="1041"/>
      <c r="AC37" s="1041"/>
      <c r="AD37" s="1041"/>
      <c r="AE37" s="1042"/>
      <c r="AF37" s="1037"/>
      <c r="AG37" s="1038"/>
      <c r="AH37" s="1038"/>
      <c r="AI37" s="1038"/>
      <c r="AJ37" s="1039"/>
      <c r="AK37" s="980"/>
      <c r="AL37" s="971"/>
      <c r="AM37" s="971"/>
      <c r="AN37" s="971"/>
      <c r="AO37" s="971"/>
      <c r="AP37" s="971"/>
      <c r="AQ37" s="971"/>
      <c r="AR37" s="971"/>
      <c r="AS37" s="971"/>
      <c r="AT37" s="971"/>
      <c r="AU37" s="971"/>
      <c r="AV37" s="971"/>
      <c r="AW37" s="971"/>
      <c r="AX37" s="971"/>
      <c r="AY37" s="971"/>
      <c r="AZ37" s="1043"/>
      <c r="BA37" s="1043"/>
      <c r="BB37" s="1043"/>
      <c r="BC37" s="1043"/>
      <c r="BD37" s="1043"/>
      <c r="BE37" s="972"/>
      <c r="BF37" s="972"/>
      <c r="BG37" s="972"/>
      <c r="BH37" s="972"/>
      <c r="BI37" s="973"/>
      <c r="BJ37" s="232"/>
      <c r="BK37" s="232"/>
      <c r="BL37" s="232"/>
      <c r="BM37" s="232"/>
      <c r="BN37" s="232"/>
      <c r="BO37" s="241"/>
      <c r="BP37" s="241"/>
      <c r="BQ37" s="238">
        <v>31</v>
      </c>
      <c r="BR37" s="239"/>
      <c r="BS37" s="994"/>
      <c r="BT37" s="995"/>
      <c r="BU37" s="995"/>
      <c r="BV37" s="995"/>
      <c r="BW37" s="995"/>
      <c r="BX37" s="995"/>
      <c r="BY37" s="995"/>
      <c r="BZ37" s="995"/>
      <c r="CA37" s="995"/>
      <c r="CB37" s="995"/>
      <c r="CC37" s="995"/>
      <c r="CD37" s="995"/>
      <c r="CE37" s="995"/>
      <c r="CF37" s="995"/>
      <c r="CG37" s="1016"/>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4"/>
      <c r="DW37" s="995"/>
      <c r="DX37" s="995"/>
      <c r="DY37" s="995"/>
      <c r="DZ37" s="996"/>
      <c r="EA37" s="230"/>
    </row>
    <row r="38" spans="1:131" ht="26.25" customHeight="1" x14ac:dyDescent="0.15">
      <c r="A38" s="242">
        <v>11</v>
      </c>
      <c r="B38" s="1032"/>
      <c r="C38" s="1033"/>
      <c r="D38" s="1033"/>
      <c r="E38" s="1033"/>
      <c r="F38" s="1033"/>
      <c r="G38" s="1033"/>
      <c r="H38" s="1033"/>
      <c r="I38" s="1033"/>
      <c r="J38" s="1033"/>
      <c r="K38" s="1033"/>
      <c r="L38" s="1033"/>
      <c r="M38" s="1033"/>
      <c r="N38" s="1033"/>
      <c r="O38" s="1033"/>
      <c r="P38" s="1034"/>
      <c r="Q38" s="1040"/>
      <c r="R38" s="1041"/>
      <c r="S38" s="1041"/>
      <c r="T38" s="1041"/>
      <c r="U38" s="1041"/>
      <c r="V38" s="1041"/>
      <c r="W38" s="1041"/>
      <c r="X38" s="1041"/>
      <c r="Y38" s="1041"/>
      <c r="Z38" s="1041"/>
      <c r="AA38" s="1041"/>
      <c r="AB38" s="1041"/>
      <c r="AC38" s="1041"/>
      <c r="AD38" s="1041"/>
      <c r="AE38" s="1042"/>
      <c r="AF38" s="1037"/>
      <c r="AG38" s="1038"/>
      <c r="AH38" s="1038"/>
      <c r="AI38" s="1038"/>
      <c r="AJ38" s="1039"/>
      <c r="AK38" s="980"/>
      <c r="AL38" s="971"/>
      <c r="AM38" s="971"/>
      <c r="AN38" s="971"/>
      <c r="AO38" s="971"/>
      <c r="AP38" s="971"/>
      <c r="AQ38" s="971"/>
      <c r="AR38" s="971"/>
      <c r="AS38" s="971"/>
      <c r="AT38" s="971"/>
      <c r="AU38" s="971"/>
      <c r="AV38" s="971"/>
      <c r="AW38" s="971"/>
      <c r="AX38" s="971"/>
      <c r="AY38" s="971"/>
      <c r="AZ38" s="1043"/>
      <c r="BA38" s="1043"/>
      <c r="BB38" s="1043"/>
      <c r="BC38" s="1043"/>
      <c r="BD38" s="1043"/>
      <c r="BE38" s="972"/>
      <c r="BF38" s="972"/>
      <c r="BG38" s="972"/>
      <c r="BH38" s="972"/>
      <c r="BI38" s="973"/>
      <c r="BJ38" s="232"/>
      <c r="BK38" s="232"/>
      <c r="BL38" s="232"/>
      <c r="BM38" s="232"/>
      <c r="BN38" s="232"/>
      <c r="BO38" s="241"/>
      <c r="BP38" s="241"/>
      <c r="BQ38" s="238">
        <v>32</v>
      </c>
      <c r="BR38" s="239"/>
      <c r="BS38" s="994"/>
      <c r="BT38" s="995"/>
      <c r="BU38" s="995"/>
      <c r="BV38" s="995"/>
      <c r="BW38" s="995"/>
      <c r="BX38" s="995"/>
      <c r="BY38" s="995"/>
      <c r="BZ38" s="995"/>
      <c r="CA38" s="995"/>
      <c r="CB38" s="995"/>
      <c r="CC38" s="995"/>
      <c r="CD38" s="995"/>
      <c r="CE38" s="995"/>
      <c r="CF38" s="995"/>
      <c r="CG38" s="1016"/>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4"/>
      <c r="DW38" s="995"/>
      <c r="DX38" s="995"/>
      <c r="DY38" s="995"/>
      <c r="DZ38" s="996"/>
      <c r="EA38" s="230"/>
    </row>
    <row r="39" spans="1:131" ht="26.25" customHeight="1" x14ac:dyDescent="0.15">
      <c r="A39" s="242">
        <v>12</v>
      </c>
      <c r="B39" s="1032"/>
      <c r="C39" s="1033"/>
      <c r="D39" s="1033"/>
      <c r="E39" s="1033"/>
      <c r="F39" s="1033"/>
      <c r="G39" s="1033"/>
      <c r="H39" s="1033"/>
      <c r="I39" s="1033"/>
      <c r="J39" s="1033"/>
      <c r="K39" s="1033"/>
      <c r="L39" s="1033"/>
      <c r="M39" s="1033"/>
      <c r="N39" s="1033"/>
      <c r="O39" s="1033"/>
      <c r="P39" s="1034"/>
      <c r="Q39" s="1040"/>
      <c r="R39" s="1041"/>
      <c r="S39" s="1041"/>
      <c r="T39" s="1041"/>
      <c r="U39" s="1041"/>
      <c r="V39" s="1041"/>
      <c r="W39" s="1041"/>
      <c r="X39" s="1041"/>
      <c r="Y39" s="1041"/>
      <c r="Z39" s="1041"/>
      <c r="AA39" s="1041"/>
      <c r="AB39" s="1041"/>
      <c r="AC39" s="1041"/>
      <c r="AD39" s="1041"/>
      <c r="AE39" s="1042"/>
      <c r="AF39" s="1037"/>
      <c r="AG39" s="1038"/>
      <c r="AH39" s="1038"/>
      <c r="AI39" s="1038"/>
      <c r="AJ39" s="1039"/>
      <c r="AK39" s="980"/>
      <c r="AL39" s="971"/>
      <c r="AM39" s="971"/>
      <c r="AN39" s="971"/>
      <c r="AO39" s="971"/>
      <c r="AP39" s="971"/>
      <c r="AQ39" s="971"/>
      <c r="AR39" s="971"/>
      <c r="AS39" s="971"/>
      <c r="AT39" s="971"/>
      <c r="AU39" s="971"/>
      <c r="AV39" s="971"/>
      <c r="AW39" s="971"/>
      <c r="AX39" s="971"/>
      <c r="AY39" s="971"/>
      <c r="AZ39" s="1043"/>
      <c r="BA39" s="1043"/>
      <c r="BB39" s="1043"/>
      <c r="BC39" s="1043"/>
      <c r="BD39" s="1043"/>
      <c r="BE39" s="972"/>
      <c r="BF39" s="972"/>
      <c r="BG39" s="972"/>
      <c r="BH39" s="972"/>
      <c r="BI39" s="973"/>
      <c r="BJ39" s="232"/>
      <c r="BK39" s="232"/>
      <c r="BL39" s="232"/>
      <c r="BM39" s="232"/>
      <c r="BN39" s="232"/>
      <c r="BO39" s="241"/>
      <c r="BP39" s="241"/>
      <c r="BQ39" s="238">
        <v>33</v>
      </c>
      <c r="BR39" s="239"/>
      <c r="BS39" s="994"/>
      <c r="BT39" s="995"/>
      <c r="BU39" s="995"/>
      <c r="BV39" s="995"/>
      <c r="BW39" s="995"/>
      <c r="BX39" s="995"/>
      <c r="BY39" s="995"/>
      <c r="BZ39" s="995"/>
      <c r="CA39" s="995"/>
      <c r="CB39" s="995"/>
      <c r="CC39" s="995"/>
      <c r="CD39" s="995"/>
      <c r="CE39" s="995"/>
      <c r="CF39" s="995"/>
      <c r="CG39" s="1016"/>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4"/>
      <c r="DW39" s="995"/>
      <c r="DX39" s="995"/>
      <c r="DY39" s="995"/>
      <c r="DZ39" s="996"/>
      <c r="EA39" s="230"/>
    </row>
    <row r="40" spans="1:131" ht="26.25" customHeight="1" x14ac:dyDescent="0.15">
      <c r="A40" s="238">
        <v>13</v>
      </c>
      <c r="B40" s="1032"/>
      <c r="C40" s="1033"/>
      <c r="D40" s="1033"/>
      <c r="E40" s="1033"/>
      <c r="F40" s="1033"/>
      <c r="G40" s="1033"/>
      <c r="H40" s="1033"/>
      <c r="I40" s="1033"/>
      <c r="J40" s="1033"/>
      <c r="K40" s="1033"/>
      <c r="L40" s="1033"/>
      <c r="M40" s="1033"/>
      <c r="N40" s="1033"/>
      <c r="O40" s="1033"/>
      <c r="P40" s="1034"/>
      <c r="Q40" s="1040"/>
      <c r="R40" s="1041"/>
      <c r="S40" s="1041"/>
      <c r="T40" s="1041"/>
      <c r="U40" s="1041"/>
      <c r="V40" s="1041"/>
      <c r="W40" s="1041"/>
      <c r="X40" s="1041"/>
      <c r="Y40" s="1041"/>
      <c r="Z40" s="1041"/>
      <c r="AA40" s="1041"/>
      <c r="AB40" s="1041"/>
      <c r="AC40" s="1041"/>
      <c r="AD40" s="1041"/>
      <c r="AE40" s="1042"/>
      <c r="AF40" s="1037"/>
      <c r="AG40" s="1038"/>
      <c r="AH40" s="1038"/>
      <c r="AI40" s="1038"/>
      <c r="AJ40" s="1039"/>
      <c r="AK40" s="980"/>
      <c r="AL40" s="971"/>
      <c r="AM40" s="971"/>
      <c r="AN40" s="971"/>
      <c r="AO40" s="971"/>
      <c r="AP40" s="971"/>
      <c r="AQ40" s="971"/>
      <c r="AR40" s="971"/>
      <c r="AS40" s="971"/>
      <c r="AT40" s="971"/>
      <c r="AU40" s="971"/>
      <c r="AV40" s="971"/>
      <c r="AW40" s="971"/>
      <c r="AX40" s="971"/>
      <c r="AY40" s="971"/>
      <c r="AZ40" s="1043"/>
      <c r="BA40" s="1043"/>
      <c r="BB40" s="1043"/>
      <c r="BC40" s="1043"/>
      <c r="BD40" s="1043"/>
      <c r="BE40" s="972"/>
      <c r="BF40" s="972"/>
      <c r="BG40" s="972"/>
      <c r="BH40" s="972"/>
      <c r="BI40" s="973"/>
      <c r="BJ40" s="232"/>
      <c r="BK40" s="232"/>
      <c r="BL40" s="232"/>
      <c r="BM40" s="232"/>
      <c r="BN40" s="232"/>
      <c r="BO40" s="241"/>
      <c r="BP40" s="241"/>
      <c r="BQ40" s="238">
        <v>34</v>
      </c>
      <c r="BR40" s="239"/>
      <c r="BS40" s="994"/>
      <c r="BT40" s="995"/>
      <c r="BU40" s="995"/>
      <c r="BV40" s="995"/>
      <c r="BW40" s="995"/>
      <c r="BX40" s="995"/>
      <c r="BY40" s="995"/>
      <c r="BZ40" s="995"/>
      <c r="CA40" s="995"/>
      <c r="CB40" s="995"/>
      <c r="CC40" s="995"/>
      <c r="CD40" s="995"/>
      <c r="CE40" s="995"/>
      <c r="CF40" s="995"/>
      <c r="CG40" s="1016"/>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4"/>
      <c r="DW40" s="995"/>
      <c r="DX40" s="995"/>
      <c r="DY40" s="995"/>
      <c r="DZ40" s="996"/>
      <c r="EA40" s="230"/>
    </row>
    <row r="41" spans="1:131" ht="26.25" customHeight="1" x14ac:dyDescent="0.15">
      <c r="A41" s="238">
        <v>14</v>
      </c>
      <c r="B41" s="1032"/>
      <c r="C41" s="1033"/>
      <c r="D41" s="1033"/>
      <c r="E41" s="1033"/>
      <c r="F41" s="1033"/>
      <c r="G41" s="1033"/>
      <c r="H41" s="1033"/>
      <c r="I41" s="1033"/>
      <c r="J41" s="1033"/>
      <c r="K41" s="1033"/>
      <c r="L41" s="1033"/>
      <c r="M41" s="1033"/>
      <c r="N41" s="1033"/>
      <c r="O41" s="1033"/>
      <c r="P41" s="1034"/>
      <c r="Q41" s="1040"/>
      <c r="R41" s="1041"/>
      <c r="S41" s="1041"/>
      <c r="T41" s="1041"/>
      <c r="U41" s="1041"/>
      <c r="V41" s="1041"/>
      <c r="W41" s="1041"/>
      <c r="X41" s="1041"/>
      <c r="Y41" s="1041"/>
      <c r="Z41" s="1041"/>
      <c r="AA41" s="1041"/>
      <c r="AB41" s="1041"/>
      <c r="AC41" s="1041"/>
      <c r="AD41" s="1041"/>
      <c r="AE41" s="1042"/>
      <c r="AF41" s="1037"/>
      <c r="AG41" s="1038"/>
      <c r="AH41" s="1038"/>
      <c r="AI41" s="1038"/>
      <c r="AJ41" s="1039"/>
      <c r="AK41" s="980"/>
      <c r="AL41" s="971"/>
      <c r="AM41" s="971"/>
      <c r="AN41" s="971"/>
      <c r="AO41" s="971"/>
      <c r="AP41" s="971"/>
      <c r="AQ41" s="971"/>
      <c r="AR41" s="971"/>
      <c r="AS41" s="971"/>
      <c r="AT41" s="971"/>
      <c r="AU41" s="971"/>
      <c r="AV41" s="971"/>
      <c r="AW41" s="971"/>
      <c r="AX41" s="971"/>
      <c r="AY41" s="971"/>
      <c r="AZ41" s="1043"/>
      <c r="BA41" s="1043"/>
      <c r="BB41" s="1043"/>
      <c r="BC41" s="1043"/>
      <c r="BD41" s="1043"/>
      <c r="BE41" s="972"/>
      <c r="BF41" s="972"/>
      <c r="BG41" s="972"/>
      <c r="BH41" s="972"/>
      <c r="BI41" s="973"/>
      <c r="BJ41" s="232"/>
      <c r="BK41" s="232"/>
      <c r="BL41" s="232"/>
      <c r="BM41" s="232"/>
      <c r="BN41" s="232"/>
      <c r="BO41" s="241"/>
      <c r="BP41" s="241"/>
      <c r="BQ41" s="238">
        <v>35</v>
      </c>
      <c r="BR41" s="239"/>
      <c r="BS41" s="994"/>
      <c r="BT41" s="995"/>
      <c r="BU41" s="995"/>
      <c r="BV41" s="995"/>
      <c r="BW41" s="995"/>
      <c r="BX41" s="995"/>
      <c r="BY41" s="995"/>
      <c r="BZ41" s="995"/>
      <c r="CA41" s="995"/>
      <c r="CB41" s="995"/>
      <c r="CC41" s="995"/>
      <c r="CD41" s="995"/>
      <c r="CE41" s="995"/>
      <c r="CF41" s="995"/>
      <c r="CG41" s="1016"/>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4"/>
      <c r="DW41" s="995"/>
      <c r="DX41" s="995"/>
      <c r="DY41" s="995"/>
      <c r="DZ41" s="996"/>
      <c r="EA41" s="230"/>
    </row>
    <row r="42" spans="1:131" ht="26.25" customHeight="1" x14ac:dyDescent="0.15">
      <c r="A42" s="238">
        <v>15</v>
      </c>
      <c r="B42" s="1032"/>
      <c r="C42" s="1033"/>
      <c r="D42" s="1033"/>
      <c r="E42" s="1033"/>
      <c r="F42" s="1033"/>
      <c r="G42" s="1033"/>
      <c r="H42" s="1033"/>
      <c r="I42" s="1033"/>
      <c r="J42" s="1033"/>
      <c r="K42" s="1033"/>
      <c r="L42" s="1033"/>
      <c r="M42" s="1033"/>
      <c r="N42" s="1033"/>
      <c r="O42" s="1033"/>
      <c r="P42" s="1034"/>
      <c r="Q42" s="1040"/>
      <c r="R42" s="1041"/>
      <c r="S42" s="1041"/>
      <c r="T42" s="1041"/>
      <c r="U42" s="1041"/>
      <c r="V42" s="1041"/>
      <c r="W42" s="1041"/>
      <c r="X42" s="1041"/>
      <c r="Y42" s="1041"/>
      <c r="Z42" s="1041"/>
      <c r="AA42" s="1041"/>
      <c r="AB42" s="1041"/>
      <c r="AC42" s="1041"/>
      <c r="AD42" s="1041"/>
      <c r="AE42" s="1042"/>
      <c r="AF42" s="1037"/>
      <c r="AG42" s="1038"/>
      <c r="AH42" s="1038"/>
      <c r="AI42" s="1038"/>
      <c r="AJ42" s="1039"/>
      <c r="AK42" s="980"/>
      <c r="AL42" s="971"/>
      <c r="AM42" s="971"/>
      <c r="AN42" s="971"/>
      <c r="AO42" s="971"/>
      <c r="AP42" s="971"/>
      <c r="AQ42" s="971"/>
      <c r="AR42" s="971"/>
      <c r="AS42" s="971"/>
      <c r="AT42" s="971"/>
      <c r="AU42" s="971"/>
      <c r="AV42" s="971"/>
      <c r="AW42" s="971"/>
      <c r="AX42" s="971"/>
      <c r="AY42" s="971"/>
      <c r="AZ42" s="1043"/>
      <c r="BA42" s="1043"/>
      <c r="BB42" s="1043"/>
      <c r="BC42" s="1043"/>
      <c r="BD42" s="1043"/>
      <c r="BE42" s="972"/>
      <c r="BF42" s="972"/>
      <c r="BG42" s="972"/>
      <c r="BH42" s="972"/>
      <c r="BI42" s="973"/>
      <c r="BJ42" s="232"/>
      <c r="BK42" s="232"/>
      <c r="BL42" s="232"/>
      <c r="BM42" s="232"/>
      <c r="BN42" s="232"/>
      <c r="BO42" s="241"/>
      <c r="BP42" s="241"/>
      <c r="BQ42" s="238">
        <v>36</v>
      </c>
      <c r="BR42" s="239"/>
      <c r="BS42" s="994"/>
      <c r="BT42" s="995"/>
      <c r="BU42" s="995"/>
      <c r="BV42" s="995"/>
      <c r="BW42" s="995"/>
      <c r="BX42" s="995"/>
      <c r="BY42" s="995"/>
      <c r="BZ42" s="995"/>
      <c r="CA42" s="995"/>
      <c r="CB42" s="995"/>
      <c r="CC42" s="995"/>
      <c r="CD42" s="995"/>
      <c r="CE42" s="995"/>
      <c r="CF42" s="995"/>
      <c r="CG42" s="1016"/>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4"/>
      <c r="DW42" s="995"/>
      <c r="DX42" s="995"/>
      <c r="DY42" s="995"/>
      <c r="DZ42" s="996"/>
      <c r="EA42" s="230"/>
    </row>
    <row r="43" spans="1:131" ht="26.25" customHeight="1" x14ac:dyDescent="0.15">
      <c r="A43" s="238">
        <v>16</v>
      </c>
      <c r="B43" s="1032"/>
      <c r="C43" s="1033"/>
      <c r="D43" s="1033"/>
      <c r="E43" s="1033"/>
      <c r="F43" s="1033"/>
      <c r="G43" s="1033"/>
      <c r="H43" s="1033"/>
      <c r="I43" s="1033"/>
      <c r="J43" s="1033"/>
      <c r="K43" s="1033"/>
      <c r="L43" s="1033"/>
      <c r="M43" s="1033"/>
      <c r="N43" s="1033"/>
      <c r="O43" s="1033"/>
      <c r="P43" s="1034"/>
      <c r="Q43" s="1040"/>
      <c r="R43" s="1041"/>
      <c r="S43" s="1041"/>
      <c r="T43" s="1041"/>
      <c r="U43" s="1041"/>
      <c r="V43" s="1041"/>
      <c r="W43" s="1041"/>
      <c r="X43" s="1041"/>
      <c r="Y43" s="1041"/>
      <c r="Z43" s="1041"/>
      <c r="AA43" s="1041"/>
      <c r="AB43" s="1041"/>
      <c r="AC43" s="1041"/>
      <c r="AD43" s="1041"/>
      <c r="AE43" s="1042"/>
      <c r="AF43" s="1037"/>
      <c r="AG43" s="1038"/>
      <c r="AH43" s="1038"/>
      <c r="AI43" s="1038"/>
      <c r="AJ43" s="1039"/>
      <c r="AK43" s="980"/>
      <c r="AL43" s="971"/>
      <c r="AM43" s="971"/>
      <c r="AN43" s="971"/>
      <c r="AO43" s="971"/>
      <c r="AP43" s="971"/>
      <c r="AQ43" s="971"/>
      <c r="AR43" s="971"/>
      <c r="AS43" s="971"/>
      <c r="AT43" s="971"/>
      <c r="AU43" s="971"/>
      <c r="AV43" s="971"/>
      <c r="AW43" s="971"/>
      <c r="AX43" s="971"/>
      <c r="AY43" s="971"/>
      <c r="AZ43" s="1043"/>
      <c r="BA43" s="1043"/>
      <c r="BB43" s="1043"/>
      <c r="BC43" s="1043"/>
      <c r="BD43" s="1043"/>
      <c r="BE43" s="972"/>
      <c r="BF43" s="972"/>
      <c r="BG43" s="972"/>
      <c r="BH43" s="972"/>
      <c r="BI43" s="973"/>
      <c r="BJ43" s="232"/>
      <c r="BK43" s="232"/>
      <c r="BL43" s="232"/>
      <c r="BM43" s="232"/>
      <c r="BN43" s="232"/>
      <c r="BO43" s="241"/>
      <c r="BP43" s="241"/>
      <c r="BQ43" s="238">
        <v>37</v>
      </c>
      <c r="BR43" s="239"/>
      <c r="BS43" s="994"/>
      <c r="BT43" s="995"/>
      <c r="BU43" s="995"/>
      <c r="BV43" s="995"/>
      <c r="BW43" s="995"/>
      <c r="BX43" s="995"/>
      <c r="BY43" s="995"/>
      <c r="BZ43" s="995"/>
      <c r="CA43" s="995"/>
      <c r="CB43" s="995"/>
      <c r="CC43" s="995"/>
      <c r="CD43" s="995"/>
      <c r="CE43" s="995"/>
      <c r="CF43" s="995"/>
      <c r="CG43" s="1016"/>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4"/>
      <c r="DW43" s="995"/>
      <c r="DX43" s="995"/>
      <c r="DY43" s="995"/>
      <c r="DZ43" s="996"/>
      <c r="EA43" s="230"/>
    </row>
    <row r="44" spans="1:131" ht="26.25" customHeight="1" x14ac:dyDescent="0.15">
      <c r="A44" s="238">
        <v>17</v>
      </c>
      <c r="B44" s="1032"/>
      <c r="C44" s="1033"/>
      <c r="D44" s="1033"/>
      <c r="E44" s="1033"/>
      <c r="F44" s="1033"/>
      <c r="G44" s="1033"/>
      <c r="H44" s="1033"/>
      <c r="I44" s="1033"/>
      <c r="J44" s="1033"/>
      <c r="K44" s="1033"/>
      <c r="L44" s="1033"/>
      <c r="M44" s="1033"/>
      <c r="N44" s="1033"/>
      <c r="O44" s="1033"/>
      <c r="P44" s="1034"/>
      <c r="Q44" s="1040"/>
      <c r="R44" s="1041"/>
      <c r="S44" s="1041"/>
      <c r="T44" s="1041"/>
      <c r="U44" s="1041"/>
      <c r="V44" s="1041"/>
      <c r="W44" s="1041"/>
      <c r="X44" s="1041"/>
      <c r="Y44" s="1041"/>
      <c r="Z44" s="1041"/>
      <c r="AA44" s="1041"/>
      <c r="AB44" s="1041"/>
      <c r="AC44" s="1041"/>
      <c r="AD44" s="1041"/>
      <c r="AE44" s="1042"/>
      <c r="AF44" s="1037"/>
      <c r="AG44" s="1038"/>
      <c r="AH44" s="1038"/>
      <c r="AI44" s="1038"/>
      <c r="AJ44" s="1039"/>
      <c r="AK44" s="980"/>
      <c r="AL44" s="971"/>
      <c r="AM44" s="971"/>
      <c r="AN44" s="971"/>
      <c r="AO44" s="971"/>
      <c r="AP44" s="971"/>
      <c r="AQ44" s="971"/>
      <c r="AR44" s="971"/>
      <c r="AS44" s="971"/>
      <c r="AT44" s="971"/>
      <c r="AU44" s="971"/>
      <c r="AV44" s="971"/>
      <c r="AW44" s="971"/>
      <c r="AX44" s="971"/>
      <c r="AY44" s="971"/>
      <c r="AZ44" s="1043"/>
      <c r="BA44" s="1043"/>
      <c r="BB44" s="1043"/>
      <c r="BC44" s="1043"/>
      <c r="BD44" s="1043"/>
      <c r="BE44" s="972"/>
      <c r="BF44" s="972"/>
      <c r="BG44" s="972"/>
      <c r="BH44" s="972"/>
      <c r="BI44" s="973"/>
      <c r="BJ44" s="232"/>
      <c r="BK44" s="232"/>
      <c r="BL44" s="232"/>
      <c r="BM44" s="232"/>
      <c r="BN44" s="232"/>
      <c r="BO44" s="241"/>
      <c r="BP44" s="241"/>
      <c r="BQ44" s="238">
        <v>38</v>
      </c>
      <c r="BR44" s="239"/>
      <c r="BS44" s="994"/>
      <c r="BT44" s="995"/>
      <c r="BU44" s="995"/>
      <c r="BV44" s="995"/>
      <c r="BW44" s="995"/>
      <c r="BX44" s="995"/>
      <c r="BY44" s="995"/>
      <c r="BZ44" s="995"/>
      <c r="CA44" s="995"/>
      <c r="CB44" s="995"/>
      <c r="CC44" s="995"/>
      <c r="CD44" s="995"/>
      <c r="CE44" s="995"/>
      <c r="CF44" s="995"/>
      <c r="CG44" s="1016"/>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4"/>
      <c r="DW44" s="995"/>
      <c r="DX44" s="995"/>
      <c r="DY44" s="995"/>
      <c r="DZ44" s="996"/>
      <c r="EA44" s="230"/>
    </row>
    <row r="45" spans="1:131" ht="26.25" customHeight="1" x14ac:dyDescent="0.15">
      <c r="A45" s="238">
        <v>18</v>
      </c>
      <c r="B45" s="1032"/>
      <c r="C45" s="1033"/>
      <c r="D45" s="1033"/>
      <c r="E45" s="1033"/>
      <c r="F45" s="1033"/>
      <c r="G45" s="1033"/>
      <c r="H45" s="1033"/>
      <c r="I45" s="1033"/>
      <c r="J45" s="1033"/>
      <c r="K45" s="1033"/>
      <c r="L45" s="1033"/>
      <c r="M45" s="1033"/>
      <c r="N45" s="1033"/>
      <c r="O45" s="1033"/>
      <c r="P45" s="1034"/>
      <c r="Q45" s="1040"/>
      <c r="R45" s="1041"/>
      <c r="S45" s="1041"/>
      <c r="T45" s="1041"/>
      <c r="U45" s="1041"/>
      <c r="V45" s="1041"/>
      <c r="W45" s="1041"/>
      <c r="X45" s="1041"/>
      <c r="Y45" s="1041"/>
      <c r="Z45" s="1041"/>
      <c r="AA45" s="1041"/>
      <c r="AB45" s="1041"/>
      <c r="AC45" s="1041"/>
      <c r="AD45" s="1041"/>
      <c r="AE45" s="1042"/>
      <c r="AF45" s="1037"/>
      <c r="AG45" s="1038"/>
      <c r="AH45" s="1038"/>
      <c r="AI45" s="1038"/>
      <c r="AJ45" s="1039"/>
      <c r="AK45" s="980"/>
      <c r="AL45" s="971"/>
      <c r="AM45" s="971"/>
      <c r="AN45" s="971"/>
      <c r="AO45" s="971"/>
      <c r="AP45" s="971"/>
      <c r="AQ45" s="971"/>
      <c r="AR45" s="971"/>
      <c r="AS45" s="971"/>
      <c r="AT45" s="971"/>
      <c r="AU45" s="971"/>
      <c r="AV45" s="971"/>
      <c r="AW45" s="971"/>
      <c r="AX45" s="971"/>
      <c r="AY45" s="971"/>
      <c r="AZ45" s="1043"/>
      <c r="BA45" s="1043"/>
      <c r="BB45" s="1043"/>
      <c r="BC45" s="1043"/>
      <c r="BD45" s="1043"/>
      <c r="BE45" s="972"/>
      <c r="BF45" s="972"/>
      <c r="BG45" s="972"/>
      <c r="BH45" s="972"/>
      <c r="BI45" s="973"/>
      <c r="BJ45" s="232"/>
      <c r="BK45" s="232"/>
      <c r="BL45" s="232"/>
      <c r="BM45" s="232"/>
      <c r="BN45" s="232"/>
      <c r="BO45" s="241"/>
      <c r="BP45" s="241"/>
      <c r="BQ45" s="238">
        <v>39</v>
      </c>
      <c r="BR45" s="239"/>
      <c r="BS45" s="994"/>
      <c r="BT45" s="995"/>
      <c r="BU45" s="995"/>
      <c r="BV45" s="995"/>
      <c r="BW45" s="995"/>
      <c r="BX45" s="995"/>
      <c r="BY45" s="995"/>
      <c r="BZ45" s="995"/>
      <c r="CA45" s="995"/>
      <c r="CB45" s="995"/>
      <c r="CC45" s="995"/>
      <c r="CD45" s="995"/>
      <c r="CE45" s="995"/>
      <c r="CF45" s="995"/>
      <c r="CG45" s="1016"/>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230"/>
    </row>
    <row r="46" spans="1:131" ht="26.25" customHeight="1" x14ac:dyDescent="0.15">
      <c r="A46" s="238">
        <v>19</v>
      </c>
      <c r="B46" s="1032"/>
      <c r="C46" s="1033"/>
      <c r="D46" s="1033"/>
      <c r="E46" s="1033"/>
      <c r="F46" s="1033"/>
      <c r="G46" s="1033"/>
      <c r="H46" s="1033"/>
      <c r="I46" s="1033"/>
      <c r="J46" s="1033"/>
      <c r="K46" s="1033"/>
      <c r="L46" s="1033"/>
      <c r="M46" s="1033"/>
      <c r="N46" s="1033"/>
      <c r="O46" s="1033"/>
      <c r="P46" s="1034"/>
      <c r="Q46" s="1040"/>
      <c r="R46" s="1041"/>
      <c r="S46" s="1041"/>
      <c r="T46" s="1041"/>
      <c r="U46" s="1041"/>
      <c r="V46" s="1041"/>
      <c r="W46" s="1041"/>
      <c r="X46" s="1041"/>
      <c r="Y46" s="1041"/>
      <c r="Z46" s="1041"/>
      <c r="AA46" s="1041"/>
      <c r="AB46" s="1041"/>
      <c r="AC46" s="1041"/>
      <c r="AD46" s="1041"/>
      <c r="AE46" s="1042"/>
      <c r="AF46" s="1037"/>
      <c r="AG46" s="1038"/>
      <c r="AH46" s="1038"/>
      <c r="AI46" s="1038"/>
      <c r="AJ46" s="1039"/>
      <c r="AK46" s="980"/>
      <c r="AL46" s="971"/>
      <c r="AM46" s="971"/>
      <c r="AN46" s="971"/>
      <c r="AO46" s="971"/>
      <c r="AP46" s="971"/>
      <c r="AQ46" s="971"/>
      <c r="AR46" s="971"/>
      <c r="AS46" s="971"/>
      <c r="AT46" s="971"/>
      <c r="AU46" s="971"/>
      <c r="AV46" s="971"/>
      <c r="AW46" s="971"/>
      <c r="AX46" s="971"/>
      <c r="AY46" s="971"/>
      <c r="AZ46" s="1043"/>
      <c r="BA46" s="1043"/>
      <c r="BB46" s="1043"/>
      <c r="BC46" s="1043"/>
      <c r="BD46" s="1043"/>
      <c r="BE46" s="972"/>
      <c r="BF46" s="972"/>
      <c r="BG46" s="972"/>
      <c r="BH46" s="972"/>
      <c r="BI46" s="973"/>
      <c r="BJ46" s="232"/>
      <c r="BK46" s="232"/>
      <c r="BL46" s="232"/>
      <c r="BM46" s="232"/>
      <c r="BN46" s="232"/>
      <c r="BO46" s="241"/>
      <c r="BP46" s="241"/>
      <c r="BQ46" s="238">
        <v>40</v>
      </c>
      <c r="BR46" s="239"/>
      <c r="BS46" s="994"/>
      <c r="BT46" s="995"/>
      <c r="BU46" s="995"/>
      <c r="BV46" s="995"/>
      <c r="BW46" s="995"/>
      <c r="BX46" s="995"/>
      <c r="BY46" s="995"/>
      <c r="BZ46" s="995"/>
      <c r="CA46" s="995"/>
      <c r="CB46" s="995"/>
      <c r="CC46" s="995"/>
      <c r="CD46" s="995"/>
      <c r="CE46" s="995"/>
      <c r="CF46" s="995"/>
      <c r="CG46" s="1016"/>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230"/>
    </row>
    <row r="47" spans="1:131" ht="26.25" customHeight="1" x14ac:dyDescent="0.15">
      <c r="A47" s="238">
        <v>20</v>
      </c>
      <c r="B47" s="1032"/>
      <c r="C47" s="1033"/>
      <c r="D47" s="1033"/>
      <c r="E47" s="1033"/>
      <c r="F47" s="1033"/>
      <c r="G47" s="1033"/>
      <c r="H47" s="1033"/>
      <c r="I47" s="1033"/>
      <c r="J47" s="1033"/>
      <c r="K47" s="1033"/>
      <c r="L47" s="1033"/>
      <c r="M47" s="1033"/>
      <c r="N47" s="1033"/>
      <c r="O47" s="1033"/>
      <c r="P47" s="1034"/>
      <c r="Q47" s="1040"/>
      <c r="R47" s="1041"/>
      <c r="S47" s="1041"/>
      <c r="T47" s="1041"/>
      <c r="U47" s="1041"/>
      <c r="V47" s="1041"/>
      <c r="W47" s="1041"/>
      <c r="X47" s="1041"/>
      <c r="Y47" s="1041"/>
      <c r="Z47" s="1041"/>
      <c r="AA47" s="1041"/>
      <c r="AB47" s="1041"/>
      <c r="AC47" s="1041"/>
      <c r="AD47" s="1041"/>
      <c r="AE47" s="1042"/>
      <c r="AF47" s="1037"/>
      <c r="AG47" s="1038"/>
      <c r="AH47" s="1038"/>
      <c r="AI47" s="1038"/>
      <c r="AJ47" s="1039"/>
      <c r="AK47" s="980"/>
      <c r="AL47" s="971"/>
      <c r="AM47" s="971"/>
      <c r="AN47" s="971"/>
      <c r="AO47" s="971"/>
      <c r="AP47" s="971"/>
      <c r="AQ47" s="971"/>
      <c r="AR47" s="971"/>
      <c r="AS47" s="971"/>
      <c r="AT47" s="971"/>
      <c r="AU47" s="971"/>
      <c r="AV47" s="971"/>
      <c r="AW47" s="971"/>
      <c r="AX47" s="971"/>
      <c r="AY47" s="971"/>
      <c r="AZ47" s="1043"/>
      <c r="BA47" s="1043"/>
      <c r="BB47" s="1043"/>
      <c r="BC47" s="1043"/>
      <c r="BD47" s="1043"/>
      <c r="BE47" s="972"/>
      <c r="BF47" s="972"/>
      <c r="BG47" s="972"/>
      <c r="BH47" s="972"/>
      <c r="BI47" s="973"/>
      <c r="BJ47" s="232"/>
      <c r="BK47" s="232"/>
      <c r="BL47" s="232"/>
      <c r="BM47" s="232"/>
      <c r="BN47" s="232"/>
      <c r="BO47" s="241"/>
      <c r="BP47" s="241"/>
      <c r="BQ47" s="238">
        <v>41</v>
      </c>
      <c r="BR47" s="239"/>
      <c r="BS47" s="994"/>
      <c r="BT47" s="995"/>
      <c r="BU47" s="995"/>
      <c r="BV47" s="995"/>
      <c r="BW47" s="995"/>
      <c r="BX47" s="995"/>
      <c r="BY47" s="995"/>
      <c r="BZ47" s="995"/>
      <c r="CA47" s="995"/>
      <c r="CB47" s="995"/>
      <c r="CC47" s="995"/>
      <c r="CD47" s="995"/>
      <c r="CE47" s="995"/>
      <c r="CF47" s="995"/>
      <c r="CG47" s="1016"/>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230"/>
    </row>
    <row r="48" spans="1:131" ht="26.25" customHeight="1" x14ac:dyDescent="0.15">
      <c r="A48" s="238">
        <v>21</v>
      </c>
      <c r="B48" s="1032"/>
      <c r="C48" s="1033"/>
      <c r="D48" s="1033"/>
      <c r="E48" s="1033"/>
      <c r="F48" s="1033"/>
      <c r="G48" s="1033"/>
      <c r="H48" s="1033"/>
      <c r="I48" s="1033"/>
      <c r="J48" s="1033"/>
      <c r="K48" s="1033"/>
      <c r="L48" s="1033"/>
      <c r="M48" s="1033"/>
      <c r="N48" s="1033"/>
      <c r="O48" s="1033"/>
      <c r="P48" s="1034"/>
      <c r="Q48" s="1040"/>
      <c r="R48" s="1041"/>
      <c r="S48" s="1041"/>
      <c r="T48" s="1041"/>
      <c r="U48" s="1041"/>
      <c r="V48" s="1041"/>
      <c r="W48" s="1041"/>
      <c r="X48" s="1041"/>
      <c r="Y48" s="1041"/>
      <c r="Z48" s="1041"/>
      <c r="AA48" s="1041"/>
      <c r="AB48" s="1041"/>
      <c r="AC48" s="1041"/>
      <c r="AD48" s="1041"/>
      <c r="AE48" s="1042"/>
      <c r="AF48" s="1037"/>
      <c r="AG48" s="1038"/>
      <c r="AH48" s="1038"/>
      <c r="AI48" s="1038"/>
      <c r="AJ48" s="1039"/>
      <c r="AK48" s="980"/>
      <c r="AL48" s="971"/>
      <c r="AM48" s="971"/>
      <c r="AN48" s="971"/>
      <c r="AO48" s="971"/>
      <c r="AP48" s="971"/>
      <c r="AQ48" s="971"/>
      <c r="AR48" s="971"/>
      <c r="AS48" s="971"/>
      <c r="AT48" s="971"/>
      <c r="AU48" s="971"/>
      <c r="AV48" s="971"/>
      <c r="AW48" s="971"/>
      <c r="AX48" s="971"/>
      <c r="AY48" s="971"/>
      <c r="AZ48" s="1043"/>
      <c r="BA48" s="1043"/>
      <c r="BB48" s="1043"/>
      <c r="BC48" s="1043"/>
      <c r="BD48" s="1043"/>
      <c r="BE48" s="972"/>
      <c r="BF48" s="972"/>
      <c r="BG48" s="972"/>
      <c r="BH48" s="972"/>
      <c r="BI48" s="973"/>
      <c r="BJ48" s="232"/>
      <c r="BK48" s="232"/>
      <c r="BL48" s="232"/>
      <c r="BM48" s="232"/>
      <c r="BN48" s="232"/>
      <c r="BO48" s="241"/>
      <c r="BP48" s="241"/>
      <c r="BQ48" s="238">
        <v>42</v>
      </c>
      <c r="BR48" s="239"/>
      <c r="BS48" s="994"/>
      <c r="BT48" s="995"/>
      <c r="BU48" s="995"/>
      <c r="BV48" s="995"/>
      <c r="BW48" s="995"/>
      <c r="BX48" s="995"/>
      <c r="BY48" s="995"/>
      <c r="BZ48" s="995"/>
      <c r="CA48" s="995"/>
      <c r="CB48" s="995"/>
      <c r="CC48" s="995"/>
      <c r="CD48" s="995"/>
      <c r="CE48" s="995"/>
      <c r="CF48" s="995"/>
      <c r="CG48" s="1016"/>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230"/>
    </row>
    <row r="49" spans="1:131" ht="26.25" customHeight="1" x14ac:dyDescent="0.15">
      <c r="A49" s="238">
        <v>22</v>
      </c>
      <c r="B49" s="1032"/>
      <c r="C49" s="1033"/>
      <c r="D49" s="1033"/>
      <c r="E49" s="1033"/>
      <c r="F49" s="1033"/>
      <c r="G49" s="1033"/>
      <c r="H49" s="1033"/>
      <c r="I49" s="1033"/>
      <c r="J49" s="1033"/>
      <c r="K49" s="1033"/>
      <c r="L49" s="1033"/>
      <c r="M49" s="1033"/>
      <c r="N49" s="1033"/>
      <c r="O49" s="1033"/>
      <c r="P49" s="1034"/>
      <c r="Q49" s="1040"/>
      <c r="R49" s="1041"/>
      <c r="S49" s="1041"/>
      <c r="T49" s="1041"/>
      <c r="U49" s="1041"/>
      <c r="V49" s="1041"/>
      <c r="W49" s="1041"/>
      <c r="X49" s="1041"/>
      <c r="Y49" s="1041"/>
      <c r="Z49" s="1041"/>
      <c r="AA49" s="1041"/>
      <c r="AB49" s="1041"/>
      <c r="AC49" s="1041"/>
      <c r="AD49" s="1041"/>
      <c r="AE49" s="1042"/>
      <c r="AF49" s="1037"/>
      <c r="AG49" s="1038"/>
      <c r="AH49" s="1038"/>
      <c r="AI49" s="1038"/>
      <c r="AJ49" s="1039"/>
      <c r="AK49" s="980"/>
      <c r="AL49" s="971"/>
      <c r="AM49" s="971"/>
      <c r="AN49" s="971"/>
      <c r="AO49" s="971"/>
      <c r="AP49" s="971"/>
      <c r="AQ49" s="971"/>
      <c r="AR49" s="971"/>
      <c r="AS49" s="971"/>
      <c r="AT49" s="971"/>
      <c r="AU49" s="971"/>
      <c r="AV49" s="971"/>
      <c r="AW49" s="971"/>
      <c r="AX49" s="971"/>
      <c r="AY49" s="971"/>
      <c r="AZ49" s="1043"/>
      <c r="BA49" s="1043"/>
      <c r="BB49" s="1043"/>
      <c r="BC49" s="1043"/>
      <c r="BD49" s="1043"/>
      <c r="BE49" s="972"/>
      <c r="BF49" s="972"/>
      <c r="BG49" s="972"/>
      <c r="BH49" s="972"/>
      <c r="BI49" s="973"/>
      <c r="BJ49" s="232"/>
      <c r="BK49" s="232"/>
      <c r="BL49" s="232"/>
      <c r="BM49" s="232"/>
      <c r="BN49" s="232"/>
      <c r="BO49" s="241"/>
      <c r="BP49" s="241"/>
      <c r="BQ49" s="238">
        <v>43</v>
      </c>
      <c r="BR49" s="239"/>
      <c r="BS49" s="994"/>
      <c r="BT49" s="995"/>
      <c r="BU49" s="995"/>
      <c r="BV49" s="995"/>
      <c r="BW49" s="995"/>
      <c r="BX49" s="995"/>
      <c r="BY49" s="995"/>
      <c r="BZ49" s="995"/>
      <c r="CA49" s="995"/>
      <c r="CB49" s="995"/>
      <c r="CC49" s="995"/>
      <c r="CD49" s="995"/>
      <c r="CE49" s="995"/>
      <c r="CF49" s="995"/>
      <c r="CG49" s="1016"/>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230"/>
    </row>
    <row r="50" spans="1:131" ht="26.25" customHeight="1" x14ac:dyDescent="0.15">
      <c r="A50" s="238">
        <v>23</v>
      </c>
      <c r="B50" s="1032"/>
      <c r="C50" s="1033"/>
      <c r="D50" s="1033"/>
      <c r="E50" s="1033"/>
      <c r="F50" s="1033"/>
      <c r="G50" s="1033"/>
      <c r="H50" s="1033"/>
      <c r="I50" s="1033"/>
      <c r="J50" s="1033"/>
      <c r="K50" s="1033"/>
      <c r="L50" s="1033"/>
      <c r="M50" s="1033"/>
      <c r="N50" s="1033"/>
      <c r="O50" s="1033"/>
      <c r="P50" s="1034"/>
      <c r="Q50" s="1035"/>
      <c r="R50" s="1027"/>
      <c r="S50" s="1027"/>
      <c r="T50" s="1027"/>
      <c r="U50" s="1027"/>
      <c r="V50" s="1027"/>
      <c r="W50" s="1027"/>
      <c r="X50" s="1027"/>
      <c r="Y50" s="1027"/>
      <c r="Z50" s="1027"/>
      <c r="AA50" s="1027"/>
      <c r="AB50" s="1027"/>
      <c r="AC50" s="1027"/>
      <c r="AD50" s="1027"/>
      <c r="AE50" s="1036"/>
      <c r="AF50" s="1037"/>
      <c r="AG50" s="1038"/>
      <c r="AH50" s="1038"/>
      <c r="AI50" s="1038"/>
      <c r="AJ50" s="1039"/>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2"/>
      <c r="BF50" s="972"/>
      <c r="BG50" s="972"/>
      <c r="BH50" s="972"/>
      <c r="BI50" s="973"/>
      <c r="BJ50" s="232"/>
      <c r="BK50" s="232"/>
      <c r="BL50" s="232"/>
      <c r="BM50" s="232"/>
      <c r="BN50" s="232"/>
      <c r="BO50" s="241"/>
      <c r="BP50" s="241"/>
      <c r="BQ50" s="238">
        <v>44</v>
      </c>
      <c r="BR50" s="239"/>
      <c r="BS50" s="994"/>
      <c r="BT50" s="995"/>
      <c r="BU50" s="995"/>
      <c r="BV50" s="995"/>
      <c r="BW50" s="995"/>
      <c r="BX50" s="995"/>
      <c r="BY50" s="995"/>
      <c r="BZ50" s="995"/>
      <c r="CA50" s="995"/>
      <c r="CB50" s="995"/>
      <c r="CC50" s="995"/>
      <c r="CD50" s="995"/>
      <c r="CE50" s="995"/>
      <c r="CF50" s="995"/>
      <c r="CG50" s="1016"/>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230"/>
    </row>
    <row r="51" spans="1:131" ht="26.25" customHeight="1" x14ac:dyDescent="0.15">
      <c r="A51" s="238">
        <v>24</v>
      </c>
      <c r="B51" s="1032"/>
      <c r="C51" s="1033"/>
      <c r="D51" s="1033"/>
      <c r="E51" s="1033"/>
      <c r="F51" s="1033"/>
      <c r="G51" s="1033"/>
      <c r="H51" s="1033"/>
      <c r="I51" s="1033"/>
      <c r="J51" s="1033"/>
      <c r="K51" s="1033"/>
      <c r="L51" s="1033"/>
      <c r="M51" s="1033"/>
      <c r="N51" s="1033"/>
      <c r="O51" s="1033"/>
      <c r="P51" s="1034"/>
      <c r="Q51" s="1035"/>
      <c r="R51" s="1027"/>
      <c r="S51" s="1027"/>
      <c r="T51" s="1027"/>
      <c r="U51" s="1027"/>
      <c r="V51" s="1027"/>
      <c r="W51" s="1027"/>
      <c r="X51" s="1027"/>
      <c r="Y51" s="1027"/>
      <c r="Z51" s="1027"/>
      <c r="AA51" s="1027"/>
      <c r="AB51" s="1027"/>
      <c r="AC51" s="1027"/>
      <c r="AD51" s="1027"/>
      <c r="AE51" s="1036"/>
      <c r="AF51" s="1037"/>
      <c r="AG51" s="1038"/>
      <c r="AH51" s="1038"/>
      <c r="AI51" s="1038"/>
      <c r="AJ51" s="1039"/>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2"/>
      <c r="BF51" s="972"/>
      <c r="BG51" s="972"/>
      <c r="BH51" s="972"/>
      <c r="BI51" s="973"/>
      <c r="BJ51" s="232"/>
      <c r="BK51" s="232"/>
      <c r="BL51" s="232"/>
      <c r="BM51" s="232"/>
      <c r="BN51" s="232"/>
      <c r="BO51" s="241"/>
      <c r="BP51" s="241"/>
      <c r="BQ51" s="238">
        <v>45</v>
      </c>
      <c r="BR51" s="239"/>
      <c r="BS51" s="994"/>
      <c r="BT51" s="995"/>
      <c r="BU51" s="995"/>
      <c r="BV51" s="995"/>
      <c r="BW51" s="995"/>
      <c r="BX51" s="995"/>
      <c r="BY51" s="995"/>
      <c r="BZ51" s="995"/>
      <c r="CA51" s="995"/>
      <c r="CB51" s="995"/>
      <c r="CC51" s="995"/>
      <c r="CD51" s="995"/>
      <c r="CE51" s="995"/>
      <c r="CF51" s="995"/>
      <c r="CG51" s="1016"/>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230"/>
    </row>
    <row r="52" spans="1:131" ht="26.25" customHeight="1" x14ac:dyDescent="0.15">
      <c r="A52" s="238">
        <v>25</v>
      </c>
      <c r="B52" s="1032"/>
      <c r="C52" s="1033"/>
      <c r="D52" s="1033"/>
      <c r="E52" s="1033"/>
      <c r="F52" s="1033"/>
      <c r="G52" s="1033"/>
      <c r="H52" s="1033"/>
      <c r="I52" s="1033"/>
      <c r="J52" s="1033"/>
      <c r="K52" s="1033"/>
      <c r="L52" s="1033"/>
      <c r="M52" s="1033"/>
      <c r="N52" s="1033"/>
      <c r="O52" s="1033"/>
      <c r="P52" s="1034"/>
      <c r="Q52" s="1035"/>
      <c r="R52" s="1027"/>
      <c r="S52" s="1027"/>
      <c r="T52" s="1027"/>
      <c r="U52" s="1027"/>
      <c r="V52" s="1027"/>
      <c r="W52" s="1027"/>
      <c r="X52" s="1027"/>
      <c r="Y52" s="1027"/>
      <c r="Z52" s="1027"/>
      <c r="AA52" s="1027"/>
      <c r="AB52" s="1027"/>
      <c r="AC52" s="1027"/>
      <c r="AD52" s="1027"/>
      <c r="AE52" s="1036"/>
      <c r="AF52" s="1037"/>
      <c r="AG52" s="1038"/>
      <c r="AH52" s="1038"/>
      <c r="AI52" s="1038"/>
      <c r="AJ52" s="1039"/>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2"/>
      <c r="BF52" s="972"/>
      <c r="BG52" s="972"/>
      <c r="BH52" s="972"/>
      <c r="BI52" s="973"/>
      <c r="BJ52" s="232"/>
      <c r="BK52" s="232"/>
      <c r="BL52" s="232"/>
      <c r="BM52" s="232"/>
      <c r="BN52" s="232"/>
      <c r="BO52" s="241"/>
      <c r="BP52" s="241"/>
      <c r="BQ52" s="238">
        <v>46</v>
      </c>
      <c r="BR52" s="239"/>
      <c r="BS52" s="994"/>
      <c r="BT52" s="995"/>
      <c r="BU52" s="995"/>
      <c r="BV52" s="995"/>
      <c r="BW52" s="995"/>
      <c r="BX52" s="995"/>
      <c r="BY52" s="995"/>
      <c r="BZ52" s="995"/>
      <c r="CA52" s="995"/>
      <c r="CB52" s="995"/>
      <c r="CC52" s="995"/>
      <c r="CD52" s="995"/>
      <c r="CE52" s="995"/>
      <c r="CF52" s="995"/>
      <c r="CG52" s="1016"/>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230"/>
    </row>
    <row r="53" spans="1:131" ht="26.25" customHeight="1" x14ac:dyDescent="0.15">
      <c r="A53" s="238">
        <v>26</v>
      </c>
      <c r="B53" s="1032"/>
      <c r="C53" s="1033"/>
      <c r="D53" s="1033"/>
      <c r="E53" s="1033"/>
      <c r="F53" s="1033"/>
      <c r="G53" s="1033"/>
      <c r="H53" s="1033"/>
      <c r="I53" s="1033"/>
      <c r="J53" s="1033"/>
      <c r="K53" s="1033"/>
      <c r="L53" s="1033"/>
      <c r="M53" s="1033"/>
      <c r="N53" s="1033"/>
      <c r="O53" s="1033"/>
      <c r="P53" s="1034"/>
      <c r="Q53" s="1035"/>
      <c r="R53" s="1027"/>
      <c r="S53" s="1027"/>
      <c r="T53" s="1027"/>
      <c r="U53" s="1027"/>
      <c r="V53" s="1027"/>
      <c r="W53" s="1027"/>
      <c r="X53" s="1027"/>
      <c r="Y53" s="1027"/>
      <c r="Z53" s="1027"/>
      <c r="AA53" s="1027"/>
      <c r="AB53" s="1027"/>
      <c r="AC53" s="1027"/>
      <c r="AD53" s="1027"/>
      <c r="AE53" s="1036"/>
      <c r="AF53" s="1037"/>
      <c r="AG53" s="1038"/>
      <c r="AH53" s="1038"/>
      <c r="AI53" s="1038"/>
      <c r="AJ53" s="1039"/>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2"/>
      <c r="BF53" s="972"/>
      <c r="BG53" s="972"/>
      <c r="BH53" s="972"/>
      <c r="BI53" s="973"/>
      <c r="BJ53" s="232"/>
      <c r="BK53" s="232"/>
      <c r="BL53" s="232"/>
      <c r="BM53" s="232"/>
      <c r="BN53" s="232"/>
      <c r="BO53" s="241"/>
      <c r="BP53" s="241"/>
      <c r="BQ53" s="238">
        <v>47</v>
      </c>
      <c r="BR53" s="239"/>
      <c r="BS53" s="994"/>
      <c r="BT53" s="995"/>
      <c r="BU53" s="995"/>
      <c r="BV53" s="995"/>
      <c r="BW53" s="995"/>
      <c r="BX53" s="995"/>
      <c r="BY53" s="995"/>
      <c r="BZ53" s="995"/>
      <c r="CA53" s="995"/>
      <c r="CB53" s="995"/>
      <c r="CC53" s="995"/>
      <c r="CD53" s="995"/>
      <c r="CE53" s="995"/>
      <c r="CF53" s="995"/>
      <c r="CG53" s="1016"/>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230"/>
    </row>
    <row r="54" spans="1:131" ht="26.25" customHeight="1" x14ac:dyDescent="0.15">
      <c r="A54" s="238">
        <v>27</v>
      </c>
      <c r="B54" s="1032"/>
      <c r="C54" s="1033"/>
      <c r="D54" s="1033"/>
      <c r="E54" s="1033"/>
      <c r="F54" s="1033"/>
      <c r="G54" s="1033"/>
      <c r="H54" s="1033"/>
      <c r="I54" s="1033"/>
      <c r="J54" s="1033"/>
      <c r="K54" s="1033"/>
      <c r="L54" s="1033"/>
      <c r="M54" s="1033"/>
      <c r="N54" s="1033"/>
      <c r="O54" s="1033"/>
      <c r="P54" s="1034"/>
      <c r="Q54" s="1035"/>
      <c r="R54" s="1027"/>
      <c r="S54" s="1027"/>
      <c r="T54" s="1027"/>
      <c r="U54" s="1027"/>
      <c r="V54" s="1027"/>
      <c r="W54" s="1027"/>
      <c r="X54" s="1027"/>
      <c r="Y54" s="1027"/>
      <c r="Z54" s="1027"/>
      <c r="AA54" s="1027"/>
      <c r="AB54" s="1027"/>
      <c r="AC54" s="1027"/>
      <c r="AD54" s="1027"/>
      <c r="AE54" s="1036"/>
      <c r="AF54" s="1037"/>
      <c r="AG54" s="1038"/>
      <c r="AH54" s="1038"/>
      <c r="AI54" s="1038"/>
      <c r="AJ54" s="1039"/>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2"/>
      <c r="BF54" s="972"/>
      <c r="BG54" s="972"/>
      <c r="BH54" s="972"/>
      <c r="BI54" s="973"/>
      <c r="BJ54" s="232"/>
      <c r="BK54" s="232"/>
      <c r="BL54" s="232"/>
      <c r="BM54" s="232"/>
      <c r="BN54" s="232"/>
      <c r="BO54" s="241"/>
      <c r="BP54" s="241"/>
      <c r="BQ54" s="238">
        <v>48</v>
      </c>
      <c r="BR54" s="239"/>
      <c r="BS54" s="994"/>
      <c r="BT54" s="995"/>
      <c r="BU54" s="995"/>
      <c r="BV54" s="995"/>
      <c r="BW54" s="995"/>
      <c r="BX54" s="995"/>
      <c r="BY54" s="995"/>
      <c r="BZ54" s="995"/>
      <c r="CA54" s="995"/>
      <c r="CB54" s="995"/>
      <c r="CC54" s="995"/>
      <c r="CD54" s="995"/>
      <c r="CE54" s="995"/>
      <c r="CF54" s="995"/>
      <c r="CG54" s="1016"/>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230"/>
    </row>
    <row r="55" spans="1:131" ht="26.25" customHeight="1" x14ac:dyDescent="0.15">
      <c r="A55" s="238">
        <v>28</v>
      </c>
      <c r="B55" s="1032"/>
      <c r="C55" s="1033"/>
      <c r="D55" s="1033"/>
      <c r="E55" s="1033"/>
      <c r="F55" s="1033"/>
      <c r="G55" s="1033"/>
      <c r="H55" s="1033"/>
      <c r="I55" s="1033"/>
      <c r="J55" s="1033"/>
      <c r="K55" s="1033"/>
      <c r="L55" s="1033"/>
      <c r="M55" s="1033"/>
      <c r="N55" s="1033"/>
      <c r="O55" s="1033"/>
      <c r="P55" s="1034"/>
      <c r="Q55" s="1035"/>
      <c r="R55" s="1027"/>
      <c r="S55" s="1027"/>
      <c r="T55" s="1027"/>
      <c r="U55" s="1027"/>
      <c r="V55" s="1027"/>
      <c r="W55" s="1027"/>
      <c r="X55" s="1027"/>
      <c r="Y55" s="1027"/>
      <c r="Z55" s="1027"/>
      <c r="AA55" s="1027"/>
      <c r="AB55" s="1027"/>
      <c r="AC55" s="1027"/>
      <c r="AD55" s="1027"/>
      <c r="AE55" s="1036"/>
      <c r="AF55" s="1037"/>
      <c r="AG55" s="1038"/>
      <c r="AH55" s="1038"/>
      <c r="AI55" s="1038"/>
      <c r="AJ55" s="1039"/>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2"/>
      <c r="BF55" s="972"/>
      <c r="BG55" s="972"/>
      <c r="BH55" s="972"/>
      <c r="BI55" s="973"/>
      <c r="BJ55" s="232"/>
      <c r="BK55" s="232"/>
      <c r="BL55" s="232"/>
      <c r="BM55" s="232"/>
      <c r="BN55" s="232"/>
      <c r="BO55" s="241"/>
      <c r="BP55" s="241"/>
      <c r="BQ55" s="238">
        <v>49</v>
      </c>
      <c r="BR55" s="239"/>
      <c r="BS55" s="994"/>
      <c r="BT55" s="995"/>
      <c r="BU55" s="995"/>
      <c r="BV55" s="995"/>
      <c r="BW55" s="995"/>
      <c r="BX55" s="995"/>
      <c r="BY55" s="995"/>
      <c r="BZ55" s="995"/>
      <c r="CA55" s="995"/>
      <c r="CB55" s="995"/>
      <c r="CC55" s="995"/>
      <c r="CD55" s="995"/>
      <c r="CE55" s="995"/>
      <c r="CF55" s="995"/>
      <c r="CG55" s="1016"/>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230"/>
    </row>
    <row r="56" spans="1:131" ht="26.25" customHeight="1" x14ac:dyDescent="0.15">
      <c r="A56" s="238">
        <v>29</v>
      </c>
      <c r="B56" s="1032"/>
      <c r="C56" s="1033"/>
      <c r="D56" s="1033"/>
      <c r="E56" s="1033"/>
      <c r="F56" s="1033"/>
      <c r="G56" s="1033"/>
      <c r="H56" s="1033"/>
      <c r="I56" s="1033"/>
      <c r="J56" s="1033"/>
      <c r="K56" s="1033"/>
      <c r="L56" s="1033"/>
      <c r="M56" s="1033"/>
      <c r="N56" s="1033"/>
      <c r="O56" s="1033"/>
      <c r="P56" s="1034"/>
      <c r="Q56" s="1035"/>
      <c r="R56" s="1027"/>
      <c r="S56" s="1027"/>
      <c r="T56" s="1027"/>
      <c r="U56" s="1027"/>
      <c r="V56" s="1027"/>
      <c r="W56" s="1027"/>
      <c r="X56" s="1027"/>
      <c r="Y56" s="1027"/>
      <c r="Z56" s="1027"/>
      <c r="AA56" s="1027"/>
      <c r="AB56" s="1027"/>
      <c r="AC56" s="1027"/>
      <c r="AD56" s="1027"/>
      <c r="AE56" s="1036"/>
      <c r="AF56" s="1037"/>
      <c r="AG56" s="1038"/>
      <c r="AH56" s="1038"/>
      <c r="AI56" s="1038"/>
      <c r="AJ56" s="1039"/>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2"/>
      <c r="BF56" s="972"/>
      <c r="BG56" s="972"/>
      <c r="BH56" s="972"/>
      <c r="BI56" s="973"/>
      <c r="BJ56" s="232"/>
      <c r="BK56" s="232"/>
      <c r="BL56" s="232"/>
      <c r="BM56" s="232"/>
      <c r="BN56" s="232"/>
      <c r="BO56" s="241"/>
      <c r="BP56" s="241"/>
      <c r="BQ56" s="238">
        <v>50</v>
      </c>
      <c r="BR56" s="239"/>
      <c r="BS56" s="994"/>
      <c r="BT56" s="995"/>
      <c r="BU56" s="995"/>
      <c r="BV56" s="995"/>
      <c r="BW56" s="995"/>
      <c r="BX56" s="995"/>
      <c r="BY56" s="995"/>
      <c r="BZ56" s="995"/>
      <c r="CA56" s="995"/>
      <c r="CB56" s="995"/>
      <c r="CC56" s="995"/>
      <c r="CD56" s="995"/>
      <c r="CE56" s="995"/>
      <c r="CF56" s="995"/>
      <c r="CG56" s="1016"/>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230"/>
    </row>
    <row r="57" spans="1:131" ht="26.25" customHeight="1" x14ac:dyDescent="0.15">
      <c r="A57" s="238">
        <v>30</v>
      </c>
      <c r="B57" s="1032"/>
      <c r="C57" s="1033"/>
      <c r="D57" s="1033"/>
      <c r="E57" s="1033"/>
      <c r="F57" s="1033"/>
      <c r="G57" s="1033"/>
      <c r="H57" s="1033"/>
      <c r="I57" s="1033"/>
      <c r="J57" s="1033"/>
      <c r="K57" s="1033"/>
      <c r="L57" s="1033"/>
      <c r="M57" s="1033"/>
      <c r="N57" s="1033"/>
      <c r="O57" s="1033"/>
      <c r="P57" s="1034"/>
      <c r="Q57" s="1035"/>
      <c r="R57" s="1027"/>
      <c r="S57" s="1027"/>
      <c r="T57" s="1027"/>
      <c r="U57" s="1027"/>
      <c r="V57" s="1027"/>
      <c r="W57" s="1027"/>
      <c r="X57" s="1027"/>
      <c r="Y57" s="1027"/>
      <c r="Z57" s="1027"/>
      <c r="AA57" s="1027"/>
      <c r="AB57" s="1027"/>
      <c r="AC57" s="1027"/>
      <c r="AD57" s="1027"/>
      <c r="AE57" s="1036"/>
      <c r="AF57" s="1037"/>
      <c r="AG57" s="1038"/>
      <c r="AH57" s="1038"/>
      <c r="AI57" s="1038"/>
      <c r="AJ57" s="1039"/>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2"/>
      <c r="BF57" s="972"/>
      <c r="BG57" s="972"/>
      <c r="BH57" s="972"/>
      <c r="BI57" s="973"/>
      <c r="BJ57" s="232"/>
      <c r="BK57" s="232"/>
      <c r="BL57" s="232"/>
      <c r="BM57" s="232"/>
      <c r="BN57" s="232"/>
      <c r="BO57" s="241"/>
      <c r="BP57" s="241"/>
      <c r="BQ57" s="238">
        <v>51</v>
      </c>
      <c r="BR57" s="239"/>
      <c r="BS57" s="994"/>
      <c r="BT57" s="995"/>
      <c r="BU57" s="995"/>
      <c r="BV57" s="995"/>
      <c r="BW57" s="995"/>
      <c r="BX57" s="995"/>
      <c r="BY57" s="995"/>
      <c r="BZ57" s="995"/>
      <c r="CA57" s="995"/>
      <c r="CB57" s="995"/>
      <c r="CC57" s="995"/>
      <c r="CD57" s="995"/>
      <c r="CE57" s="995"/>
      <c r="CF57" s="995"/>
      <c r="CG57" s="1016"/>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230"/>
    </row>
    <row r="58" spans="1:131" ht="26.25" customHeight="1" x14ac:dyDescent="0.15">
      <c r="A58" s="238">
        <v>31</v>
      </c>
      <c r="B58" s="1032"/>
      <c r="C58" s="1033"/>
      <c r="D58" s="1033"/>
      <c r="E58" s="1033"/>
      <c r="F58" s="1033"/>
      <c r="G58" s="1033"/>
      <c r="H58" s="1033"/>
      <c r="I58" s="1033"/>
      <c r="J58" s="1033"/>
      <c r="K58" s="1033"/>
      <c r="L58" s="1033"/>
      <c r="M58" s="1033"/>
      <c r="N58" s="1033"/>
      <c r="O58" s="1033"/>
      <c r="P58" s="1034"/>
      <c r="Q58" s="1035"/>
      <c r="R58" s="1027"/>
      <c r="S58" s="1027"/>
      <c r="T58" s="1027"/>
      <c r="U58" s="1027"/>
      <c r="V58" s="1027"/>
      <c r="W58" s="1027"/>
      <c r="X58" s="1027"/>
      <c r="Y58" s="1027"/>
      <c r="Z58" s="1027"/>
      <c r="AA58" s="1027"/>
      <c r="AB58" s="1027"/>
      <c r="AC58" s="1027"/>
      <c r="AD58" s="1027"/>
      <c r="AE58" s="1036"/>
      <c r="AF58" s="1037"/>
      <c r="AG58" s="1038"/>
      <c r="AH58" s="1038"/>
      <c r="AI58" s="1038"/>
      <c r="AJ58" s="1039"/>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2"/>
      <c r="BF58" s="972"/>
      <c r="BG58" s="972"/>
      <c r="BH58" s="972"/>
      <c r="BI58" s="973"/>
      <c r="BJ58" s="232"/>
      <c r="BK58" s="232"/>
      <c r="BL58" s="232"/>
      <c r="BM58" s="232"/>
      <c r="BN58" s="232"/>
      <c r="BO58" s="241"/>
      <c r="BP58" s="241"/>
      <c r="BQ58" s="238">
        <v>52</v>
      </c>
      <c r="BR58" s="239"/>
      <c r="BS58" s="994"/>
      <c r="BT58" s="995"/>
      <c r="BU58" s="995"/>
      <c r="BV58" s="995"/>
      <c r="BW58" s="995"/>
      <c r="BX58" s="995"/>
      <c r="BY58" s="995"/>
      <c r="BZ58" s="995"/>
      <c r="CA58" s="995"/>
      <c r="CB58" s="995"/>
      <c r="CC58" s="995"/>
      <c r="CD58" s="995"/>
      <c r="CE58" s="995"/>
      <c r="CF58" s="995"/>
      <c r="CG58" s="1016"/>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230"/>
    </row>
    <row r="59" spans="1:131" ht="26.25" customHeight="1" x14ac:dyDescent="0.15">
      <c r="A59" s="238">
        <v>32</v>
      </c>
      <c r="B59" s="1032"/>
      <c r="C59" s="1033"/>
      <c r="D59" s="1033"/>
      <c r="E59" s="1033"/>
      <c r="F59" s="1033"/>
      <c r="G59" s="1033"/>
      <c r="H59" s="1033"/>
      <c r="I59" s="1033"/>
      <c r="J59" s="1033"/>
      <c r="K59" s="1033"/>
      <c r="L59" s="1033"/>
      <c r="M59" s="1033"/>
      <c r="N59" s="1033"/>
      <c r="O59" s="1033"/>
      <c r="P59" s="1034"/>
      <c r="Q59" s="1035"/>
      <c r="R59" s="1027"/>
      <c r="S59" s="1027"/>
      <c r="T59" s="1027"/>
      <c r="U59" s="1027"/>
      <c r="V59" s="1027"/>
      <c r="W59" s="1027"/>
      <c r="X59" s="1027"/>
      <c r="Y59" s="1027"/>
      <c r="Z59" s="1027"/>
      <c r="AA59" s="1027"/>
      <c r="AB59" s="1027"/>
      <c r="AC59" s="1027"/>
      <c r="AD59" s="1027"/>
      <c r="AE59" s="1036"/>
      <c r="AF59" s="1037"/>
      <c r="AG59" s="1038"/>
      <c r="AH59" s="1038"/>
      <c r="AI59" s="1038"/>
      <c r="AJ59" s="1039"/>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2"/>
      <c r="BF59" s="972"/>
      <c r="BG59" s="972"/>
      <c r="BH59" s="972"/>
      <c r="BI59" s="973"/>
      <c r="BJ59" s="232"/>
      <c r="BK59" s="232"/>
      <c r="BL59" s="232"/>
      <c r="BM59" s="232"/>
      <c r="BN59" s="232"/>
      <c r="BO59" s="241"/>
      <c r="BP59" s="241"/>
      <c r="BQ59" s="238">
        <v>53</v>
      </c>
      <c r="BR59" s="239"/>
      <c r="BS59" s="994"/>
      <c r="BT59" s="995"/>
      <c r="BU59" s="995"/>
      <c r="BV59" s="995"/>
      <c r="BW59" s="995"/>
      <c r="BX59" s="995"/>
      <c r="BY59" s="995"/>
      <c r="BZ59" s="995"/>
      <c r="CA59" s="995"/>
      <c r="CB59" s="995"/>
      <c r="CC59" s="995"/>
      <c r="CD59" s="995"/>
      <c r="CE59" s="995"/>
      <c r="CF59" s="995"/>
      <c r="CG59" s="1016"/>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230"/>
    </row>
    <row r="60" spans="1:131" ht="26.25" customHeight="1" x14ac:dyDescent="0.15">
      <c r="A60" s="238">
        <v>33</v>
      </c>
      <c r="B60" s="1032"/>
      <c r="C60" s="1033"/>
      <c r="D60" s="1033"/>
      <c r="E60" s="1033"/>
      <c r="F60" s="1033"/>
      <c r="G60" s="1033"/>
      <c r="H60" s="1033"/>
      <c r="I60" s="1033"/>
      <c r="J60" s="1033"/>
      <c r="K60" s="1033"/>
      <c r="L60" s="1033"/>
      <c r="M60" s="1033"/>
      <c r="N60" s="1033"/>
      <c r="O60" s="1033"/>
      <c r="P60" s="1034"/>
      <c r="Q60" s="1035"/>
      <c r="R60" s="1027"/>
      <c r="S60" s="1027"/>
      <c r="T60" s="1027"/>
      <c r="U60" s="1027"/>
      <c r="V60" s="1027"/>
      <c r="W60" s="1027"/>
      <c r="X60" s="1027"/>
      <c r="Y60" s="1027"/>
      <c r="Z60" s="1027"/>
      <c r="AA60" s="1027"/>
      <c r="AB60" s="1027"/>
      <c r="AC60" s="1027"/>
      <c r="AD60" s="1027"/>
      <c r="AE60" s="1036"/>
      <c r="AF60" s="1037"/>
      <c r="AG60" s="1038"/>
      <c r="AH60" s="1038"/>
      <c r="AI60" s="1038"/>
      <c r="AJ60" s="1039"/>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2"/>
      <c r="BF60" s="972"/>
      <c r="BG60" s="972"/>
      <c r="BH60" s="972"/>
      <c r="BI60" s="973"/>
      <c r="BJ60" s="232"/>
      <c r="BK60" s="232"/>
      <c r="BL60" s="232"/>
      <c r="BM60" s="232"/>
      <c r="BN60" s="232"/>
      <c r="BO60" s="241"/>
      <c r="BP60" s="241"/>
      <c r="BQ60" s="238">
        <v>54</v>
      </c>
      <c r="BR60" s="239"/>
      <c r="BS60" s="994"/>
      <c r="BT60" s="995"/>
      <c r="BU60" s="995"/>
      <c r="BV60" s="995"/>
      <c r="BW60" s="995"/>
      <c r="BX60" s="995"/>
      <c r="BY60" s="995"/>
      <c r="BZ60" s="995"/>
      <c r="CA60" s="995"/>
      <c r="CB60" s="995"/>
      <c r="CC60" s="995"/>
      <c r="CD60" s="995"/>
      <c r="CE60" s="995"/>
      <c r="CF60" s="995"/>
      <c r="CG60" s="1016"/>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230"/>
    </row>
    <row r="61" spans="1:131" ht="26.25" customHeight="1" thickBot="1" x14ac:dyDescent="0.2">
      <c r="A61" s="238">
        <v>34</v>
      </c>
      <c r="B61" s="1032"/>
      <c r="C61" s="1033"/>
      <c r="D61" s="1033"/>
      <c r="E61" s="1033"/>
      <c r="F61" s="1033"/>
      <c r="G61" s="1033"/>
      <c r="H61" s="1033"/>
      <c r="I61" s="1033"/>
      <c r="J61" s="1033"/>
      <c r="K61" s="1033"/>
      <c r="L61" s="1033"/>
      <c r="M61" s="1033"/>
      <c r="N61" s="1033"/>
      <c r="O61" s="1033"/>
      <c r="P61" s="1034"/>
      <c r="Q61" s="1035"/>
      <c r="R61" s="1027"/>
      <c r="S61" s="1027"/>
      <c r="T61" s="1027"/>
      <c r="U61" s="1027"/>
      <c r="V61" s="1027"/>
      <c r="W61" s="1027"/>
      <c r="X61" s="1027"/>
      <c r="Y61" s="1027"/>
      <c r="Z61" s="1027"/>
      <c r="AA61" s="1027"/>
      <c r="AB61" s="1027"/>
      <c r="AC61" s="1027"/>
      <c r="AD61" s="1027"/>
      <c r="AE61" s="1036"/>
      <c r="AF61" s="1037"/>
      <c r="AG61" s="1038"/>
      <c r="AH61" s="1038"/>
      <c r="AI61" s="1038"/>
      <c r="AJ61" s="1039"/>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2"/>
      <c r="BF61" s="972"/>
      <c r="BG61" s="972"/>
      <c r="BH61" s="972"/>
      <c r="BI61" s="973"/>
      <c r="BJ61" s="232"/>
      <c r="BK61" s="232"/>
      <c r="BL61" s="232"/>
      <c r="BM61" s="232"/>
      <c r="BN61" s="232"/>
      <c r="BO61" s="241"/>
      <c r="BP61" s="241"/>
      <c r="BQ61" s="238">
        <v>55</v>
      </c>
      <c r="BR61" s="239"/>
      <c r="BS61" s="994"/>
      <c r="BT61" s="995"/>
      <c r="BU61" s="995"/>
      <c r="BV61" s="995"/>
      <c r="BW61" s="995"/>
      <c r="BX61" s="995"/>
      <c r="BY61" s="995"/>
      <c r="BZ61" s="995"/>
      <c r="CA61" s="995"/>
      <c r="CB61" s="995"/>
      <c r="CC61" s="995"/>
      <c r="CD61" s="995"/>
      <c r="CE61" s="995"/>
      <c r="CF61" s="995"/>
      <c r="CG61" s="1016"/>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230"/>
    </row>
    <row r="62" spans="1:131" ht="26.25" customHeight="1" x14ac:dyDescent="0.15">
      <c r="A62" s="238">
        <v>35</v>
      </c>
      <c r="B62" s="1032"/>
      <c r="C62" s="1033"/>
      <c r="D62" s="1033"/>
      <c r="E62" s="1033"/>
      <c r="F62" s="1033"/>
      <c r="G62" s="1033"/>
      <c r="H62" s="1033"/>
      <c r="I62" s="1033"/>
      <c r="J62" s="1033"/>
      <c r="K62" s="1033"/>
      <c r="L62" s="1033"/>
      <c r="M62" s="1033"/>
      <c r="N62" s="1033"/>
      <c r="O62" s="1033"/>
      <c r="P62" s="1034"/>
      <c r="Q62" s="1035"/>
      <c r="R62" s="1027"/>
      <c r="S62" s="1027"/>
      <c r="T62" s="1027"/>
      <c r="U62" s="1027"/>
      <c r="V62" s="1027"/>
      <c r="W62" s="1027"/>
      <c r="X62" s="1027"/>
      <c r="Y62" s="1027"/>
      <c r="Z62" s="1027"/>
      <c r="AA62" s="1027"/>
      <c r="AB62" s="1027"/>
      <c r="AC62" s="1027"/>
      <c r="AD62" s="1027"/>
      <c r="AE62" s="1036"/>
      <c r="AF62" s="1037"/>
      <c r="AG62" s="1038"/>
      <c r="AH62" s="1038"/>
      <c r="AI62" s="1038"/>
      <c r="AJ62" s="1039"/>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2"/>
      <c r="BF62" s="972"/>
      <c r="BG62" s="972"/>
      <c r="BH62" s="972"/>
      <c r="BI62" s="973"/>
      <c r="BJ62" s="1029" t="s">
        <v>399</v>
      </c>
      <c r="BK62" s="1030"/>
      <c r="BL62" s="1030"/>
      <c r="BM62" s="1030"/>
      <c r="BN62" s="1031"/>
      <c r="BO62" s="241"/>
      <c r="BP62" s="241"/>
      <c r="BQ62" s="238">
        <v>56</v>
      </c>
      <c r="BR62" s="239"/>
      <c r="BS62" s="994"/>
      <c r="BT62" s="995"/>
      <c r="BU62" s="995"/>
      <c r="BV62" s="995"/>
      <c r="BW62" s="995"/>
      <c r="BX62" s="995"/>
      <c r="BY62" s="995"/>
      <c r="BZ62" s="995"/>
      <c r="CA62" s="995"/>
      <c r="CB62" s="995"/>
      <c r="CC62" s="995"/>
      <c r="CD62" s="995"/>
      <c r="CE62" s="995"/>
      <c r="CF62" s="995"/>
      <c r="CG62" s="1016"/>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230"/>
    </row>
    <row r="63" spans="1:131" ht="26.25" customHeight="1" thickBot="1" x14ac:dyDescent="0.2">
      <c r="A63" s="240" t="s">
        <v>379</v>
      </c>
      <c r="B63" s="937" t="s">
        <v>400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2"/>
      <c r="AF63" s="1023">
        <v>6492</v>
      </c>
      <c r="AG63" s="959"/>
      <c r="AH63" s="959"/>
      <c r="AI63" s="959"/>
      <c r="AJ63" s="1024"/>
      <c r="AK63" s="1025"/>
      <c r="AL63" s="963"/>
      <c r="AM63" s="963"/>
      <c r="AN63" s="963"/>
      <c r="AO63" s="963"/>
      <c r="AP63" s="959">
        <v>11038</v>
      </c>
      <c r="AQ63" s="959"/>
      <c r="AR63" s="959"/>
      <c r="AS63" s="959"/>
      <c r="AT63" s="959"/>
      <c r="AU63" s="959">
        <v>4435</v>
      </c>
      <c r="AV63" s="959"/>
      <c r="AW63" s="959"/>
      <c r="AX63" s="959"/>
      <c r="AY63" s="959"/>
      <c r="AZ63" s="1019"/>
      <c r="BA63" s="1019"/>
      <c r="BB63" s="1019"/>
      <c r="BC63" s="1019"/>
      <c r="BD63" s="1019"/>
      <c r="BE63" s="960"/>
      <c r="BF63" s="960"/>
      <c r="BG63" s="960"/>
      <c r="BH63" s="960"/>
      <c r="BI63" s="961"/>
      <c r="BJ63" s="1020" t="s">
        <v>121</v>
      </c>
      <c r="BK63" s="953"/>
      <c r="BL63" s="953"/>
      <c r="BM63" s="953"/>
      <c r="BN63" s="1021"/>
      <c r="BO63" s="241"/>
      <c r="BP63" s="241"/>
      <c r="BQ63" s="238">
        <v>57</v>
      </c>
      <c r="BR63" s="239"/>
      <c r="BS63" s="994"/>
      <c r="BT63" s="995"/>
      <c r="BU63" s="995"/>
      <c r="BV63" s="995"/>
      <c r="BW63" s="995"/>
      <c r="BX63" s="995"/>
      <c r="BY63" s="995"/>
      <c r="BZ63" s="995"/>
      <c r="CA63" s="995"/>
      <c r="CB63" s="995"/>
      <c r="CC63" s="995"/>
      <c r="CD63" s="995"/>
      <c r="CE63" s="995"/>
      <c r="CF63" s="995"/>
      <c r="CG63" s="1016"/>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4"/>
      <c r="BT64" s="995"/>
      <c r="BU64" s="995"/>
      <c r="BV64" s="995"/>
      <c r="BW64" s="995"/>
      <c r="BX64" s="995"/>
      <c r="BY64" s="995"/>
      <c r="BZ64" s="995"/>
      <c r="CA64" s="995"/>
      <c r="CB64" s="995"/>
      <c r="CC64" s="995"/>
      <c r="CD64" s="995"/>
      <c r="CE64" s="995"/>
      <c r="CF64" s="995"/>
      <c r="CG64" s="1016"/>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4"/>
      <c r="BT65" s="995"/>
      <c r="BU65" s="995"/>
      <c r="BV65" s="995"/>
      <c r="BW65" s="995"/>
      <c r="BX65" s="995"/>
      <c r="BY65" s="995"/>
      <c r="BZ65" s="995"/>
      <c r="CA65" s="995"/>
      <c r="CB65" s="995"/>
      <c r="CC65" s="995"/>
      <c r="CD65" s="995"/>
      <c r="CE65" s="995"/>
      <c r="CF65" s="995"/>
      <c r="CG65" s="1016"/>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230"/>
    </row>
    <row r="66" spans="1:131" ht="26.25" customHeight="1" x14ac:dyDescent="0.15">
      <c r="A66" s="997" t="s">
        <v>402</v>
      </c>
      <c r="B66" s="998"/>
      <c r="C66" s="998"/>
      <c r="D66" s="998"/>
      <c r="E66" s="998"/>
      <c r="F66" s="998"/>
      <c r="G66" s="998"/>
      <c r="H66" s="998"/>
      <c r="I66" s="998"/>
      <c r="J66" s="998"/>
      <c r="K66" s="998"/>
      <c r="L66" s="998"/>
      <c r="M66" s="998"/>
      <c r="N66" s="998"/>
      <c r="O66" s="998"/>
      <c r="P66" s="999"/>
      <c r="Q66" s="1003" t="s">
        <v>383</v>
      </c>
      <c r="R66" s="1004"/>
      <c r="S66" s="1004"/>
      <c r="T66" s="1004"/>
      <c r="U66" s="1005"/>
      <c r="V66" s="1003" t="s">
        <v>384</v>
      </c>
      <c r="W66" s="1004"/>
      <c r="X66" s="1004"/>
      <c r="Y66" s="1004"/>
      <c r="Z66" s="1005"/>
      <c r="AA66" s="1003" t="s">
        <v>385</v>
      </c>
      <c r="AB66" s="1004"/>
      <c r="AC66" s="1004"/>
      <c r="AD66" s="1004"/>
      <c r="AE66" s="1005"/>
      <c r="AF66" s="1009" t="s">
        <v>386</v>
      </c>
      <c r="AG66" s="1010"/>
      <c r="AH66" s="1010"/>
      <c r="AI66" s="1010"/>
      <c r="AJ66" s="1011"/>
      <c r="AK66" s="1003" t="s">
        <v>387</v>
      </c>
      <c r="AL66" s="998"/>
      <c r="AM66" s="998"/>
      <c r="AN66" s="998"/>
      <c r="AO66" s="999"/>
      <c r="AP66" s="1003" t="s">
        <v>388</v>
      </c>
      <c r="AQ66" s="1004"/>
      <c r="AR66" s="1004"/>
      <c r="AS66" s="1004"/>
      <c r="AT66" s="1005"/>
      <c r="AU66" s="1003" t="s">
        <v>403</v>
      </c>
      <c r="AV66" s="1004"/>
      <c r="AW66" s="1004"/>
      <c r="AX66" s="1004"/>
      <c r="AY66" s="1005"/>
      <c r="AZ66" s="1003" t="s">
        <v>364</v>
      </c>
      <c r="BA66" s="1004"/>
      <c r="BB66" s="1004"/>
      <c r="BC66" s="1004"/>
      <c r="BD66" s="1017"/>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0"/>
      <c r="B67" s="1001"/>
      <c r="C67" s="1001"/>
      <c r="D67" s="1001"/>
      <c r="E67" s="1001"/>
      <c r="F67" s="1001"/>
      <c r="G67" s="1001"/>
      <c r="H67" s="1001"/>
      <c r="I67" s="1001"/>
      <c r="J67" s="1001"/>
      <c r="K67" s="1001"/>
      <c r="L67" s="1001"/>
      <c r="M67" s="1001"/>
      <c r="N67" s="1001"/>
      <c r="O67" s="1001"/>
      <c r="P67" s="1002"/>
      <c r="Q67" s="1006"/>
      <c r="R67" s="1007"/>
      <c r="S67" s="1007"/>
      <c r="T67" s="1007"/>
      <c r="U67" s="1008"/>
      <c r="V67" s="1006"/>
      <c r="W67" s="1007"/>
      <c r="X67" s="1007"/>
      <c r="Y67" s="1007"/>
      <c r="Z67" s="1008"/>
      <c r="AA67" s="1006"/>
      <c r="AB67" s="1007"/>
      <c r="AC67" s="1007"/>
      <c r="AD67" s="1007"/>
      <c r="AE67" s="1008"/>
      <c r="AF67" s="1012"/>
      <c r="AG67" s="1013"/>
      <c r="AH67" s="1013"/>
      <c r="AI67" s="1013"/>
      <c r="AJ67" s="1014"/>
      <c r="AK67" s="1015"/>
      <c r="AL67" s="1001"/>
      <c r="AM67" s="1001"/>
      <c r="AN67" s="1001"/>
      <c r="AO67" s="1002"/>
      <c r="AP67" s="1006"/>
      <c r="AQ67" s="1007"/>
      <c r="AR67" s="1007"/>
      <c r="AS67" s="1007"/>
      <c r="AT67" s="1008"/>
      <c r="AU67" s="1006"/>
      <c r="AV67" s="1007"/>
      <c r="AW67" s="1007"/>
      <c r="AX67" s="1007"/>
      <c r="AY67" s="1008"/>
      <c r="AZ67" s="1006"/>
      <c r="BA67" s="1007"/>
      <c r="BB67" s="1007"/>
      <c r="BC67" s="1007"/>
      <c r="BD67" s="1018"/>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7" t="s">
        <v>556</v>
      </c>
      <c r="C68" s="988"/>
      <c r="D68" s="988"/>
      <c r="E68" s="988"/>
      <c r="F68" s="988"/>
      <c r="G68" s="988"/>
      <c r="H68" s="988"/>
      <c r="I68" s="988"/>
      <c r="J68" s="988"/>
      <c r="K68" s="988"/>
      <c r="L68" s="988"/>
      <c r="M68" s="988"/>
      <c r="N68" s="988"/>
      <c r="O68" s="988"/>
      <c r="P68" s="989"/>
      <c r="Q68" s="990">
        <v>756</v>
      </c>
      <c r="R68" s="984"/>
      <c r="S68" s="984"/>
      <c r="T68" s="984"/>
      <c r="U68" s="984"/>
      <c r="V68" s="984">
        <v>659</v>
      </c>
      <c r="W68" s="984"/>
      <c r="X68" s="984"/>
      <c r="Y68" s="984"/>
      <c r="Z68" s="984"/>
      <c r="AA68" s="984">
        <v>97</v>
      </c>
      <c r="AB68" s="984"/>
      <c r="AC68" s="984"/>
      <c r="AD68" s="984"/>
      <c r="AE68" s="984"/>
      <c r="AF68" s="984">
        <v>97</v>
      </c>
      <c r="AG68" s="984"/>
      <c r="AH68" s="984"/>
      <c r="AI68" s="984"/>
      <c r="AJ68" s="984"/>
      <c r="AK68" s="984">
        <v>536</v>
      </c>
      <c r="AL68" s="984"/>
      <c r="AM68" s="984"/>
      <c r="AN68" s="984"/>
      <c r="AO68" s="984"/>
      <c r="AP68" s="984" t="s">
        <v>490</v>
      </c>
      <c r="AQ68" s="984"/>
      <c r="AR68" s="984"/>
      <c r="AS68" s="984"/>
      <c r="AT68" s="984"/>
      <c r="AU68" s="984" t="s">
        <v>490</v>
      </c>
      <c r="AV68" s="984"/>
      <c r="AW68" s="984"/>
      <c r="AX68" s="984"/>
      <c r="AY68" s="984"/>
      <c r="AZ68" s="985"/>
      <c r="BA68" s="985"/>
      <c r="BB68" s="985"/>
      <c r="BC68" s="985"/>
      <c r="BD68" s="986"/>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569</v>
      </c>
      <c r="C69" s="975"/>
      <c r="D69" s="975"/>
      <c r="E69" s="975"/>
      <c r="F69" s="975"/>
      <c r="G69" s="975"/>
      <c r="H69" s="975"/>
      <c r="I69" s="975"/>
      <c r="J69" s="975"/>
      <c r="K69" s="975"/>
      <c r="L69" s="975"/>
      <c r="M69" s="975"/>
      <c r="N69" s="975"/>
      <c r="O69" s="975"/>
      <c r="P69" s="976"/>
      <c r="Q69" s="977">
        <v>284221</v>
      </c>
      <c r="R69" s="971"/>
      <c r="S69" s="971"/>
      <c r="T69" s="971"/>
      <c r="U69" s="971"/>
      <c r="V69" s="971">
        <v>278602</v>
      </c>
      <c r="W69" s="971"/>
      <c r="X69" s="971"/>
      <c r="Y69" s="971"/>
      <c r="Z69" s="971"/>
      <c r="AA69" s="971">
        <v>5619</v>
      </c>
      <c r="AB69" s="971"/>
      <c r="AC69" s="971"/>
      <c r="AD69" s="971"/>
      <c r="AE69" s="971"/>
      <c r="AF69" s="971">
        <v>5619</v>
      </c>
      <c r="AG69" s="971"/>
      <c r="AH69" s="971"/>
      <c r="AI69" s="971"/>
      <c r="AJ69" s="971"/>
      <c r="AK69" s="971">
        <v>6621</v>
      </c>
      <c r="AL69" s="971"/>
      <c r="AM69" s="971"/>
      <c r="AN69" s="971"/>
      <c r="AO69" s="971"/>
      <c r="AP69" s="971" t="s">
        <v>490</v>
      </c>
      <c r="AQ69" s="971"/>
      <c r="AR69" s="971"/>
      <c r="AS69" s="971"/>
      <c r="AT69" s="971"/>
      <c r="AU69" s="971" t="s">
        <v>490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568</v>
      </c>
      <c r="C70" s="975"/>
      <c r="D70" s="975"/>
      <c r="E70" s="975"/>
      <c r="F70" s="975"/>
      <c r="G70" s="975"/>
      <c r="H70" s="975"/>
      <c r="I70" s="975"/>
      <c r="J70" s="975"/>
      <c r="K70" s="975"/>
      <c r="L70" s="975"/>
      <c r="M70" s="975"/>
      <c r="N70" s="975"/>
      <c r="O70" s="975"/>
      <c r="P70" s="976"/>
      <c r="Q70" s="978">
        <v>247</v>
      </c>
      <c r="R70" s="979"/>
      <c r="S70" s="979"/>
      <c r="T70" s="979"/>
      <c r="U70" s="980"/>
      <c r="V70" s="981">
        <v>242</v>
      </c>
      <c r="W70" s="979"/>
      <c r="X70" s="979"/>
      <c r="Y70" s="979"/>
      <c r="Z70" s="980"/>
      <c r="AA70" s="981">
        <v>5</v>
      </c>
      <c r="AB70" s="979"/>
      <c r="AC70" s="979"/>
      <c r="AD70" s="979"/>
      <c r="AE70" s="980"/>
      <c r="AF70" s="981">
        <v>5</v>
      </c>
      <c r="AG70" s="979"/>
      <c r="AH70" s="979"/>
      <c r="AI70" s="979"/>
      <c r="AJ70" s="980"/>
      <c r="AK70" s="981">
        <v>4</v>
      </c>
      <c r="AL70" s="979"/>
      <c r="AM70" s="979"/>
      <c r="AN70" s="979"/>
      <c r="AO70" s="980"/>
      <c r="AP70" s="981" t="s">
        <v>490</v>
      </c>
      <c r="AQ70" s="979"/>
      <c r="AR70" s="979"/>
      <c r="AS70" s="979"/>
      <c r="AT70" s="980"/>
      <c r="AU70" s="981" t="s">
        <v>490</v>
      </c>
      <c r="AV70" s="979"/>
      <c r="AW70" s="979"/>
      <c r="AX70" s="979"/>
      <c r="AY70" s="980"/>
      <c r="AZ70" s="982"/>
      <c r="BA70" s="975"/>
      <c r="BB70" s="975"/>
      <c r="BC70" s="975"/>
      <c r="BD70" s="98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567</v>
      </c>
      <c r="C71" s="975"/>
      <c r="D71" s="975"/>
      <c r="E71" s="975"/>
      <c r="F71" s="975"/>
      <c r="G71" s="975"/>
      <c r="H71" s="975"/>
      <c r="I71" s="975"/>
      <c r="J71" s="975"/>
      <c r="K71" s="975"/>
      <c r="L71" s="975"/>
      <c r="M71" s="975"/>
      <c r="N71" s="975"/>
      <c r="O71" s="975"/>
      <c r="P71" s="976"/>
      <c r="Q71" s="978">
        <v>2731</v>
      </c>
      <c r="R71" s="979"/>
      <c r="S71" s="979"/>
      <c r="T71" s="979"/>
      <c r="U71" s="980"/>
      <c r="V71" s="981">
        <v>2692</v>
      </c>
      <c r="W71" s="979"/>
      <c r="X71" s="979"/>
      <c r="Y71" s="979"/>
      <c r="Z71" s="980"/>
      <c r="AA71" s="981">
        <v>39</v>
      </c>
      <c r="AB71" s="979"/>
      <c r="AC71" s="979"/>
      <c r="AD71" s="979"/>
      <c r="AE71" s="980"/>
      <c r="AF71" s="981">
        <v>39</v>
      </c>
      <c r="AG71" s="979"/>
      <c r="AH71" s="979"/>
      <c r="AI71" s="979"/>
      <c r="AJ71" s="980"/>
      <c r="AK71" s="981">
        <v>59</v>
      </c>
      <c r="AL71" s="979"/>
      <c r="AM71" s="979"/>
      <c r="AN71" s="979"/>
      <c r="AO71" s="980"/>
      <c r="AP71" s="981">
        <v>282</v>
      </c>
      <c r="AQ71" s="979"/>
      <c r="AR71" s="979"/>
      <c r="AS71" s="979"/>
      <c r="AT71" s="980"/>
      <c r="AU71" s="981">
        <v>92</v>
      </c>
      <c r="AV71" s="979"/>
      <c r="AW71" s="979"/>
      <c r="AX71" s="979"/>
      <c r="AY71" s="980"/>
      <c r="AZ71" s="982"/>
      <c r="BA71" s="975"/>
      <c r="BB71" s="975"/>
      <c r="BC71" s="975"/>
      <c r="BD71" s="98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566</v>
      </c>
      <c r="C72" s="975"/>
      <c r="D72" s="975"/>
      <c r="E72" s="975"/>
      <c r="F72" s="975"/>
      <c r="G72" s="975"/>
      <c r="H72" s="975"/>
      <c r="I72" s="975"/>
      <c r="J72" s="975"/>
      <c r="K72" s="975"/>
      <c r="L72" s="975"/>
      <c r="M72" s="975"/>
      <c r="N72" s="975"/>
      <c r="O72" s="975"/>
      <c r="P72" s="976"/>
      <c r="Q72" s="978">
        <v>879</v>
      </c>
      <c r="R72" s="979"/>
      <c r="S72" s="979"/>
      <c r="T72" s="979"/>
      <c r="U72" s="980"/>
      <c r="V72" s="981">
        <v>876</v>
      </c>
      <c r="W72" s="979"/>
      <c r="X72" s="979"/>
      <c r="Y72" s="979"/>
      <c r="Z72" s="980"/>
      <c r="AA72" s="981">
        <v>2</v>
      </c>
      <c r="AB72" s="979"/>
      <c r="AC72" s="979"/>
      <c r="AD72" s="979"/>
      <c r="AE72" s="980"/>
      <c r="AF72" s="981">
        <v>2</v>
      </c>
      <c r="AG72" s="979"/>
      <c r="AH72" s="979"/>
      <c r="AI72" s="979"/>
      <c r="AJ72" s="980"/>
      <c r="AK72" s="981">
        <v>3</v>
      </c>
      <c r="AL72" s="979"/>
      <c r="AM72" s="979"/>
      <c r="AN72" s="979"/>
      <c r="AO72" s="980"/>
      <c r="AP72" s="981" t="s">
        <v>490</v>
      </c>
      <c r="AQ72" s="979"/>
      <c r="AR72" s="979"/>
      <c r="AS72" s="979"/>
      <c r="AT72" s="980"/>
      <c r="AU72" s="981" t="s">
        <v>490</v>
      </c>
      <c r="AV72" s="979"/>
      <c r="AW72" s="979"/>
      <c r="AX72" s="979"/>
      <c r="AY72" s="980"/>
      <c r="AZ72" s="982"/>
      <c r="BA72" s="975"/>
      <c r="BB72" s="975"/>
      <c r="BC72" s="975"/>
      <c r="BD72" s="98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565</v>
      </c>
      <c r="C73" s="975"/>
      <c r="D73" s="975"/>
      <c r="E73" s="975"/>
      <c r="F73" s="975"/>
      <c r="G73" s="975"/>
      <c r="H73" s="975"/>
      <c r="I73" s="975"/>
      <c r="J73" s="975"/>
      <c r="K73" s="975"/>
      <c r="L73" s="975"/>
      <c r="M73" s="975"/>
      <c r="N73" s="975"/>
      <c r="O73" s="975"/>
      <c r="P73" s="976"/>
      <c r="Q73" s="978">
        <v>10136</v>
      </c>
      <c r="R73" s="979"/>
      <c r="S73" s="979"/>
      <c r="T73" s="979"/>
      <c r="U73" s="980"/>
      <c r="V73" s="981">
        <v>9277</v>
      </c>
      <c r="W73" s="979"/>
      <c r="X73" s="979"/>
      <c r="Y73" s="979"/>
      <c r="Z73" s="980"/>
      <c r="AA73" s="981">
        <v>859</v>
      </c>
      <c r="AB73" s="979"/>
      <c r="AC73" s="979"/>
      <c r="AD73" s="979"/>
      <c r="AE73" s="980"/>
      <c r="AF73" s="981">
        <v>859</v>
      </c>
      <c r="AG73" s="979"/>
      <c r="AH73" s="979"/>
      <c r="AI73" s="979"/>
      <c r="AJ73" s="980"/>
      <c r="AK73" s="981">
        <v>110</v>
      </c>
      <c r="AL73" s="979"/>
      <c r="AM73" s="979"/>
      <c r="AN73" s="979"/>
      <c r="AO73" s="980"/>
      <c r="AP73" s="981" t="s">
        <v>490</v>
      </c>
      <c r="AQ73" s="979"/>
      <c r="AR73" s="979"/>
      <c r="AS73" s="979"/>
      <c r="AT73" s="980"/>
      <c r="AU73" s="981" t="s">
        <v>490</v>
      </c>
      <c r="AV73" s="979"/>
      <c r="AW73" s="979"/>
      <c r="AX73" s="979"/>
      <c r="AY73" s="980"/>
      <c r="AZ73" s="982"/>
      <c r="BA73" s="975"/>
      <c r="BB73" s="975"/>
      <c r="BC73" s="975"/>
      <c r="BD73" s="98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379</v>
      </c>
      <c r="B88" s="937" t="s">
        <v>404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6621</v>
      </c>
      <c r="AG88" s="959"/>
      <c r="AH88" s="959"/>
      <c r="AI88" s="959"/>
      <c r="AJ88" s="959"/>
      <c r="AK88" s="963"/>
      <c r="AL88" s="963"/>
      <c r="AM88" s="963"/>
      <c r="AN88" s="963"/>
      <c r="AO88" s="963"/>
      <c r="AP88" s="959">
        <v>282</v>
      </c>
      <c r="AQ88" s="959"/>
      <c r="AR88" s="959"/>
      <c r="AS88" s="959"/>
      <c r="AT88" s="959"/>
      <c r="AU88" s="959">
        <v>92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937" t="s">
        <v>405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66</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413</v>
      </c>
      <c r="AB109" s="896"/>
      <c r="AC109" s="896"/>
      <c r="AD109" s="896"/>
      <c r="AE109" s="897"/>
      <c r="AF109" s="898" t="s">
        <v>414</v>
      </c>
      <c r="AG109" s="896"/>
      <c r="AH109" s="896"/>
      <c r="AI109" s="896"/>
      <c r="AJ109" s="897"/>
      <c r="AK109" s="898" t="s">
        <v>294</v>
      </c>
      <c r="AL109" s="896"/>
      <c r="AM109" s="896"/>
      <c r="AN109" s="896"/>
      <c r="AO109" s="897"/>
      <c r="AP109" s="898" t="s">
        <v>415</v>
      </c>
      <c r="AQ109" s="896"/>
      <c r="AR109" s="896"/>
      <c r="AS109" s="896"/>
      <c r="AT109" s="929"/>
      <c r="AU109" s="895" t="s">
        <v>412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413</v>
      </c>
      <c r="BR109" s="896"/>
      <c r="BS109" s="896"/>
      <c r="BT109" s="896"/>
      <c r="BU109" s="897"/>
      <c r="BV109" s="898" t="s">
        <v>414</v>
      </c>
      <c r="BW109" s="896"/>
      <c r="BX109" s="896"/>
      <c r="BY109" s="896"/>
      <c r="BZ109" s="897"/>
      <c r="CA109" s="898" t="s">
        <v>294</v>
      </c>
      <c r="CB109" s="896"/>
      <c r="CC109" s="896"/>
      <c r="CD109" s="896"/>
      <c r="CE109" s="897"/>
      <c r="CF109" s="936" t="s">
        <v>415</v>
      </c>
      <c r="CG109" s="936"/>
      <c r="CH109" s="936"/>
      <c r="CI109" s="936"/>
      <c r="CJ109" s="936"/>
      <c r="CK109" s="898" t="s">
        <v>416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413</v>
      </c>
      <c r="DH109" s="896"/>
      <c r="DI109" s="896"/>
      <c r="DJ109" s="896"/>
      <c r="DK109" s="897"/>
      <c r="DL109" s="898" t="s">
        <v>414</v>
      </c>
      <c r="DM109" s="896"/>
      <c r="DN109" s="896"/>
      <c r="DO109" s="896"/>
      <c r="DP109" s="897"/>
      <c r="DQ109" s="898" t="s">
        <v>294</v>
      </c>
      <c r="DR109" s="896"/>
      <c r="DS109" s="896"/>
      <c r="DT109" s="896"/>
      <c r="DU109" s="897"/>
      <c r="DV109" s="898" t="s">
        <v>415</v>
      </c>
      <c r="DW109" s="896"/>
      <c r="DX109" s="896"/>
      <c r="DY109" s="896"/>
      <c r="DZ109" s="929"/>
    </row>
    <row r="110" spans="1:131" s="230" customFormat="1" ht="26.25" customHeight="1" x14ac:dyDescent="0.15">
      <c r="A110" s="807" t="s">
        <v>417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2892860</v>
      </c>
      <c r="AB110" s="889"/>
      <c r="AC110" s="889"/>
      <c r="AD110" s="889"/>
      <c r="AE110" s="890"/>
      <c r="AF110" s="891">
        <v>2855267</v>
      </c>
      <c r="AG110" s="889"/>
      <c r="AH110" s="889"/>
      <c r="AI110" s="889"/>
      <c r="AJ110" s="890"/>
      <c r="AK110" s="891">
        <v>2645929</v>
      </c>
      <c r="AL110" s="889"/>
      <c r="AM110" s="889"/>
      <c r="AN110" s="889"/>
      <c r="AO110" s="890"/>
      <c r="AP110" s="892">
        <v>17.2</v>
      </c>
      <c r="AQ110" s="893"/>
      <c r="AR110" s="893"/>
      <c r="AS110" s="893"/>
      <c r="AT110" s="894"/>
      <c r="AU110" s="930" t="s">
        <v>69</v>
      </c>
      <c r="AV110" s="931"/>
      <c r="AW110" s="931"/>
      <c r="AX110" s="931"/>
      <c r="AY110" s="931"/>
      <c r="AZ110" s="860" t="s">
        <v>418</v>
      </c>
      <c r="BA110" s="808"/>
      <c r="BB110" s="808"/>
      <c r="BC110" s="808"/>
      <c r="BD110" s="808"/>
      <c r="BE110" s="808"/>
      <c r="BF110" s="808"/>
      <c r="BG110" s="808"/>
      <c r="BH110" s="808"/>
      <c r="BI110" s="808"/>
      <c r="BJ110" s="808"/>
      <c r="BK110" s="808"/>
      <c r="BL110" s="808"/>
      <c r="BM110" s="808"/>
      <c r="BN110" s="808"/>
      <c r="BO110" s="808"/>
      <c r="BP110" s="809"/>
      <c r="BQ110" s="861">
        <v>29605529</v>
      </c>
      <c r="BR110" s="842"/>
      <c r="BS110" s="842"/>
      <c r="BT110" s="842"/>
      <c r="BU110" s="842"/>
      <c r="BV110" s="842">
        <v>28890277</v>
      </c>
      <c r="BW110" s="842"/>
      <c r="BX110" s="842"/>
      <c r="BY110" s="842"/>
      <c r="BZ110" s="842"/>
      <c r="CA110" s="842">
        <v>29074528</v>
      </c>
      <c r="CB110" s="842"/>
      <c r="CC110" s="842"/>
      <c r="CD110" s="842"/>
      <c r="CE110" s="842"/>
      <c r="CF110" s="866">
        <v>189.4</v>
      </c>
      <c r="CG110" s="867"/>
      <c r="CH110" s="867"/>
      <c r="CI110" s="867"/>
      <c r="CJ110" s="867"/>
      <c r="CK110" s="926" t="s">
        <v>419</v>
      </c>
      <c r="CL110" s="819"/>
      <c r="CM110" s="860" t="s">
        <v>420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361070</v>
      </c>
      <c r="DH110" s="842"/>
      <c r="DI110" s="842"/>
      <c r="DJ110" s="842"/>
      <c r="DK110" s="842"/>
      <c r="DL110" s="842">
        <v>306737</v>
      </c>
      <c r="DM110" s="842"/>
      <c r="DN110" s="842"/>
      <c r="DO110" s="842"/>
      <c r="DP110" s="842"/>
      <c r="DQ110" s="842">
        <v>152911</v>
      </c>
      <c r="DR110" s="842"/>
      <c r="DS110" s="842"/>
      <c r="DT110" s="842"/>
      <c r="DU110" s="842"/>
      <c r="DV110" s="843">
        <v>1</v>
      </c>
      <c r="DW110" s="843"/>
      <c r="DX110" s="843"/>
      <c r="DY110" s="843"/>
      <c r="DZ110" s="844"/>
    </row>
    <row r="111" spans="1:131" s="230" customFormat="1" ht="26.25" customHeight="1" x14ac:dyDescent="0.15">
      <c r="A111" s="774" t="s">
        <v>421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422</v>
      </c>
      <c r="BA111" s="752"/>
      <c r="BB111" s="752"/>
      <c r="BC111" s="752"/>
      <c r="BD111" s="752"/>
      <c r="BE111" s="752"/>
      <c r="BF111" s="752"/>
      <c r="BG111" s="752"/>
      <c r="BH111" s="752"/>
      <c r="BI111" s="752"/>
      <c r="BJ111" s="752"/>
      <c r="BK111" s="752"/>
      <c r="BL111" s="752"/>
      <c r="BM111" s="752"/>
      <c r="BN111" s="752"/>
      <c r="BO111" s="752"/>
      <c r="BP111" s="753"/>
      <c r="BQ111" s="816">
        <v>361070</v>
      </c>
      <c r="BR111" s="817"/>
      <c r="BS111" s="817"/>
      <c r="BT111" s="817"/>
      <c r="BU111" s="817"/>
      <c r="BV111" s="817">
        <v>306737</v>
      </c>
      <c r="BW111" s="817"/>
      <c r="BX111" s="817"/>
      <c r="BY111" s="817"/>
      <c r="BZ111" s="817"/>
      <c r="CA111" s="817">
        <v>152911</v>
      </c>
      <c r="CB111" s="817"/>
      <c r="CC111" s="817"/>
      <c r="CD111" s="817"/>
      <c r="CE111" s="817"/>
      <c r="CF111" s="875">
        <v>1</v>
      </c>
      <c r="CG111" s="876"/>
      <c r="CH111" s="876"/>
      <c r="CI111" s="876"/>
      <c r="CJ111" s="876"/>
      <c r="CK111" s="927"/>
      <c r="CL111" s="821"/>
      <c r="CM111" s="815" t="s">
        <v>423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15">
      <c r="A112" s="912" t="s">
        <v>424</v>
      </c>
      <c r="B112" s="913"/>
      <c r="C112" s="752" t="s">
        <v>425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426</v>
      </c>
      <c r="BA112" s="752"/>
      <c r="BB112" s="752"/>
      <c r="BC112" s="752"/>
      <c r="BD112" s="752"/>
      <c r="BE112" s="752"/>
      <c r="BF112" s="752"/>
      <c r="BG112" s="752"/>
      <c r="BH112" s="752"/>
      <c r="BI112" s="752"/>
      <c r="BJ112" s="752"/>
      <c r="BK112" s="752"/>
      <c r="BL112" s="752"/>
      <c r="BM112" s="752"/>
      <c r="BN112" s="752"/>
      <c r="BO112" s="752"/>
      <c r="BP112" s="753"/>
      <c r="BQ112" s="816">
        <v>5123256</v>
      </c>
      <c r="BR112" s="817"/>
      <c r="BS112" s="817"/>
      <c r="BT112" s="817"/>
      <c r="BU112" s="817"/>
      <c r="BV112" s="817">
        <v>4945260</v>
      </c>
      <c r="BW112" s="817"/>
      <c r="BX112" s="817"/>
      <c r="BY112" s="817"/>
      <c r="BZ112" s="817"/>
      <c r="CA112" s="817">
        <v>4434857</v>
      </c>
      <c r="CB112" s="817"/>
      <c r="CC112" s="817"/>
      <c r="CD112" s="817"/>
      <c r="CE112" s="817"/>
      <c r="CF112" s="875">
        <v>28.9</v>
      </c>
      <c r="CG112" s="876"/>
      <c r="CH112" s="876"/>
      <c r="CI112" s="876"/>
      <c r="CJ112" s="876"/>
      <c r="CK112" s="927"/>
      <c r="CL112" s="821"/>
      <c r="CM112" s="815" t="s">
        <v>427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15">
      <c r="A113" s="914"/>
      <c r="B113" s="915"/>
      <c r="C113" s="752" t="s">
        <v>428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810003</v>
      </c>
      <c r="AB113" s="919"/>
      <c r="AC113" s="919"/>
      <c r="AD113" s="919"/>
      <c r="AE113" s="920"/>
      <c r="AF113" s="921">
        <v>410057</v>
      </c>
      <c r="AG113" s="919"/>
      <c r="AH113" s="919"/>
      <c r="AI113" s="919"/>
      <c r="AJ113" s="920"/>
      <c r="AK113" s="921">
        <v>388214</v>
      </c>
      <c r="AL113" s="919"/>
      <c r="AM113" s="919"/>
      <c r="AN113" s="919"/>
      <c r="AO113" s="920"/>
      <c r="AP113" s="922">
        <v>2.5</v>
      </c>
      <c r="AQ113" s="923"/>
      <c r="AR113" s="923"/>
      <c r="AS113" s="923"/>
      <c r="AT113" s="924"/>
      <c r="AU113" s="932"/>
      <c r="AV113" s="933"/>
      <c r="AW113" s="933"/>
      <c r="AX113" s="933"/>
      <c r="AY113" s="933"/>
      <c r="AZ113" s="815" t="s">
        <v>429</v>
      </c>
      <c r="BA113" s="752"/>
      <c r="BB113" s="752"/>
      <c r="BC113" s="752"/>
      <c r="BD113" s="752"/>
      <c r="BE113" s="752"/>
      <c r="BF113" s="752"/>
      <c r="BG113" s="752"/>
      <c r="BH113" s="752"/>
      <c r="BI113" s="752"/>
      <c r="BJ113" s="752"/>
      <c r="BK113" s="752"/>
      <c r="BL113" s="752"/>
      <c r="BM113" s="752"/>
      <c r="BN113" s="752"/>
      <c r="BO113" s="752"/>
      <c r="BP113" s="753"/>
      <c r="BQ113" s="816">
        <v>123946</v>
      </c>
      <c r="BR113" s="817"/>
      <c r="BS113" s="817"/>
      <c r="BT113" s="817"/>
      <c r="BU113" s="817"/>
      <c r="BV113" s="817">
        <v>107211</v>
      </c>
      <c r="BW113" s="817"/>
      <c r="BX113" s="817"/>
      <c r="BY113" s="817"/>
      <c r="BZ113" s="817"/>
      <c r="CA113" s="817">
        <v>92450</v>
      </c>
      <c r="CB113" s="817"/>
      <c r="CC113" s="817"/>
      <c r="CD113" s="817"/>
      <c r="CE113" s="817"/>
      <c r="CF113" s="875">
        <v>0.6</v>
      </c>
      <c r="CG113" s="876"/>
      <c r="CH113" s="876"/>
      <c r="CI113" s="876"/>
      <c r="CJ113" s="876"/>
      <c r="CK113" s="927"/>
      <c r="CL113" s="821"/>
      <c r="CM113" s="815" t="s">
        <v>430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15">
      <c r="A114" s="914"/>
      <c r="B114" s="915"/>
      <c r="C114" s="752" t="s">
        <v>431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13991</v>
      </c>
      <c r="AB114" s="780"/>
      <c r="AC114" s="780"/>
      <c r="AD114" s="780"/>
      <c r="AE114" s="781"/>
      <c r="AF114" s="782">
        <v>16184</v>
      </c>
      <c r="AG114" s="780"/>
      <c r="AH114" s="780"/>
      <c r="AI114" s="780"/>
      <c r="AJ114" s="781"/>
      <c r="AK114" s="782">
        <v>15809</v>
      </c>
      <c r="AL114" s="780"/>
      <c r="AM114" s="780"/>
      <c r="AN114" s="780"/>
      <c r="AO114" s="781"/>
      <c r="AP114" s="824">
        <v>0.1</v>
      </c>
      <c r="AQ114" s="825"/>
      <c r="AR114" s="825"/>
      <c r="AS114" s="825"/>
      <c r="AT114" s="826"/>
      <c r="AU114" s="932"/>
      <c r="AV114" s="933"/>
      <c r="AW114" s="933"/>
      <c r="AX114" s="933"/>
      <c r="AY114" s="933"/>
      <c r="AZ114" s="815" t="s">
        <v>432</v>
      </c>
      <c r="BA114" s="752"/>
      <c r="BB114" s="752"/>
      <c r="BC114" s="752"/>
      <c r="BD114" s="752"/>
      <c r="BE114" s="752"/>
      <c r="BF114" s="752"/>
      <c r="BG114" s="752"/>
      <c r="BH114" s="752"/>
      <c r="BI114" s="752"/>
      <c r="BJ114" s="752"/>
      <c r="BK114" s="752"/>
      <c r="BL114" s="752"/>
      <c r="BM114" s="752"/>
      <c r="BN114" s="752"/>
      <c r="BO114" s="752"/>
      <c r="BP114" s="753"/>
      <c r="BQ114" s="816">
        <v>3153622</v>
      </c>
      <c r="BR114" s="817"/>
      <c r="BS114" s="817"/>
      <c r="BT114" s="817"/>
      <c r="BU114" s="817"/>
      <c r="BV114" s="817">
        <v>3096775</v>
      </c>
      <c r="BW114" s="817"/>
      <c r="BX114" s="817"/>
      <c r="BY114" s="817"/>
      <c r="BZ114" s="817"/>
      <c r="CA114" s="817">
        <v>2960559</v>
      </c>
      <c r="CB114" s="817"/>
      <c r="CC114" s="817"/>
      <c r="CD114" s="817"/>
      <c r="CE114" s="817"/>
      <c r="CF114" s="875">
        <v>19.3</v>
      </c>
      <c r="CG114" s="876"/>
      <c r="CH114" s="876"/>
      <c r="CI114" s="876"/>
      <c r="CJ114" s="876"/>
      <c r="CK114" s="927"/>
      <c r="CL114" s="821"/>
      <c r="CM114" s="815" t="s">
        <v>433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15">
      <c r="A115" s="914"/>
      <c r="B115" s="915"/>
      <c r="C115" s="752" t="s">
        <v>434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129955</v>
      </c>
      <c r="AB115" s="919"/>
      <c r="AC115" s="919"/>
      <c r="AD115" s="919"/>
      <c r="AE115" s="920"/>
      <c r="AF115" s="921">
        <v>123526</v>
      </c>
      <c r="AG115" s="919"/>
      <c r="AH115" s="919"/>
      <c r="AI115" s="919"/>
      <c r="AJ115" s="920"/>
      <c r="AK115" s="921">
        <v>122380</v>
      </c>
      <c r="AL115" s="919"/>
      <c r="AM115" s="919"/>
      <c r="AN115" s="919"/>
      <c r="AO115" s="920"/>
      <c r="AP115" s="922">
        <v>0.8</v>
      </c>
      <c r="AQ115" s="923"/>
      <c r="AR115" s="923"/>
      <c r="AS115" s="923"/>
      <c r="AT115" s="924"/>
      <c r="AU115" s="932"/>
      <c r="AV115" s="933"/>
      <c r="AW115" s="933"/>
      <c r="AX115" s="933"/>
      <c r="AY115" s="933"/>
      <c r="AZ115" s="815" t="s">
        <v>435</v>
      </c>
      <c r="BA115" s="752"/>
      <c r="BB115" s="752"/>
      <c r="BC115" s="752"/>
      <c r="BD115" s="752"/>
      <c r="BE115" s="752"/>
      <c r="BF115" s="752"/>
      <c r="BG115" s="752"/>
      <c r="BH115" s="752"/>
      <c r="BI115" s="752"/>
      <c r="BJ115" s="752"/>
      <c r="BK115" s="752"/>
      <c r="BL115" s="752"/>
      <c r="BM115" s="752"/>
      <c r="BN115" s="752"/>
      <c r="BO115" s="752"/>
      <c r="BP115" s="753"/>
      <c r="BQ115" s="816">
        <v>696</v>
      </c>
      <c r="BR115" s="817"/>
      <c r="BS115" s="817"/>
      <c r="BT115" s="817"/>
      <c r="BU115" s="817"/>
      <c r="BV115" s="817">
        <v>7266</v>
      </c>
      <c r="BW115" s="817"/>
      <c r="BX115" s="817"/>
      <c r="BY115" s="817"/>
      <c r="BZ115" s="817"/>
      <c r="CA115" s="817" t="s">
        <v>121</v>
      </c>
      <c r="CB115" s="817"/>
      <c r="CC115" s="817"/>
      <c r="CD115" s="817"/>
      <c r="CE115" s="817"/>
      <c r="CF115" s="875" t="s">
        <v>121</v>
      </c>
      <c r="CG115" s="876"/>
      <c r="CH115" s="876"/>
      <c r="CI115" s="876"/>
      <c r="CJ115" s="876"/>
      <c r="CK115" s="927"/>
      <c r="CL115" s="821"/>
      <c r="CM115" s="815" t="s">
        <v>436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15">
      <c r="A116" s="916"/>
      <c r="B116" s="917"/>
      <c r="C116" s="839" t="s">
        <v>437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438</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440</v>
      </c>
      <c r="Z117" s="897"/>
      <c r="AA117" s="902">
        <v>3846809</v>
      </c>
      <c r="AB117" s="903"/>
      <c r="AC117" s="903"/>
      <c r="AD117" s="903"/>
      <c r="AE117" s="904"/>
      <c r="AF117" s="905">
        <v>3405034</v>
      </c>
      <c r="AG117" s="903"/>
      <c r="AH117" s="903"/>
      <c r="AI117" s="903"/>
      <c r="AJ117" s="904"/>
      <c r="AK117" s="905">
        <v>3172332</v>
      </c>
      <c r="AL117" s="903"/>
      <c r="AM117" s="903"/>
      <c r="AN117" s="903"/>
      <c r="AO117" s="904"/>
      <c r="AP117" s="906"/>
      <c r="AQ117" s="907"/>
      <c r="AR117" s="907"/>
      <c r="AS117" s="907"/>
      <c r="AT117" s="908"/>
      <c r="AU117" s="932"/>
      <c r="AV117" s="933"/>
      <c r="AW117" s="933"/>
      <c r="AX117" s="933"/>
      <c r="AY117" s="933"/>
      <c r="AZ117" s="863" t="s">
        <v>441</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442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15">
      <c r="A118" s="895" t="s">
        <v>416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413</v>
      </c>
      <c r="AB118" s="896"/>
      <c r="AC118" s="896"/>
      <c r="AD118" s="896"/>
      <c r="AE118" s="897"/>
      <c r="AF118" s="898" t="s">
        <v>414</v>
      </c>
      <c r="AG118" s="896"/>
      <c r="AH118" s="896"/>
      <c r="AI118" s="896"/>
      <c r="AJ118" s="897"/>
      <c r="AK118" s="898" t="s">
        <v>294</v>
      </c>
      <c r="AL118" s="896"/>
      <c r="AM118" s="896"/>
      <c r="AN118" s="896"/>
      <c r="AO118" s="897"/>
      <c r="AP118" s="899" t="s">
        <v>415</v>
      </c>
      <c r="AQ118" s="900"/>
      <c r="AR118" s="900"/>
      <c r="AS118" s="900"/>
      <c r="AT118" s="901"/>
      <c r="AU118" s="932"/>
      <c r="AV118" s="933"/>
      <c r="AW118" s="933"/>
      <c r="AX118" s="933"/>
      <c r="AY118" s="933"/>
      <c r="AZ118" s="838" t="s">
        <v>443</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15">
      <c r="A119" s="818" t="s">
        <v>419</v>
      </c>
      <c r="B119" s="819"/>
      <c r="C119" s="860" t="s">
        <v>420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129945</v>
      </c>
      <c r="AB119" s="889"/>
      <c r="AC119" s="889"/>
      <c r="AD119" s="889"/>
      <c r="AE119" s="890"/>
      <c r="AF119" s="891">
        <v>123518</v>
      </c>
      <c r="AG119" s="889"/>
      <c r="AH119" s="889"/>
      <c r="AI119" s="889"/>
      <c r="AJ119" s="890"/>
      <c r="AK119" s="891">
        <v>122374</v>
      </c>
      <c r="AL119" s="889"/>
      <c r="AM119" s="889"/>
      <c r="AN119" s="889"/>
      <c r="AO119" s="890"/>
      <c r="AP119" s="892">
        <v>0.8</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445</v>
      </c>
      <c r="BP119" s="878"/>
      <c r="BQ119" s="879">
        <v>38368119</v>
      </c>
      <c r="BR119" s="845"/>
      <c r="BS119" s="845"/>
      <c r="BT119" s="845"/>
      <c r="BU119" s="845"/>
      <c r="BV119" s="845">
        <v>37353526</v>
      </c>
      <c r="BW119" s="845"/>
      <c r="BX119" s="845"/>
      <c r="BY119" s="845"/>
      <c r="BZ119" s="845"/>
      <c r="CA119" s="845">
        <v>36715305</v>
      </c>
      <c r="CB119" s="845"/>
      <c r="CC119" s="845"/>
      <c r="CD119" s="845"/>
      <c r="CE119" s="845"/>
      <c r="CF119" s="748"/>
      <c r="CG119" s="749"/>
      <c r="CH119" s="749"/>
      <c r="CI119" s="749"/>
      <c r="CJ119" s="834"/>
      <c r="CK119" s="928"/>
      <c r="CL119" s="823"/>
      <c r="CM119" s="838" t="s">
        <v>446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15">
      <c r="A120" s="820"/>
      <c r="B120" s="821"/>
      <c r="C120" s="815" t="s">
        <v>423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447</v>
      </c>
      <c r="AV120" s="881"/>
      <c r="AW120" s="881"/>
      <c r="AX120" s="881"/>
      <c r="AY120" s="882"/>
      <c r="AZ120" s="860" t="s">
        <v>448</v>
      </c>
      <c r="BA120" s="808"/>
      <c r="BB120" s="808"/>
      <c r="BC120" s="808"/>
      <c r="BD120" s="808"/>
      <c r="BE120" s="808"/>
      <c r="BF120" s="808"/>
      <c r="BG120" s="808"/>
      <c r="BH120" s="808"/>
      <c r="BI120" s="808"/>
      <c r="BJ120" s="808"/>
      <c r="BK120" s="808"/>
      <c r="BL120" s="808"/>
      <c r="BM120" s="808"/>
      <c r="BN120" s="808"/>
      <c r="BO120" s="808"/>
      <c r="BP120" s="809"/>
      <c r="BQ120" s="861">
        <v>14741800</v>
      </c>
      <c r="BR120" s="842"/>
      <c r="BS120" s="842"/>
      <c r="BT120" s="842"/>
      <c r="BU120" s="842"/>
      <c r="BV120" s="842">
        <v>14738543</v>
      </c>
      <c r="BW120" s="842"/>
      <c r="BX120" s="842"/>
      <c r="BY120" s="842"/>
      <c r="BZ120" s="842"/>
      <c r="CA120" s="842">
        <v>14254357</v>
      </c>
      <c r="CB120" s="842"/>
      <c r="CC120" s="842"/>
      <c r="CD120" s="842"/>
      <c r="CE120" s="842"/>
      <c r="CF120" s="866">
        <v>92.9</v>
      </c>
      <c r="CG120" s="867"/>
      <c r="CH120" s="867"/>
      <c r="CI120" s="867"/>
      <c r="CJ120" s="867"/>
      <c r="CK120" s="868" t="s">
        <v>449</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5123256</v>
      </c>
      <c r="DH120" s="842"/>
      <c r="DI120" s="842"/>
      <c r="DJ120" s="842"/>
      <c r="DK120" s="842"/>
      <c r="DL120" s="842">
        <v>4945260</v>
      </c>
      <c r="DM120" s="842"/>
      <c r="DN120" s="842"/>
      <c r="DO120" s="842"/>
      <c r="DP120" s="842"/>
      <c r="DQ120" s="842">
        <v>4434857</v>
      </c>
      <c r="DR120" s="842"/>
      <c r="DS120" s="842"/>
      <c r="DT120" s="842"/>
      <c r="DU120" s="842"/>
      <c r="DV120" s="843">
        <v>28.9</v>
      </c>
      <c r="DW120" s="843"/>
      <c r="DX120" s="843"/>
      <c r="DY120" s="843"/>
      <c r="DZ120" s="844"/>
    </row>
    <row r="121" spans="1:130" s="230" customFormat="1" ht="26.25" customHeight="1" x14ac:dyDescent="0.15">
      <c r="A121" s="820"/>
      <c r="B121" s="821"/>
      <c r="C121" s="863" t="s">
        <v>450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451</v>
      </c>
      <c r="BA121" s="752"/>
      <c r="BB121" s="752"/>
      <c r="BC121" s="752"/>
      <c r="BD121" s="752"/>
      <c r="BE121" s="752"/>
      <c r="BF121" s="752"/>
      <c r="BG121" s="752"/>
      <c r="BH121" s="752"/>
      <c r="BI121" s="752"/>
      <c r="BJ121" s="752"/>
      <c r="BK121" s="752"/>
      <c r="BL121" s="752"/>
      <c r="BM121" s="752"/>
      <c r="BN121" s="752"/>
      <c r="BO121" s="752"/>
      <c r="BP121" s="753"/>
      <c r="BQ121" s="816">
        <v>4239101</v>
      </c>
      <c r="BR121" s="817"/>
      <c r="BS121" s="817"/>
      <c r="BT121" s="817"/>
      <c r="BU121" s="817"/>
      <c r="BV121" s="817">
        <v>4643311</v>
      </c>
      <c r="BW121" s="817"/>
      <c r="BX121" s="817"/>
      <c r="BY121" s="817"/>
      <c r="BZ121" s="817"/>
      <c r="CA121" s="817">
        <v>5500023</v>
      </c>
      <c r="CB121" s="817"/>
      <c r="CC121" s="817"/>
      <c r="CD121" s="817"/>
      <c r="CE121" s="817"/>
      <c r="CF121" s="875">
        <v>35.799999999999997</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t="s">
        <v>121</v>
      </c>
      <c r="DH121" s="817"/>
      <c r="DI121" s="817"/>
      <c r="DJ121" s="817"/>
      <c r="DK121" s="817"/>
      <c r="DL121" s="817" t="s">
        <v>121</v>
      </c>
      <c r="DM121" s="817"/>
      <c r="DN121" s="817"/>
      <c r="DO121" s="817"/>
      <c r="DP121" s="817"/>
      <c r="DQ121" s="817" t="s">
        <v>121</v>
      </c>
      <c r="DR121" s="817"/>
      <c r="DS121" s="817"/>
      <c r="DT121" s="817"/>
      <c r="DU121" s="817"/>
      <c r="DV121" s="794" t="s">
        <v>121</v>
      </c>
      <c r="DW121" s="794"/>
      <c r="DX121" s="794"/>
      <c r="DY121" s="794"/>
      <c r="DZ121" s="795"/>
    </row>
    <row r="122" spans="1:130" s="230" customFormat="1" ht="26.25" customHeight="1" x14ac:dyDescent="0.15">
      <c r="A122" s="820"/>
      <c r="B122" s="821"/>
      <c r="C122" s="815" t="s">
        <v>433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452</v>
      </c>
      <c r="BA122" s="839"/>
      <c r="BB122" s="839"/>
      <c r="BC122" s="839"/>
      <c r="BD122" s="839"/>
      <c r="BE122" s="839"/>
      <c r="BF122" s="839"/>
      <c r="BG122" s="839"/>
      <c r="BH122" s="839"/>
      <c r="BI122" s="839"/>
      <c r="BJ122" s="839"/>
      <c r="BK122" s="839"/>
      <c r="BL122" s="839"/>
      <c r="BM122" s="839"/>
      <c r="BN122" s="839"/>
      <c r="BO122" s="839"/>
      <c r="BP122" s="840"/>
      <c r="BQ122" s="879">
        <v>23333256</v>
      </c>
      <c r="BR122" s="845"/>
      <c r="BS122" s="845"/>
      <c r="BT122" s="845"/>
      <c r="BU122" s="845"/>
      <c r="BV122" s="845">
        <v>22426403</v>
      </c>
      <c r="BW122" s="845"/>
      <c r="BX122" s="845"/>
      <c r="BY122" s="845"/>
      <c r="BZ122" s="845"/>
      <c r="CA122" s="845">
        <v>21708590</v>
      </c>
      <c r="CB122" s="845"/>
      <c r="CC122" s="845"/>
      <c r="CD122" s="845"/>
      <c r="CE122" s="845"/>
      <c r="CF122" s="846">
        <v>141.4</v>
      </c>
      <c r="CG122" s="847"/>
      <c r="CH122" s="847"/>
      <c r="CI122" s="847"/>
      <c r="CJ122" s="847"/>
      <c r="CK122" s="869"/>
      <c r="CL122" s="855"/>
      <c r="CM122" s="855"/>
      <c r="CN122" s="855"/>
      <c r="CO122" s="856"/>
      <c r="CP122" s="835" t="s">
        <v>393</v>
      </c>
      <c r="CQ122" s="836"/>
      <c r="CR122" s="836"/>
      <c r="CS122" s="836"/>
      <c r="CT122" s="836"/>
      <c r="CU122" s="836"/>
      <c r="CV122" s="836"/>
      <c r="CW122" s="836"/>
      <c r="CX122" s="836"/>
      <c r="CY122" s="836"/>
      <c r="CZ122" s="836"/>
      <c r="DA122" s="836"/>
      <c r="DB122" s="836"/>
      <c r="DC122" s="836"/>
      <c r="DD122" s="836"/>
      <c r="DE122" s="836"/>
      <c r="DF122" s="837"/>
      <c r="DG122" s="816" t="s">
        <v>121</v>
      </c>
      <c r="DH122" s="817"/>
      <c r="DI122" s="817"/>
      <c r="DJ122" s="817"/>
      <c r="DK122" s="817"/>
      <c r="DL122" s="817" t="s">
        <v>121</v>
      </c>
      <c r="DM122" s="817"/>
      <c r="DN122" s="817"/>
      <c r="DO122" s="817"/>
      <c r="DP122" s="817"/>
      <c r="DQ122" s="817" t="s">
        <v>121</v>
      </c>
      <c r="DR122" s="817"/>
      <c r="DS122" s="817"/>
      <c r="DT122" s="817"/>
      <c r="DU122" s="817"/>
      <c r="DV122" s="794" t="s">
        <v>121</v>
      </c>
      <c r="DW122" s="794"/>
      <c r="DX122" s="794"/>
      <c r="DY122" s="794"/>
      <c r="DZ122" s="795"/>
    </row>
    <row r="123" spans="1:130" s="230" customFormat="1" ht="26.25" customHeight="1" x14ac:dyDescent="0.15">
      <c r="A123" s="820"/>
      <c r="B123" s="821"/>
      <c r="C123" s="815" t="s">
        <v>439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453</v>
      </c>
      <c r="BP123" s="878"/>
      <c r="BQ123" s="832">
        <v>42314157</v>
      </c>
      <c r="BR123" s="833"/>
      <c r="BS123" s="833"/>
      <c r="BT123" s="833"/>
      <c r="BU123" s="833"/>
      <c r="BV123" s="833">
        <v>41808257</v>
      </c>
      <c r="BW123" s="833"/>
      <c r="BX123" s="833"/>
      <c r="BY123" s="833"/>
      <c r="BZ123" s="833"/>
      <c r="CA123" s="833">
        <v>41462970</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x14ac:dyDescent="0.2">
      <c r="A124" s="820"/>
      <c r="B124" s="821"/>
      <c r="C124" s="815" t="s">
        <v>442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121</v>
      </c>
      <c r="BR124" s="831"/>
      <c r="BS124" s="831"/>
      <c r="BT124" s="831"/>
      <c r="BU124" s="831"/>
      <c r="BV124" s="831" t="s">
        <v>121</v>
      </c>
      <c r="BW124" s="831"/>
      <c r="BX124" s="831"/>
      <c r="BY124" s="831"/>
      <c r="BZ124" s="831"/>
      <c r="CA124" s="831" t="s">
        <v>121</v>
      </c>
      <c r="CB124" s="831"/>
      <c r="CC124" s="831"/>
      <c r="CD124" s="831"/>
      <c r="CE124" s="831"/>
      <c r="CF124" s="726"/>
      <c r="CG124" s="727"/>
      <c r="CH124" s="727"/>
      <c r="CI124" s="727"/>
      <c r="CJ124" s="862"/>
      <c r="CK124" s="870"/>
      <c r="CL124" s="870"/>
      <c r="CM124" s="870"/>
      <c r="CN124" s="870"/>
      <c r="CO124" s="871"/>
      <c r="CP124" s="835" t="s">
        <v>455</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15">
      <c r="A125" s="820"/>
      <c r="B125" s="821"/>
      <c r="C125" s="815" t="s">
        <v>444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456</v>
      </c>
      <c r="CL125" s="852"/>
      <c r="CM125" s="852"/>
      <c r="CN125" s="852"/>
      <c r="CO125" s="853"/>
      <c r="CP125" s="860" t="s">
        <v>457</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
      <c r="A126" s="820"/>
      <c r="B126" s="821"/>
      <c r="C126" s="815" t="s">
        <v>446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458</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15">
      <c r="A127" s="822"/>
      <c r="B127" s="823"/>
      <c r="C127" s="838" t="s">
        <v>459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10</v>
      </c>
      <c r="AB127" s="780"/>
      <c r="AC127" s="780"/>
      <c r="AD127" s="780"/>
      <c r="AE127" s="781"/>
      <c r="AF127" s="782">
        <v>8</v>
      </c>
      <c r="AG127" s="780"/>
      <c r="AH127" s="780"/>
      <c r="AI127" s="780"/>
      <c r="AJ127" s="781"/>
      <c r="AK127" s="782">
        <v>6</v>
      </c>
      <c r="AL127" s="780"/>
      <c r="AM127" s="780"/>
      <c r="AN127" s="780"/>
      <c r="AO127" s="781"/>
      <c r="AP127" s="824">
        <v>0</v>
      </c>
      <c r="AQ127" s="825"/>
      <c r="AR127" s="825"/>
      <c r="AS127" s="825"/>
      <c r="AT127" s="826"/>
      <c r="AU127" s="232"/>
      <c r="AV127" s="232"/>
      <c r="AW127" s="232"/>
      <c r="AX127" s="841" t="s">
        <v>460</v>
      </c>
      <c r="AY127" s="812"/>
      <c r="AZ127" s="812"/>
      <c r="BA127" s="812"/>
      <c r="BB127" s="812"/>
      <c r="BC127" s="812"/>
      <c r="BD127" s="812"/>
      <c r="BE127" s="813"/>
      <c r="BF127" s="811" t="s">
        <v>461</v>
      </c>
      <c r="BG127" s="812"/>
      <c r="BH127" s="812"/>
      <c r="BI127" s="812"/>
      <c r="BJ127" s="812"/>
      <c r="BK127" s="812"/>
      <c r="BL127" s="813"/>
      <c r="BM127" s="811" t="s">
        <v>462</v>
      </c>
      <c r="BN127" s="812"/>
      <c r="BO127" s="812"/>
      <c r="BP127" s="812"/>
      <c r="BQ127" s="812"/>
      <c r="BR127" s="812"/>
      <c r="BS127" s="813"/>
      <c r="BT127" s="811" t="s">
        <v>463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464</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
      <c r="A128" s="796" t="s">
        <v>465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466</v>
      </c>
      <c r="X128" s="798"/>
      <c r="Y128" s="798"/>
      <c r="Z128" s="799"/>
      <c r="AA128" s="800">
        <v>1062118</v>
      </c>
      <c r="AB128" s="801"/>
      <c r="AC128" s="801"/>
      <c r="AD128" s="801"/>
      <c r="AE128" s="802"/>
      <c r="AF128" s="803">
        <v>906258</v>
      </c>
      <c r="AG128" s="801"/>
      <c r="AH128" s="801"/>
      <c r="AI128" s="801"/>
      <c r="AJ128" s="802"/>
      <c r="AK128" s="803">
        <v>849973</v>
      </c>
      <c r="AL128" s="801"/>
      <c r="AM128" s="801"/>
      <c r="AN128" s="801"/>
      <c r="AO128" s="802"/>
      <c r="AP128" s="804"/>
      <c r="AQ128" s="805"/>
      <c r="AR128" s="805"/>
      <c r="AS128" s="805"/>
      <c r="AT128" s="806"/>
      <c r="AU128" s="232"/>
      <c r="AV128" s="232"/>
      <c r="AW128" s="232"/>
      <c r="AX128" s="807" t="s">
        <v>467</v>
      </c>
      <c r="AY128" s="808"/>
      <c r="AZ128" s="808"/>
      <c r="BA128" s="808"/>
      <c r="BB128" s="808"/>
      <c r="BC128" s="808"/>
      <c r="BD128" s="808"/>
      <c r="BE128" s="809"/>
      <c r="BF128" s="786" t="s">
        <v>121</v>
      </c>
      <c r="BG128" s="787"/>
      <c r="BH128" s="787"/>
      <c r="BI128" s="787"/>
      <c r="BJ128" s="787"/>
      <c r="BK128" s="787"/>
      <c r="BL128" s="810"/>
      <c r="BM128" s="786">
        <v>12.62</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468</v>
      </c>
      <c r="CQ128" s="730"/>
      <c r="CR128" s="730"/>
      <c r="CS128" s="730"/>
      <c r="CT128" s="730"/>
      <c r="CU128" s="730"/>
      <c r="CV128" s="730"/>
      <c r="CW128" s="730"/>
      <c r="CX128" s="730"/>
      <c r="CY128" s="730"/>
      <c r="CZ128" s="730"/>
      <c r="DA128" s="730"/>
      <c r="DB128" s="730"/>
      <c r="DC128" s="730"/>
      <c r="DD128" s="730"/>
      <c r="DE128" s="730"/>
      <c r="DF128" s="731"/>
      <c r="DG128" s="790">
        <v>696</v>
      </c>
      <c r="DH128" s="791"/>
      <c r="DI128" s="791"/>
      <c r="DJ128" s="791"/>
      <c r="DK128" s="791"/>
      <c r="DL128" s="791">
        <v>7266</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469</v>
      </c>
      <c r="X129" s="777"/>
      <c r="Y129" s="777"/>
      <c r="Z129" s="778"/>
      <c r="AA129" s="779">
        <v>17237077</v>
      </c>
      <c r="AB129" s="780"/>
      <c r="AC129" s="780"/>
      <c r="AD129" s="780"/>
      <c r="AE129" s="781"/>
      <c r="AF129" s="782">
        <v>17026941</v>
      </c>
      <c r="AG129" s="780"/>
      <c r="AH129" s="780"/>
      <c r="AI129" s="780"/>
      <c r="AJ129" s="781"/>
      <c r="AK129" s="782">
        <v>17450976</v>
      </c>
      <c r="AL129" s="780"/>
      <c r="AM129" s="780"/>
      <c r="AN129" s="780"/>
      <c r="AO129" s="781"/>
      <c r="AP129" s="783"/>
      <c r="AQ129" s="784"/>
      <c r="AR129" s="784"/>
      <c r="AS129" s="784"/>
      <c r="AT129" s="785"/>
      <c r="AU129" s="233"/>
      <c r="AV129" s="233"/>
      <c r="AW129" s="233"/>
      <c r="AX129" s="751" t="s">
        <v>470</v>
      </c>
      <c r="AY129" s="752"/>
      <c r="AZ129" s="752"/>
      <c r="BA129" s="752"/>
      <c r="BB129" s="752"/>
      <c r="BC129" s="752"/>
      <c r="BD129" s="752"/>
      <c r="BE129" s="753"/>
      <c r="BF129" s="770" t="s">
        <v>121</v>
      </c>
      <c r="BG129" s="771"/>
      <c r="BH129" s="771"/>
      <c r="BI129" s="771"/>
      <c r="BJ129" s="771"/>
      <c r="BK129" s="771"/>
      <c r="BL129" s="772"/>
      <c r="BM129" s="770">
        <v>17.62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472</v>
      </c>
      <c r="X130" s="777"/>
      <c r="Y130" s="777"/>
      <c r="Z130" s="778"/>
      <c r="AA130" s="779">
        <v>2162667</v>
      </c>
      <c r="AB130" s="780"/>
      <c r="AC130" s="780"/>
      <c r="AD130" s="780"/>
      <c r="AE130" s="781"/>
      <c r="AF130" s="782">
        <v>2161940</v>
      </c>
      <c r="AG130" s="780"/>
      <c r="AH130" s="780"/>
      <c r="AI130" s="780"/>
      <c r="AJ130" s="781"/>
      <c r="AK130" s="782">
        <v>2102676</v>
      </c>
      <c r="AL130" s="780"/>
      <c r="AM130" s="780"/>
      <c r="AN130" s="780"/>
      <c r="AO130" s="781"/>
      <c r="AP130" s="783"/>
      <c r="AQ130" s="784"/>
      <c r="AR130" s="784"/>
      <c r="AS130" s="784"/>
      <c r="AT130" s="785"/>
      <c r="AU130" s="233"/>
      <c r="AV130" s="233"/>
      <c r="AW130" s="233"/>
      <c r="AX130" s="751" t="s">
        <v>473</v>
      </c>
      <c r="AY130" s="752"/>
      <c r="AZ130" s="752"/>
      <c r="BA130" s="752"/>
      <c r="BB130" s="752"/>
      <c r="BC130" s="752"/>
      <c r="BD130" s="752"/>
      <c r="BE130" s="753"/>
      <c r="BF130" s="754">
        <v>2.6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474</v>
      </c>
      <c r="X131" s="761"/>
      <c r="Y131" s="761"/>
      <c r="Z131" s="762"/>
      <c r="AA131" s="763">
        <v>15074410</v>
      </c>
      <c r="AB131" s="764"/>
      <c r="AC131" s="764"/>
      <c r="AD131" s="764"/>
      <c r="AE131" s="765"/>
      <c r="AF131" s="766">
        <v>14865001</v>
      </c>
      <c r="AG131" s="764"/>
      <c r="AH131" s="764"/>
      <c r="AI131" s="764"/>
      <c r="AJ131" s="765"/>
      <c r="AK131" s="766">
        <v>15348300</v>
      </c>
      <c r="AL131" s="764"/>
      <c r="AM131" s="764"/>
      <c r="AN131" s="764"/>
      <c r="AO131" s="765"/>
      <c r="AP131" s="767"/>
      <c r="AQ131" s="768"/>
      <c r="AR131" s="768"/>
      <c r="AS131" s="768"/>
      <c r="AT131" s="769"/>
      <c r="AU131" s="233"/>
      <c r="AV131" s="233"/>
      <c r="AW131" s="233"/>
      <c r="AX131" s="729" t="s">
        <v>475</v>
      </c>
      <c r="AY131" s="730"/>
      <c r="AZ131" s="730"/>
      <c r="BA131" s="730"/>
      <c r="BB131" s="730"/>
      <c r="BC131" s="730"/>
      <c r="BD131" s="730"/>
      <c r="BE131" s="731"/>
      <c r="BF131" s="732" t="s">
        <v>121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477</v>
      </c>
      <c r="W132" s="742"/>
      <c r="X132" s="742"/>
      <c r="Y132" s="742"/>
      <c r="Z132" s="743"/>
      <c r="AA132" s="744">
        <v>4.1263571839999997</v>
      </c>
      <c r="AB132" s="745"/>
      <c r="AC132" s="745"/>
      <c r="AD132" s="745"/>
      <c r="AE132" s="746"/>
      <c r="AF132" s="747">
        <v>2.265966884</v>
      </c>
      <c r="AG132" s="745"/>
      <c r="AH132" s="745"/>
      <c r="AI132" s="745"/>
      <c r="AJ132" s="746"/>
      <c r="AK132" s="747">
        <v>1.4313181260000001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478</v>
      </c>
      <c r="W133" s="721"/>
      <c r="X133" s="721"/>
      <c r="Y133" s="721"/>
      <c r="Z133" s="722"/>
      <c r="AA133" s="723">
        <v>4.3</v>
      </c>
      <c r="AB133" s="724"/>
      <c r="AC133" s="724"/>
      <c r="AD133" s="724"/>
      <c r="AE133" s="725"/>
      <c r="AF133" s="723">
        <v>3.9</v>
      </c>
      <c r="AG133" s="724"/>
      <c r="AH133" s="724"/>
      <c r="AI133" s="724"/>
      <c r="AJ133" s="725"/>
      <c r="AK133" s="723">
        <v>2.6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3zlNmlTBICPWxYda9Mb52U+UNaqNB2h/Y9+VyHGVZWlqqWvCavjsDnWy1tmLDkN8HsbthehIei8yyxa9WKjATw==" saltValue="u3PXAX0aNyUkWl1VVDbCO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BBLA0yv0a4Ei84ItgqJhBtfA0fIJ6UnMeCRdSh52FAa2vDkho/VJFxyqCZfSX0quHgZXZORXReedWp90IOHQVA==" saltValue="MWswnXmxx4m/5IP0rlK63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Ozw1qfe0I9WrizXnQ7s6FFTExkFBXSV15785dC/2yesHj+fWNvkh9XbZpHG6kwP/LnNaAgV3biB9JO+msJWuw==" saltValue="r6uIxlyp9x2bYcn5xvAIV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0"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1"/>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2" t="s">
        <v>487</v>
      </c>
      <c r="AL9" s="1133"/>
      <c r="AM9" s="1133"/>
      <c r="AN9" s="1134"/>
      <c r="AO9" s="281">
        <v>5532039</v>
      </c>
      <c r="AP9" s="281">
        <v>69393</v>
      </c>
      <c r="AQ9" s="282">
        <v>66486</v>
      </c>
      <c r="AR9" s="283">
        <v>4.4000000000000004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2" t="s">
        <v>488</v>
      </c>
      <c r="AL10" s="1133"/>
      <c r="AM10" s="1133"/>
      <c r="AN10" s="1134"/>
      <c r="AO10" s="284">
        <v>47099</v>
      </c>
      <c r="AP10" s="284">
        <v>591</v>
      </c>
      <c r="AQ10" s="285">
        <v>6147</v>
      </c>
      <c r="AR10" s="286">
        <v>-90.4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2" t="s">
        <v>489</v>
      </c>
      <c r="AL11" s="1133"/>
      <c r="AM11" s="1133"/>
      <c r="AN11" s="1134"/>
      <c r="AO11" s="284" t="s">
        <v>490</v>
      </c>
      <c r="AP11" s="284" t="s">
        <v>490</v>
      </c>
      <c r="AQ11" s="285">
        <v>1219</v>
      </c>
      <c r="AR11" s="286" t="s">
        <v>490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2" t="s">
        <v>491</v>
      </c>
      <c r="AL12" s="1133"/>
      <c r="AM12" s="1133"/>
      <c r="AN12" s="1134"/>
      <c r="AO12" s="284" t="s">
        <v>490</v>
      </c>
      <c r="AP12" s="284" t="s">
        <v>490</v>
      </c>
      <c r="AQ12" s="285">
        <v>9</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2" t="s">
        <v>492</v>
      </c>
      <c r="AL13" s="1133"/>
      <c r="AM13" s="1133"/>
      <c r="AN13" s="1134"/>
      <c r="AO13" s="284">
        <v>141109</v>
      </c>
      <c r="AP13" s="284">
        <v>1770</v>
      </c>
      <c r="AQ13" s="285">
        <v>2955</v>
      </c>
      <c r="AR13" s="286">
        <v>-40.1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2" t="s">
        <v>493</v>
      </c>
      <c r="AL14" s="1133"/>
      <c r="AM14" s="1133"/>
      <c r="AN14" s="1134"/>
      <c r="AO14" s="284">
        <v>222566</v>
      </c>
      <c r="AP14" s="284">
        <v>2792</v>
      </c>
      <c r="AQ14" s="285">
        <v>1434</v>
      </c>
      <c r="AR14" s="286">
        <v>94.7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5" t="s">
        <v>494</v>
      </c>
      <c r="AL15" s="1136"/>
      <c r="AM15" s="1136"/>
      <c r="AN15" s="1137"/>
      <c r="AO15" s="284">
        <v>-295863</v>
      </c>
      <c r="AP15" s="284">
        <v>-3711</v>
      </c>
      <c r="AQ15" s="285">
        <v>-3102</v>
      </c>
      <c r="AR15" s="286">
        <v>19.600000000000001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5" t="s">
        <v>177</v>
      </c>
      <c r="AL16" s="1136"/>
      <c r="AM16" s="1136"/>
      <c r="AN16" s="1137"/>
      <c r="AO16" s="284">
        <v>5646950</v>
      </c>
      <c r="AP16" s="284">
        <v>70835</v>
      </c>
      <c r="AQ16" s="285">
        <v>75147</v>
      </c>
      <c r="AR16" s="286">
        <v>-5.7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8" t="s">
        <v>499</v>
      </c>
      <c r="AL21" s="1139"/>
      <c r="AM21" s="1139"/>
      <c r="AN21" s="1140"/>
      <c r="AO21" s="297">
        <v>7.11</v>
      </c>
      <c r="AP21" s="298">
        <v>6.62</v>
      </c>
      <c r="AQ21" s="299">
        <v>0.49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8" t="s">
        <v>500</v>
      </c>
      <c r="AL22" s="1139"/>
      <c r="AM22" s="1139"/>
      <c r="AN22" s="1140"/>
      <c r="AO22" s="302">
        <v>97.1</v>
      </c>
      <c r="AP22" s="303">
        <v>98.3</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1" t="s">
        <v>501</v>
      </c>
      <c r="B26" s="1131"/>
      <c r="C26" s="1131"/>
      <c r="D26" s="1131"/>
      <c r="E26" s="1131"/>
      <c r="F26" s="1131"/>
      <c r="G26" s="1131"/>
      <c r="H26" s="1131"/>
      <c r="I26" s="1131"/>
      <c r="J26" s="1131"/>
      <c r="K26" s="1131"/>
      <c r="L26" s="1131"/>
      <c r="M26" s="1131"/>
      <c r="N26" s="1131"/>
      <c r="O26" s="1131"/>
      <c r="P26" s="1131"/>
      <c r="Q26" s="1131"/>
      <c r="R26" s="1131"/>
      <c r="S26" s="1131"/>
      <c r="T26" s="1131"/>
      <c r="U26" s="1131"/>
      <c r="V26" s="1131"/>
      <c r="W26" s="1131"/>
      <c r="X26" s="1131"/>
      <c r="Y26" s="1131"/>
      <c r="Z26" s="1131"/>
      <c r="AA26" s="1131"/>
      <c r="AB26" s="1131"/>
      <c r="AC26" s="1131"/>
      <c r="AD26" s="1131"/>
      <c r="AE26" s="1131"/>
      <c r="AF26" s="1131"/>
      <c r="AG26" s="1131"/>
      <c r="AH26" s="1131"/>
      <c r="AI26" s="1131"/>
      <c r="AJ26" s="1131"/>
      <c r="AK26" s="1131"/>
      <c r="AL26" s="1131"/>
      <c r="AM26" s="1131"/>
      <c r="AN26" s="1131"/>
      <c r="AO26" s="1131"/>
      <c r="AP26" s="1131"/>
      <c r="AQ26" s="1131"/>
      <c r="AR26" s="1131"/>
      <c r="AS26" s="1131"/>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0"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1"/>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2" t="s">
        <v>504</v>
      </c>
      <c r="AL32" s="1123"/>
      <c r="AM32" s="1123"/>
      <c r="AN32" s="1124"/>
      <c r="AO32" s="312">
        <v>2645929</v>
      </c>
      <c r="AP32" s="312">
        <v>33190</v>
      </c>
      <c r="AQ32" s="313">
        <v>34847</v>
      </c>
      <c r="AR32" s="314">
        <v>-4.8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2" t="s">
        <v>505</v>
      </c>
      <c r="AL33" s="1123"/>
      <c r="AM33" s="1123"/>
      <c r="AN33" s="1124"/>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2" t="s">
        <v>506</v>
      </c>
      <c r="AL34" s="1123"/>
      <c r="AM34" s="1123"/>
      <c r="AN34" s="1124"/>
      <c r="AO34" s="312" t="s">
        <v>490</v>
      </c>
      <c r="AP34" s="312" t="s">
        <v>490</v>
      </c>
      <c r="AQ34" s="313">
        <v>5</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2" t="s">
        <v>507</v>
      </c>
      <c r="AL35" s="1123"/>
      <c r="AM35" s="1123"/>
      <c r="AN35" s="1124"/>
      <c r="AO35" s="312">
        <v>388214</v>
      </c>
      <c r="AP35" s="312">
        <v>4870</v>
      </c>
      <c r="AQ35" s="313">
        <v>8260</v>
      </c>
      <c r="AR35" s="314">
        <v>-41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2" t="s">
        <v>508</v>
      </c>
      <c r="AL36" s="1123"/>
      <c r="AM36" s="1123"/>
      <c r="AN36" s="1124"/>
      <c r="AO36" s="312">
        <v>15809</v>
      </c>
      <c r="AP36" s="312">
        <v>198</v>
      </c>
      <c r="AQ36" s="313">
        <v>1689</v>
      </c>
      <c r="AR36" s="314">
        <v>-88.3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2" t="s">
        <v>509</v>
      </c>
      <c r="AL37" s="1123"/>
      <c r="AM37" s="1123"/>
      <c r="AN37" s="1124"/>
      <c r="AO37" s="312">
        <v>122380</v>
      </c>
      <c r="AP37" s="312">
        <v>1535</v>
      </c>
      <c r="AQ37" s="313">
        <v>748</v>
      </c>
      <c r="AR37" s="314">
        <v>105.2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5" t="s">
        <v>510</v>
      </c>
      <c r="AL38" s="1126"/>
      <c r="AM38" s="1126"/>
      <c r="AN38" s="1127"/>
      <c r="AO38" s="315" t="s">
        <v>490</v>
      </c>
      <c r="AP38" s="315" t="s">
        <v>490</v>
      </c>
      <c r="AQ38" s="316">
        <v>1</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5" t="s">
        <v>511</v>
      </c>
      <c r="AL39" s="1126"/>
      <c r="AM39" s="1126"/>
      <c r="AN39" s="1127"/>
      <c r="AO39" s="312">
        <v>-849973</v>
      </c>
      <c r="AP39" s="312">
        <v>-10662</v>
      </c>
      <c r="AQ39" s="313">
        <v>-5762</v>
      </c>
      <c r="AR39" s="314">
        <v>85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2" t="s">
        <v>512</v>
      </c>
      <c r="AL40" s="1123"/>
      <c r="AM40" s="1123"/>
      <c r="AN40" s="1124"/>
      <c r="AO40" s="312">
        <v>-2102676</v>
      </c>
      <c r="AP40" s="312">
        <v>-26376</v>
      </c>
      <c r="AQ40" s="313">
        <v>-27609</v>
      </c>
      <c r="AR40" s="314">
        <v>-4.5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8" t="s">
        <v>287</v>
      </c>
      <c r="AL41" s="1129"/>
      <c r="AM41" s="1129"/>
      <c r="AN41" s="1130"/>
      <c r="AO41" s="312">
        <v>219683</v>
      </c>
      <c r="AP41" s="312">
        <v>2756</v>
      </c>
      <c r="AQ41" s="313">
        <v>12179</v>
      </c>
      <c r="AR41" s="314">
        <v>-77.400000000000006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5" t="s">
        <v>482</v>
      </c>
      <c r="AN49" s="1117" t="s">
        <v>515</v>
      </c>
      <c r="AO49" s="1118"/>
      <c r="AP49" s="1118"/>
      <c r="AQ49" s="1118"/>
      <c r="AR49" s="111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6"/>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13600121</v>
      </c>
      <c r="AN51" s="334">
        <v>171725</v>
      </c>
      <c r="AO51" s="335">
        <v>-30</v>
      </c>
      <c r="AP51" s="336">
        <v>45588</v>
      </c>
      <c r="AQ51" s="337">
        <v>8.6999999999999993</v>
      </c>
      <c r="AR51" s="338">
        <v>-38.700000000000003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3037837</v>
      </c>
      <c r="AN52" s="342">
        <v>38358</v>
      </c>
      <c r="AO52" s="343">
        <v>-38.5</v>
      </c>
      <c r="AP52" s="344">
        <v>24150</v>
      </c>
      <c r="AQ52" s="345">
        <v>3.4</v>
      </c>
      <c r="AR52" s="346">
        <v>-41.9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7985602</v>
      </c>
      <c r="AN53" s="334">
        <v>100252</v>
      </c>
      <c r="AO53" s="335">
        <v>-41.6</v>
      </c>
      <c r="AP53" s="336">
        <v>45483</v>
      </c>
      <c r="AQ53" s="337">
        <v>-0.2</v>
      </c>
      <c r="AR53" s="338">
        <v>-41.4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2649223</v>
      </c>
      <c r="AN54" s="342">
        <v>33259</v>
      </c>
      <c r="AO54" s="343">
        <v>-13.3</v>
      </c>
      <c r="AP54" s="344">
        <v>24241</v>
      </c>
      <c r="AQ54" s="345">
        <v>0.4</v>
      </c>
      <c r="AR54" s="346">
        <v>-13.7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4764317</v>
      </c>
      <c r="AN55" s="334">
        <v>59926</v>
      </c>
      <c r="AO55" s="335">
        <v>-40.200000000000003</v>
      </c>
      <c r="AP55" s="336">
        <v>45945</v>
      </c>
      <c r="AQ55" s="337">
        <v>1</v>
      </c>
      <c r="AR55" s="338">
        <v>-41.2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2244647</v>
      </c>
      <c r="AN56" s="342">
        <v>28233</v>
      </c>
      <c r="AO56" s="343">
        <v>-15.1</v>
      </c>
      <c r="AP56" s="344">
        <v>25180</v>
      </c>
      <c r="AQ56" s="345">
        <v>3.9</v>
      </c>
      <c r="AR56" s="346">
        <v>-19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4576092</v>
      </c>
      <c r="AN57" s="334">
        <v>57467</v>
      </c>
      <c r="AO57" s="335">
        <v>-4.0999999999999996</v>
      </c>
      <c r="AP57" s="336">
        <v>44475</v>
      </c>
      <c r="AQ57" s="337">
        <v>-3.2</v>
      </c>
      <c r="AR57" s="338">
        <v>-0.9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2538722</v>
      </c>
      <c r="AN58" s="342">
        <v>31881</v>
      </c>
      <c r="AO58" s="343">
        <v>12.9</v>
      </c>
      <c r="AP58" s="344">
        <v>24780</v>
      </c>
      <c r="AQ58" s="345">
        <v>-1.6</v>
      </c>
      <c r="AR58" s="346">
        <v>14.5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3864921</v>
      </c>
      <c r="AN59" s="334">
        <v>48481</v>
      </c>
      <c r="AO59" s="335">
        <v>-15.6</v>
      </c>
      <c r="AP59" s="336">
        <v>45982</v>
      </c>
      <c r="AQ59" s="337">
        <v>3.4</v>
      </c>
      <c r="AR59" s="338">
        <v>-19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2432610</v>
      </c>
      <c r="AN60" s="342">
        <v>30514</v>
      </c>
      <c r="AO60" s="343">
        <v>-4.3</v>
      </c>
      <c r="AP60" s="344">
        <v>25583</v>
      </c>
      <c r="AQ60" s="345">
        <v>3.2</v>
      </c>
      <c r="AR60" s="346">
        <v>-7.5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6958211</v>
      </c>
      <c r="AN61" s="349">
        <v>87570</v>
      </c>
      <c r="AO61" s="350">
        <v>-26.3</v>
      </c>
      <c r="AP61" s="351">
        <v>45495</v>
      </c>
      <c r="AQ61" s="352">
        <v>1.9</v>
      </c>
      <c r="AR61" s="338">
        <v>-28.2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2580608</v>
      </c>
      <c r="AN62" s="342">
        <v>32449</v>
      </c>
      <c r="AO62" s="343">
        <v>-11.7</v>
      </c>
      <c r="AP62" s="344">
        <v>24787</v>
      </c>
      <c r="AQ62" s="345">
        <v>1.9</v>
      </c>
      <c r="AR62" s="346">
        <v>-13.6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XzhcOGdzRcRPnfRf/r5BEP6iJppcgMZ9EMyBLqS8JARiubT4IKS9GIpYmj6AmrTNkJbfGmHRtfypdkf6Y5DJsA==" saltValue="v3My4W5XaOP4GeRf3UBJ2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0" spans="125:125" ht="13.5" hidden="1" customHeight="1" x14ac:dyDescent="0.15"/>
    <row r="121" spans="125:125" ht="13.5" hidden="1" customHeight="1" x14ac:dyDescent="0.15">
      <c r="DU121" s="259"/>
    </row>
  </sheetData>
  <sheetProtection algorithmName="SHA-512" hashValue="t6dOM9/olmHw0eXH8fTNGmUiOPwzebzXPAsehxv78TXj7KLOfepQ3ho+GTBGVHwk9Txg9hLYGUsjYqYgBQoYaQ==" saltValue="MD/u8rqaTNe/kmwPIX4oQ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WKutfg8SnA3P3PxvU+0cOTUDv0vfE28l/Tfx4SrGYCVkL6TQZS5KReQHmjGedP6Clnk6ZI3cuWxwTlv0TL83UQ==" saltValue="zh4zGZ5bH2W9ilbv/DGlkg=="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41" t="s">
        <v>3</v>
      </c>
      <c r="D47" s="1141"/>
      <c r="E47" s="1142"/>
      <c r="F47" s="11">
        <v>26.69</v>
      </c>
      <c r="G47" s="12">
        <v>20.84</v>
      </c>
      <c r="H47" s="12">
        <v>23.74</v>
      </c>
      <c r="I47" s="12">
        <v>26.5</v>
      </c>
      <c r="J47" s="13">
        <v>23.04</v>
      </c>
    </row>
    <row r="48" spans="2:10" ht="57.75" customHeight="1" x14ac:dyDescent="0.15">
      <c r="B48" s="14"/>
      <c r="C48" s="1143" t="s">
        <v>4</v>
      </c>
      <c r="D48" s="1143"/>
      <c r="E48" s="1144"/>
      <c r="F48" s="15">
        <v>11.17</v>
      </c>
      <c r="G48" s="16">
        <v>9.1300000000000008</v>
      </c>
      <c r="H48" s="16">
        <v>5.98</v>
      </c>
      <c r="I48" s="16">
        <v>7.9</v>
      </c>
      <c r="J48" s="17">
        <v>6.38</v>
      </c>
    </row>
    <row r="49" spans="2:10" ht="57.75" customHeight="1" thickBot="1" x14ac:dyDescent="0.2">
      <c r="B49" s="18"/>
      <c r="C49" s="1145" t="s">
        <v>5</v>
      </c>
      <c r="D49" s="1145"/>
      <c r="E49" s="1146"/>
      <c r="F49" s="19" t="s">
        <v>534</v>
      </c>
      <c r="G49" s="20" t="s">
        <v>535</v>
      </c>
      <c r="H49" s="20" t="s">
        <v>536</v>
      </c>
      <c r="I49" s="20">
        <v>0.36</v>
      </c>
      <c r="J49" s="21" t="s">
        <v>537</v>
      </c>
    </row>
    <row r="50" spans="2:10" x14ac:dyDescent="0.15"/>
  </sheetData>
  <sheetProtection algorithmName="SHA-512" hashValue="LdGmGr5IhAC5wyVKGaTiQB75Qe350HPBx9swqOWrWo0xgisbp44g1gJ5TbKXh0eCf6/JjBJj4jvDT1gADaIupQ==" saltValue="Heu/leR8+jagozbXX6eS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3" t="s">
        <v>538</v>
      </c>
      <c r="D34" s="1153"/>
      <c r="E34" s="1154"/>
      <c r="F34" s="32">
        <v>27.04</v>
      </c>
      <c r="G34" s="33">
        <v>26.58</v>
      </c>
      <c r="H34" s="33">
        <v>27.1</v>
      </c>
      <c r="I34" s="33">
        <v>29.79</v>
      </c>
      <c r="J34" s="34">
        <v>29.51</v>
      </c>
      <c r="K34" s="22"/>
      <c r="L34" s="22"/>
      <c r="M34" s="22"/>
      <c r="N34" s="22"/>
      <c r="O34" s="22"/>
      <c r="P34" s="22"/>
    </row>
    <row r="35" spans="1:16" ht="39" customHeight="1" x14ac:dyDescent="0.15">
      <c r="A35" s="22"/>
      <c r="B35" s="35"/>
      <c r="C35" s="1147" t="s">
        <v>539</v>
      </c>
      <c r="D35" s="1148"/>
      <c r="E35" s="1149"/>
      <c r="F35" s="36">
        <v>7.31</v>
      </c>
      <c r="G35" s="37">
        <v>9.01</v>
      </c>
      <c r="H35" s="37">
        <v>11.49</v>
      </c>
      <c r="I35" s="37">
        <v>9.07</v>
      </c>
      <c r="J35" s="38">
        <v>6.37</v>
      </c>
      <c r="K35" s="22"/>
      <c r="L35" s="22"/>
      <c r="M35" s="22"/>
      <c r="N35" s="22"/>
      <c r="O35" s="22"/>
      <c r="P35" s="22"/>
    </row>
    <row r="36" spans="1:16" ht="39" customHeight="1" x14ac:dyDescent="0.15">
      <c r="A36" s="22"/>
      <c r="B36" s="35"/>
      <c r="C36" s="1147" t="s">
        <v>540</v>
      </c>
      <c r="D36" s="1148"/>
      <c r="E36" s="1149"/>
      <c r="F36" s="36">
        <v>9.8000000000000007</v>
      </c>
      <c r="G36" s="37">
        <v>8.6</v>
      </c>
      <c r="H36" s="37">
        <v>5.95</v>
      </c>
      <c r="I36" s="37">
        <v>7.79</v>
      </c>
      <c r="J36" s="38">
        <v>6.19</v>
      </c>
      <c r="K36" s="22"/>
      <c r="L36" s="22"/>
      <c r="M36" s="22"/>
      <c r="N36" s="22"/>
      <c r="O36" s="22"/>
      <c r="P36" s="22"/>
    </row>
    <row r="37" spans="1:16" ht="39" customHeight="1" x14ac:dyDescent="0.15">
      <c r="A37" s="22"/>
      <c r="B37" s="35"/>
      <c r="C37" s="1147" t="s">
        <v>541</v>
      </c>
      <c r="D37" s="1148"/>
      <c r="E37" s="1149"/>
      <c r="F37" s="36">
        <v>1.82</v>
      </c>
      <c r="G37" s="37">
        <v>1.05</v>
      </c>
      <c r="H37" s="37">
        <v>0.66</v>
      </c>
      <c r="I37" s="37">
        <v>1.22</v>
      </c>
      <c r="J37" s="38">
        <v>0.64</v>
      </c>
      <c r="K37" s="22"/>
      <c r="L37" s="22"/>
      <c r="M37" s="22"/>
      <c r="N37" s="22"/>
      <c r="O37" s="22"/>
      <c r="P37" s="22"/>
    </row>
    <row r="38" spans="1:16" ht="39" customHeight="1" x14ac:dyDescent="0.15">
      <c r="A38" s="22"/>
      <c r="B38" s="35"/>
      <c r="C38" s="1147" t="s">
        <v>542</v>
      </c>
      <c r="D38" s="1148"/>
      <c r="E38" s="1149"/>
      <c r="F38" s="36">
        <v>1.41</v>
      </c>
      <c r="G38" s="37">
        <v>1.3</v>
      </c>
      <c r="H38" s="37">
        <v>0.97</v>
      </c>
      <c r="I38" s="37">
        <v>0.91</v>
      </c>
      <c r="J38" s="38">
        <v>0.62</v>
      </c>
      <c r="K38" s="22"/>
      <c r="L38" s="22"/>
      <c r="M38" s="22"/>
      <c r="N38" s="22"/>
      <c r="O38" s="22"/>
      <c r="P38" s="22"/>
    </row>
    <row r="39" spans="1:16" ht="39" customHeight="1" x14ac:dyDescent="0.15">
      <c r="A39" s="22"/>
      <c r="B39" s="35"/>
      <c r="C39" s="1147" t="s">
        <v>543</v>
      </c>
      <c r="D39" s="1148"/>
      <c r="E39" s="1149"/>
      <c r="F39" s="36">
        <v>0.1</v>
      </c>
      <c r="G39" s="37">
        <v>0.02</v>
      </c>
      <c r="H39" s="37">
        <v>0</v>
      </c>
      <c r="I39" s="37">
        <v>0.1</v>
      </c>
      <c r="J39" s="38">
        <v>0.18</v>
      </c>
      <c r="K39" s="22"/>
      <c r="L39" s="22"/>
      <c r="M39" s="22"/>
      <c r="N39" s="22"/>
      <c r="O39" s="22"/>
      <c r="P39" s="22"/>
    </row>
    <row r="40" spans="1:16" ht="39" customHeight="1" x14ac:dyDescent="0.15">
      <c r="A40" s="22"/>
      <c r="B40" s="35"/>
      <c r="C40" s="1147" t="s">
        <v>544</v>
      </c>
      <c r="D40" s="1148"/>
      <c r="E40" s="1149"/>
      <c r="F40" s="36">
        <v>0.05</v>
      </c>
      <c r="G40" s="37">
        <v>0.05</v>
      </c>
      <c r="H40" s="37">
        <v>0.04</v>
      </c>
      <c r="I40" s="37">
        <v>0.04</v>
      </c>
      <c r="J40" s="38">
        <v>0.04</v>
      </c>
      <c r="K40" s="22"/>
      <c r="L40" s="22"/>
      <c r="M40" s="22"/>
      <c r="N40" s="22"/>
      <c r="O40" s="22"/>
      <c r="P40" s="22"/>
    </row>
    <row r="41" spans="1:16" ht="39" customHeight="1" x14ac:dyDescent="0.15">
      <c r="A41" s="22"/>
      <c r="B41" s="35"/>
      <c r="C41" s="1147" t="s">
        <v>545</v>
      </c>
      <c r="D41" s="1148"/>
      <c r="E41" s="1149"/>
      <c r="F41" s="36">
        <v>1.25</v>
      </c>
      <c r="G41" s="37">
        <v>0.48</v>
      </c>
      <c r="H41" s="37">
        <v>0</v>
      </c>
      <c r="I41" s="37">
        <v>0</v>
      </c>
      <c r="J41" s="38">
        <v>0</v>
      </c>
      <c r="K41" s="22"/>
      <c r="L41" s="22"/>
      <c r="M41" s="22"/>
      <c r="N41" s="22"/>
      <c r="O41" s="22"/>
      <c r="P41" s="22"/>
    </row>
    <row r="42" spans="1:16" ht="39" customHeight="1" x14ac:dyDescent="0.15">
      <c r="A42" s="22"/>
      <c r="B42" s="39"/>
      <c r="C42" s="1147" t="s">
        <v>546</v>
      </c>
      <c r="D42" s="1148"/>
      <c r="E42" s="1149"/>
      <c r="F42" s="36" t="s">
        <v>490</v>
      </c>
      <c r="G42" s="37" t="s">
        <v>490</v>
      </c>
      <c r="H42" s="37" t="s">
        <v>490</v>
      </c>
      <c r="I42" s="37" t="s">
        <v>490</v>
      </c>
      <c r="J42" s="38" t="s">
        <v>490</v>
      </c>
      <c r="K42" s="22"/>
      <c r="L42" s="22"/>
      <c r="M42" s="22"/>
      <c r="N42" s="22"/>
      <c r="O42" s="22"/>
      <c r="P42" s="22"/>
    </row>
    <row r="43" spans="1:16" ht="39" customHeight="1" thickBot="1" x14ac:dyDescent="0.2">
      <c r="A43" s="22"/>
      <c r="B43" s="40"/>
      <c r="C43" s="1150" t="s">
        <v>547</v>
      </c>
      <c r="D43" s="1151"/>
      <c r="E43" s="1152"/>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GX6+hfm0aP1sVHTQqHWSZj1XOl8qDH0cdESYQnYYOi05oe/k9o6f6P+lKszZEDOYckd81x+/0b+3Cly0/ivTQ==" saltValue="szIlNHMqM1psVuMqs9dv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78" t="s">
        <v>9</v>
      </c>
      <c r="C45" s="1179"/>
      <c r="D45" s="58"/>
      <c r="E45" s="1184" t="s">
        <v>10</v>
      </c>
      <c r="F45" s="1184"/>
      <c r="G45" s="1184"/>
      <c r="H45" s="1184"/>
      <c r="I45" s="1184"/>
      <c r="J45" s="1185"/>
      <c r="K45" s="59">
        <v>3022</v>
      </c>
      <c r="L45" s="60">
        <v>2987</v>
      </c>
      <c r="M45" s="60">
        <v>2893</v>
      </c>
      <c r="N45" s="60">
        <v>2855</v>
      </c>
      <c r="O45" s="61">
        <v>2646</v>
      </c>
      <c r="P45" s="48"/>
      <c r="Q45" s="48"/>
      <c r="R45" s="48"/>
      <c r="S45" s="48"/>
      <c r="T45" s="48"/>
      <c r="U45" s="48"/>
    </row>
    <row r="46" spans="1:21" ht="30.75" customHeight="1" x14ac:dyDescent="0.15">
      <c r="A46" s="48"/>
      <c r="B46" s="1180"/>
      <c r="C46" s="1181"/>
      <c r="D46" s="62"/>
      <c r="E46" s="1157" t="s">
        <v>11</v>
      </c>
      <c r="F46" s="1157"/>
      <c r="G46" s="1157"/>
      <c r="H46" s="1157"/>
      <c r="I46" s="1157"/>
      <c r="J46" s="1158"/>
      <c r="K46" s="63" t="s">
        <v>490</v>
      </c>
      <c r="L46" s="64" t="s">
        <v>490</v>
      </c>
      <c r="M46" s="64" t="s">
        <v>490</v>
      </c>
      <c r="N46" s="64" t="s">
        <v>490</v>
      </c>
      <c r="O46" s="65" t="s">
        <v>490</v>
      </c>
      <c r="P46" s="48"/>
      <c r="Q46" s="48"/>
      <c r="R46" s="48"/>
      <c r="S46" s="48"/>
      <c r="T46" s="48"/>
      <c r="U46" s="48"/>
    </row>
    <row r="47" spans="1:21" ht="30.75" customHeight="1" x14ac:dyDescent="0.15">
      <c r="A47" s="48"/>
      <c r="B47" s="1180"/>
      <c r="C47" s="1181"/>
      <c r="D47" s="62"/>
      <c r="E47" s="1157" t="s">
        <v>12</v>
      </c>
      <c r="F47" s="1157"/>
      <c r="G47" s="1157"/>
      <c r="H47" s="1157"/>
      <c r="I47" s="1157"/>
      <c r="J47" s="1158"/>
      <c r="K47" s="63" t="s">
        <v>490</v>
      </c>
      <c r="L47" s="64" t="s">
        <v>490</v>
      </c>
      <c r="M47" s="64" t="s">
        <v>490</v>
      </c>
      <c r="N47" s="64" t="s">
        <v>490</v>
      </c>
      <c r="O47" s="65" t="s">
        <v>490</v>
      </c>
      <c r="P47" s="48"/>
      <c r="Q47" s="48"/>
      <c r="R47" s="48"/>
      <c r="S47" s="48"/>
      <c r="T47" s="48"/>
      <c r="U47" s="48"/>
    </row>
    <row r="48" spans="1:21" ht="30.75" customHeight="1" x14ac:dyDescent="0.15">
      <c r="A48" s="48"/>
      <c r="B48" s="1180"/>
      <c r="C48" s="1181"/>
      <c r="D48" s="62"/>
      <c r="E48" s="1157" t="s">
        <v>13</v>
      </c>
      <c r="F48" s="1157"/>
      <c r="G48" s="1157"/>
      <c r="H48" s="1157"/>
      <c r="I48" s="1157"/>
      <c r="J48" s="1158"/>
      <c r="K48" s="63">
        <v>667</v>
      </c>
      <c r="L48" s="64">
        <v>918</v>
      </c>
      <c r="M48" s="64">
        <v>810</v>
      </c>
      <c r="N48" s="64">
        <v>410</v>
      </c>
      <c r="O48" s="65">
        <v>388</v>
      </c>
      <c r="P48" s="48"/>
      <c r="Q48" s="48"/>
      <c r="R48" s="48"/>
      <c r="S48" s="48"/>
      <c r="T48" s="48"/>
      <c r="U48" s="48"/>
    </row>
    <row r="49" spans="1:21" ht="30.75" customHeight="1" x14ac:dyDescent="0.15">
      <c r="A49" s="48"/>
      <c r="B49" s="1180"/>
      <c r="C49" s="1181"/>
      <c r="D49" s="62"/>
      <c r="E49" s="1157" t="s">
        <v>14</v>
      </c>
      <c r="F49" s="1157"/>
      <c r="G49" s="1157"/>
      <c r="H49" s="1157"/>
      <c r="I49" s="1157"/>
      <c r="J49" s="1158"/>
      <c r="K49" s="63">
        <v>15</v>
      </c>
      <c r="L49" s="64">
        <v>14</v>
      </c>
      <c r="M49" s="64">
        <v>14</v>
      </c>
      <c r="N49" s="64">
        <v>16</v>
      </c>
      <c r="O49" s="65">
        <v>16</v>
      </c>
      <c r="P49" s="48"/>
      <c r="Q49" s="48"/>
      <c r="R49" s="48"/>
      <c r="S49" s="48"/>
      <c r="T49" s="48"/>
      <c r="U49" s="48"/>
    </row>
    <row r="50" spans="1:21" ht="30.75" customHeight="1" x14ac:dyDescent="0.15">
      <c r="A50" s="48"/>
      <c r="B50" s="1180"/>
      <c r="C50" s="1181"/>
      <c r="D50" s="62"/>
      <c r="E50" s="1157" t="s">
        <v>15</v>
      </c>
      <c r="F50" s="1157"/>
      <c r="G50" s="1157"/>
      <c r="H50" s="1157"/>
      <c r="I50" s="1157"/>
      <c r="J50" s="1158"/>
      <c r="K50" s="63">
        <v>135</v>
      </c>
      <c r="L50" s="64">
        <v>128</v>
      </c>
      <c r="M50" s="64">
        <v>130</v>
      </c>
      <c r="N50" s="64">
        <v>124</v>
      </c>
      <c r="O50" s="65">
        <v>122</v>
      </c>
      <c r="P50" s="48"/>
      <c r="Q50" s="48"/>
      <c r="R50" s="48"/>
      <c r="S50" s="48"/>
      <c r="T50" s="48"/>
      <c r="U50" s="48"/>
    </row>
    <row r="51" spans="1:21" ht="30.75" customHeight="1" x14ac:dyDescent="0.15">
      <c r="A51" s="48"/>
      <c r="B51" s="1182"/>
      <c r="C51" s="1183"/>
      <c r="D51" s="66"/>
      <c r="E51" s="1157" t="s">
        <v>16</v>
      </c>
      <c r="F51" s="1157"/>
      <c r="G51" s="1157"/>
      <c r="H51" s="1157"/>
      <c r="I51" s="1157"/>
      <c r="J51" s="1158"/>
      <c r="K51" s="63" t="s">
        <v>490</v>
      </c>
      <c r="L51" s="64" t="s">
        <v>490</v>
      </c>
      <c r="M51" s="64" t="s">
        <v>490</v>
      </c>
      <c r="N51" s="64" t="s">
        <v>490</v>
      </c>
      <c r="O51" s="65" t="s">
        <v>490</v>
      </c>
      <c r="P51" s="48"/>
      <c r="Q51" s="48"/>
      <c r="R51" s="48"/>
      <c r="S51" s="48"/>
      <c r="T51" s="48"/>
      <c r="U51" s="48"/>
    </row>
    <row r="52" spans="1:21" ht="30.75" customHeight="1" x14ac:dyDescent="0.15">
      <c r="A52" s="48"/>
      <c r="B52" s="1155" t="s">
        <v>17</v>
      </c>
      <c r="C52" s="1156"/>
      <c r="D52" s="66"/>
      <c r="E52" s="1157" t="s">
        <v>18</v>
      </c>
      <c r="F52" s="1157"/>
      <c r="G52" s="1157"/>
      <c r="H52" s="1157"/>
      <c r="I52" s="1157"/>
      <c r="J52" s="1158"/>
      <c r="K52" s="63">
        <v>3372</v>
      </c>
      <c r="L52" s="64">
        <v>3279</v>
      </c>
      <c r="M52" s="64">
        <v>3225</v>
      </c>
      <c r="N52" s="64">
        <v>3067</v>
      </c>
      <c r="O52" s="65">
        <v>2952</v>
      </c>
      <c r="P52" s="48"/>
      <c r="Q52" s="48"/>
      <c r="R52" s="48"/>
      <c r="S52" s="48"/>
      <c r="T52" s="48"/>
      <c r="U52" s="48"/>
    </row>
    <row r="53" spans="1:21" ht="30.75" customHeight="1" thickBot="1" x14ac:dyDescent="0.2">
      <c r="A53" s="48"/>
      <c r="B53" s="1159" t="s">
        <v>19</v>
      </c>
      <c r="C53" s="1160"/>
      <c r="D53" s="67"/>
      <c r="E53" s="1161" t="s">
        <v>20</v>
      </c>
      <c r="F53" s="1161"/>
      <c r="G53" s="1161"/>
      <c r="H53" s="1161"/>
      <c r="I53" s="1161"/>
      <c r="J53" s="1162"/>
      <c r="K53" s="68">
        <v>467</v>
      </c>
      <c r="L53" s="69">
        <v>768</v>
      </c>
      <c r="M53" s="69">
        <v>622</v>
      </c>
      <c r="N53" s="69">
        <v>338</v>
      </c>
      <c r="O53" s="70">
        <v>220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15">
      <c r="B58" s="1163" t="s">
        <v>24</v>
      </c>
      <c r="C58" s="1164"/>
      <c r="D58" s="1169" t="s">
        <v>25</v>
      </c>
      <c r="E58" s="1170"/>
      <c r="F58" s="1170"/>
      <c r="G58" s="1170"/>
      <c r="H58" s="1170"/>
      <c r="I58" s="1170"/>
      <c r="J58" s="1171"/>
      <c r="K58" s="83"/>
      <c r="L58" s="84"/>
      <c r="M58" s="84"/>
      <c r="N58" s="84"/>
      <c r="O58" s="85"/>
    </row>
    <row r="59" spans="1:21" ht="31.5" customHeight="1" x14ac:dyDescent="0.15">
      <c r="B59" s="1165"/>
      <c r="C59" s="1166"/>
      <c r="D59" s="1172" t="s">
        <v>26</v>
      </c>
      <c r="E59" s="1173"/>
      <c r="F59" s="1173"/>
      <c r="G59" s="1173"/>
      <c r="H59" s="1173"/>
      <c r="I59" s="1173"/>
      <c r="J59" s="1174"/>
      <c r="K59" s="86"/>
      <c r="L59" s="87"/>
      <c r="M59" s="87"/>
      <c r="N59" s="87"/>
      <c r="O59" s="88"/>
    </row>
    <row r="60" spans="1:21" ht="31.5" customHeight="1" thickBot="1" x14ac:dyDescent="0.2">
      <c r="B60" s="1167"/>
      <c r="C60" s="1168"/>
      <c r="D60" s="1175" t="s">
        <v>27</v>
      </c>
      <c r="E60" s="1176"/>
      <c r="F60" s="1176"/>
      <c r="G60" s="1176"/>
      <c r="H60" s="1176"/>
      <c r="I60" s="1176"/>
      <c r="J60" s="1177"/>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I50/d3petP6uE2mrBC99FPurA88AG5wmjgpz/taqaUdK1XDTaQk9O8N8e7Tu3KwXH8DL5bTDPROnmyjopEvkQ==" saltValue="XQr17jc2Is0FRyRXsVRfV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98" t="s">
        <v>30</v>
      </c>
      <c r="C41" s="1199"/>
      <c r="D41" s="105"/>
      <c r="E41" s="1200" t="s">
        <v>31</v>
      </c>
      <c r="F41" s="1200"/>
      <c r="G41" s="1200"/>
      <c r="H41" s="1201"/>
      <c r="I41" s="355">
        <v>29550</v>
      </c>
      <c r="J41" s="356">
        <v>29094</v>
      </c>
      <c r="K41" s="356">
        <v>29606</v>
      </c>
      <c r="L41" s="356">
        <v>28890</v>
      </c>
      <c r="M41" s="357">
        <v>29075</v>
      </c>
    </row>
    <row r="42" spans="2:13" ht="27.75" customHeight="1" x14ac:dyDescent="0.15">
      <c r="B42" s="1188"/>
      <c r="C42" s="1189"/>
      <c r="D42" s="106"/>
      <c r="E42" s="1192" t="s">
        <v>32</v>
      </c>
      <c r="F42" s="1192"/>
      <c r="G42" s="1192"/>
      <c r="H42" s="1193"/>
      <c r="I42" s="358">
        <v>602</v>
      </c>
      <c r="J42" s="359">
        <v>481</v>
      </c>
      <c r="K42" s="359">
        <v>361</v>
      </c>
      <c r="L42" s="359">
        <v>307</v>
      </c>
      <c r="M42" s="360">
        <v>153</v>
      </c>
    </row>
    <row r="43" spans="2:13" ht="27.75" customHeight="1" x14ac:dyDescent="0.15">
      <c r="B43" s="1188"/>
      <c r="C43" s="1189"/>
      <c r="D43" s="106"/>
      <c r="E43" s="1192" t="s">
        <v>33</v>
      </c>
      <c r="F43" s="1192"/>
      <c r="G43" s="1192"/>
      <c r="H43" s="1193"/>
      <c r="I43" s="358">
        <v>6623</v>
      </c>
      <c r="J43" s="359">
        <v>6013</v>
      </c>
      <c r="K43" s="359">
        <v>5123</v>
      </c>
      <c r="L43" s="359">
        <v>4945</v>
      </c>
      <c r="M43" s="360">
        <v>4435</v>
      </c>
    </row>
    <row r="44" spans="2:13" ht="27.75" customHeight="1" x14ac:dyDescent="0.15">
      <c r="B44" s="1188"/>
      <c r="C44" s="1189"/>
      <c r="D44" s="106"/>
      <c r="E44" s="1192" t="s">
        <v>34</v>
      </c>
      <c r="F44" s="1192"/>
      <c r="G44" s="1192"/>
      <c r="H44" s="1193"/>
      <c r="I44" s="358">
        <v>152</v>
      </c>
      <c r="J44" s="359">
        <v>138</v>
      </c>
      <c r="K44" s="359">
        <v>124</v>
      </c>
      <c r="L44" s="359">
        <v>107</v>
      </c>
      <c r="M44" s="360">
        <v>92</v>
      </c>
    </row>
    <row r="45" spans="2:13" ht="27.75" customHeight="1" x14ac:dyDescent="0.15">
      <c r="B45" s="1188"/>
      <c r="C45" s="1189"/>
      <c r="D45" s="106"/>
      <c r="E45" s="1192" t="s">
        <v>35</v>
      </c>
      <c r="F45" s="1192"/>
      <c r="G45" s="1192"/>
      <c r="H45" s="1193"/>
      <c r="I45" s="358">
        <v>2752</v>
      </c>
      <c r="J45" s="359">
        <v>3102</v>
      </c>
      <c r="K45" s="359">
        <v>3154</v>
      </c>
      <c r="L45" s="359">
        <v>3097</v>
      </c>
      <c r="M45" s="360">
        <v>2961</v>
      </c>
    </row>
    <row r="46" spans="2:13" ht="27.75" customHeight="1" x14ac:dyDescent="0.15">
      <c r="B46" s="1188"/>
      <c r="C46" s="1189"/>
      <c r="D46" s="107"/>
      <c r="E46" s="1192" t="s">
        <v>36</v>
      </c>
      <c r="F46" s="1192"/>
      <c r="G46" s="1192"/>
      <c r="H46" s="1193"/>
      <c r="I46" s="358">
        <v>11</v>
      </c>
      <c r="J46" s="359">
        <v>11</v>
      </c>
      <c r="K46" s="359">
        <v>1</v>
      </c>
      <c r="L46" s="359">
        <v>7</v>
      </c>
      <c r="M46" s="360" t="s">
        <v>490</v>
      </c>
    </row>
    <row r="47" spans="2:13" ht="27.75" customHeight="1" x14ac:dyDescent="0.15">
      <c r="B47" s="1188"/>
      <c r="C47" s="1189"/>
      <c r="D47" s="108"/>
      <c r="E47" s="1202" t="s">
        <v>37</v>
      </c>
      <c r="F47" s="1203"/>
      <c r="G47" s="1203"/>
      <c r="H47" s="1204"/>
      <c r="I47" s="358" t="s">
        <v>490</v>
      </c>
      <c r="J47" s="359" t="s">
        <v>490</v>
      </c>
      <c r="K47" s="359" t="s">
        <v>490</v>
      </c>
      <c r="L47" s="359" t="s">
        <v>490</v>
      </c>
      <c r="M47" s="360" t="s">
        <v>490</v>
      </c>
    </row>
    <row r="48" spans="2:13" ht="27.75" customHeight="1" x14ac:dyDescent="0.15">
      <c r="B48" s="1188"/>
      <c r="C48" s="1189"/>
      <c r="D48" s="106"/>
      <c r="E48" s="1192" t="s">
        <v>38</v>
      </c>
      <c r="F48" s="1192"/>
      <c r="G48" s="1192"/>
      <c r="H48" s="1193"/>
      <c r="I48" s="358" t="s">
        <v>490</v>
      </c>
      <c r="J48" s="359" t="s">
        <v>490</v>
      </c>
      <c r="K48" s="359" t="s">
        <v>490</v>
      </c>
      <c r="L48" s="359" t="s">
        <v>490</v>
      </c>
      <c r="M48" s="360" t="s">
        <v>490</v>
      </c>
    </row>
    <row r="49" spans="2:13" ht="27.75" customHeight="1" x14ac:dyDescent="0.15">
      <c r="B49" s="1190"/>
      <c r="C49" s="1191"/>
      <c r="D49" s="106"/>
      <c r="E49" s="1192" t="s">
        <v>39</v>
      </c>
      <c r="F49" s="1192"/>
      <c r="G49" s="1192"/>
      <c r="H49" s="1193"/>
      <c r="I49" s="358" t="s">
        <v>490</v>
      </c>
      <c r="J49" s="359" t="s">
        <v>490</v>
      </c>
      <c r="K49" s="359" t="s">
        <v>490</v>
      </c>
      <c r="L49" s="359" t="s">
        <v>490</v>
      </c>
      <c r="M49" s="360" t="s">
        <v>490</v>
      </c>
    </row>
    <row r="50" spans="2:13" ht="27.75" customHeight="1" x14ac:dyDescent="0.15">
      <c r="B50" s="1186" t="s">
        <v>40</v>
      </c>
      <c r="C50" s="1187"/>
      <c r="D50" s="109"/>
      <c r="E50" s="1192" t="s">
        <v>41</v>
      </c>
      <c r="F50" s="1192"/>
      <c r="G50" s="1192"/>
      <c r="H50" s="1193"/>
      <c r="I50" s="358">
        <v>11745</v>
      </c>
      <c r="J50" s="359">
        <v>11133</v>
      </c>
      <c r="K50" s="359">
        <v>14742</v>
      </c>
      <c r="L50" s="359">
        <v>14739</v>
      </c>
      <c r="M50" s="360">
        <v>14254</v>
      </c>
    </row>
    <row r="51" spans="2:13" ht="27.75" customHeight="1" x14ac:dyDescent="0.15">
      <c r="B51" s="1188"/>
      <c r="C51" s="1189"/>
      <c r="D51" s="106"/>
      <c r="E51" s="1192" t="s">
        <v>42</v>
      </c>
      <c r="F51" s="1192"/>
      <c r="G51" s="1192"/>
      <c r="H51" s="1193"/>
      <c r="I51" s="358">
        <v>5250</v>
      </c>
      <c r="J51" s="359">
        <v>4871</v>
      </c>
      <c r="K51" s="359">
        <v>4239</v>
      </c>
      <c r="L51" s="359">
        <v>4643</v>
      </c>
      <c r="M51" s="360">
        <v>5500</v>
      </c>
    </row>
    <row r="52" spans="2:13" ht="27.75" customHeight="1" x14ac:dyDescent="0.15">
      <c r="B52" s="1190"/>
      <c r="C52" s="1191"/>
      <c r="D52" s="106"/>
      <c r="E52" s="1192" t="s">
        <v>43</v>
      </c>
      <c r="F52" s="1192"/>
      <c r="G52" s="1192"/>
      <c r="H52" s="1193"/>
      <c r="I52" s="358">
        <v>24225</v>
      </c>
      <c r="J52" s="359">
        <v>23693</v>
      </c>
      <c r="K52" s="359">
        <v>23333</v>
      </c>
      <c r="L52" s="359">
        <v>22426</v>
      </c>
      <c r="M52" s="360">
        <v>21709</v>
      </c>
    </row>
    <row r="53" spans="2:13" ht="27.75" customHeight="1" thickBot="1" x14ac:dyDescent="0.2">
      <c r="B53" s="1194" t="s">
        <v>19</v>
      </c>
      <c r="C53" s="1195"/>
      <c r="D53" s="110"/>
      <c r="E53" s="1196" t="s">
        <v>44</v>
      </c>
      <c r="F53" s="1196"/>
      <c r="G53" s="1196"/>
      <c r="H53" s="1197"/>
      <c r="I53" s="361">
        <v>-1530</v>
      </c>
      <c r="J53" s="362">
        <v>-856</v>
      </c>
      <c r="K53" s="362">
        <v>-3946</v>
      </c>
      <c r="L53" s="362">
        <v>-4455</v>
      </c>
      <c r="M53" s="363">
        <v>-4748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3dVkmnUrNUoyuGhL3LPsPYvb1SvsAZGN79j8MB/1FyX4mMso3D2QO1Gumy7vY1DGx1UFgOcQWSFeecbRUQxtKQ==" saltValue="qm1Ra6Oiv2oSnrCadwWS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3" t="s">
        <v>46</v>
      </c>
      <c r="D55" s="1213"/>
      <c r="E55" s="1214"/>
      <c r="F55" s="122">
        <v>4092</v>
      </c>
      <c r="G55" s="122">
        <v>4512</v>
      </c>
      <c r="H55" s="123">
        <v>4020</v>
      </c>
    </row>
    <row r="56" spans="2:8" ht="52.5" customHeight="1" x14ac:dyDescent="0.15">
      <c r="B56" s="124"/>
      <c r="C56" s="1215" t="s">
        <v>47</v>
      </c>
      <c r="D56" s="1215"/>
      <c r="E56" s="1216"/>
      <c r="F56" s="125">
        <v>854</v>
      </c>
      <c r="G56" s="125">
        <v>454</v>
      </c>
      <c r="H56" s="126">
        <v>454</v>
      </c>
    </row>
    <row r="57" spans="2:8" ht="53.25" customHeight="1" x14ac:dyDescent="0.15">
      <c r="B57" s="124"/>
      <c r="C57" s="1217" t="s">
        <v>48</v>
      </c>
      <c r="D57" s="1217"/>
      <c r="E57" s="1218"/>
      <c r="F57" s="127">
        <v>7530</v>
      </c>
      <c r="G57" s="127">
        <v>7723</v>
      </c>
      <c r="H57" s="128">
        <v>8388</v>
      </c>
    </row>
    <row r="58" spans="2:8" ht="45.75" customHeight="1" x14ac:dyDescent="0.15">
      <c r="B58" s="129"/>
      <c r="C58" s="1205" t="s">
        <v>560</v>
      </c>
      <c r="D58" s="1206"/>
      <c r="E58" s="1207"/>
      <c r="F58" s="130">
        <v>2438</v>
      </c>
      <c r="G58" s="130">
        <v>3119</v>
      </c>
      <c r="H58" s="131">
        <v>3996</v>
      </c>
    </row>
    <row r="59" spans="2:8" ht="45.75" customHeight="1" x14ac:dyDescent="0.15">
      <c r="B59" s="129"/>
      <c r="C59" s="1205" t="s">
        <v>561</v>
      </c>
      <c r="D59" s="1206"/>
      <c r="E59" s="1207"/>
      <c r="F59" s="130">
        <v>2117</v>
      </c>
      <c r="G59" s="130">
        <v>2098</v>
      </c>
      <c r="H59" s="131">
        <v>2081</v>
      </c>
    </row>
    <row r="60" spans="2:8" ht="45.75" customHeight="1" x14ac:dyDescent="0.15">
      <c r="B60" s="129"/>
      <c r="C60" s="1205" t="s">
        <v>562</v>
      </c>
      <c r="D60" s="1206"/>
      <c r="E60" s="1207"/>
      <c r="F60" s="130">
        <v>1531</v>
      </c>
      <c r="G60" s="130">
        <v>1275</v>
      </c>
      <c r="H60" s="131">
        <v>1106</v>
      </c>
    </row>
    <row r="61" spans="2:8" ht="45.75" customHeight="1" x14ac:dyDescent="0.15">
      <c r="B61" s="129"/>
      <c r="C61" s="1205" t="s">
        <v>563</v>
      </c>
      <c r="D61" s="1206"/>
      <c r="E61" s="1207"/>
      <c r="F61" s="130">
        <v>837</v>
      </c>
      <c r="G61" s="130">
        <v>717</v>
      </c>
      <c r="H61" s="131">
        <v>605</v>
      </c>
    </row>
    <row r="62" spans="2:8" ht="45.75" customHeight="1" thickBot="1" x14ac:dyDescent="0.2">
      <c r="B62" s="132"/>
      <c r="C62" s="1208" t="s">
        <v>564</v>
      </c>
      <c r="D62" s="1209"/>
      <c r="E62" s="1210"/>
      <c r="F62" s="133">
        <v>274</v>
      </c>
      <c r="G62" s="133">
        <v>268</v>
      </c>
      <c r="H62" s="134">
        <v>260</v>
      </c>
    </row>
    <row r="63" spans="2:8" ht="52.5" customHeight="1" thickBot="1" x14ac:dyDescent="0.2">
      <c r="B63" s="135"/>
      <c r="C63" s="1211" t="s">
        <v>49</v>
      </c>
      <c r="D63" s="1211"/>
      <c r="E63" s="1212"/>
      <c r="F63" s="136">
        <v>12476</v>
      </c>
      <c r="G63" s="136">
        <v>12689</v>
      </c>
      <c r="H63" s="137">
        <v>12862</v>
      </c>
    </row>
    <row r="64" spans="2:8" x14ac:dyDescent="0.15"/>
  </sheetData>
  <sheetProtection algorithmName="SHA-512" hashValue="AuBwtgJcB4GOQChdQvAejlD8pXo4gzG4PdBaaROWzuD7EWVNIRe3SCJF0h+MbIuP3K3DVc3Os9j2KRgwkFoSxw==" saltValue="PV5X4qtbBL/m4T1wNaOO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171725</v>
      </c>
      <c r="E3" s="156"/>
      <c r="F3" s="157">
        <v>45588</v>
      </c>
      <c r="G3" s="158"/>
      <c r="H3" s="159"/>
    </row>
    <row r="4" spans="1:8" x14ac:dyDescent="0.15">
      <c r="A4" s="160"/>
      <c r="B4" s="161"/>
      <c r="C4" s="162"/>
      <c r="D4" s="163">
        <v>38358</v>
      </c>
      <c r="E4" s="164"/>
      <c r="F4" s="165">
        <v>24150</v>
      </c>
      <c r="G4" s="166"/>
      <c r="H4" s="167"/>
    </row>
    <row r="5" spans="1:8" x14ac:dyDescent="0.15">
      <c r="A5" s="148" t="s">
        <v>523</v>
      </c>
      <c r="B5" s="153"/>
      <c r="C5" s="154"/>
      <c r="D5" s="155">
        <v>100252</v>
      </c>
      <c r="E5" s="156"/>
      <c r="F5" s="157">
        <v>45483</v>
      </c>
      <c r="G5" s="158"/>
      <c r="H5" s="159"/>
    </row>
    <row r="6" spans="1:8" x14ac:dyDescent="0.15">
      <c r="A6" s="160"/>
      <c r="B6" s="161"/>
      <c r="C6" s="162"/>
      <c r="D6" s="163">
        <v>33259</v>
      </c>
      <c r="E6" s="164"/>
      <c r="F6" s="165">
        <v>24241</v>
      </c>
      <c r="G6" s="166"/>
      <c r="H6" s="167"/>
    </row>
    <row r="7" spans="1:8" x14ac:dyDescent="0.15">
      <c r="A7" s="148" t="s">
        <v>524</v>
      </c>
      <c r="B7" s="153"/>
      <c r="C7" s="154"/>
      <c r="D7" s="155">
        <v>59926</v>
      </c>
      <c r="E7" s="156"/>
      <c r="F7" s="157">
        <v>45945</v>
      </c>
      <c r="G7" s="158"/>
      <c r="H7" s="159"/>
    </row>
    <row r="8" spans="1:8" x14ac:dyDescent="0.15">
      <c r="A8" s="160"/>
      <c r="B8" s="161"/>
      <c r="C8" s="162"/>
      <c r="D8" s="163">
        <v>28233</v>
      </c>
      <c r="E8" s="164"/>
      <c r="F8" s="165">
        <v>25180</v>
      </c>
      <c r="G8" s="166"/>
      <c r="H8" s="167"/>
    </row>
    <row r="9" spans="1:8" x14ac:dyDescent="0.15">
      <c r="A9" s="148" t="s">
        <v>525</v>
      </c>
      <c r="B9" s="153"/>
      <c r="C9" s="154"/>
      <c r="D9" s="155">
        <v>57467</v>
      </c>
      <c r="E9" s="156"/>
      <c r="F9" s="157">
        <v>44475</v>
      </c>
      <c r="G9" s="158"/>
      <c r="H9" s="159"/>
    </row>
    <row r="10" spans="1:8" x14ac:dyDescent="0.15">
      <c r="A10" s="160"/>
      <c r="B10" s="161"/>
      <c r="C10" s="162"/>
      <c r="D10" s="163">
        <v>31881</v>
      </c>
      <c r="E10" s="164"/>
      <c r="F10" s="165">
        <v>24780</v>
      </c>
      <c r="G10" s="166"/>
      <c r="H10" s="167"/>
    </row>
    <row r="11" spans="1:8" x14ac:dyDescent="0.15">
      <c r="A11" s="148" t="s">
        <v>526</v>
      </c>
      <c r="B11" s="153"/>
      <c r="C11" s="154"/>
      <c r="D11" s="155">
        <v>48481</v>
      </c>
      <c r="E11" s="156"/>
      <c r="F11" s="157">
        <v>45982</v>
      </c>
      <c r="G11" s="158"/>
      <c r="H11" s="159"/>
    </row>
    <row r="12" spans="1:8" x14ac:dyDescent="0.15">
      <c r="A12" s="160"/>
      <c r="B12" s="161"/>
      <c r="C12" s="168"/>
      <c r="D12" s="163">
        <v>30514</v>
      </c>
      <c r="E12" s="164"/>
      <c r="F12" s="165">
        <v>25583</v>
      </c>
      <c r="G12" s="166"/>
      <c r="H12" s="167"/>
    </row>
    <row r="13" spans="1:8" x14ac:dyDescent="0.15">
      <c r="A13" s="148"/>
      <c r="B13" s="153"/>
      <c r="C13" s="169"/>
      <c r="D13" s="170">
        <v>87570</v>
      </c>
      <c r="E13" s="171"/>
      <c r="F13" s="172">
        <v>45495</v>
      </c>
      <c r="G13" s="173"/>
      <c r="H13" s="159"/>
    </row>
    <row r="14" spans="1:8" x14ac:dyDescent="0.15">
      <c r="A14" s="160"/>
      <c r="B14" s="161"/>
      <c r="C14" s="162"/>
      <c r="D14" s="163">
        <v>32449</v>
      </c>
      <c r="E14" s="164"/>
      <c r="F14" s="165">
        <v>24787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11.17</v>
      </c>
      <c r="C19" s="174">
        <f>ROUND(VALUE(SUBSTITUTE(実質収支比率等に係る経年分析!G$48,"▲","-")),2)</f>
        <v>9.1300000000000008</v>
      </c>
      <c r="D19" s="174">
        <f>ROUND(VALUE(SUBSTITUTE(実質収支比率等に係る経年分析!H$48,"▲","-")),2)</f>
        <v>5.98</v>
      </c>
      <c r="E19" s="174">
        <f>ROUND(VALUE(SUBSTITUTE(実質収支比率等に係る経年分析!I$48,"▲","-")),2)</f>
        <v>7.9</v>
      </c>
      <c r="F19" s="174">
        <f>ROUND(VALUE(SUBSTITUTE(実質収支比率等に係る経年分析!J$48,"▲","-")),2)</f>
        <v>6.38</v>
      </c>
    </row>
    <row r="20" spans="1:11" x14ac:dyDescent="0.15">
      <c r="A20" s="174" t="s">
        <v>53</v>
      </c>
      <c r="B20" s="174">
        <f>ROUND(VALUE(SUBSTITUTE(実質収支比率等に係る経年分析!F$47,"▲","-")),2)</f>
        <v>26.69</v>
      </c>
      <c r="C20" s="174">
        <f>ROUND(VALUE(SUBSTITUTE(実質収支比率等に係る経年分析!G$47,"▲","-")),2)</f>
        <v>20.84</v>
      </c>
      <c r="D20" s="174">
        <f>ROUND(VALUE(SUBSTITUTE(実質収支比率等に係る経年分析!H$47,"▲","-")),2)</f>
        <v>23.74</v>
      </c>
      <c r="E20" s="174">
        <f>ROUND(VALUE(SUBSTITUTE(実質収支比率等に係る経年分析!I$47,"▲","-")),2)</f>
        <v>26.5</v>
      </c>
      <c r="F20" s="174">
        <f>ROUND(VALUE(SUBSTITUTE(実質収支比率等に係る経年分析!J$47,"▲","-")),2)</f>
        <v>23.04</v>
      </c>
    </row>
    <row r="21" spans="1:11" x14ac:dyDescent="0.15">
      <c r="A21" s="174" t="s">
        <v>54</v>
      </c>
      <c r="B21" s="174">
        <f>IF(ISNUMBER(VALUE(SUBSTITUTE(実質収支比率等に係る経年分析!F$49,"▲","-"))),ROUND(VALUE(SUBSTITUTE(実質収支比率等に係る経年分析!F$49,"▲","-")),2),NA())</f>
        <v>-20.83</v>
      </c>
      <c r="C21" s="174">
        <f>IF(ISNUMBER(VALUE(SUBSTITUTE(実質収支比率等に係る経年分析!G$49,"▲","-"))),ROUND(VALUE(SUBSTITUTE(実質収支比率等に係る経年分析!G$49,"▲","-")),2),NA())</f>
        <v>-11.83</v>
      </c>
      <c r="D21" s="174">
        <f>IF(ISNUMBER(VALUE(SUBSTITUTE(実質収支比率等に係る経年分析!H$49,"▲","-"))),ROUND(VALUE(SUBSTITUTE(実質収支比率等に係る経年分析!H$49,"▲","-")),2),NA())</f>
        <v>-4.8899999999999997</v>
      </c>
      <c r="E21" s="174">
        <f>IF(ISNUMBER(VALUE(SUBSTITUTE(実質収支比率等に係る経年分析!I$49,"▲","-"))),ROUND(VALUE(SUBSTITUTE(実質収支比率等に係る経年分析!I$49,"▲","-")),2),NA())</f>
        <v>0.36</v>
      </c>
      <c r="F21" s="174">
        <f>IF(ISNUMBER(VALUE(SUBSTITUTE(実質収支比率等に係る経年分析!J$49,"▲","-"))),ROUND(VALUE(SUBSTITUTE(実質収支比率等に係る経年分析!J$49,"▲","-")),2),NA())</f>
        <v>-9.3000000000000007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名取市被災市街地復興土地区画整理事業特別会計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1.25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0.48</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名取市後期高齢者医療特別会計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15">
      <c r="A31" s="175" t="str">
        <f>IF(連結実質赤字比率に係る赤字・黒字の構成分析!C$39="",NA(),連結実質赤字比率に係る赤字・黒字の構成分析!C$39)</f>
        <v>名取市休日夜間急患センター特別会計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0.18</v>
      </c>
    </row>
    <row r="32" spans="1:11" x14ac:dyDescent="0.15">
      <c r="A32" s="175" t="str">
        <f>IF(連結実質赤字比率に係る赤字・黒字の構成分析!C$38="",NA(),連結実質赤字比率に係る赤字・黒字の構成分析!C$38)</f>
        <v>名取市国民健康保険特別会計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1.41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0.62</v>
      </c>
    </row>
    <row r="33" spans="1:16" x14ac:dyDescent="0.15">
      <c r="A33" s="175" t="str">
        <f>IF(連結実質赤字比率に係る赤字・黒字の構成分析!C$37="",NA(),連結実質赤字比率に係る赤字・黒字の構成分析!C$37)</f>
        <v>名取市介護保険特別会計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1.82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0.64</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9.8000000000000007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8.6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5.95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7.79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6.19</v>
      </c>
    </row>
    <row r="35" spans="1:16" x14ac:dyDescent="0.15">
      <c r="A35" s="175" t="str">
        <f>IF(連結実質赤字比率に係る赤字・黒字の構成分析!C$35="",NA(),連結実質赤字比率に係る赤字・黒字の構成分析!C$35)</f>
        <v>名取市下水道事業等会計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7.31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9.01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11.49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9.07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6.37</v>
      </c>
    </row>
    <row r="36" spans="1:16" x14ac:dyDescent="0.15">
      <c r="A36" s="175" t="str">
        <f>IF(連結実質赤字比率に係る赤字・黒字の構成分析!C$34="",NA(),連結実質赤字比率に係る赤字・黒字の構成分析!C$34)</f>
        <v>名取市水道事業会計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27.04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26.58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27.1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29.79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29.51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3372</v>
      </c>
      <c r="E42" s="176"/>
      <c r="F42" s="176"/>
      <c r="G42" s="176">
        <f>'実質公債費比率（分子）の構造'!L$52</f>
        <v>3279</v>
      </c>
      <c r="H42" s="176"/>
      <c r="I42" s="176"/>
      <c r="J42" s="176">
        <f>'実質公債費比率（分子）の構造'!M$52</f>
        <v>3225</v>
      </c>
      <c r="K42" s="176"/>
      <c r="L42" s="176"/>
      <c r="M42" s="176">
        <f>'実質公債費比率（分子）の構造'!N$52</f>
        <v>3067</v>
      </c>
      <c r="N42" s="176"/>
      <c r="O42" s="176"/>
      <c r="P42" s="176">
        <f>'実質公債費比率（分子）の構造'!O$52</f>
        <v>2952</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135</v>
      </c>
      <c r="C44" s="176"/>
      <c r="D44" s="176"/>
      <c r="E44" s="176">
        <f>'実質公債費比率（分子）の構造'!L$50</f>
        <v>128</v>
      </c>
      <c r="F44" s="176"/>
      <c r="G44" s="176"/>
      <c r="H44" s="176">
        <f>'実質公債費比率（分子）の構造'!M$50</f>
        <v>130</v>
      </c>
      <c r="I44" s="176"/>
      <c r="J44" s="176"/>
      <c r="K44" s="176">
        <f>'実質公債費比率（分子）の構造'!N$50</f>
        <v>124</v>
      </c>
      <c r="L44" s="176"/>
      <c r="M44" s="176"/>
      <c r="N44" s="176">
        <f>'実質公債費比率（分子）の構造'!O$50</f>
        <v>122</v>
      </c>
      <c r="O44" s="176"/>
      <c r="P44" s="176"/>
    </row>
    <row r="45" spans="1:16" x14ac:dyDescent="0.15">
      <c r="A45" s="176" t="s">
        <v>63</v>
      </c>
      <c r="B45" s="176">
        <f>'実質公債費比率（分子）の構造'!K$49</f>
        <v>15</v>
      </c>
      <c r="C45" s="176"/>
      <c r="D45" s="176"/>
      <c r="E45" s="176">
        <f>'実質公債費比率（分子）の構造'!L$49</f>
        <v>14</v>
      </c>
      <c r="F45" s="176"/>
      <c r="G45" s="176"/>
      <c r="H45" s="176">
        <f>'実質公債費比率（分子）の構造'!M$49</f>
        <v>14</v>
      </c>
      <c r="I45" s="176"/>
      <c r="J45" s="176"/>
      <c r="K45" s="176">
        <f>'実質公債費比率（分子）の構造'!N$49</f>
        <v>16</v>
      </c>
      <c r="L45" s="176"/>
      <c r="M45" s="176"/>
      <c r="N45" s="176">
        <f>'実質公債費比率（分子）の構造'!O$49</f>
        <v>16</v>
      </c>
      <c r="O45" s="176"/>
      <c r="P45" s="176"/>
    </row>
    <row r="46" spans="1:16" x14ac:dyDescent="0.15">
      <c r="A46" s="176" t="s">
        <v>64</v>
      </c>
      <c r="B46" s="176">
        <f>'実質公債費比率（分子）の構造'!K$48</f>
        <v>667</v>
      </c>
      <c r="C46" s="176"/>
      <c r="D46" s="176"/>
      <c r="E46" s="176">
        <f>'実質公債費比率（分子）の構造'!L$48</f>
        <v>918</v>
      </c>
      <c r="F46" s="176"/>
      <c r="G46" s="176"/>
      <c r="H46" s="176">
        <f>'実質公債費比率（分子）の構造'!M$48</f>
        <v>810</v>
      </c>
      <c r="I46" s="176"/>
      <c r="J46" s="176"/>
      <c r="K46" s="176">
        <f>'実質公債費比率（分子）の構造'!N$48</f>
        <v>410</v>
      </c>
      <c r="L46" s="176"/>
      <c r="M46" s="176"/>
      <c r="N46" s="176">
        <f>'実質公債費比率（分子）の構造'!O$48</f>
        <v>388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3022</v>
      </c>
      <c r="C49" s="176"/>
      <c r="D49" s="176"/>
      <c r="E49" s="176">
        <f>'実質公債費比率（分子）の構造'!L$45</f>
        <v>2987</v>
      </c>
      <c r="F49" s="176"/>
      <c r="G49" s="176"/>
      <c r="H49" s="176">
        <f>'実質公債費比率（分子）の構造'!M$45</f>
        <v>2893</v>
      </c>
      <c r="I49" s="176"/>
      <c r="J49" s="176"/>
      <c r="K49" s="176">
        <f>'実質公債費比率（分子）の構造'!N$45</f>
        <v>2855</v>
      </c>
      <c r="L49" s="176"/>
      <c r="M49" s="176"/>
      <c r="N49" s="176">
        <f>'実質公債費比率（分子）の構造'!O$45</f>
        <v>2646</v>
      </c>
      <c r="O49" s="176"/>
      <c r="P49" s="176"/>
    </row>
    <row r="50" spans="1:16" x14ac:dyDescent="0.15">
      <c r="A50" s="176" t="s">
        <v>67</v>
      </c>
      <c r="B50" s="176" t="e">
        <f>NA()</f>
        <v>#N/A</v>
      </c>
      <c r="C50" s="176">
        <f>IF(ISNUMBER('実質公債費比率（分子）の構造'!K$53),'実質公債費比率（分子）の構造'!K$53,NA())</f>
        <v>467</v>
      </c>
      <c r="D50" s="176" t="e">
        <f>NA()</f>
        <v>#N/A</v>
      </c>
      <c r="E50" s="176" t="e">
        <f>NA()</f>
        <v>#N/A</v>
      </c>
      <c r="F50" s="176">
        <f>IF(ISNUMBER('実質公債費比率（分子）の構造'!L$53),'実質公債費比率（分子）の構造'!L$53,NA())</f>
        <v>768</v>
      </c>
      <c r="G50" s="176" t="e">
        <f>NA()</f>
        <v>#N/A</v>
      </c>
      <c r="H50" s="176" t="e">
        <f>NA()</f>
        <v>#N/A</v>
      </c>
      <c r="I50" s="176">
        <f>IF(ISNUMBER('実質公債費比率（分子）の構造'!M$53),'実質公債費比率（分子）の構造'!M$53,NA())</f>
        <v>622</v>
      </c>
      <c r="J50" s="176" t="e">
        <f>NA()</f>
        <v>#N/A</v>
      </c>
      <c r="K50" s="176" t="e">
        <f>NA()</f>
        <v>#N/A</v>
      </c>
      <c r="L50" s="176">
        <f>IF(ISNUMBER('実質公債費比率（分子）の構造'!N$53),'実質公債費比率（分子）の構造'!N$53,NA())</f>
        <v>338</v>
      </c>
      <c r="M50" s="176" t="e">
        <f>NA()</f>
        <v>#N/A</v>
      </c>
      <c r="N50" s="176" t="e">
        <f>NA()</f>
        <v>#N/A</v>
      </c>
      <c r="O50" s="176">
        <f>IF(ISNUMBER('実質公債費比率（分子）の構造'!O$53),'実質公債費比率（分子）の構造'!O$53,NA())</f>
        <v>220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24225</v>
      </c>
      <c r="E56" s="175"/>
      <c r="F56" s="175"/>
      <c r="G56" s="175">
        <f>'将来負担比率（分子）の構造'!J$52</f>
        <v>23693</v>
      </c>
      <c r="H56" s="175"/>
      <c r="I56" s="175"/>
      <c r="J56" s="175">
        <f>'将来負担比率（分子）の構造'!K$52</f>
        <v>23333</v>
      </c>
      <c r="K56" s="175"/>
      <c r="L56" s="175"/>
      <c r="M56" s="175">
        <f>'将来負担比率（分子）の構造'!L$52</f>
        <v>22426</v>
      </c>
      <c r="N56" s="175"/>
      <c r="O56" s="175"/>
      <c r="P56" s="175">
        <f>'将来負担比率（分子）の構造'!M$52</f>
        <v>21709</v>
      </c>
    </row>
    <row r="57" spans="1:16" x14ac:dyDescent="0.15">
      <c r="A57" s="175" t="s">
        <v>42</v>
      </c>
      <c r="B57" s="175"/>
      <c r="C57" s="175"/>
      <c r="D57" s="175">
        <f>'将来負担比率（分子）の構造'!I$51</f>
        <v>5250</v>
      </c>
      <c r="E57" s="175"/>
      <c r="F57" s="175"/>
      <c r="G57" s="175">
        <f>'将来負担比率（分子）の構造'!J$51</f>
        <v>4871</v>
      </c>
      <c r="H57" s="175"/>
      <c r="I57" s="175"/>
      <c r="J57" s="175">
        <f>'将来負担比率（分子）の構造'!K$51</f>
        <v>4239</v>
      </c>
      <c r="K57" s="175"/>
      <c r="L57" s="175"/>
      <c r="M57" s="175">
        <f>'将来負担比率（分子）の構造'!L$51</f>
        <v>4643</v>
      </c>
      <c r="N57" s="175"/>
      <c r="O57" s="175"/>
      <c r="P57" s="175">
        <f>'将来負担比率（分子）の構造'!M$51</f>
        <v>5500</v>
      </c>
    </row>
    <row r="58" spans="1:16" x14ac:dyDescent="0.15">
      <c r="A58" s="175" t="s">
        <v>41</v>
      </c>
      <c r="B58" s="175"/>
      <c r="C58" s="175"/>
      <c r="D58" s="175">
        <f>'将来負担比率（分子）の構造'!I$50</f>
        <v>11745</v>
      </c>
      <c r="E58" s="175"/>
      <c r="F58" s="175"/>
      <c r="G58" s="175">
        <f>'将来負担比率（分子）の構造'!J$50</f>
        <v>11133</v>
      </c>
      <c r="H58" s="175"/>
      <c r="I58" s="175"/>
      <c r="J58" s="175">
        <f>'将来負担比率（分子）の構造'!K$50</f>
        <v>14742</v>
      </c>
      <c r="K58" s="175"/>
      <c r="L58" s="175"/>
      <c r="M58" s="175">
        <f>'将来負担比率（分子）の構造'!L$50</f>
        <v>14739</v>
      </c>
      <c r="N58" s="175"/>
      <c r="O58" s="175"/>
      <c r="P58" s="175">
        <f>'将来負担比率（分子）の構造'!M$50</f>
        <v>14254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11</v>
      </c>
      <c r="C61" s="175"/>
      <c r="D61" s="175"/>
      <c r="E61" s="175">
        <f>'将来負担比率（分子）の構造'!J$46</f>
        <v>11</v>
      </c>
      <c r="F61" s="175"/>
      <c r="G61" s="175"/>
      <c r="H61" s="175">
        <f>'将来負担比率（分子）の構造'!K$46</f>
        <v>1</v>
      </c>
      <c r="I61" s="175"/>
      <c r="J61" s="175"/>
      <c r="K61" s="175">
        <f>'将来負担比率（分子）の構造'!L$46</f>
        <v>7</v>
      </c>
      <c r="L61" s="175"/>
      <c r="M61" s="175"/>
      <c r="N61" s="175" t="str">
        <f>'将来負担比率（分子）の構造'!M$46</f>
        <v>-</v>
      </c>
      <c r="O61" s="175"/>
      <c r="P61" s="175"/>
    </row>
    <row r="62" spans="1:16" x14ac:dyDescent="0.15">
      <c r="A62" s="175" t="s">
        <v>35</v>
      </c>
      <c r="B62" s="175">
        <f>'将来負担比率（分子）の構造'!I$45</f>
        <v>2752</v>
      </c>
      <c r="C62" s="175"/>
      <c r="D62" s="175"/>
      <c r="E62" s="175">
        <f>'将来負担比率（分子）の構造'!J$45</f>
        <v>3102</v>
      </c>
      <c r="F62" s="175"/>
      <c r="G62" s="175"/>
      <c r="H62" s="175">
        <f>'将来負担比率（分子）の構造'!K$45</f>
        <v>3154</v>
      </c>
      <c r="I62" s="175"/>
      <c r="J62" s="175"/>
      <c r="K62" s="175">
        <f>'将来負担比率（分子）の構造'!L$45</f>
        <v>3097</v>
      </c>
      <c r="L62" s="175"/>
      <c r="M62" s="175"/>
      <c r="N62" s="175">
        <f>'将来負担比率（分子）の構造'!M$45</f>
        <v>2961</v>
      </c>
      <c r="O62" s="175"/>
      <c r="P62" s="175"/>
    </row>
    <row r="63" spans="1:16" x14ac:dyDescent="0.15">
      <c r="A63" s="175" t="s">
        <v>34</v>
      </c>
      <c r="B63" s="175">
        <f>'将来負担比率（分子）の構造'!I$44</f>
        <v>152</v>
      </c>
      <c r="C63" s="175"/>
      <c r="D63" s="175"/>
      <c r="E63" s="175">
        <f>'将来負担比率（分子）の構造'!J$44</f>
        <v>138</v>
      </c>
      <c r="F63" s="175"/>
      <c r="G63" s="175"/>
      <c r="H63" s="175">
        <f>'将来負担比率（分子）の構造'!K$44</f>
        <v>124</v>
      </c>
      <c r="I63" s="175"/>
      <c r="J63" s="175"/>
      <c r="K63" s="175">
        <f>'将来負担比率（分子）の構造'!L$44</f>
        <v>107</v>
      </c>
      <c r="L63" s="175"/>
      <c r="M63" s="175"/>
      <c r="N63" s="175">
        <f>'将来負担比率（分子）の構造'!M$44</f>
        <v>92</v>
      </c>
      <c r="O63" s="175"/>
      <c r="P63" s="175"/>
    </row>
    <row r="64" spans="1:16" x14ac:dyDescent="0.15">
      <c r="A64" s="175" t="s">
        <v>33</v>
      </c>
      <c r="B64" s="175">
        <f>'将来負担比率（分子）の構造'!I$43</f>
        <v>6623</v>
      </c>
      <c r="C64" s="175"/>
      <c r="D64" s="175"/>
      <c r="E64" s="175">
        <f>'将来負担比率（分子）の構造'!J$43</f>
        <v>6013</v>
      </c>
      <c r="F64" s="175"/>
      <c r="G64" s="175"/>
      <c r="H64" s="175">
        <f>'将来負担比率（分子）の構造'!K$43</f>
        <v>5123</v>
      </c>
      <c r="I64" s="175"/>
      <c r="J64" s="175"/>
      <c r="K64" s="175">
        <f>'将来負担比率（分子）の構造'!L$43</f>
        <v>4945</v>
      </c>
      <c r="L64" s="175"/>
      <c r="M64" s="175"/>
      <c r="N64" s="175">
        <f>'将来負担比率（分子）の構造'!M$43</f>
        <v>4435</v>
      </c>
      <c r="O64" s="175"/>
      <c r="P64" s="175"/>
    </row>
    <row r="65" spans="1:16" x14ac:dyDescent="0.15">
      <c r="A65" s="175" t="s">
        <v>32</v>
      </c>
      <c r="B65" s="175">
        <f>'将来負担比率（分子）の構造'!I$42</f>
        <v>602</v>
      </c>
      <c r="C65" s="175"/>
      <c r="D65" s="175"/>
      <c r="E65" s="175">
        <f>'将来負担比率（分子）の構造'!J$42</f>
        <v>481</v>
      </c>
      <c r="F65" s="175"/>
      <c r="G65" s="175"/>
      <c r="H65" s="175">
        <f>'将来負担比率（分子）の構造'!K$42</f>
        <v>361</v>
      </c>
      <c r="I65" s="175"/>
      <c r="J65" s="175"/>
      <c r="K65" s="175">
        <f>'将来負担比率（分子）の構造'!L$42</f>
        <v>307</v>
      </c>
      <c r="L65" s="175"/>
      <c r="M65" s="175"/>
      <c r="N65" s="175">
        <f>'将来負担比率（分子）の構造'!M$42</f>
        <v>153</v>
      </c>
      <c r="O65" s="175"/>
      <c r="P65" s="175"/>
    </row>
    <row r="66" spans="1:16" x14ac:dyDescent="0.15">
      <c r="A66" s="175" t="s">
        <v>31</v>
      </c>
      <c r="B66" s="175">
        <f>'将来負担比率（分子）の構造'!I$41</f>
        <v>29550</v>
      </c>
      <c r="C66" s="175"/>
      <c r="D66" s="175"/>
      <c r="E66" s="175">
        <f>'将来負担比率（分子）の構造'!J$41</f>
        <v>29094</v>
      </c>
      <c r="F66" s="175"/>
      <c r="G66" s="175"/>
      <c r="H66" s="175">
        <f>'将来負担比率（分子）の構造'!K$41</f>
        <v>29606</v>
      </c>
      <c r="I66" s="175"/>
      <c r="J66" s="175"/>
      <c r="K66" s="175">
        <f>'将来負担比率（分子）の構造'!L$41</f>
        <v>28890</v>
      </c>
      <c r="L66" s="175"/>
      <c r="M66" s="175"/>
      <c r="N66" s="175">
        <f>'将来負担比率（分子）の構造'!M$41</f>
        <v>29075</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4092</v>
      </c>
      <c r="C72" s="179">
        <f>基金残高に係る経年分析!G55</f>
        <v>4512</v>
      </c>
      <c r="D72" s="179">
        <f>基金残高に係る経年分析!H55</f>
        <v>4020</v>
      </c>
    </row>
    <row r="73" spans="1:16" x14ac:dyDescent="0.15">
      <c r="A73" s="178" t="s">
        <v>74</v>
      </c>
      <c r="B73" s="179">
        <f>基金残高に係る経年分析!F56</f>
        <v>854</v>
      </c>
      <c r="C73" s="179">
        <f>基金残高に係る経年分析!G56</f>
        <v>454</v>
      </c>
      <c r="D73" s="179">
        <f>基金残高に係る経年分析!H56</f>
        <v>454</v>
      </c>
    </row>
    <row r="74" spans="1:16" x14ac:dyDescent="0.15">
      <c r="A74" s="178" t="s">
        <v>75</v>
      </c>
      <c r="B74" s="179">
        <f>基金残高に係る経年分析!F57</f>
        <v>7530</v>
      </c>
      <c r="C74" s="179">
        <f>基金残高に係る経年分析!G57</f>
        <v>7723</v>
      </c>
      <c r="D74" s="179">
        <f>基金残高に係る経年分析!H57</f>
        <v>8388</v>
      </c>
    </row>
  </sheetData>
  <sheetProtection algorithmName="SHA-512" hashValue="vYNilhzjH1JogZSSVZllUB/Yhicm+KCjr+OB1y5B1msM3mpifcxER9kQj8ft8Bq7+W86lhs4xEsWz9zTt2YGXQ==" saltValue="KWNhlLk3HtDzgfHpWppu1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2025-03-06T04:56:49Z</cp:lastPrinted>
  <dcterms:created xsi:type="dcterms:W3CDTF">2025-02-19T00:38:53Z</dcterms:created>
  <dcterms:modified xsi:type="dcterms:W3CDTF">2025-03-19T05:16:45Z</dcterms:modified>
  <cp:category/>
</cp:coreProperties>
</file>