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74" i="12"/>
  <c r="AP74" i="12"/>
  <c r="AK74" i="12"/>
  <c r="AA74" i="12"/>
  <c r="V74" i="12"/>
  <c r="Q74" i="12"/>
  <c r="AK71" i="12"/>
  <c r="AF71" i="12"/>
  <c r="AA71" i="12"/>
  <c r="V71" i="12"/>
  <c r="Q71"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<sst xmlns="http://schemas.openxmlformats.org/spreadsheetml/2006/main" count="1130" uniqueCount="616">
  <si>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</si>
  <si>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</si>
  <si>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</si>
  <si>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</si>
  <si>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</si>
  <si>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</si>
  <si>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</si>
  <si>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</si>
  <si>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</si>
  <si>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</si>
  <si>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</si>
  <si>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</si>
  <si>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</si>
  <si>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</si>
  <si>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</si>
  <si>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</si>
  <si>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</si>
  <si>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</si>
  <si>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</si>
  <si>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</si>
  <si>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</si>
  <si>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</si>
  <si>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</si>
  <si>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</si>
  <si>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</si>
  <si>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</si>
  <si>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</si>
  <si>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</si>
  <si>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</si>
  <si>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</si>
  <si>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</si>
  <si>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</si>
  <si>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</si>
  <si>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</si>
  <si>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</si>
  <si>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</si>
  <si>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</si>
  <si>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</si>
  <si>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</si>
  <si>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</si>
  <si>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</si>
  <si>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</si>
  <si>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</si>
  <si>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</si>
  <si>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</si>
  <si>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</si>
  <si>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</si>
  <si>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</si>
  <si>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</si>
  <si>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</si>
  <si>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</si>
  <si>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</si>
  <si>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</si>
  <si>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</si>
  <si>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</si>
  <si>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</si>
  <si>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</si>
  <si>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</si>
  <si>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</si>
  <si>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</si>
  <si>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</si>
  <si>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</si>
  <si>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</si>
  <si>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</si>
  <si>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</si>
  <si>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</si>
  <si>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</si>
  <si>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</si>
  <si>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</si>
  <si>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</si>
  <si>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</si>
  <si>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</si>
  <si>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</si>
  <si>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</si>
  <si>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</si>
  <si>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</si>
  <si>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</si>
  <si>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</si>
  <si>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</si>
  <si>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</si>
  <si>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</si>
  <si>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</si>
  <si>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</si>
  <si>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</si>
  <si>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</si>
  <si>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</si>
  <si>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</si>
  <si>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</si>
  <si>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</si>
  <si>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</si>
  <si>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</si>
  <si>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</si>
  <si>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</si>
  <si>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</si>
  <si>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</si>
  <si>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</si>
  <si>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</si>
  <si>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</si>
  <si>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</si>
  <si>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</si>
  <si>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</si>
  <si>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</si>
  <si>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</si>
  <si>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</si>
  <si>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</si>
  <si>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</si>
  <si>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</si>
  <si>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</si>
  <si>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</si>
  <si>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</si>
  <si>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</si>
  <si>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</si>
  <si>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</si>
  <si>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</si>
  <si>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</si>
  <si>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</si>
  <si>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</si>
  <si>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</si>
  <si>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</si>
  <si>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</si>
  <si>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</si>
  <si>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</si>
  <si>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</si>
  <si>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</si>
  <si>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</si>
  <si>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</si>
  <si>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</si>
  <si>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</si>
  <si>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</si>
  <si>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</si>
  <si>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</si>
  <si>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</si>
  <si>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</si>
  <si>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</si>
  <si>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</si>
  <si>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</si>
  <si>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</si>
  <si>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</si>
  <si>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</si>
  <si>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</si>
  <si>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</si>
  <si>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</si>
  <si>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</si>
  <si>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</si>
  <si>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</si>
  <si>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</si>
  <si>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</si>
  <si>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</si>
  <si>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</si>
  <si>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</si>
  <si>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</si>
  <si>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</si>
  <si>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</si>
  <si>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</si>
  <si>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</si>
  <si>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</si>
  <si>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</si>
  <si>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</si>
  <si>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</si>
  <si>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</si>
  <si>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</si>
  <si>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</si>
  <si>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</si>
  <si>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</si>
  <si>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</si>
  <si>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</si>
  <si>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</si>
  <si>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</si>
  <si>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</si>
  <si>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</si>
  <si>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</si>
  <si>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</si>
  <si>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</si>
  <si>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</si>
  <si>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</si>
  <si>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</si>
  <si>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</si>
  <si>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</si>
  <si>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</si>
  <si>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</si>
  <si>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</si>
  <si>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</si>
  <si>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</si>
  <si>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</si>
  <si>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</si>
  <si>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</si>
  <si>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</si>
  <si>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</si>
  <si>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</si>
  <si>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</si>
  <si>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</si>
  <si>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</si>
  <si>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</si>
  <si>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</si>
  <si>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</si>
  <si>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</si>
  <si>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</si>
  <si>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</si>
  <si>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</si>
  <si>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</si>
  <si>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</si>
  <si>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</si>
  <si>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</si>
  <si>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</si>
  <si>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</si>
  <si>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</si>
  <si>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</si>
  <si>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</si>
  <si>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</si>
  <si>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</si>
  <si>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</si>
  <si>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</si>
  <si>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</si>
  <si>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</si>
  <si>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宮城県白石市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</si>
  <si>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</si>
  <si>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</si>
  <si>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</si>
  <si>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</si>
  <si>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</si>
  <si>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</si>
  <si>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</si>
  <si>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</si>
  <si>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</si>
  <si>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</si>
  <si>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</si>
  <si>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</si>
  <si>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</si>
  <si>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</si>
  <si>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</si>
  <si>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</si>
  <si>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</si>
  <si>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</si>
  <si>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</si>
  <si>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</si>
  <si>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</si>
  <si>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</si>
  <si>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</si>
  <si>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</si>
  <si>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</si>
  <si>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</si>
  <si>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</si>
  <si>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</si>
  <si>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</si>
  <si>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</si>
  <si>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</si>
  <si>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</si>
  <si>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</si>
  <si>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</si>
  <si>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</si>
  <si>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</si>
  <si>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</si>
  <si>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</si>
  <si>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</si>
  <si>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</si>
  <si>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</si>
  <si>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</si>
  <si>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</si>
  <si>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</si>
  <si>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</si>
  <si>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</si>
  <si>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</si>
  <si>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</si>
  <si>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</si>
  <si>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</si>
  <si>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</si>
  <si>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</si>
  <si>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</si>
  <si>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</si>
  <si>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</si>
  <si>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</si>
  <si>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</si>
  <si>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</si>
  <si>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</si>
  <si>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</si>
  <si>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</si>
  <si>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</si>
  <si>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</si>
  <si>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</si>
  <si>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</si>
  <si>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</si>
  <si>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</si>
  <si>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</si>
  <si>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</si>
  <si>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</si>
  <si>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</si>
  <si>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</si>
  <si>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</si>
  <si>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</si>
  <si>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</si>
  <si>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</si>
  <si>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</si>
  <si>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</si>
  <si>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</si>
  <si>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</si>
  <si>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</si>
  <si>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</si>
  <si>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</si>
  <si>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</si>
  <si>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</si>
  <si>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</si>
  <si>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</si>
  <si>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</si>
  <si>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</si>
  <si>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</si>
  <si>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</si>
  <si>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</si>
  <si>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</si>
  <si>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</si>
  <si>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</si>
  <si>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</si>
  <si>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</si>
  <si>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</si>
  <si>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</si>
  <si>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</si>
  <si>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</si>
  <si>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</si>
  <si>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</si>
  <si>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</si>
  <si>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</si>
  <si>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</si>
  <si>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</si>
  <si>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</si>
  <si>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</si>
  <si>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</si>
  <si>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</si>
  <si>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</si>
  <si>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</si>
  <si>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</si>
  <si>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</si>
  <si>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</si>
  <si>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</si>
  <si>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</si>
  <si>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</si>
  <si>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</si>
  <si>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</si>
  <si>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</si>
  <si>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</si>
  <si>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</si>
  <si>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</si>
  <si>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</si>
  <si>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</si>
  <si>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</si>
  <si>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</si>
  <si>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</si>
  <si>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</si>
  <si>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</si>
  <si>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</si>
  <si>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</si>
  <si>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</si>
  <si>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</si>
  <si>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</si>
  <si>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</si>
  <si>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</si>
  <si>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</si>
  <si>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</si>
  <si>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</si>
  <si>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</si>
  <si>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</si>
  <si>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</si>
  <si>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</si>
  <si>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</si>
  <si>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</si>
  <si>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</si>
  <si>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</si>
  <si>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</si>
  <si>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</si>
  <si>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</si>
  <si>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宮城県白石市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</si>
  <si>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</si>
  <si>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</si>
  <si>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</si>
  <si>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</si>
  <si>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</si>
  <si>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</si>
  <si>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</si>
  <si>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</si>
  <si>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</si>
  <si>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</si>
  <si>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</si>
  <si>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</si>
  <si>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</si>
  <si>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</si>
  <si>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</si>
  <si>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</si>
  <si>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</si>
  <si>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</si>
  <si>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</si>
  <si>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</si>
  <si>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</si>
  <si>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</si>
  <si>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</si>
  <si>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</si>
  <si>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</si>
  <si>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</si>
  <si>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</si>
  <si>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</si>
  <si>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</si>
  <si>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</si>
  <si>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</si>
  <si>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</si>
  <si>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</si>
  <si>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</si>
  <si>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</si>
  <si>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</si>
  <si>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</si>
  <si>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</si>
  <si>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</si>
  <si>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</si>
  <si>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</si>
  <si>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</si>
  <si>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</si>
  <si>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</si>
  <si>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</si>
  <si>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</si>
  <si>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</si>
  <si>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</si>
  <si>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</si>
  <si>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</si>
  <si>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</si>
  <si>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</si>
  <si>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</si>
  <si>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</si>
  <si>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</si>
  <si>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</si>
  <si>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</si>
  <si>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</si>
  <si>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</si>
  <si>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</si>
  <si>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</si>
  <si>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</si>
  <si>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</si>
  <si>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</si>
  <si>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</si>
  <si>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</si>
  <si>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</si>
  <si>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</si>
  <si>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</si>
  <si>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</si>
  <si>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</si>
  <si>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</si>
  <si>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</si>
  <si>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</si>
  <si>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</si>
  <si>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</si>
  <si>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</si>
  <si>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</si>
  <si>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</si>
  <si>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</si>
  <si>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</si>
  <si>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</si>
  <si>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</si>
  <si>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</si>
  <si>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</si>
  <si>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</si>
  <si>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</si>
  <si>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</si>
  <si>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</si>
  <si>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</si>
  <si>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</si>
  <si>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</si>
  <si>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</si>
  <si>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</si>
  <si>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</si>
  <si>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</si>
  <si>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</si>
  <si>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</si>
  <si>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</si>
  <si>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</si>
  <si>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白石市水道事業会計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</si>
  <si>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</si>
  <si>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白石市介護保険特別会計</t>
    <phoneticPr fontId="5"/>
  </si>
  <si>
    <t>(Ｆ)</t>
    <phoneticPr fontId="5"/>
  </si>
  <si>
    <t>白石市後期高齢者医療特別会計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</si>
  <si>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</si>
  <si>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</si>
  <si>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</si>
  <si>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</si>
  <si>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</si>
  <si>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</si>
  <si>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</si>
  <si>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</si>
  <si>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</si>
  <si>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</si>
  <si>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</si>
  <si>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</si>
  <si>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</si>
  <si>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</si>
  <si>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</si>
  <si>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</si>
  <si>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</si>
  <si>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</si>
  <si>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</si>
  <si>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</si>
  <si>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</si>
  <si>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</si>
  <si>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</si>
  <si>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</si>
  <si>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</si>
  <si>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</si>
  <si>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</si>
  <si>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</si>
  <si>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</si>
  <si>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</si>
  <si>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</si>
  <si>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</si>
  <si>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</si>
  <si>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</si>
  <si>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</si>
  <si>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</si>
  <si>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</si>
  <si>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</si>
  <si>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</si>
  <si>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</si>
  <si>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</si>
  <si>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</si>
  <si>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</si>
  <si>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</si>
  <si>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</si>
  <si>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</si>
  <si>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</si>
  <si>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</si>
  <si>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</si>
  <si>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</si>
  <si>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</si>
  <si>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</si>
  <si>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</si>
  <si>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</si>
  <si>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</si>
  <si>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</si>
  <si>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</si>
  <si>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</si>
  <si>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</si>
  <si>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</si>
  <si>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</si>
  <si>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</si>
  <si>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</si>
  <si>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</si>
  <si>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</si>
  <si>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</si>
  <si>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</si>
  <si>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</si>
  <si>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</si>
  <si>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</si>
  <si>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</si>
  <si>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</si>
  <si>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</si>
  <si>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</si>
  <si>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</si>
  <si>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</si>
  <si>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</si>
  <si>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</si>
  <si>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</si>
  <si>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</si>
  <si>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</si>
  <si>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</si>
  <si>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</si>
  <si>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</si>
  <si>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</si>
  <si>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</si>
  <si>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</si>
  <si>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</si>
  <si>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</si>
  <si>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</si>
  <si>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4.66</t>
  </si>
  <si>
    <t>▲ 7.35</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</si>
  <si>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</si>
  <si>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</si>
  <si>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</si>
  <si>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</si>
  <si>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</si>
  <si>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</si>
  <si>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</si>
  <si>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</si>
  <si>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</si>
  <si>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</si>
  <si>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</si>
  <si>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</si>
  <si>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</si>
  <si>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</si>
  <si>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</si>
  <si>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</si>
  <si>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</si>
  <si>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</si>
  <si>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</si>
  <si>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</si>
  <si>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</si>
  <si>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　うち一般会計</t>
    <rPh sb="3" eb="5">
      <t>イッパン</t>
    </rPh>
    <rPh sb="5" eb="7">
      <t>カイケイ</t>
    </rPh>
    <phoneticPr fontId="2"/>
  </si>
  <si>
    <t>　うち宮城県後期高齢者医療事業会計</t>
    <rPh sb="3" eb="6">
      <t>ミヤギケン</t>
    </rPh>
    <rPh sb="6" eb="8">
      <t>コウキ</t>
    </rPh>
    <rPh sb="8" eb="10">
      <t>コウレイ</t>
    </rPh>
    <rPh sb="10" eb="11">
      <t>シャ</t>
    </rPh>
    <rPh sb="11" eb="13">
      <t>イリョウ</t>
    </rPh>
    <rPh sb="13" eb="15">
      <t>ジギョウ</t>
    </rPh>
    <rPh sb="15" eb="17">
      <t>カイケイ</t>
    </rPh>
    <phoneticPr fontId="2"/>
  </si>
  <si>
    <t>白石市外二町組合</t>
    <rPh sb="0" eb="3">
      <t>シロイシシ</t>
    </rPh>
    <rPh sb="3" eb="4">
      <t>ホカ</t>
    </rPh>
    <rPh sb="4" eb="6">
      <t>ニチョウ</t>
    </rPh>
    <rPh sb="6" eb="8">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</si>
  <si>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</si>
  <si>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</si>
  <si>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</si>
  <si>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t>
    <phoneticPr fontId="2"/>
  </si>
  <si>
    <t>　うち白石市外二町組合病院事業会計</t>
    <rPh sb="3" eb="6">
      <t>シロイシシ</t>
    </rPh>
    <rPh sb="6" eb="7">
      <t>ホカ</t>
    </rPh>
    <rPh sb="7" eb="9">
      <t>ニチョウ</t>
    </rPh>
    <rPh sb="9" eb="11">
      <t>クミアイ</t>
    </rPh>
    <rPh sb="11" eb="13">
      <t>ビョウイン</t>
    </rPh>
    <rPh sb="13" eb="15">
      <t>ジギョウ</t>
    </rPh>
    <rPh sb="15" eb="17">
      <t>カイケイ</t>
    </rPh>
    <phoneticPr fontId="2"/>
  </si>
  <si>
    <t>都市整備基金</t>
    <rPh sb="0" eb="2">
      <t>トシ</t>
    </rPh>
    <rPh sb="2" eb="4">
      <t>セイビ</t>
    </rPh>
    <rPh sb="4" eb="6">
      <t>キキン</t>
    </rPh>
    <phoneticPr fontId="5"/>
  </si>
  <si>
    <t>庁舎建設基金</t>
    <rPh sb="0" eb="2">
      <t>チョウシャ</t>
    </rPh>
    <rPh sb="2" eb="4">
      <t>ケンセツ</t>
    </rPh>
    <rPh sb="4" eb="6">
      <t>キキン</t>
    </rPh>
    <phoneticPr fontId="5"/>
  </si>
  <si>
    <t>国際交流基金</t>
    <rPh sb="0" eb="2">
      <t>コクサイ</t>
    </rPh>
    <rPh sb="2" eb="4">
      <t>コウリュウ</t>
    </rPh>
    <rPh sb="4" eb="6">
      <t>キキン</t>
    </rPh>
    <phoneticPr fontId="5"/>
  </si>
  <si>
    <t>長寿社会対策基金</t>
    <rPh sb="0" eb="2">
      <t>チョウジュ</t>
    </rPh>
    <rPh sb="2" eb="4">
      <t>シャカイ</t>
    </rPh>
    <rPh sb="4" eb="6">
      <t>タイサク</t>
    </rPh>
    <rPh sb="6" eb="8">
      <t>キキン</t>
    </rPh>
    <phoneticPr fontId="5"/>
  </si>
  <si>
    <t>郷土資料館建設基金</t>
    <rPh sb="0" eb="2">
      <t>キョウド</t>
    </rPh>
    <rPh sb="2" eb="5">
      <t>シリョウカン</t>
    </rPh>
    <rPh sb="5" eb="7">
      <t>ケンセツ</t>
    </rPh>
    <rPh sb="7" eb="9">
      <t>キキン</t>
    </rPh>
    <phoneticPr fontId="5"/>
  </si>
  <si>
    <t>-</t>
    <phoneticPr fontId="2"/>
  </si>
  <si>
    <t>-</t>
    <phoneticPr fontId="2"/>
  </si>
  <si>
    <t>-</t>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</si>
  <si>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</si>
  <si>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</si>
  <si>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</si>
  <si>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</si>
  <si>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・将来負担比率については、公営企業債等繰入見込額の減少が主な要因となり、減少しているが、有形固定資産減価償却率は、増加傾向にある。
・将来負担比率の類似団体との比較では、大きく平均値を下回っている。これは、交付税措置等のある地方債を活用していることが大きく影響しているものと考える。
 有形固定資産減価償却率の類似団体との比較では、上回っている状況が続いている。公共施設等総合管理計画や個別施設計画に則り、公共施設の長寿命化、更新、改修等を進めていく必要がある。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</si>
  <si>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</si>
  <si>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</si>
  <si>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</si>
  <si>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</si>
  <si>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</si>
  <si>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</si>
  <si>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の減少と充当可能基金の増加により、前年度より減少した。今後も、公営企業債等繰入見込額及び組合等負担等見込額は現在の水準で推移し、将来負担額がほぼ横ばいで推移するものの、災害等の臨時的経費のために充当可能財源等の減少が発生する可能性もあることから、将来負担の増に注意しなければならない。
・実質公債費比率は、公営企業に対する繰入金が減少したため、比率は減少した。今後も公営企業債の元利償還金に対する繰入金及び組合等が起こした地方債の元利償還金等に対する負担金等が増加しないよう、各企業会計等についても、事業の見直しを行い、公債費等の適正化に取り組んでいく必要がある。</t>
    <rPh sb="104" eb="106">
      <t>サイガイ</t>
    </rPh>
    <rPh sb="106" eb="107">
      <t>トウ</t>
    </rPh>
    <rPh sb="108" eb="111">
      <t>リンジテキ</t>
    </rPh>
    <rPh sb="111" eb="113">
      <t>ケイヒ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</si>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</sst>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581-4A7A-9FCC-8BF1EE33F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53595</c:v>
                </c:pt>
                <c:pt idx="1">
                  <c:v>50804</c:v>
                </c:pt>
                <c:pt idx="2">
                  <c:v>36041</c:v>
                </c:pt>
                <c:pt idx="3">
                  <c:v>63610</c:v>
                </c:pt>
                <c:pt idx="4">
                  <c:v>37752</c:v>
                </c:pt>
              </c:numCache>
            </c:numRef>
          </c:val>
          <c:smooth val="0"/>
          <c:extLst>
            <c:ext xmlns:c16="http://schemas.microsoft.com/office/drawing/2014/chart" uri="{C3380CC4-5D6E-409C-BE32-E72D297353CC}">
              <c16:uniqueId val="{00000001-F581-4A7A-9FCC-8BF1EE33F7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5.83</c:v>
                </c:pt>
                <c:pt idx="1">
                  <c:v>3.81</c:v>
                </c:pt>
                <c:pt idx="2">
                  <c:v>5</c:v>
                </c:pt>
                <c:pt idx="3">
                  <c:v>5.16</c:v>
                </c:pt>
                <c:pt idx="4">
                  <c:v>6.3</c:v>
                </c:pt>
              </c:numCache>
            </c:numRef>
          </c:val>
          <c:extLst>
            <c:ext xmlns:c16="http://schemas.microsoft.com/office/drawing/2014/chart" uri="{C3380CC4-5D6E-409C-BE32-E72D297353CC}">
              <c16:uniqueId val="{00000000-7906-4D4D-B527-6240ADE6E2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22.2</c:v>
                </c:pt>
                <c:pt idx="1">
                  <c:v>19.93</c:v>
                </c:pt>
                <c:pt idx="2">
                  <c:v>24.06</c:v>
                </c:pt>
                <c:pt idx="3">
                  <c:v>26.72</c:v>
                </c:pt>
                <c:pt idx="4">
                  <c:v>34.130000000000003</c:v>
                </c:pt>
              </c:numCache>
            </c:numRef>
          </c:val>
          <c:extLst>
            <c:ext xmlns:c16="http://schemas.microsoft.com/office/drawing/2014/chart" uri="{C3380CC4-5D6E-409C-BE32-E72D297353CC}">
              <c16:uniqueId val="{00000001-7906-4D4D-B527-6240ADE6E2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-4.66</c:v>
                </c:pt>
                <c:pt idx="1">
                  <c:v>-7.35</c:v>
                </c:pt>
                <c:pt idx="2">
                  <c:v>3.56</c:v>
                </c:pt>
                <c:pt idx="3">
                  <c:v>1.39</c:v>
                </c:pt>
                <c:pt idx="4">
                  <c:v>7.11</c:v>
                </c:pt>
              </c:numCache>
            </c:numRef>
          </c:val>
          <c:smooth val="0"/>
          <c:extLst>
            <c:ext xmlns:c16="http://schemas.microsoft.com/office/drawing/2014/chart" uri="{C3380CC4-5D6E-409C-BE32-E72D297353CC}">
              <c16:uniqueId val="{00000002-7906-4D4D-B527-6240ADE6E2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61-496B-BC3F-219979BEEA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61-496B-BC3F-219979BEEA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61-496B-BC3F-219979BEEAD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61-496B-BC3F-219979BEEAD5}"/>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c:v>
                </c:pt>
                <c:pt idx="2">
                  <c:v>#N/A</c:v>
                </c:pt>
                <c:pt idx="3">
                  <c:v>0.24</c:v>
                </c:pt>
                <c:pt idx="4">
                  <c:v>#N/A</c:v>
                </c:pt>
                <c:pt idx="5">
                  <c:v>0.21</c:v>
                </c:pt>
                <c:pt idx="6">
                  <c:v>#N/A</c:v>
                </c:pt>
                <c:pt idx="7">
                  <c:v>0.26</c:v>
                </c:pt>
                <c:pt idx="8">
                  <c:v>#N/A</c:v>
                </c:pt>
                <c:pt idx="9">
                  <c:v>0.28999999999999998</c:v>
                </c:pt>
              </c:numCache>
            </c:numRef>
          </c:val>
          <c:extLst>
            <c:ext xmlns:c16="http://schemas.microsoft.com/office/drawing/2014/chart" uri="{C3380CC4-5D6E-409C-BE32-E72D297353CC}">
              <c16:uniqueId val="{00000004-4761-496B-BC3F-219979BEEAD5}"/>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0.74</c:v>
                </c:pt>
                <c:pt idx="2">
                  <c:v>#N/A</c:v>
                </c:pt>
                <c:pt idx="3">
                  <c:v>0.71</c:v>
                </c:pt>
                <c:pt idx="4">
                  <c:v>#N/A</c:v>
                </c:pt>
                <c:pt idx="5">
                  <c:v>0.75</c:v>
                </c:pt>
                <c:pt idx="6">
                  <c:v>#N/A</c:v>
                </c:pt>
                <c:pt idx="7">
                  <c:v>0.51</c:v>
                </c:pt>
                <c:pt idx="8">
                  <c:v>#N/A</c:v>
                </c:pt>
                <c:pt idx="9">
                  <c:v>0.54</c:v>
                </c:pt>
              </c:numCache>
            </c:numRef>
          </c:val>
          <c:extLst>
            <c:ext xmlns:c16="http://schemas.microsoft.com/office/drawing/2014/chart" uri="{C3380CC4-5D6E-409C-BE32-E72D297353CC}">
              <c16:uniqueId val="{00000005-4761-496B-BC3F-219979BEEAD5}"/>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2.0099999999999998</c:v>
                </c:pt>
                <c:pt idx="2">
                  <c:v>#N/A</c:v>
                </c:pt>
                <c:pt idx="3">
                  <c:v>2.46</c:v>
                </c:pt>
                <c:pt idx="4">
                  <c:v>#N/A</c:v>
                </c:pt>
                <c:pt idx="5">
                  <c:v>0.69</c:v>
                </c:pt>
                <c:pt idx="6">
                  <c:v>#N/A</c:v>
                </c:pt>
                <c:pt idx="7">
                  <c:v>1.28</c:v>
                </c:pt>
                <c:pt idx="8">
                  <c:v>#N/A</c:v>
                </c:pt>
                <c:pt idx="9">
                  <c:v>1.93</c:v>
                </c:pt>
              </c:numCache>
            </c:numRef>
          </c:val>
          <c:extLst>
            <c:ext xmlns:c16="http://schemas.microsoft.com/office/drawing/2014/chart" uri="{C3380CC4-5D6E-409C-BE32-E72D297353CC}">
              <c16:uniqueId val="{00000006-4761-496B-BC3F-219979BEEAD5}"/>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2.73</c:v>
                </c:pt>
                <c:pt idx="2">
                  <c:v>#N/A</c:v>
                </c:pt>
                <c:pt idx="3">
                  <c:v>2.92</c:v>
                </c:pt>
                <c:pt idx="4">
                  <c:v>#N/A</c:v>
                </c:pt>
                <c:pt idx="5">
                  <c:v>3.06</c:v>
                </c:pt>
                <c:pt idx="6">
                  <c:v>#N/A</c:v>
                </c:pt>
                <c:pt idx="7">
                  <c:v>2.7</c:v>
                </c:pt>
                <c:pt idx="8">
                  <c:v>#N/A</c:v>
                </c:pt>
                <c:pt idx="9">
                  <c:v>2.08</c:v>
                </c:pt>
              </c:numCache>
            </c:numRef>
          </c:val>
          <c:extLst>
            <c:ext xmlns:c16="http://schemas.microsoft.com/office/drawing/2014/chart" uri="{C3380CC4-5D6E-409C-BE32-E72D297353CC}">
              <c16:uniqueId val="{00000007-4761-496B-BC3F-219979BEEA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5.83</c:v>
                </c:pt>
                <c:pt idx="2">
                  <c:v>#N/A</c:v>
                </c:pt>
                <c:pt idx="3">
                  <c:v>3.8</c:v>
                </c:pt>
                <c:pt idx="4">
                  <c:v>#N/A</c:v>
                </c:pt>
                <c:pt idx="5">
                  <c:v>5</c:v>
                </c:pt>
                <c:pt idx="6">
                  <c:v>#N/A</c:v>
                </c:pt>
                <c:pt idx="7">
                  <c:v>5.16</c:v>
                </c:pt>
                <c:pt idx="8">
                  <c:v>#N/A</c:v>
                </c:pt>
                <c:pt idx="9">
                  <c:v>6.29</c:v>
                </c:pt>
              </c:numCache>
            </c:numRef>
          </c:val>
          <c:extLst>
            <c:ext xmlns:c16="http://schemas.microsoft.com/office/drawing/2014/chart" uri="{C3380CC4-5D6E-409C-BE32-E72D297353CC}">
              <c16:uniqueId val="{00000008-4761-496B-BC3F-219979BEEAD5}"/>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12.62</c:v>
                </c:pt>
                <c:pt idx="2">
                  <c:v>#N/A</c:v>
                </c:pt>
                <c:pt idx="3">
                  <c:v>12.45</c:v>
                </c:pt>
                <c:pt idx="4">
                  <c:v>#N/A</c:v>
                </c:pt>
                <c:pt idx="5">
                  <c:v>11.71</c:v>
                </c:pt>
                <c:pt idx="6">
                  <c:v>#N/A</c:v>
                </c:pt>
                <c:pt idx="7">
                  <c:v>10.98</c:v>
                </c:pt>
                <c:pt idx="8">
                  <c:v>#N/A</c:v>
                </c:pt>
                <c:pt idx="9">
                  <c:v>10.62</c:v>
                </c:pt>
              </c:numCache>
            </c:numRef>
          </c:val>
          <c:extLst>
            <c:ext xmlns:c16="http://schemas.microsoft.com/office/drawing/2014/chart" uri="{C3380CC4-5D6E-409C-BE32-E72D297353CC}">
              <c16:uniqueId val="{00000009-4761-496B-BC3F-219979BEEA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1505</c:v>
                </c:pt>
                <c:pt idx="5">
                  <c:v>1487</c:v>
                </c:pt>
                <c:pt idx="8">
                  <c:v>1476</c:v>
                </c:pt>
                <c:pt idx="11">
                  <c:v>1476</c:v>
                </c:pt>
                <c:pt idx="14">
                  <c:v>1444</c:v>
                </c:pt>
              </c:numCache>
            </c:numRef>
          </c:val>
          <c:extLst>
            <c:ext xmlns:c16="http://schemas.microsoft.com/office/drawing/2014/chart" uri="{C3380CC4-5D6E-409C-BE32-E72D297353CC}">
              <c16:uniqueId val="{00000000-7BA2-4ADF-940B-0490B6E349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A2-4ADF-940B-0490B6E349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A2-4ADF-940B-0490B6E349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535</c:v>
                </c:pt>
                <c:pt idx="3">
                  <c:v>503</c:v>
                </c:pt>
                <c:pt idx="6">
                  <c:v>366</c:v>
                </c:pt>
                <c:pt idx="9">
                  <c:v>452</c:v>
                </c:pt>
                <c:pt idx="12">
                  <c:v>319</c:v>
                </c:pt>
              </c:numCache>
            </c:numRef>
          </c:val>
          <c:extLst>
            <c:ext xmlns:c16="http://schemas.microsoft.com/office/drawing/2014/chart" uri="{C3380CC4-5D6E-409C-BE32-E72D297353CC}">
              <c16:uniqueId val="{00000003-7BA2-4ADF-940B-0490B6E349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389</c:v>
                </c:pt>
                <c:pt idx="3">
                  <c:v>353</c:v>
                </c:pt>
                <c:pt idx="6">
                  <c:v>260</c:v>
                </c:pt>
                <c:pt idx="9">
                  <c:v>180</c:v>
                </c:pt>
                <c:pt idx="12">
                  <c:v>170</c:v>
                </c:pt>
              </c:numCache>
            </c:numRef>
          </c:val>
          <c:extLst>
            <c:ext xmlns:c16="http://schemas.microsoft.com/office/drawing/2014/chart" uri="{C3380CC4-5D6E-409C-BE32-E72D297353CC}">
              <c16:uniqueId val="{00000004-7BA2-4ADF-940B-0490B6E349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A2-4ADF-940B-0490B6E349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A2-4ADF-940B-0490B6E349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1236</c:v>
                </c:pt>
                <c:pt idx="3">
                  <c:v>1153</c:v>
                </c:pt>
                <c:pt idx="6">
                  <c:v>1147</c:v>
                </c:pt>
                <c:pt idx="9">
                  <c:v>1127</c:v>
                </c:pt>
                <c:pt idx="12">
                  <c:v>1128</c:v>
                </c:pt>
              </c:numCache>
            </c:numRef>
          </c:val>
          <c:extLst>
            <c:ext xmlns:c16="http://schemas.microsoft.com/office/drawing/2014/chart" uri="{C3380CC4-5D6E-409C-BE32-E72D297353CC}">
              <c16:uniqueId val="{00000007-7BA2-4ADF-940B-0490B6E349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655</c:v>
                </c:pt>
                <c:pt idx="2">
                  <c:v>#N/A</c:v>
                </c:pt>
                <c:pt idx="3">
                  <c:v>#N/A</c:v>
                </c:pt>
                <c:pt idx="4">
                  <c:v>522</c:v>
                </c:pt>
                <c:pt idx="5">
                  <c:v>#N/A</c:v>
                </c:pt>
                <c:pt idx="6">
                  <c:v>#N/A</c:v>
                </c:pt>
                <c:pt idx="7">
                  <c:v>297</c:v>
                </c:pt>
                <c:pt idx="8">
                  <c:v>#N/A</c:v>
                </c:pt>
                <c:pt idx="9">
                  <c:v>#N/A</c:v>
                </c:pt>
                <c:pt idx="10">
                  <c:v>283</c:v>
                </c:pt>
                <c:pt idx="11">
                  <c:v>#N/A</c:v>
                </c:pt>
                <c:pt idx="12">
                  <c:v>#N/A</c:v>
                </c:pt>
                <c:pt idx="13">
                  <c:v>173</c:v>
                </c:pt>
                <c:pt idx="14">
                  <c:v>#N/A</c:v>
                </c:pt>
              </c:numCache>
            </c:numRef>
          </c:val>
          <c:smooth val="0"/>
          <c:extLst>
            <c:ext xmlns:c16="http://schemas.microsoft.com/office/drawing/2014/chart" uri="{C3380CC4-5D6E-409C-BE32-E72D297353CC}">
              <c16:uniqueId val="{00000008-7BA2-4ADF-940B-0490B6E349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16046</c:v>
                </c:pt>
                <c:pt idx="5">
                  <c:v>15809</c:v>
                </c:pt>
                <c:pt idx="8">
                  <c:v>15478</c:v>
                </c:pt>
                <c:pt idx="11">
                  <c:v>15241</c:v>
                </c:pt>
                <c:pt idx="14">
                  <c:v>14725</c:v>
                </c:pt>
              </c:numCache>
            </c:numRef>
          </c:val>
          <c:extLst>
            <c:ext xmlns:c16="http://schemas.microsoft.com/office/drawing/2014/chart" uri="{C3380CC4-5D6E-409C-BE32-E72D297353CC}">
              <c16:uniqueId val="{00000000-BE23-49AE-935D-03DCD4CBFA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1315</c:v>
                </c:pt>
                <c:pt idx="5">
                  <c:v>1161</c:v>
                </c:pt>
                <c:pt idx="8">
                  <c:v>1305</c:v>
                </c:pt>
                <c:pt idx="11">
                  <c:v>1373</c:v>
                </c:pt>
                <c:pt idx="14">
                  <c:v>1340</c:v>
                </c:pt>
              </c:numCache>
            </c:numRef>
          </c:val>
          <c:extLst>
            <c:ext xmlns:c16="http://schemas.microsoft.com/office/drawing/2014/chart" uri="{C3380CC4-5D6E-409C-BE32-E72D297353CC}">
              <c16:uniqueId val="{00000001-BE23-49AE-935D-03DCD4CBFA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7016</c:v>
                </c:pt>
                <c:pt idx="5">
                  <c:v>7251</c:v>
                </c:pt>
                <c:pt idx="8">
                  <c:v>7613</c:v>
                </c:pt>
                <c:pt idx="11">
                  <c:v>8354</c:v>
                </c:pt>
                <c:pt idx="14">
                  <c:v>9998</c:v>
                </c:pt>
              </c:numCache>
            </c:numRef>
          </c:val>
          <c:extLst>
            <c:ext xmlns:c16="http://schemas.microsoft.com/office/drawing/2014/chart" uri="{C3380CC4-5D6E-409C-BE32-E72D297353CC}">
              <c16:uniqueId val="{00000002-BE23-49AE-935D-03DCD4CBFA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296</c:v>
                </c:pt>
                <c:pt idx="9">
                  <c:v>172</c:v>
                </c:pt>
                <c:pt idx="12">
                  <c:v>0</c:v>
                </c:pt>
              </c:numCache>
            </c:numRef>
          </c:val>
          <c:extLst>
            <c:ext xmlns:c16="http://schemas.microsoft.com/office/drawing/2014/chart" uri="{C3380CC4-5D6E-409C-BE32-E72D297353CC}">
              <c16:uniqueId val="{00000003-BE23-49AE-935D-03DCD4CBFA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23-49AE-935D-03DCD4CBFA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5-BE23-49AE-935D-03DCD4CBFA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2878</c:v>
                </c:pt>
                <c:pt idx="3">
                  <c:v>2686</c:v>
                </c:pt>
                <c:pt idx="6">
                  <c:v>2578</c:v>
                </c:pt>
                <c:pt idx="9">
                  <c:v>2431</c:v>
                </c:pt>
                <c:pt idx="12">
                  <c:v>2428</c:v>
                </c:pt>
              </c:numCache>
            </c:numRef>
          </c:val>
          <c:extLst>
            <c:ext xmlns:c16="http://schemas.microsoft.com/office/drawing/2014/chart" uri="{C3380CC4-5D6E-409C-BE32-E72D297353CC}">
              <c16:uniqueId val="{00000006-BE23-49AE-935D-03DCD4CBFA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5093</c:v>
                </c:pt>
                <c:pt idx="3">
                  <c:v>4894</c:v>
                </c:pt>
                <c:pt idx="6">
                  <c:v>4388</c:v>
                </c:pt>
                <c:pt idx="9">
                  <c:v>4391</c:v>
                </c:pt>
                <c:pt idx="12">
                  <c:v>4094</c:v>
                </c:pt>
              </c:numCache>
            </c:numRef>
          </c:val>
          <c:extLst>
            <c:ext xmlns:c16="http://schemas.microsoft.com/office/drawing/2014/chart" uri="{C3380CC4-5D6E-409C-BE32-E72D297353CC}">
              <c16:uniqueId val="{00000007-BE23-49AE-935D-03DCD4CBFA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6478</c:v>
                </c:pt>
                <c:pt idx="3">
                  <c:v>5715</c:v>
                </c:pt>
                <c:pt idx="6">
                  <c:v>4473</c:v>
                </c:pt>
                <c:pt idx="9">
                  <c:v>3423</c:v>
                </c:pt>
                <c:pt idx="12">
                  <c:v>2597</c:v>
                </c:pt>
              </c:numCache>
            </c:numRef>
          </c:val>
          <c:extLst>
            <c:ext xmlns:c16="http://schemas.microsoft.com/office/drawing/2014/chart" uri="{C3380CC4-5D6E-409C-BE32-E72D297353CC}">
              <c16:uniqueId val="{00000008-BE23-49AE-935D-03DCD4CBFA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23-49AE-935D-03DCD4CBFA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10492</c:v>
                </c:pt>
                <c:pt idx="3">
                  <c:v>10609</c:v>
                </c:pt>
                <c:pt idx="6">
                  <c:v>10407</c:v>
                </c:pt>
                <c:pt idx="9">
                  <c:v>10738</c:v>
                </c:pt>
                <c:pt idx="12">
                  <c:v>10704</c:v>
                </c:pt>
              </c:numCache>
            </c:numRef>
          </c:val>
          <c:extLst>
            <c:ext xmlns:c16="http://schemas.microsoft.com/office/drawing/2014/chart" uri="{C3380CC4-5D6E-409C-BE32-E72D297353CC}">
              <c16:uniqueId val="{0000000A-BE23-49AE-935D-03DCD4CBFA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23-49AE-935D-03DCD4CBFA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2261</c:v>
                </c:pt>
                <c:pt idx="1">
                  <c:v>2599</c:v>
                </c:pt>
                <c:pt idx="2">
                  <c:v>3436</c:v>
                </c:pt>
              </c:numCache>
            </c:numRef>
          </c:val>
          <c:extLst>
            <c:ext xmlns:c16="http://schemas.microsoft.com/office/drawing/2014/chart" uri="{C3380CC4-5D6E-409C-BE32-E72D297353CC}">
              <c16:uniqueId val="{00000000-61BC-4F9D-B4EA-A9B6AFEC69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600</c:v>
                </c:pt>
                <c:pt idx="1">
                  <c:v>700</c:v>
                </c:pt>
                <c:pt idx="2">
                  <c:v>1148</c:v>
                </c:pt>
              </c:numCache>
            </c:numRef>
          </c:val>
          <c:extLst>
            <c:ext xmlns:c16="http://schemas.microsoft.com/office/drawing/2014/chart" uri="{C3380CC4-5D6E-409C-BE32-E72D297353CC}">
              <c16:uniqueId val="{00000001-61BC-4F9D-B4EA-A9B6AFEC69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3085</c:v>
                </c:pt>
                <c:pt idx="1">
                  <c:v>3422</c:v>
                </c:pt>
                <c:pt idx="2">
                  <c:v>3831</c:v>
                </c:pt>
              </c:numCache>
            </c:numRef>
          </c:val>
          <c:extLst>
            <c:ext xmlns:c16="http://schemas.microsoft.com/office/drawing/2014/chart" uri="{C3380CC4-5D6E-409C-BE32-E72D297353CC}">
              <c16:uniqueId val="{00000002-61BC-4F9D-B4EA-A9B6AFEC69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{82F9EDE3-3591-4241-9094-43F959207D0F}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2A-45BD-A2ED-4B5E8524C0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{CD03065C-9675-447E-8A16-AAC7133E783B}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A-45BD-A2ED-4B5E8524C0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{9F608576-21FD-47EE-AE8D-EC47881C531B}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A-45BD-A2ED-4B5E8524C0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{C0B0E137-23A8-427C-AFC3-2646ED18440F}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A-45BD-A2ED-4B5E8524C0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{77F0C73B-28DC-4D2D-A13E-B1E097F0BA95}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A-45BD-A2ED-4B5E8524C0F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{12D484F4-2713-445B-AF7C-2E92BA160F68}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2A-45BD-A2ED-4B5E8524C0F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{63687472-01AC-42A5-A1D4-3D5C1F27A58F}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2A-45BD-A2ED-4B5E8524C0F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{DB4442F2-803A-49EB-B130-E6D36E1BCEA3}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2A-45BD-A2ED-4B5E8524C0F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{04EC96B9-27A0-4AED-BC16-94281ABB765D}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2A-45BD-A2ED-4B5E8524C0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60.7</c:v>
                </c:pt>
                <c:pt idx="16">
                  <c:v>62.3</c:v>
                </c:pt>
                <c:pt idx="24">
                  <c:v>63.7</c:v>
                </c:pt>
                <c:pt idx="32">
                  <c:v>65</c:v>
                </c:pt>
              </c:numCache>
            </c:numRef>
          </c:xVal>
          <c:yVal>
            <c:numRef>
              <c:f>公会計指標分析・財政指標組合せ分析表!$BP$51:$DC$51</c:f>
              <c:numCache>
                <c:formatCode>#,##0.0;"▲ "#,##0.0</c:formatCode>
                <c:ptCount val="40"/>
                <c:pt idx="0">
                  <c:v>7</c:v>
                </c:pt>
              </c:numCache>
            </c:numRef>
          </c:yVal>
          <c:smooth val="0"/>
          <c:extLst>
            <c:ext xmlns:c16="http://schemas.microsoft.com/office/drawing/2014/chart" uri="{C3380CC4-5D6E-409C-BE32-E72D297353CC}">
              <c16:uniqueId val="{00000009-132A-45BD-A2ED-4B5E8524C0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{58A8E92B-CD3B-4EBD-A06E-348A8463D08C}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2A-45BD-A2ED-4B5E8524C0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{0E7ACA33-94EF-498B-9985-99CA687208A3}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A-45BD-A2ED-4B5E8524C0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{974B3F40-0BCA-44D8-835A-9FC1C9DB5138}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A-45BD-A2ED-4B5E8524C0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{DD24BE37-8E31-4B83-96BB-02336DB07E55}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A-45BD-A2ED-4B5E8524C0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{F4599F1B-EE6F-48C2-958B-B37A2F2E1965}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A-45BD-A2ED-4B5E8524C0F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{2F24F2B4-5FA9-4332-B1D7-8BBACF207909}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2A-45BD-A2ED-4B5E8524C0F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{433AC874-3366-40FA-A6D2-DD74E34EB986}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2A-45BD-A2ED-4B5E8524C0F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{E106BC90-0AA8-429D-9EDA-9B03258EA14B}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2A-45BD-A2ED-4B5E8524C0F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{FFE4F096-D7BE-4D00-B088-89133084293C}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2A-45BD-A2ED-4B5E8524C0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32A-45BD-A2ED-4B5E8524C0F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{7823A4A7-A556-44FC-A589-BD07A259B0B0}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61-4AE0-A141-FEF9F17174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{E9ABE952-676C-47EB-BA25-BBFC172B213F}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1-4AE0-A141-FEF9F17174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{4F265356-9CEB-4F14-8A1E-A891DDB3F248}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1-4AE0-A141-FEF9F17174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{5D6E9560-FDF9-4A9E-8072-4A110EF76864}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1-4AE0-A141-FEF9F17174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{C28C69D7-A91B-4059-8682-18B2C879146B}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1-4AE0-A141-FEF9F171741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{D31ABAE6-E184-42A6-911D-22574DD6AF21}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61-4AE0-A141-FEF9F171741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{302C93D0-1091-4987-ACDF-AA53B8EB7FBC}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61-4AE0-A141-FEF9F171741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{94D0DBBF-810E-4469-95D4-08FC5AC34A28}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61-4AE0-A141-FEF9F171741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{A7408FA1-C43D-4642-A4D2-E8D697652AB7}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61-4AE0-A141-FEF9F17174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6.1</c:v>
                </c:pt>
                <c:pt idx="24">
                  <c:v>4.5</c:v>
                </c:pt>
                <c:pt idx="32">
                  <c:v>3</c:v>
                </c:pt>
              </c:numCache>
            </c:numRef>
          </c:xVal>
          <c:yVal>
            <c:numRef>
              <c:f>公会計指標分析・財政指標組合せ分析表!$BP$73:$DC$73</c:f>
              <c:numCache>
                <c:formatCode>#,##0.0;"▲ "#,##0.0</c:formatCode>
                <c:ptCount val="40"/>
                <c:pt idx="0">
                  <c:v>7</c:v>
                </c:pt>
              </c:numCache>
            </c:numRef>
          </c:yVal>
          <c:smooth val="0"/>
          <c:extLst>
            <c:ext xmlns:c16="http://schemas.microsoft.com/office/drawing/2014/chart" uri="{C3380CC4-5D6E-409C-BE32-E72D297353CC}">
              <c16:uniqueId val="{00000009-1D61-4AE0-A141-FEF9F17174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{C1CEB1A5-87A3-4EE7-BE66-19501A56478A}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61-4AE0-A141-FEF9F17174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{70EDD1AE-800C-4F74-B496-EB4ED38782C6}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1-4AE0-A141-FEF9F17174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{8796C8CA-B780-40CE-B6F9-01BF2BF79C5C}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1-4AE0-A141-FEF9F17174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{45EA93EC-BDF8-42D8-A5B5-EED339DDD9A8}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1-4AE0-A141-FEF9F17174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{18FC4D64-DEA5-4085-BBE2-F4F38753415A}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1-4AE0-A141-FEF9F171741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{136FDFC7-7133-4145-B99D-205036CF1604}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61-4AE0-A141-FEF9F171741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{3C8C3A9C-EFA0-453E-9EDE-4BF7F21760B4}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61-4AE0-A141-FEF9F171741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{690D8556-FEE9-44CA-8A5D-A9983F5DFC55}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61-4AE0-A141-FEF9F171741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{0E5458C1-F331-46BD-B2AF-5F6373006784}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61-4AE0-A141-FEF9F17174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D61-4AE0-A141-FEF9F171741D}"/>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年度以降減少傾向にある。これは、公営企業債の元利償還金に対する繰入金が減少しているのが主な要因であり、病院事業に対する繰出金の見直しを行ったためである。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スマートインターチェンジや道の駅整備事業、公共施設の長寿命化・除却事業の実施が見込まれるとともに、ここ数年の大規模な災害復旧事業の実施に伴い、元利償還金が増加することが見込まれる。</a:t>
          </a:r>
        </a:p>
        <a:p>
          <a:r>
            <a:rPr kumimoji="1" lang="ja-JP" altLang="en-US" sz="1400">
              <a:latin typeface="ＭＳ ゴシック" pitchFamily="49" charset="-128"/>
              <a:ea typeface="ＭＳ ゴシック" pitchFamily="49" charset="-128"/>
            </a:rPr>
            <a:t>　元利償還金が適正な水準になるよう、地方債の管理に努めるとともに、公営企業等に対する繰出金の抑制に努める。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満期一括償還地方債の借入は、本市においては行っていません。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年度に将来負担比率の分子が発生したが、それ以降はマイナスとなり、発生していない。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これは、公営企業債等繰入見込額が減少していることが大きな要因であり、病院事業に対する繰出金の見直しを行ったためである。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また、充当可能基金残高が増加したことも要因となっている。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スマートインターチェンジや道の駅整備事業、公共施設の長寿命化・除却事業の実施が見込まれるとともに、ここ数年の大規模な災害復旧事業の実施に伴い、一般会計等の地方債の現在高や組合等負担見込額が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それらに備えるため、充当可能基金の適正な水準維持に努めるとともに、交付税措置のある地方債の活用に努める。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・臨時財政対策債償還基金費として普通交付税で措置された分について、減債基金へ積立て（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・将来的な庁舎建て替えのため庁舎建設基金へ積立て（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加することとなったが、今後、スマートインターチェンジや道の駅の整備事業、公共施設の長寿命化・除却事業など普通建設事業も想定され、普通建設事業費の増加とともに公債費の増加も想定されることから、財政状況の改善を図りつつ、一定の残高が維持でき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・都市整備基金：スマートインターチェンジやその周辺施設整備、公共下水道事業などの都市計画事業、都市基盤整備事業に活用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・長寿社会対策基金：生きがいデイサービス事業や福祉の郷推進事業に活用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・郷土資料館建設基金：郷土資料館の建設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・都市整備基金：スマートインターチェンジやその周辺施設整備のため積み増した結果、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・国際交流基金：国際交流協会補助金や国際交流員設置事業の財源として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・長寿社会対策基金：生きがいデイサービス事業や福祉の郷推進事業などの財源として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・郷土資料館建設基金：郷土資料館建設のための寄附金や基金利子などの積立を行った。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・国際交流基金：これまで同様国際交流事業に活用していく見込み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・長寿社会対策基金：これまで同様生きがいデイサービス事業や福祉の郷推進事業に活用していく見込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・郷土資料館建設基金：施設の設置について検討を行い、建設する際の財源として活用する見込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からの繰入額が大きく、基金残高も減少傾向が続いていたが、令和元年度以降は、財政調整基金をほぼ取り崩すことなく、財政運営ができている状態である。これの要因として、ひとつは、病院事業に対する繰出金の見直しを行い、金額が減少したこと、もうひとつは、ふるさと納税が大きく伸びていることによるものであ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それに加え、令和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年度は、臨時財政対策債が大幅に増加したことが、財政調整基金の増加要因となっている。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今後の病院事業に対する繰出金やスマートインターチェンジ、道の駅の整備事業などを考慮すると、短期的に財政調整基金残高が減少することが見込まれる。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災害時の備えとして、一定程度の残高は必要となることから、他市町村の例などを参考に、財政調整基金の適正規模の維持に努める。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年度は、臨時財政対策債償還基金費として普通交付税が追加交付されたこと（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百万円）、スマートインターチェンジや道の駅整備事業などの普通建設事業に係る地方債の増加に加え、令和元年東日本台風・令和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月の福島県沖を震源とする地震などの災害復旧事業債の増加など、公債費の増加に対する備えとして、基金に積み立てを行った。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公債費が一時的に増加することが想定されるため、減債基金を活用し、短期的な公債費の増加に活用していく。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有形固定資産減価償却率は類似団体を上回る水準であるため、新たに策定した個別施設計画に基づいた施設の維持管理を適切に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5" name="直線コネクタ 74"/>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2" name="フローチャート: 判断 81"/>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3" name="フローチャート: 判断 82"/>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4" name="フローチャート: 判断 83"/>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5" name="フローチャート: 判断 84"/>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91" name="楕円 90"/>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92"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93" name="楕円 92"/>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117475</xdr:rowOff>
    </xdr:to>
    <xdr:cxnSp macro="">
      <xdr:nvCxnSpPr>
        <xdr:cNvPr id="94" name="直線コネクタ 93"/>
        <xdr:cNvCxnSpPr/>
      </xdr:nvCxnSpPr>
      <xdr:spPr>
        <a:xfrm>
          <a:off x="4051300" y="599240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5" name="楕円 94"/>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77379</xdr:rowOff>
    </xdr:to>
    <xdr:cxnSp macro="">
      <xdr:nvCxnSpPr>
        <xdr:cNvPr id="96" name="直線コネクタ 95"/>
        <xdr:cNvCxnSpPr/>
      </xdr:nvCxnSpPr>
      <xdr:spPr>
        <a:xfrm>
          <a:off x="3289300" y="5949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7" name="楕円 96"/>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30</xdr:row>
      <xdr:rowOff>34199</xdr:rowOff>
    </xdr:to>
    <xdr:cxnSp macro="">
      <xdr:nvCxnSpPr>
        <xdr:cNvPr id="98" name="直線コネクタ 97"/>
        <xdr:cNvCxnSpPr/>
      </xdr:nvCxnSpPr>
      <xdr:spPr>
        <a:xfrm>
          <a:off x="2527300" y="58998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9" name="楕円 98"/>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156301</xdr:rowOff>
    </xdr:to>
    <xdr:cxnSp macro="">
      <xdr:nvCxnSpPr>
        <xdr:cNvPr id="100" name="直線コネクタ 99"/>
        <xdr:cNvCxnSpPr/>
      </xdr:nvCxnSpPr>
      <xdr:spPr>
        <a:xfrm>
          <a:off x="1765300" y="585978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1"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2"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3"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4"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105" name="n_1main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76126</xdr:rowOff>
    </xdr:from>
    <xdr:ext cx="405111" cy="259045"/>
    <xdr:sp macro="" textlink="">
      <xdr:nvSpPr>
        <xdr:cNvPr id="106" name="n_2mainValue有形固定資産減価償却率"/>
        <xdr:cNvSpPr txBox="1"/>
      </xdr:nvSpPr>
      <xdr:spPr>
        <a:xfrm>
          <a:off x="30867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26778</xdr:rowOff>
    </xdr:from>
    <xdr:ext cx="405111" cy="259045"/>
    <xdr:sp macro="" textlink="">
      <xdr:nvSpPr>
        <xdr:cNvPr id="107" name="n_3mainValue有形固定資産減価償却率"/>
        <xdr:cNvSpPr txBox="1"/>
      </xdr:nvSpPr>
      <xdr:spPr>
        <a:xfrm>
          <a:off x="2324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8"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を下回っており、主な要因としては、公営企業に係る負担見込額が減少していること、充当可能財源が増加していることである。引き続き、適正な負担等の見直しや市債の発行を行い、持続可能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8" name="直線コネクタ 137"/>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9"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0" name="直線コネクタ 139"/>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1"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2" name="直線コネクタ 141"/>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3"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4" name="フローチャート: 判断 143"/>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5" name="フローチャート: 判断 144"/>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6" name="フローチャート: 判断 145"/>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7" name="フローチャート: 判断 146"/>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8" name="フローチャート: 判断 147"/>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164147</xdr:rowOff>
    </xdr:from>
    <xdr:to>
      <xdr:col>76</xdr:col>
      <xdr:colOff>73025</xdr:colOff>
      <xdr:row>27</xdr:row>
      <xdr:rowOff>94297</xdr:rowOff>
    </xdr:to>
    <xdr:sp macro="" textlink="">
      <xdr:nvSpPr>
        <xdr:cNvPr id="154" name="楕円 153"/>
        <xdr:cNvSpPr/>
      </xdr:nvSpPr>
      <xdr:spPr>
        <a:xfrm>
          <a:off x="14744700" y="5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15574</xdr:rowOff>
    </xdr:from>
    <xdr:ext cx="469744" cy="259045"/>
    <xdr:sp macro="" textlink="">
      <xdr:nvSpPr>
        <xdr:cNvPr id="155" name="債務償還比率該当値テキスト"/>
        <xdr:cNvSpPr txBox="1"/>
      </xdr:nvSpPr>
      <xdr:spPr>
        <a:xfrm>
          <a:off x="14846300" y="524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159491</xdr:rowOff>
    </xdr:from>
    <xdr:to>
      <xdr:col>72</xdr:col>
      <xdr:colOff>123825</xdr:colOff>
      <xdr:row>29</xdr:row>
      <xdr:rowOff>89641</xdr:rowOff>
    </xdr:to>
    <xdr:sp macro="" textlink="">
      <xdr:nvSpPr>
        <xdr:cNvPr id="156" name="楕円 155"/>
        <xdr:cNvSpPr/>
      </xdr:nvSpPr>
      <xdr:spPr>
        <a:xfrm>
          <a:off x="14033500" y="57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43497</xdr:rowOff>
    </xdr:from>
    <xdr:to>
      <xdr:col>76</xdr:col>
      <xdr:colOff>22225</xdr:colOff>
      <xdr:row>29</xdr:row>
      <xdr:rowOff>38841</xdr:rowOff>
    </xdr:to>
    <xdr:cxnSp macro="">
      <xdr:nvCxnSpPr>
        <xdr:cNvPr id="157" name="直線コネクタ 156"/>
        <xdr:cNvCxnSpPr/>
      </xdr:nvCxnSpPr>
      <xdr:spPr>
        <a:xfrm flipV="1">
          <a:off x="14084300" y="5444172"/>
          <a:ext cx="711200" cy="3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119020</xdr:rowOff>
    </xdr:from>
    <xdr:to>
      <xdr:col>68</xdr:col>
      <xdr:colOff>123825</xdr:colOff>
      <xdr:row>30</xdr:row>
      <xdr:rowOff>49170</xdr:rowOff>
    </xdr:to>
    <xdr:sp macro="" textlink="">
      <xdr:nvSpPr>
        <xdr:cNvPr id="158" name="楕円 157"/>
        <xdr:cNvSpPr/>
      </xdr:nvSpPr>
      <xdr:spPr>
        <a:xfrm>
          <a:off x="13271500" y="58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38841</xdr:rowOff>
    </xdr:from>
    <xdr:to>
      <xdr:col>72</xdr:col>
      <xdr:colOff>73025</xdr:colOff>
      <xdr:row>29</xdr:row>
      <xdr:rowOff>169820</xdr:rowOff>
    </xdr:to>
    <xdr:cxnSp macro="">
      <xdr:nvCxnSpPr>
        <xdr:cNvPr id="159" name="直線コネクタ 158"/>
        <xdr:cNvCxnSpPr/>
      </xdr:nvCxnSpPr>
      <xdr:spPr>
        <a:xfrm flipV="1">
          <a:off x="13322300" y="5782416"/>
          <a:ext cx="762000" cy="1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64696</xdr:rowOff>
    </xdr:from>
    <xdr:to>
      <xdr:col>64</xdr:col>
      <xdr:colOff>123825</xdr:colOff>
      <xdr:row>30</xdr:row>
      <xdr:rowOff>166296</xdr:rowOff>
    </xdr:to>
    <xdr:sp macro="" textlink="">
      <xdr:nvSpPr>
        <xdr:cNvPr id="160" name="楕円 159"/>
        <xdr:cNvSpPr/>
      </xdr:nvSpPr>
      <xdr:spPr>
        <a:xfrm>
          <a:off x="12509500" y="59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169820</xdr:rowOff>
    </xdr:from>
    <xdr:to>
      <xdr:col>68</xdr:col>
      <xdr:colOff>73025</xdr:colOff>
      <xdr:row>30</xdr:row>
      <xdr:rowOff>115496</xdr:rowOff>
    </xdr:to>
    <xdr:cxnSp macro="">
      <xdr:nvCxnSpPr>
        <xdr:cNvPr id="161" name="直線コネクタ 160"/>
        <xdr:cNvCxnSpPr/>
      </xdr:nvCxnSpPr>
      <xdr:spPr>
        <a:xfrm flipV="1">
          <a:off x="12560300" y="5913395"/>
          <a:ext cx="762000" cy="1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16489</xdr:rowOff>
    </xdr:from>
    <xdr:to>
      <xdr:col>60</xdr:col>
      <xdr:colOff>123825</xdr:colOff>
      <xdr:row>31</xdr:row>
      <xdr:rowOff>118089</xdr:rowOff>
    </xdr:to>
    <xdr:sp macro="" textlink="">
      <xdr:nvSpPr>
        <xdr:cNvPr id="162" name="楕円 161"/>
        <xdr:cNvSpPr/>
      </xdr:nvSpPr>
      <xdr:spPr>
        <a:xfrm>
          <a:off x="11747500" y="6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115496</xdr:rowOff>
    </xdr:from>
    <xdr:to>
      <xdr:col>64</xdr:col>
      <xdr:colOff>73025</xdr:colOff>
      <xdr:row>31</xdr:row>
      <xdr:rowOff>67289</xdr:rowOff>
    </xdr:to>
    <xdr:cxnSp macro="">
      <xdr:nvCxnSpPr>
        <xdr:cNvPr id="163" name="直線コネクタ 162"/>
        <xdr:cNvCxnSpPr/>
      </xdr:nvCxnSpPr>
      <xdr:spPr>
        <a:xfrm flipV="1">
          <a:off x="11798300" y="6030521"/>
          <a:ext cx="762000" cy="1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4"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5" name="n_2aveValue債務償還比率"/>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6"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7"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106168</xdr:rowOff>
    </xdr:from>
    <xdr:ext cx="469744" cy="259045"/>
    <xdr:sp macro="" textlink="">
      <xdr:nvSpPr>
        <xdr:cNvPr id="168" name="n_1mainValue債務償還比率"/>
        <xdr:cNvSpPr txBox="1"/>
      </xdr:nvSpPr>
      <xdr:spPr>
        <a:xfrm>
          <a:off x="13836727" y="550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65697</xdr:rowOff>
    </xdr:from>
    <xdr:ext cx="469744" cy="259045"/>
    <xdr:sp macro="" textlink="">
      <xdr:nvSpPr>
        <xdr:cNvPr id="169" name="n_2mainValue債務償還比率"/>
        <xdr:cNvSpPr txBox="1"/>
      </xdr:nvSpPr>
      <xdr:spPr>
        <a:xfrm>
          <a:off x="13087427" y="563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11373</xdr:rowOff>
    </xdr:from>
    <xdr:ext cx="469744" cy="259045"/>
    <xdr:sp macro="" textlink="">
      <xdr:nvSpPr>
        <xdr:cNvPr id="170" name="n_3mainValue債務償還比率"/>
        <xdr:cNvSpPr txBox="1"/>
      </xdr:nvSpPr>
      <xdr:spPr>
        <a:xfrm>
          <a:off x="12325427" y="575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134616</xdr:rowOff>
    </xdr:from>
    <xdr:ext cx="469744" cy="259045"/>
    <xdr:sp macro="" textlink="">
      <xdr:nvSpPr>
        <xdr:cNvPr id="171" name="n_4mainValue債務償還比率"/>
        <xdr:cNvSpPr txBox="1"/>
      </xdr:nvSpPr>
      <xdr:spPr>
        <a:xfrm>
          <a:off x="11563427" y="58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4" name="【道路】&#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108585</xdr:rowOff>
    </xdr:to>
    <xdr:cxnSp macro="">
      <xdr:nvCxnSpPr>
        <xdr:cNvPr id="76" name="直線コネクタ 75"/>
        <xdr:cNvCxnSpPr/>
      </xdr:nvCxnSpPr>
      <xdr:spPr>
        <a:xfrm flipV="1">
          <a:off x="3797300" y="65684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108585</xdr:rowOff>
    </xdr:to>
    <xdr:cxnSp macro="">
      <xdr:nvCxnSpPr>
        <xdr:cNvPr id="78" name="直線コネクタ 77"/>
        <xdr:cNvCxnSpPr/>
      </xdr:nvCxnSpPr>
      <xdr:spPr>
        <a:xfrm>
          <a:off x="2908300" y="6587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9" name="楕円 78"/>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36195</xdr:rowOff>
    </xdr:from>
    <xdr:to>
      <xdr:col>15</xdr:col>
      <xdr:colOff>50800</xdr:colOff>
      <xdr:row>38</xdr:row>
      <xdr:rowOff>72390</xdr:rowOff>
    </xdr:to>
    <xdr:cxnSp macro="">
      <xdr:nvCxnSpPr>
        <xdr:cNvPr id="80" name="直線コネクタ 79"/>
        <xdr:cNvCxnSpPr/>
      </xdr:nvCxnSpPr>
      <xdr:spPr>
        <a:xfrm>
          <a:off x="2019300" y="655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36195</xdr:rowOff>
    </xdr:to>
    <xdr:cxnSp macro="">
      <xdr:nvCxnSpPr>
        <xdr:cNvPr id="82" name="直線コネクタ 81"/>
        <xdr:cNvCxnSpPr/>
      </xdr:nvCxnSpPr>
      <xdr:spPr>
        <a:xfrm>
          <a:off x="1130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9" name="n_3main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19195</xdr:rowOff>
    </xdr:from>
    <xdr:to>
      <xdr:col>55</xdr:col>
      <xdr:colOff>50800</xdr:colOff>
      <xdr:row>39</xdr:row>
      <xdr:rowOff>120795</xdr:rowOff>
    </xdr:to>
    <xdr:sp macro="" textlink="">
      <xdr:nvSpPr>
        <xdr:cNvPr id="132" name="楕円 131"/>
        <xdr:cNvSpPr/>
      </xdr:nvSpPr>
      <xdr:spPr>
        <a:xfrm>
          <a:off x="10426700" y="67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169072</xdr:rowOff>
    </xdr:from>
    <xdr:ext cx="534377" cy="259045"/>
    <xdr:sp macro="" textlink="">
      <xdr:nvSpPr>
        <xdr:cNvPr id="133" name="【道路】&#10;一人当たり延長該当値テキスト"/>
        <xdr:cNvSpPr txBox="1"/>
      </xdr:nvSpPr>
      <xdr:spPr>
        <a:xfrm>
          <a:off x="10515600" y="66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28208</xdr:rowOff>
    </xdr:from>
    <xdr:to>
      <xdr:col>50</xdr:col>
      <xdr:colOff>165100</xdr:colOff>
      <xdr:row>39</xdr:row>
      <xdr:rowOff>129808</xdr:rowOff>
    </xdr:to>
    <xdr:sp macro="" textlink="">
      <xdr:nvSpPr>
        <xdr:cNvPr id="134" name="楕円 133"/>
        <xdr:cNvSpPr/>
      </xdr:nvSpPr>
      <xdr:spPr>
        <a:xfrm>
          <a:off x="9588500" y="67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69995</xdr:rowOff>
    </xdr:from>
    <xdr:to>
      <xdr:col>55</xdr:col>
      <xdr:colOff>0</xdr:colOff>
      <xdr:row>39</xdr:row>
      <xdr:rowOff>79008</xdr:rowOff>
    </xdr:to>
    <xdr:cxnSp macro="">
      <xdr:nvCxnSpPr>
        <xdr:cNvPr id="135" name="直線コネクタ 134"/>
        <xdr:cNvCxnSpPr/>
      </xdr:nvCxnSpPr>
      <xdr:spPr>
        <a:xfrm flipV="1">
          <a:off x="9639300" y="6756545"/>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38691</xdr:rowOff>
    </xdr:from>
    <xdr:to>
      <xdr:col>46</xdr:col>
      <xdr:colOff>38100</xdr:colOff>
      <xdr:row>39</xdr:row>
      <xdr:rowOff>140291</xdr:rowOff>
    </xdr:to>
    <xdr:sp macro="" textlink="">
      <xdr:nvSpPr>
        <xdr:cNvPr id="136" name="楕円 135"/>
        <xdr:cNvSpPr/>
      </xdr:nvSpPr>
      <xdr:spPr>
        <a:xfrm>
          <a:off x="8699500" y="6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79008</xdr:rowOff>
    </xdr:from>
    <xdr:to>
      <xdr:col>50</xdr:col>
      <xdr:colOff>114300</xdr:colOff>
      <xdr:row>39</xdr:row>
      <xdr:rowOff>89491</xdr:rowOff>
    </xdr:to>
    <xdr:cxnSp macro="">
      <xdr:nvCxnSpPr>
        <xdr:cNvPr id="137" name="直線コネクタ 136"/>
        <xdr:cNvCxnSpPr/>
      </xdr:nvCxnSpPr>
      <xdr:spPr>
        <a:xfrm flipV="1">
          <a:off x="8750300" y="6765558"/>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47705</xdr:rowOff>
    </xdr:from>
    <xdr:to>
      <xdr:col>41</xdr:col>
      <xdr:colOff>101600</xdr:colOff>
      <xdr:row>39</xdr:row>
      <xdr:rowOff>149305</xdr:rowOff>
    </xdr:to>
    <xdr:sp macro="" textlink="">
      <xdr:nvSpPr>
        <xdr:cNvPr id="138" name="楕円 137"/>
        <xdr:cNvSpPr/>
      </xdr:nvSpPr>
      <xdr:spPr>
        <a:xfrm>
          <a:off x="7810500" y="67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89491</xdr:rowOff>
    </xdr:from>
    <xdr:to>
      <xdr:col>45</xdr:col>
      <xdr:colOff>177800</xdr:colOff>
      <xdr:row>39</xdr:row>
      <xdr:rowOff>98505</xdr:rowOff>
    </xdr:to>
    <xdr:cxnSp macro="">
      <xdr:nvCxnSpPr>
        <xdr:cNvPr id="139" name="直線コネクタ 138"/>
        <xdr:cNvCxnSpPr/>
      </xdr:nvCxnSpPr>
      <xdr:spPr>
        <a:xfrm flipV="1">
          <a:off x="7861300" y="6776041"/>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54628</xdr:rowOff>
    </xdr:from>
    <xdr:to>
      <xdr:col>36</xdr:col>
      <xdr:colOff>165100</xdr:colOff>
      <xdr:row>39</xdr:row>
      <xdr:rowOff>156228</xdr:rowOff>
    </xdr:to>
    <xdr:sp macro="" textlink="">
      <xdr:nvSpPr>
        <xdr:cNvPr id="140" name="楕円 139"/>
        <xdr:cNvSpPr/>
      </xdr:nvSpPr>
      <xdr:spPr>
        <a:xfrm>
          <a:off x="6921500" y="67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98505</xdr:rowOff>
    </xdr:from>
    <xdr:to>
      <xdr:col>41</xdr:col>
      <xdr:colOff>50800</xdr:colOff>
      <xdr:row>39</xdr:row>
      <xdr:rowOff>105428</xdr:rowOff>
    </xdr:to>
    <xdr:cxnSp macro="">
      <xdr:nvCxnSpPr>
        <xdr:cNvPr id="141" name="直線コネクタ 140"/>
        <xdr:cNvCxnSpPr/>
      </xdr:nvCxnSpPr>
      <xdr:spPr>
        <a:xfrm flipV="1">
          <a:off x="6972300" y="6785055"/>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120935</xdr:rowOff>
    </xdr:from>
    <xdr:ext cx="534377" cy="259045"/>
    <xdr:sp macro="" textlink="">
      <xdr:nvSpPr>
        <xdr:cNvPr id="146" name="n_1mainValue【道路】&#10;一人当たり延長"/>
        <xdr:cNvSpPr txBox="1"/>
      </xdr:nvSpPr>
      <xdr:spPr>
        <a:xfrm>
          <a:off x="9359411" y="68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131418</xdr:rowOff>
    </xdr:from>
    <xdr:ext cx="534377" cy="259045"/>
    <xdr:sp macro="" textlink="">
      <xdr:nvSpPr>
        <xdr:cNvPr id="147" name="n_2mainValue【道路】&#10;一人当たり延長"/>
        <xdr:cNvSpPr txBox="1"/>
      </xdr:nvSpPr>
      <xdr:spPr>
        <a:xfrm>
          <a:off x="8483111" y="68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140432</xdr:rowOff>
    </xdr:from>
    <xdr:ext cx="534377" cy="259045"/>
    <xdr:sp macro="" textlink="">
      <xdr:nvSpPr>
        <xdr:cNvPr id="148" name="n_3mainValue【道路】&#10;一人当たり延長"/>
        <xdr:cNvSpPr txBox="1"/>
      </xdr:nvSpPr>
      <xdr:spPr>
        <a:xfrm>
          <a:off x="7594111" y="682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147355</xdr:rowOff>
    </xdr:from>
    <xdr:ext cx="534377" cy="259045"/>
    <xdr:sp macro="" textlink="">
      <xdr:nvSpPr>
        <xdr:cNvPr id="149" name="n_4mainValue【道路】&#10;一人当たり延長"/>
        <xdr:cNvSpPr txBox="1"/>
      </xdr:nvSpPr>
      <xdr:spPr>
        <a:xfrm>
          <a:off x="6705111" y="68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1" name="楕円 190"/>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2" name="【橋りょう・トンネル】&#10;有形固定資産減価償却率該当値テキスト"/>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3" name="楕円 192"/>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135527</xdr:rowOff>
    </xdr:to>
    <xdr:cxnSp macro="">
      <xdr:nvCxnSpPr>
        <xdr:cNvPr id="194" name="直線コネクタ 193"/>
        <xdr:cNvCxnSpPr/>
      </xdr:nvCxnSpPr>
      <xdr:spPr>
        <a:xfrm>
          <a:off x="3797300" y="104208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5" name="楕円 194"/>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133894</xdr:rowOff>
    </xdr:to>
    <xdr:cxnSp macro="">
      <xdr:nvCxnSpPr>
        <xdr:cNvPr id="196" name="直線コネクタ 195"/>
        <xdr:cNvCxnSpPr/>
      </xdr:nvCxnSpPr>
      <xdr:spPr>
        <a:xfrm>
          <a:off x="2908300" y="104094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7" name="楕円 196"/>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122465</xdr:rowOff>
    </xdr:to>
    <xdr:cxnSp macro="">
      <xdr:nvCxnSpPr>
        <xdr:cNvPr id="198" name="直線コネクタ 197"/>
        <xdr:cNvCxnSpPr/>
      </xdr:nvCxnSpPr>
      <xdr:spPr>
        <a:xfrm>
          <a:off x="2019300" y="1038987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24312</xdr:rowOff>
    </xdr:from>
    <xdr:to>
      <xdr:col>6</xdr:col>
      <xdr:colOff>38100</xdr:colOff>
      <xdr:row>60</xdr:row>
      <xdr:rowOff>125912</xdr:rowOff>
    </xdr:to>
    <xdr:sp macro="" textlink="">
      <xdr:nvSpPr>
        <xdr:cNvPr id="199" name="楕円 198"/>
        <xdr:cNvSpPr/>
      </xdr:nvSpPr>
      <xdr:spPr>
        <a:xfrm>
          <a:off x="1079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75112</xdr:rowOff>
    </xdr:from>
    <xdr:to>
      <xdr:col>10</xdr:col>
      <xdr:colOff>114300</xdr:colOff>
      <xdr:row>60</xdr:row>
      <xdr:rowOff>102870</xdr:rowOff>
    </xdr:to>
    <xdr:cxnSp macro="">
      <xdr:nvCxnSpPr>
        <xdr:cNvPr id="200" name="直線コネクタ 199"/>
        <xdr:cNvCxnSpPr/>
      </xdr:nvCxnSpPr>
      <xdr:spPr>
        <a:xfrm>
          <a:off x="1130300" y="103621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5"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6" name="n_2main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7" name="n_3mainValue【橋りょう・トンネル】&#10;有形固定資産減価償却率"/>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142439</xdr:rowOff>
    </xdr:from>
    <xdr:ext cx="405111" cy="259045"/>
    <xdr:sp macro="" textlink="">
      <xdr:nvSpPr>
        <xdr:cNvPr id="208" name="n_4mainValue【橋りょう・トンネル】&#10;有形固定資産減価償却率"/>
        <xdr:cNvSpPr txBox="1"/>
      </xdr:nvSpPr>
      <xdr:spPr>
        <a:xfrm>
          <a:off x="927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69676</xdr:rowOff>
    </xdr:from>
    <xdr:to>
      <xdr:col>55</xdr:col>
      <xdr:colOff>50800</xdr:colOff>
      <xdr:row>62</xdr:row>
      <xdr:rowOff>171276</xdr:rowOff>
    </xdr:to>
    <xdr:sp macro="" textlink="">
      <xdr:nvSpPr>
        <xdr:cNvPr id="250" name="楕円 249"/>
        <xdr:cNvSpPr/>
      </xdr:nvSpPr>
      <xdr:spPr>
        <a:xfrm>
          <a:off x="10426700" y="10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48103</xdr:rowOff>
    </xdr:from>
    <xdr:ext cx="599010" cy="259045"/>
    <xdr:sp macro="" textlink="">
      <xdr:nvSpPr>
        <xdr:cNvPr id="251" name="【橋りょう・トンネル】&#10;一人当たり有形固定資産（償却資産）額該当値テキスト"/>
        <xdr:cNvSpPr txBox="1"/>
      </xdr:nvSpPr>
      <xdr:spPr>
        <a:xfrm>
          <a:off x="10515600" y="106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84649</xdr:rowOff>
    </xdr:from>
    <xdr:to>
      <xdr:col>50</xdr:col>
      <xdr:colOff>165100</xdr:colOff>
      <xdr:row>63</xdr:row>
      <xdr:rowOff>14799</xdr:rowOff>
    </xdr:to>
    <xdr:sp macro="" textlink="">
      <xdr:nvSpPr>
        <xdr:cNvPr id="252" name="楕円 251"/>
        <xdr:cNvSpPr/>
      </xdr:nvSpPr>
      <xdr:spPr>
        <a:xfrm>
          <a:off x="9588500" y="107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120476</xdr:rowOff>
    </xdr:from>
    <xdr:to>
      <xdr:col>55</xdr:col>
      <xdr:colOff>0</xdr:colOff>
      <xdr:row>62</xdr:row>
      <xdr:rowOff>135449</xdr:rowOff>
    </xdr:to>
    <xdr:cxnSp macro="">
      <xdr:nvCxnSpPr>
        <xdr:cNvPr id="253" name="直線コネクタ 252"/>
        <xdr:cNvCxnSpPr/>
      </xdr:nvCxnSpPr>
      <xdr:spPr>
        <a:xfrm flipV="1">
          <a:off x="9639300" y="10750376"/>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96448</xdr:rowOff>
    </xdr:from>
    <xdr:to>
      <xdr:col>46</xdr:col>
      <xdr:colOff>38100</xdr:colOff>
      <xdr:row>63</xdr:row>
      <xdr:rowOff>26598</xdr:rowOff>
    </xdr:to>
    <xdr:sp macro="" textlink="">
      <xdr:nvSpPr>
        <xdr:cNvPr id="254" name="楕円 253"/>
        <xdr:cNvSpPr/>
      </xdr:nvSpPr>
      <xdr:spPr>
        <a:xfrm>
          <a:off x="8699500" y="107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135449</xdr:rowOff>
    </xdr:from>
    <xdr:to>
      <xdr:col>50</xdr:col>
      <xdr:colOff>114300</xdr:colOff>
      <xdr:row>62</xdr:row>
      <xdr:rowOff>147248</xdr:rowOff>
    </xdr:to>
    <xdr:cxnSp macro="">
      <xdr:nvCxnSpPr>
        <xdr:cNvPr id="255" name="直線コネクタ 254"/>
        <xdr:cNvCxnSpPr/>
      </xdr:nvCxnSpPr>
      <xdr:spPr>
        <a:xfrm flipV="1">
          <a:off x="8750300" y="10765349"/>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104331</xdr:rowOff>
    </xdr:from>
    <xdr:to>
      <xdr:col>41</xdr:col>
      <xdr:colOff>101600</xdr:colOff>
      <xdr:row>63</xdr:row>
      <xdr:rowOff>34481</xdr:rowOff>
    </xdr:to>
    <xdr:sp macro="" textlink="">
      <xdr:nvSpPr>
        <xdr:cNvPr id="256" name="楕円 255"/>
        <xdr:cNvSpPr/>
      </xdr:nvSpPr>
      <xdr:spPr>
        <a:xfrm>
          <a:off x="7810500" y="10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147248</xdr:rowOff>
    </xdr:from>
    <xdr:to>
      <xdr:col>45</xdr:col>
      <xdr:colOff>177800</xdr:colOff>
      <xdr:row>62</xdr:row>
      <xdr:rowOff>155131</xdr:rowOff>
    </xdr:to>
    <xdr:cxnSp macro="">
      <xdr:nvCxnSpPr>
        <xdr:cNvPr id="257" name="直線コネクタ 256"/>
        <xdr:cNvCxnSpPr/>
      </xdr:nvCxnSpPr>
      <xdr:spPr>
        <a:xfrm flipV="1">
          <a:off x="7861300" y="1077714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108688</xdr:rowOff>
    </xdr:from>
    <xdr:to>
      <xdr:col>36</xdr:col>
      <xdr:colOff>165100</xdr:colOff>
      <xdr:row>63</xdr:row>
      <xdr:rowOff>38838</xdr:rowOff>
    </xdr:to>
    <xdr:sp macro="" textlink="">
      <xdr:nvSpPr>
        <xdr:cNvPr id="258" name="楕円 257"/>
        <xdr:cNvSpPr/>
      </xdr:nvSpPr>
      <xdr:spPr>
        <a:xfrm>
          <a:off x="6921500" y="107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155131</xdr:rowOff>
    </xdr:from>
    <xdr:to>
      <xdr:col>41</xdr:col>
      <xdr:colOff>50800</xdr:colOff>
      <xdr:row>62</xdr:row>
      <xdr:rowOff>159488</xdr:rowOff>
    </xdr:to>
    <xdr:cxnSp macro="">
      <xdr:nvCxnSpPr>
        <xdr:cNvPr id="259" name="直線コネクタ 258"/>
        <xdr:cNvCxnSpPr/>
      </xdr:nvCxnSpPr>
      <xdr:spPr>
        <a:xfrm flipV="1">
          <a:off x="6972300" y="10785031"/>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5926</xdr:rowOff>
    </xdr:from>
    <xdr:ext cx="599010" cy="259045"/>
    <xdr:sp macro="" textlink="">
      <xdr:nvSpPr>
        <xdr:cNvPr id="264" name="n_1mainValue【橋りょう・トンネル】&#10;一人当たり有形固定資産（償却資産）額"/>
        <xdr:cNvSpPr txBox="1"/>
      </xdr:nvSpPr>
      <xdr:spPr>
        <a:xfrm>
          <a:off x="9327095" y="108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17725</xdr:rowOff>
    </xdr:from>
    <xdr:ext cx="599010" cy="259045"/>
    <xdr:sp macro="" textlink="">
      <xdr:nvSpPr>
        <xdr:cNvPr id="265" name="n_2mainValue【橋りょう・トンネル】&#10;一人当たり有形固定資産（償却資産）額"/>
        <xdr:cNvSpPr txBox="1"/>
      </xdr:nvSpPr>
      <xdr:spPr>
        <a:xfrm>
          <a:off x="8450795" y="1081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25608</xdr:rowOff>
    </xdr:from>
    <xdr:ext cx="599010" cy="259045"/>
    <xdr:sp macro="" textlink="">
      <xdr:nvSpPr>
        <xdr:cNvPr id="266" name="n_3mainValue【橋りょう・トンネル】&#10;一人当たり有形固定資産（償却資産）額"/>
        <xdr:cNvSpPr txBox="1"/>
      </xdr:nvSpPr>
      <xdr:spPr>
        <a:xfrm>
          <a:off x="7561795" y="108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29965</xdr:rowOff>
    </xdr:from>
    <xdr:ext cx="599010" cy="259045"/>
    <xdr:sp macro="" textlink="">
      <xdr:nvSpPr>
        <xdr:cNvPr id="267" name="n_4mainValue【橋りょう・トンネル】&#10;一人当たり有形固定資産（償却資産）額"/>
        <xdr:cNvSpPr txBox="1"/>
      </xdr:nvSpPr>
      <xdr:spPr>
        <a:xfrm>
          <a:off x="6672795" y="1083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308" name="楕円 307"/>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309" name="【公営住宅】&#10;有形固定資産減価償却率該当値テキスト"/>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10" name="楕円 309"/>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74295</xdr:rowOff>
    </xdr:to>
    <xdr:cxnSp macro="">
      <xdr:nvCxnSpPr>
        <xdr:cNvPr id="311" name="直線コネクタ 310"/>
        <xdr:cNvCxnSpPr/>
      </xdr:nvCxnSpPr>
      <xdr:spPr>
        <a:xfrm>
          <a:off x="3797300" y="144551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312" name="楕円 311"/>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53339</xdr:rowOff>
    </xdr:to>
    <xdr:cxnSp macro="">
      <xdr:nvCxnSpPr>
        <xdr:cNvPr id="313" name="直線コネクタ 312"/>
        <xdr:cNvCxnSpPr/>
      </xdr:nvCxnSpPr>
      <xdr:spPr>
        <a:xfrm>
          <a:off x="2908300" y="14426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4" name="楕円 313"/>
        <xdr:cNvSpPr/>
      </xdr:nvSpPr>
      <xdr:spPr>
        <a:xfrm>
          <a:off x="196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165736</xdr:rowOff>
    </xdr:from>
    <xdr:to>
      <xdr:col>15</xdr:col>
      <xdr:colOff>50800</xdr:colOff>
      <xdr:row>84</xdr:row>
      <xdr:rowOff>24764</xdr:rowOff>
    </xdr:to>
    <xdr:cxnSp macro="">
      <xdr:nvCxnSpPr>
        <xdr:cNvPr id="315" name="直線コネクタ 314"/>
        <xdr:cNvCxnSpPr/>
      </xdr:nvCxnSpPr>
      <xdr:spPr>
        <a:xfrm>
          <a:off x="2019300" y="143960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88264</xdr:rowOff>
    </xdr:from>
    <xdr:to>
      <xdr:col>6</xdr:col>
      <xdr:colOff>38100</xdr:colOff>
      <xdr:row>84</xdr:row>
      <xdr:rowOff>18414</xdr:rowOff>
    </xdr:to>
    <xdr:sp macro="" textlink="">
      <xdr:nvSpPr>
        <xdr:cNvPr id="316" name="楕円 315"/>
        <xdr:cNvSpPr/>
      </xdr:nvSpPr>
      <xdr:spPr>
        <a:xfrm>
          <a:off x="1079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139064</xdr:rowOff>
    </xdr:from>
    <xdr:to>
      <xdr:col>10</xdr:col>
      <xdr:colOff>114300</xdr:colOff>
      <xdr:row>83</xdr:row>
      <xdr:rowOff>165736</xdr:rowOff>
    </xdr:to>
    <xdr:cxnSp macro="">
      <xdr:nvCxnSpPr>
        <xdr:cNvPr id="317" name="直線コネクタ 316"/>
        <xdr:cNvCxnSpPr/>
      </xdr:nvCxnSpPr>
      <xdr:spPr>
        <a:xfrm>
          <a:off x="1130300" y="143694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22"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323"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4" name="n_3mainValue【公営住宅】&#10;有形固定資産減価償却率"/>
        <xdr:cNvSpPr txBox="1"/>
      </xdr:nvSpPr>
      <xdr:spPr>
        <a:xfrm>
          <a:off x="1816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9541</xdr:rowOff>
    </xdr:from>
    <xdr:ext cx="405111" cy="259045"/>
    <xdr:sp macro="" textlink="">
      <xdr:nvSpPr>
        <xdr:cNvPr id="325" name="n_4mainValue【公営住宅】&#10;有形固定資産減価償却率"/>
        <xdr:cNvSpPr txBox="1"/>
      </xdr:nvSpPr>
      <xdr:spPr>
        <a:xfrm>
          <a:off x="927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365" name="楕円 364"/>
        <xdr:cNvSpPr/>
      </xdr:nvSpPr>
      <xdr:spPr>
        <a:xfrm>
          <a:off x="10426700" y="143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165244</xdr:rowOff>
    </xdr:from>
    <xdr:ext cx="469744" cy="259045"/>
    <xdr:sp macro="" textlink="">
      <xdr:nvSpPr>
        <xdr:cNvPr id="366" name="【公営住宅】&#10;一人当たり面積該当値テキスト"/>
        <xdr:cNvSpPr txBox="1"/>
      </xdr:nvSpPr>
      <xdr:spPr>
        <a:xfrm>
          <a:off x="10515600" y="142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170942</xdr:rowOff>
    </xdr:from>
    <xdr:to>
      <xdr:col>50</xdr:col>
      <xdr:colOff>165100</xdr:colOff>
      <xdr:row>84</xdr:row>
      <xdr:rowOff>101092</xdr:rowOff>
    </xdr:to>
    <xdr:sp macro="" textlink="">
      <xdr:nvSpPr>
        <xdr:cNvPr id="367" name="楕円 366"/>
        <xdr:cNvSpPr/>
      </xdr:nvSpPr>
      <xdr:spPr>
        <a:xfrm>
          <a:off x="9588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21717</xdr:rowOff>
    </xdr:from>
    <xdr:to>
      <xdr:col>55</xdr:col>
      <xdr:colOff>0</xdr:colOff>
      <xdr:row>84</xdr:row>
      <xdr:rowOff>50292</xdr:rowOff>
    </xdr:to>
    <xdr:cxnSp macro="">
      <xdr:nvCxnSpPr>
        <xdr:cNvPr id="368" name="直線コネクタ 367"/>
        <xdr:cNvCxnSpPr/>
      </xdr:nvCxnSpPr>
      <xdr:spPr>
        <a:xfrm flipV="1">
          <a:off x="9639300" y="1442351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7113</xdr:rowOff>
    </xdr:from>
    <xdr:to>
      <xdr:col>46</xdr:col>
      <xdr:colOff>38100</xdr:colOff>
      <xdr:row>84</xdr:row>
      <xdr:rowOff>108713</xdr:rowOff>
    </xdr:to>
    <xdr:sp macro="" textlink="">
      <xdr:nvSpPr>
        <xdr:cNvPr id="369" name="楕円 368"/>
        <xdr:cNvSpPr/>
      </xdr:nvSpPr>
      <xdr:spPr>
        <a:xfrm>
          <a:off x="8699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50292</xdr:rowOff>
    </xdr:from>
    <xdr:to>
      <xdr:col>50</xdr:col>
      <xdr:colOff>114300</xdr:colOff>
      <xdr:row>84</xdr:row>
      <xdr:rowOff>57913</xdr:rowOff>
    </xdr:to>
    <xdr:cxnSp macro="">
      <xdr:nvCxnSpPr>
        <xdr:cNvPr id="370" name="直線コネクタ 369"/>
        <xdr:cNvCxnSpPr/>
      </xdr:nvCxnSpPr>
      <xdr:spPr>
        <a:xfrm flipV="1">
          <a:off x="8750300" y="1445209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xdr:rowOff>
    </xdr:from>
    <xdr:to>
      <xdr:col>41</xdr:col>
      <xdr:colOff>101600</xdr:colOff>
      <xdr:row>84</xdr:row>
      <xdr:rowOff>114808</xdr:rowOff>
    </xdr:to>
    <xdr:sp macro="" textlink="">
      <xdr:nvSpPr>
        <xdr:cNvPr id="371" name="楕円 370"/>
        <xdr:cNvSpPr/>
      </xdr:nvSpPr>
      <xdr:spPr>
        <a:xfrm>
          <a:off x="7810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57913</xdr:rowOff>
    </xdr:from>
    <xdr:to>
      <xdr:col>45</xdr:col>
      <xdr:colOff>177800</xdr:colOff>
      <xdr:row>84</xdr:row>
      <xdr:rowOff>64008</xdr:rowOff>
    </xdr:to>
    <xdr:cxnSp macro="">
      <xdr:nvCxnSpPr>
        <xdr:cNvPr id="372" name="直線コネクタ 371"/>
        <xdr:cNvCxnSpPr/>
      </xdr:nvCxnSpPr>
      <xdr:spPr>
        <a:xfrm flipV="1">
          <a:off x="7861300" y="1445971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18923</xdr:rowOff>
    </xdr:from>
    <xdr:to>
      <xdr:col>36</xdr:col>
      <xdr:colOff>165100</xdr:colOff>
      <xdr:row>84</xdr:row>
      <xdr:rowOff>120523</xdr:rowOff>
    </xdr:to>
    <xdr:sp macro="" textlink="">
      <xdr:nvSpPr>
        <xdr:cNvPr id="373" name="楕円 372"/>
        <xdr:cNvSpPr/>
      </xdr:nvSpPr>
      <xdr:spPr>
        <a:xfrm>
          <a:off x="6921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64008</xdr:rowOff>
    </xdr:from>
    <xdr:to>
      <xdr:col>41</xdr:col>
      <xdr:colOff>50800</xdr:colOff>
      <xdr:row>84</xdr:row>
      <xdr:rowOff>69723</xdr:rowOff>
    </xdr:to>
    <xdr:cxnSp macro="">
      <xdr:nvCxnSpPr>
        <xdr:cNvPr id="374" name="直線コネクタ 373"/>
        <xdr:cNvCxnSpPr/>
      </xdr:nvCxnSpPr>
      <xdr:spPr>
        <a:xfrm flipV="1">
          <a:off x="6972300" y="144658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117619</xdr:rowOff>
    </xdr:from>
    <xdr:ext cx="469744" cy="259045"/>
    <xdr:sp macro="" textlink="">
      <xdr:nvSpPr>
        <xdr:cNvPr id="379" name="n_1main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80" name="n_2mainValue【公営住宅】&#10;一人当たり面積"/>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131335</xdr:rowOff>
    </xdr:from>
    <xdr:ext cx="469744" cy="259045"/>
    <xdr:sp macro="" textlink="">
      <xdr:nvSpPr>
        <xdr:cNvPr id="381" name="n_3mainValue【公営住宅】&#10;一人当たり面積"/>
        <xdr:cNvSpPr txBox="1"/>
      </xdr:nvSpPr>
      <xdr:spPr>
        <a:xfrm>
          <a:off x="76264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137050</xdr:rowOff>
    </xdr:from>
    <xdr:ext cx="469744" cy="259045"/>
    <xdr:sp macro="" textlink="">
      <xdr:nvSpPr>
        <xdr:cNvPr id="382" name="n_4mainValue【公営住宅】&#10;一人当たり面積"/>
        <xdr:cNvSpPr txBox="1"/>
      </xdr:nvSpPr>
      <xdr:spPr>
        <a:xfrm>
          <a:off x="67374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439" name="楕円 438"/>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440" name="【認定こども園・幼稚園・保育所】&#10;有形固定資産減価償却率該当値テキスト"/>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441" name="楕円 440"/>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30480</xdr:rowOff>
    </xdr:to>
    <xdr:cxnSp macro="">
      <xdr:nvCxnSpPr>
        <xdr:cNvPr id="442" name="直線コネクタ 441"/>
        <xdr:cNvCxnSpPr/>
      </xdr:nvCxnSpPr>
      <xdr:spPr>
        <a:xfrm>
          <a:off x="15481300" y="66998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43" name="楕円 442"/>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13335</xdr:rowOff>
    </xdr:to>
    <xdr:cxnSp macro="">
      <xdr:nvCxnSpPr>
        <xdr:cNvPr id="444" name="直線コネクタ 443"/>
        <xdr:cNvCxnSpPr/>
      </xdr:nvCxnSpPr>
      <xdr:spPr>
        <a:xfrm>
          <a:off x="14592300" y="6665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445" name="楕円 444"/>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150495</xdr:rowOff>
    </xdr:to>
    <xdr:cxnSp macro="">
      <xdr:nvCxnSpPr>
        <xdr:cNvPr id="446" name="直線コネクタ 445"/>
        <xdr:cNvCxnSpPr/>
      </xdr:nvCxnSpPr>
      <xdr:spPr>
        <a:xfrm>
          <a:off x="13703300" y="6621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xdr:rowOff>
    </xdr:from>
    <xdr:to>
      <xdr:col>67</xdr:col>
      <xdr:colOff>101600</xdr:colOff>
      <xdr:row>38</xdr:row>
      <xdr:rowOff>113665</xdr:rowOff>
    </xdr:to>
    <xdr:sp macro="" textlink="">
      <xdr:nvSpPr>
        <xdr:cNvPr id="447" name="楕円 446"/>
        <xdr:cNvSpPr/>
      </xdr:nvSpPr>
      <xdr:spPr>
        <a:xfrm>
          <a:off x="12763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62865</xdr:rowOff>
    </xdr:from>
    <xdr:to>
      <xdr:col>71</xdr:col>
      <xdr:colOff>177800</xdr:colOff>
      <xdr:row>38</xdr:row>
      <xdr:rowOff>106680</xdr:rowOff>
    </xdr:to>
    <xdr:cxnSp macro="">
      <xdr:nvCxnSpPr>
        <xdr:cNvPr id="448" name="直線コネクタ 447"/>
        <xdr:cNvCxnSpPr/>
      </xdr:nvCxnSpPr>
      <xdr:spPr>
        <a:xfrm>
          <a:off x="12814300" y="657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453" name="n_1mainValue【認定こども園・幼稚園・保育所】&#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454" name="n_2mainValue【認定こども園・幼稚園・保育所】&#10;有形固定資産減価償却率"/>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455"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104792</xdr:rowOff>
    </xdr:from>
    <xdr:ext cx="405111" cy="259045"/>
    <xdr:sp macro="" textlink="">
      <xdr:nvSpPr>
        <xdr:cNvPr id="456" name="n_4mainValue【認定こども園・幼稚園・保育所】&#10;有形固定資産減価償却率"/>
        <xdr:cNvSpPr txBox="1"/>
      </xdr:nvSpPr>
      <xdr:spPr>
        <a:xfrm>
          <a:off x="12611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496" name="楕円 495"/>
        <xdr:cNvSpPr/>
      </xdr:nvSpPr>
      <xdr:spPr>
        <a:xfrm>
          <a:off x="22110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55262</xdr:rowOff>
    </xdr:from>
    <xdr:ext cx="469744" cy="259045"/>
    <xdr:sp macro="" textlink="">
      <xdr:nvSpPr>
        <xdr:cNvPr id="497" name="【認定こども園・幼稚園・保育所】&#10;一人当たり面積該当値テキスト"/>
        <xdr:cNvSpPr txBox="1"/>
      </xdr:nvSpPr>
      <xdr:spPr>
        <a:xfrm>
          <a:off x="22199600"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98" name="楕円 497"/>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127635</xdr:rowOff>
    </xdr:to>
    <xdr:cxnSp macro="">
      <xdr:nvCxnSpPr>
        <xdr:cNvPr id="499" name="直線コネクタ 498"/>
        <xdr:cNvCxnSpPr/>
      </xdr:nvCxnSpPr>
      <xdr:spPr>
        <a:xfrm>
          <a:off x="21323300" y="69723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69215</xdr:rowOff>
    </xdr:from>
    <xdr:to>
      <xdr:col>107</xdr:col>
      <xdr:colOff>101600</xdr:colOff>
      <xdr:row>40</xdr:row>
      <xdr:rowOff>170815</xdr:rowOff>
    </xdr:to>
    <xdr:sp macro="" textlink="">
      <xdr:nvSpPr>
        <xdr:cNvPr id="500" name="楕円 499"/>
        <xdr:cNvSpPr/>
      </xdr:nvSpPr>
      <xdr:spPr>
        <a:xfrm>
          <a:off x="20383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120015</xdr:rowOff>
    </xdr:to>
    <xdr:cxnSp macro="">
      <xdr:nvCxnSpPr>
        <xdr:cNvPr id="501" name="直線コネクタ 500"/>
        <xdr:cNvCxnSpPr/>
      </xdr:nvCxnSpPr>
      <xdr:spPr>
        <a:xfrm flipV="1">
          <a:off x="20434300" y="6972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73025</xdr:rowOff>
    </xdr:from>
    <xdr:to>
      <xdr:col>102</xdr:col>
      <xdr:colOff>165100</xdr:colOff>
      <xdr:row>41</xdr:row>
      <xdr:rowOff>3175</xdr:rowOff>
    </xdr:to>
    <xdr:sp macro="" textlink="">
      <xdr:nvSpPr>
        <xdr:cNvPr id="502" name="楕円 501"/>
        <xdr:cNvSpPr/>
      </xdr:nvSpPr>
      <xdr:spPr>
        <a:xfrm>
          <a:off x="19494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120015</xdr:rowOff>
    </xdr:from>
    <xdr:to>
      <xdr:col>107</xdr:col>
      <xdr:colOff>50800</xdr:colOff>
      <xdr:row>40</xdr:row>
      <xdr:rowOff>123825</xdr:rowOff>
    </xdr:to>
    <xdr:cxnSp macro="">
      <xdr:nvCxnSpPr>
        <xdr:cNvPr id="503" name="直線コネクタ 502"/>
        <xdr:cNvCxnSpPr/>
      </xdr:nvCxnSpPr>
      <xdr:spPr>
        <a:xfrm flipV="1">
          <a:off x="19545300" y="6978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76835</xdr:rowOff>
    </xdr:from>
    <xdr:to>
      <xdr:col>98</xdr:col>
      <xdr:colOff>38100</xdr:colOff>
      <xdr:row>41</xdr:row>
      <xdr:rowOff>6985</xdr:rowOff>
    </xdr:to>
    <xdr:sp macro="" textlink="">
      <xdr:nvSpPr>
        <xdr:cNvPr id="504" name="楕円 503"/>
        <xdr:cNvSpPr/>
      </xdr:nvSpPr>
      <xdr:spPr>
        <a:xfrm>
          <a:off x="18605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123825</xdr:rowOff>
    </xdr:from>
    <xdr:to>
      <xdr:col>102</xdr:col>
      <xdr:colOff>114300</xdr:colOff>
      <xdr:row>40</xdr:row>
      <xdr:rowOff>127635</xdr:rowOff>
    </xdr:to>
    <xdr:cxnSp macro="">
      <xdr:nvCxnSpPr>
        <xdr:cNvPr id="505" name="直線コネクタ 504"/>
        <xdr:cNvCxnSpPr/>
      </xdr:nvCxnSpPr>
      <xdr:spPr>
        <a:xfrm flipV="1">
          <a:off x="18656300" y="6981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510"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161942</xdr:rowOff>
    </xdr:from>
    <xdr:ext cx="469744" cy="259045"/>
    <xdr:sp macro="" textlink="">
      <xdr:nvSpPr>
        <xdr:cNvPr id="511" name="n_2mainValue【認定こども園・幼稚園・保育所】&#10;一人当たり面積"/>
        <xdr:cNvSpPr txBox="1"/>
      </xdr:nvSpPr>
      <xdr:spPr>
        <a:xfrm>
          <a:off x="20199427" y="70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165752</xdr:rowOff>
    </xdr:from>
    <xdr:ext cx="469744" cy="259045"/>
    <xdr:sp macro="" textlink="">
      <xdr:nvSpPr>
        <xdr:cNvPr id="512" name="n_3mainValue【認定こども園・幼稚園・保育所】&#10;一人当たり面積"/>
        <xdr:cNvSpPr txBox="1"/>
      </xdr:nvSpPr>
      <xdr:spPr>
        <a:xfrm>
          <a:off x="193104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169562</xdr:rowOff>
    </xdr:from>
    <xdr:ext cx="469744" cy="259045"/>
    <xdr:sp macro="" textlink="">
      <xdr:nvSpPr>
        <xdr:cNvPr id="513" name="n_4mainValue【認定こども園・幼稚園・保育所】&#10;一人当たり面積"/>
        <xdr:cNvSpPr txBox="1"/>
      </xdr:nvSpPr>
      <xdr:spPr>
        <a:xfrm>
          <a:off x="184214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54" name="楕円 553"/>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55"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56" name="楕円 555"/>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40005</xdr:rowOff>
    </xdr:to>
    <xdr:cxnSp macro="">
      <xdr:nvCxnSpPr>
        <xdr:cNvPr id="557" name="直線コネクタ 556"/>
        <xdr:cNvCxnSpPr/>
      </xdr:nvCxnSpPr>
      <xdr:spPr>
        <a:xfrm>
          <a:off x="15481300" y="10456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8" name="楕円 557"/>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60</xdr:row>
      <xdr:rowOff>169545</xdr:rowOff>
    </xdr:to>
    <xdr:cxnSp macro="">
      <xdr:nvCxnSpPr>
        <xdr:cNvPr id="559" name="直線コネクタ 558"/>
        <xdr:cNvCxnSpPr/>
      </xdr:nvCxnSpPr>
      <xdr:spPr>
        <a:xfrm>
          <a:off x="14592300" y="104260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60" name="楕円 559"/>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131445</xdr:rowOff>
    </xdr:from>
    <xdr:to>
      <xdr:col>76</xdr:col>
      <xdr:colOff>114300</xdr:colOff>
      <xdr:row>60</xdr:row>
      <xdr:rowOff>139065</xdr:rowOff>
    </xdr:to>
    <xdr:cxnSp macro="">
      <xdr:nvCxnSpPr>
        <xdr:cNvPr id="561" name="直線コネクタ 560"/>
        <xdr:cNvCxnSpPr/>
      </xdr:nvCxnSpPr>
      <xdr:spPr>
        <a:xfrm>
          <a:off x="13703300" y="10418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562" name="楕円 561"/>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131445</xdr:rowOff>
    </xdr:to>
    <xdr:cxnSp macro="">
      <xdr:nvCxnSpPr>
        <xdr:cNvPr id="563" name="直線コネクタ 562"/>
        <xdr:cNvCxnSpPr/>
      </xdr:nvCxnSpPr>
      <xdr:spPr>
        <a:xfrm>
          <a:off x="12814300" y="1038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568" name="n_1mainValue【学校施設】&#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69" name="n_2mainValue【学校施設】&#10;有形固定資産減価償却率"/>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70" name="n_3mainValue【学校施設】&#10;有形固定資産減価償却率"/>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571" name="n_4mainValue【学校施設】&#10;有形固定資産減価償却率"/>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140081</xdr:rowOff>
    </xdr:from>
    <xdr:to>
      <xdr:col>116</xdr:col>
      <xdr:colOff>114300</xdr:colOff>
      <xdr:row>60</xdr:row>
      <xdr:rowOff>70231</xdr:rowOff>
    </xdr:to>
    <xdr:sp macro="" textlink="">
      <xdr:nvSpPr>
        <xdr:cNvPr id="608" name="楕円 607"/>
        <xdr:cNvSpPr/>
      </xdr:nvSpPr>
      <xdr:spPr>
        <a:xfrm>
          <a:off x="221107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118508</xdr:rowOff>
    </xdr:from>
    <xdr:ext cx="469744" cy="259045"/>
    <xdr:sp macro="" textlink="">
      <xdr:nvSpPr>
        <xdr:cNvPr id="609" name="【学校施設】&#10;一人当たり面積該当値テキスト"/>
        <xdr:cNvSpPr txBox="1"/>
      </xdr:nvSpPr>
      <xdr:spPr>
        <a:xfrm>
          <a:off x="22199600" y="102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80073</xdr:rowOff>
    </xdr:from>
    <xdr:to>
      <xdr:col>112</xdr:col>
      <xdr:colOff>38100</xdr:colOff>
      <xdr:row>60</xdr:row>
      <xdr:rowOff>10223</xdr:rowOff>
    </xdr:to>
    <xdr:sp macro="" textlink="">
      <xdr:nvSpPr>
        <xdr:cNvPr id="610" name="楕円 609"/>
        <xdr:cNvSpPr/>
      </xdr:nvSpPr>
      <xdr:spPr>
        <a:xfrm>
          <a:off x="21272500" y="101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130873</xdr:rowOff>
    </xdr:from>
    <xdr:to>
      <xdr:col>116</xdr:col>
      <xdr:colOff>63500</xdr:colOff>
      <xdr:row>60</xdr:row>
      <xdr:rowOff>19431</xdr:rowOff>
    </xdr:to>
    <xdr:cxnSp macro="">
      <xdr:nvCxnSpPr>
        <xdr:cNvPr id="611" name="直線コネクタ 610"/>
        <xdr:cNvCxnSpPr/>
      </xdr:nvCxnSpPr>
      <xdr:spPr>
        <a:xfrm>
          <a:off x="21323300" y="10246423"/>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50927</xdr:rowOff>
    </xdr:from>
    <xdr:to>
      <xdr:col>107</xdr:col>
      <xdr:colOff>101600</xdr:colOff>
      <xdr:row>59</xdr:row>
      <xdr:rowOff>152527</xdr:rowOff>
    </xdr:to>
    <xdr:sp macro="" textlink="">
      <xdr:nvSpPr>
        <xdr:cNvPr id="612" name="楕円 611"/>
        <xdr:cNvSpPr/>
      </xdr:nvSpPr>
      <xdr:spPr>
        <a:xfrm>
          <a:off x="20383500" y="10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101727</xdr:rowOff>
    </xdr:from>
    <xdr:to>
      <xdr:col>111</xdr:col>
      <xdr:colOff>177800</xdr:colOff>
      <xdr:row>59</xdr:row>
      <xdr:rowOff>130873</xdr:rowOff>
    </xdr:to>
    <xdr:cxnSp macro="">
      <xdr:nvCxnSpPr>
        <xdr:cNvPr id="613" name="直線コネクタ 612"/>
        <xdr:cNvCxnSpPr/>
      </xdr:nvCxnSpPr>
      <xdr:spPr>
        <a:xfrm>
          <a:off x="20434300" y="1021727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15494</xdr:rowOff>
    </xdr:from>
    <xdr:to>
      <xdr:col>102</xdr:col>
      <xdr:colOff>165100</xdr:colOff>
      <xdr:row>59</xdr:row>
      <xdr:rowOff>117094</xdr:rowOff>
    </xdr:to>
    <xdr:sp macro="" textlink="">
      <xdr:nvSpPr>
        <xdr:cNvPr id="614" name="楕円 613"/>
        <xdr:cNvSpPr/>
      </xdr:nvSpPr>
      <xdr:spPr>
        <a:xfrm>
          <a:off x="19494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66294</xdr:rowOff>
    </xdr:from>
    <xdr:to>
      <xdr:col>107</xdr:col>
      <xdr:colOff>50800</xdr:colOff>
      <xdr:row>59</xdr:row>
      <xdr:rowOff>101727</xdr:rowOff>
    </xdr:to>
    <xdr:cxnSp macro="">
      <xdr:nvCxnSpPr>
        <xdr:cNvPr id="615" name="直線コネクタ 614"/>
        <xdr:cNvCxnSpPr/>
      </xdr:nvCxnSpPr>
      <xdr:spPr>
        <a:xfrm>
          <a:off x="19545300" y="1018184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32068</xdr:rowOff>
    </xdr:from>
    <xdr:to>
      <xdr:col>98</xdr:col>
      <xdr:colOff>38100</xdr:colOff>
      <xdr:row>59</xdr:row>
      <xdr:rowOff>133668</xdr:rowOff>
    </xdr:to>
    <xdr:sp macro="" textlink="">
      <xdr:nvSpPr>
        <xdr:cNvPr id="616" name="楕円 615"/>
        <xdr:cNvSpPr/>
      </xdr:nvSpPr>
      <xdr:spPr>
        <a:xfrm>
          <a:off x="18605500" y="101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66294</xdr:rowOff>
    </xdr:from>
    <xdr:to>
      <xdr:col>102</xdr:col>
      <xdr:colOff>114300</xdr:colOff>
      <xdr:row>59</xdr:row>
      <xdr:rowOff>82868</xdr:rowOff>
    </xdr:to>
    <xdr:cxnSp macro="">
      <xdr:nvCxnSpPr>
        <xdr:cNvPr id="617" name="直線コネクタ 616"/>
        <xdr:cNvCxnSpPr/>
      </xdr:nvCxnSpPr>
      <xdr:spPr>
        <a:xfrm flipV="1">
          <a:off x="18656300" y="1018184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26750</xdr:rowOff>
    </xdr:from>
    <xdr:ext cx="469744" cy="259045"/>
    <xdr:sp macro="" textlink="">
      <xdr:nvSpPr>
        <xdr:cNvPr id="622" name="n_1mainValue【学校施設】&#10;一人当たり面積"/>
        <xdr:cNvSpPr txBox="1"/>
      </xdr:nvSpPr>
      <xdr:spPr>
        <a:xfrm>
          <a:off x="21075727" y="99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169054</xdr:rowOff>
    </xdr:from>
    <xdr:ext cx="469744" cy="259045"/>
    <xdr:sp macro="" textlink="">
      <xdr:nvSpPr>
        <xdr:cNvPr id="623" name="n_2mainValue【学校施設】&#10;一人当たり面積"/>
        <xdr:cNvSpPr txBox="1"/>
      </xdr:nvSpPr>
      <xdr:spPr>
        <a:xfrm>
          <a:off x="20199427" y="99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133621</xdr:rowOff>
    </xdr:from>
    <xdr:ext cx="469744" cy="259045"/>
    <xdr:sp macro="" textlink="">
      <xdr:nvSpPr>
        <xdr:cNvPr id="624" name="n_3mainValue【学校施設】&#10;一人当たり面積"/>
        <xdr:cNvSpPr txBox="1"/>
      </xdr:nvSpPr>
      <xdr:spPr>
        <a:xfrm>
          <a:off x="19310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150195</xdr:rowOff>
    </xdr:from>
    <xdr:ext cx="469744" cy="259045"/>
    <xdr:sp macro="" textlink="">
      <xdr:nvSpPr>
        <xdr:cNvPr id="625" name="n_4mainValue【学校施設】&#10;一人当たり面積"/>
        <xdr:cNvSpPr txBox="1"/>
      </xdr:nvSpPr>
      <xdr:spPr>
        <a:xfrm>
          <a:off x="18421427" y="99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142421</xdr:rowOff>
    </xdr:from>
    <xdr:to>
      <xdr:col>85</xdr:col>
      <xdr:colOff>177800</xdr:colOff>
      <xdr:row>86</xdr:row>
      <xdr:rowOff>72571</xdr:rowOff>
    </xdr:to>
    <xdr:sp macro="" textlink="">
      <xdr:nvSpPr>
        <xdr:cNvPr id="667" name="楕円 666"/>
        <xdr:cNvSpPr/>
      </xdr:nvSpPr>
      <xdr:spPr>
        <a:xfrm>
          <a:off x="16268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120848</xdr:rowOff>
    </xdr:from>
    <xdr:ext cx="405111" cy="259045"/>
    <xdr:sp macro="" textlink="">
      <xdr:nvSpPr>
        <xdr:cNvPr id="668" name="【児童館】&#10;有形固定資産減価償却率該当値テキスト"/>
        <xdr:cNvSpPr txBox="1"/>
      </xdr:nvSpPr>
      <xdr:spPr>
        <a:xfrm>
          <a:off x="16357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137523</xdr:rowOff>
    </xdr:from>
    <xdr:to>
      <xdr:col>81</xdr:col>
      <xdr:colOff>101600</xdr:colOff>
      <xdr:row>86</xdr:row>
      <xdr:rowOff>67673</xdr:rowOff>
    </xdr:to>
    <xdr:sp macro="" textlink="">
      <xdr:nvSpPr>
        <xdr:cNvPr id="669" name="楕円 668"/>
        <xdr:cNvSpPr/>
      </xdr:nvSpPr>
      <xdr:spPr>
        <a:xfrm>
          <a:off x="15430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16873</xdr:rowOff>
    </xdr:from>
    <xdr:to>
      <xdr:col>85</xdr:col>
      <xdr:colOff>127000</xdr:colOff>
      <xdr:row>86</xdr:row>
      <xdr:rowOff>21771</xdr:rowOff>
    </xdr:to>
    <xdr:cxnSp macro="">
      <xdr:nvCxnSpPr>
        <xdr:cNvPr id="670" name="直線コネクタ 669"/>
        <xdr:cNvCxnSpPr/>
      </xdr:nvCxnSpPr>
      <xdr:spPr>
        <a:xfrm>
          <a:off x="15481300" y="1476157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130992</xdr:rowOff>
    </xdr:from>
    <xdr:to>
      <xdr:col>76</xdr:col>
      <xdr:colOff>165100</xdr:colOff>
      <xdr:row>86</xdr:row>
      <xdr:rowOff>61142</xdr:rowOff>
    </xdr:to>
    <xdr:sp macro="" textlink="">
      <xdr:nvSpPr>
        <xdr:cNvPr id="671" name="楕円 670"/>
        <xdr:cNvSpPr/>
      </xdr:nvSpPr>
      <xdr:spPr>
        <a:xfrm>
          <a:off x="1454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10342</xdr:rowOff>
    </xdr:from>
    <xdr:to>
      <xdr:col>81</xdr:col>
      <xdr:colOff>50800</xdr:colOff>
      <xdr:row>86</xdr:row>
      <xdr:rowOff>16873</xdr:rowOff>
    </xdr:to>
    <xdr:cxnSp macro="">
      <xdr:nvCxnSpPr>
        <xdr:cNvPr id="672" name="直線コネクタ 671"/>
        <xdr:cNvCxnSpPr/>
      </xdr:nvCxnSpPr>
      <xdr:spPr>
        <a:xfrm>
          <a:off x="14592300" y="147550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119562</xdr:rowOff>
    </xdr:from>
    <xdr:to>
      <xdr:col>72</xdr:col>
      <xdr:colOff>38100</xdr:colOff>
      <xdr:row>86</xdr:row>
      <xdr:rowOff>49712</xdr:rowOff>
    </xdr:to>
    <xdr:sp macro="" textlink="">
      <xdr:nvSpPr>
        <xdr:cNvPr id="673" name="楕円 672"/>
        <xdr:cNvSpPr/>
      </xdr:nvSpPr>
      <xdr:spPr>
        <a:xfrm>
          <a:off x="1365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170362</xdr:rowOff>
    </xdr:from>
    <xdr:to>
      <xdr:col>76</xdr:col>
      <xdr:colOff>114300</xdr:colOff>
      <xdr:row>86</xdr:row>
      <xdr:rowOff>10342</xdr:rowOff>
    </xdr:to>
    <xdr:cxnSp macro="">
      <xdr:nvCxnSpPr>
        <xdr:cNvPr id="674" name="直線コネクタ 673"/>
        <xdr:cNvCxnSpPr/>
      </xdr:nvCxnSpPr>
      <xdr:spPr>
        <a:xfrm>
          <a:off x="13703300" y="147436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98334</xdr:rowOff>
    </xdr:from>
    <xdr:to>
      <xdr:col>67</xdr:col>
      <xdr:colOff>101600</xdr:colOff>
      <xdr:row>86</xdr:row>
      <xdr:rowOff>28484</xdr:rowOff>
    </xdr:to>
    <xdr:sp macro="" textlink="">
      <xdr:nvSpPr>
        <xdr:cNvPr id="675" name="楕円 674"/>
        <xdr:cNvSpPr/>
      </xdr:nvSpPr>
      <xdr:spPr>
        <a:xfrm>
          <a:off x="12763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149134</xdr:rowOff>
    </xdr:from>
    <xdr:to>
      <xdr:col>71</xdr:col>
      <xdr:colOff>177800</xdr:colOff>
      <xdr:row>85</xdr:row>
      <xdr:rowOff>170362</xdr:rowOff>
    </xdr:to>
    <xdr:cxnSp macro="">
      <xdr:nvCxnSpPr>
        <xdr:cNvPr id="676" name="直線コネクタ 675"/>
        <xdr:cNvCxnSpPr/>
      </xdr:nvCxnSpPr>
      <xdr:spPr>
        <a:xfrm>
          <a:off x="12814300" y="1472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58800</xdr:rowOff>
    </xdr:from>
    <xdr:ext cx="405111" cy="259045"/>
    <xdr:sp macro="" textlink="">
      <xdr:nvSpPr>
        <xdr:cNvPr id="681" name="n_1mainValue【児童館】&#10;有形固定資産減価償却率"/>
        <xdr:cNvSpPr txBox="1"/>
      </xdr:nvSpPr>
      <xdr:spPr>
        <a:xfrm>
          <a:off x="152660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52269</xdr:rowOff>
    </xdr:from>
    <xdr:ext cx="405111" cy="259045"/>
    <xdr:sp macro="" textlink="">
      <xdr:nvSpPr>
        <xdr:cNvPr id="682" name="n_2mainValue【児童館】&#10;有形固定資産減価償却率"/>
        <xdr:cNvSpPr txBox="1"/>
      </xdr:nvSpPr>
      <xdr:spPr>
        <a:xfrm>
          <a:off x="14389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40839</xdr:rowOff>
    </xdr:from>
    <xdr:ext cx="405111" cy="259045"/>
    <xdr:sp macro="" textlink="">
      <xdr:nvSpPr>
        <xdr:cNvPr id="683" name="n_3mainValue【児童館】&#10;有形固定資産減価償却率"/>
        <xdr:cNvSpPr txBox="1"/>
      </xdr:nvSpPr>
      <xdr:spPr>
        <a:xfrm>
          <a:off x="13500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19611</xdr:rowOff>
    </xdr:from>
    <xdr:ext cx="405111" cy="259045"/>
    <xdr:sp macro="" textlink="">
      <xdr:nvSpPr>
        <xdr:cNvPr id="684" name="n_4mainValue【児童館】&#10;有形固定資産減価償却率"/>
        <xdr:cNvSpPr txBox="1"/>
      </xdr:nvSpPr>
      <xdr:spPr>
        <a:xfrm>
          <a:off x="12611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2" name="楕円 721"/>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23"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4" name="楕円 723"/>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25" name="直線コネクタ 724"/>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6" name="楕円 725"/>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27" name="直線コネクタ 726"/>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28" name="楕円 727"/>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140970</xdr:rowOff>
    </xdr:to>
    <xdr:cxnSp macro="">
      <xdr:nvCxnSpPr>
        <xdr:cNvPr id="729" name="直線コネクタ 728"/>
        <xdr:cNvCxnSpPr/>
      </xdr:nvCxnSpPr>
      <xdr:spPr>
        <a:xfrm flipV="1">
          <a:off x="19545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30" name="楕円 729"/>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731" name="直線コネクタ 730"/>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6"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7"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38"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39"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781" name="楕円 780"/>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782" name="【公民館】&#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83" name="楕円 782"/>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120287</xdr:rowOff>
    </xdr:to>
    <xdr:cxnSp macro="">
      <xdr:nvCxnSpPr>
        <xdr:cNvPr id="784" name="直線コネクタ 783"/>
        <xdr:cNvCxnSpPr/>
      </xdr:nvCxnSpPr>
      <xdr:spPr>
        <a:xfrm>
          <a:off x="15481300" y="182515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85" name="楕円 784"/>
        <xdr:cNvSpPr/>
      </xdr:nvSpPr>
      <xdr:spPr>
        <a:xfrm>
          <a:off x="14541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22316</xdr:rowOff>
    </xdr:from>
    <xdr:to>
      <xdr:col>81</xdr:col>
      <xdr:colOff>50800</xdr:colOff>
      <xdr:row>106</xdr:row>
      <xdr:rowOff>77832</xdr:rowOff>
    </xdr:to>
    <xdr:cxnSp macro="">
      <xdr:nvCxnSpPr>
        <xdr:cNvPr id="786" name="直線コネクタ 785"/>
        <xdr:cNvCxnSpPr/>
      </xdr:nvCxnSpPr>
      <xdr:spPr>
        <a:xfrm>
          <a:off x="14592300" y="1819601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97245</xdr:rowOff>
    </xdr:from>
    <xdr:to>
      <xdr:col>72</xdr:col>
      <xdr:colOff>38100</xdr:colOff>
      <xdr:row>106</xdr:row>
      <xdr:rowOff>27395</xdr:rowOff>
    </xdr:to>
    <xdr:sp macro="" textlink="">
      <xdr:nvSpPr>
        <xdr:cNvPr id="787" name="楕円 786"/>
        <xdr:cNvSpPr/>
      </xdr:nvSpPr>
      <xdr:spPr>
        <a:xfrm>
          <a:off x="13652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148045</xdr:rowOff>
    </xdr:from>
    <xdr:to>
      <xdr:col>76</xdr:col>
      <xdr:colOff>114300</xdr:colOff>
      <xdr:row>106</xdr:row>
      <xdr:rowOff>22316</xdr:rowOff>
    </xdr:to>
    <xdr:cxnSp macro="">
      <xdr:nvCxnSpPr>
        <xdr:cNvPr id="788" name="直線コネクタ 787"/>
        <xdr:cNvCxnSpPr/>
      </xdr:nvCxnSpPr>
      <xdr:spPr>
        <a:xfrm>
          <a:off x="13703300" y="181502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789" name="楕円 788"/>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148045</xdr:rowOff>
    </xdr:to>
    <xdr:cxnSp macro="">
      <xdr:nvCxnSpPr>
        <xdr:cNvPr id="790" name="直線コネクタ 789"/>
        <xdr:cNvCxnSpPr/>
      </xdr:nvCxnSpPr>
      <xdr:spPr>
        <a:xfrm>
          <a:off x="12814300" y="1809804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795" name="n_1mainValue【公民館】&#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96" name="n_2mainValue【公民館】&#10;有形固定資産減価償却率"/>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18522</xdr:rowOff>
    </xdr:from>
    <xdr:ext cx="405111" cy="259045"/>
    <xdr:sp macro="" textlink="">
      <xdr:nvSpPr>
        <xdr:cNvPr id="797" name="n_3mainValue【公民館】&#10;有形固定資産減価償却率"/>
        <xdr:cNvSpPr txBox="1"/>
      </xdr:nvSpPr>
      <xdr:spPr>
        <a:xfrm>
          <a:off x="13500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163121</xdr:rowOff>
    </xdr:from>
    <xdr:ext cx="405111" cy="259045"/>
    <xdr:sp macro="" textlink="">
      <xdr:nvSpPr>
        <xdr:cNvPr id="798" name="n_4mainValue【公民館】&#10;有形固定資産減価償却率"/>
        <xdr:cNvSpPr txBox="1"/>
      </xdr:nvSpPr>
      <xdr:spPr>
        <a:xfrm>
          <a:off x="12611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836" name="楕円 835"/>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837"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80263</xdr:rowOff>
    </xdr:from>
    <xdr:to>
      <xdr:col>112</xdr:col>
      <xdr:colOff>38100</xdr:colOff>
      <xdr:row>106</xdr:row>
      <xdr:rowOff>10413</xdr:rowOff>
    </xdr:to>
    <xdr:sp macro="" textlink="">
      <xdr:nvSpPr>
        <xdr:cNvPr id="838" name="楕円 837"/>
        <xdr:cNvSpPr/>
      </xdr:nvSpPr>
      <xdr:spPr>
        <a:xfrm>
          <a:off x="21272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131063</xdr:rowOff>
    </xdr:to>
    <xdr:cxnSp macro="">
      <xdr:nvCxnSpPr>
        <xdr:cNvPr id="839" name="直線コネクタ 838"/>
        <xdr:cNvCxnSpPr/>
      </xdr:nvCxnSpPr>
      <xdr:spPr>
        <a:xfrm flipV="1">
          <a:off x="21323300" y="1812417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87122</xdr:rowOff>
    </xdr:from>
    <xdr:to>
      <xdr:col>107</xdr:col>
      <xdr:colOff>101600</xdr:colOff>
      <xdr:row>106</xdr:row>
      <xdr:rowOff>17272</xdr:rowOff>
    </xdr:to>
    <xdr:sp macro="" textlink="">
      <xdr:nvSpPr>
        <xdr:cNvPr id="840" name="楕円 839"/>
        <xdr:cNvSpPr/>
      </xdr:nvSpPr>
      <xdr:spPr>
        <a:xfrm>
          <a:off x="20383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131063</xdr:rowOff>
    </xdr:from>
    <xdr:to>
      <xdr:col>111</xdr:col>
      <xdr:colOff>177800</xdr:colOff>
      <xdr:row>105</xdr:row>
      <xdr:rowOff>137922</xdr:rowOff>
    </xdr:to>
    <xdr:cxnSp macro="">
      <xdr:nvCxnSpPr>
        <xdr:cNvPr id="841" name="直線コネクタ 840"/>
        <xdr:cNvCxnSpPr/>
      </xdr:nvCxnSpPr>
      <xdr:spPr>
        <a:xfrm flipV="1">
          <a:off x="20434300" y="181333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42" name="楕円 841"/>
        <xdr:cNvSpPr/>
      </xdr:nvSpPr>
      <xdr:spPr>
        <a:xfrm>
          <a:off x="19494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105</xdr:row>
      <xdr:rowOff>144780</xdr:rowOff>
    </xdr:to>
    <xdr:cxnSp macro="">
      <xdr:nvCxnSpPr>
        <xdr:cNvPr id="843" name="直線コネクタ 842"/>
        <xdr:cNvCxnSpPr/>
      </xdr:nvCxnSpPr>
      <xdr:spPr>
        <a:xfrm flipV="1">
          <a:off x="19545300" y="181401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100837</xdr:rowOff>
    </xdr:from>
    <xdr:to>
      <xdr:col>98</xdr:col>
      <xdr:colOff>38100</xdr:colOff>
      <xdr:row>106</xdr:row>
      <xdr:rowOff>30987</xdr:rowOff>
    </xdr:to>
    <xdr:sp macro="" textlink="">
      <xdr:nvSpPr>
        <xdr:cNvPr id="844" name="楕円 843"/>
        <xdr:cNvSpPr/>
      </xdr:nvSpPr>
      <xdr:spPr>
        <a:xfrm>
          <a:off x="18605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105</xdr:row>
      <xdr:rowOff>151637</xdr:rowOff>
    </xdr:to>
    <xdr:cxnSp macro="">
      <xdr:nvCxnSpPr>
        <xdr:cNvPr id="845" name="直線コネクタ 844"/>
        <xdr:cNvCxnSpPr/>
      </xdr:nvCxnSpPr>
      <xdr:spPr>
        <a:xfrm flipV="1">
          <a:off x="18656300" y="1814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26940</xdr:rowOff>
    </xdr:from>
    <xdr:ext cx="469744" cy="259045"/>
    <xdr:sp macro="" textlink="">
      <xdr:nvSpPr>
        <xdr:cNvPr id="850" name="n_1mainValue【公民館】&#10;一人当たり面積"/>
        <xdr:cNvSpPr txBox="1"/>
      </xdr:nvSpPr>
      <xdr:spPr>
        <a:xfrm>
          <a:off x="21075727" y="178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851" name="n_2main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852" name="n_3mainValue【公民館】&#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47514</xdr:rowOff>
    </xdr:from>
    <xdr:ext cx="469744" cy="259045"/>
    <xdr:sp macro="" textlink="">
      <xdr:nvSpPr>
        <xdr:cNvPr id="853" name="n_4mainValue【公民館】&#10;一人当たり面積"/>
        <xdr:cNvSpPr txBox="1"/>
      </xdr:nvSpPr>
      <xdr:spPr>
        <a:xfrm>
          <a:off x="18421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高くなっている施設は、認定こども園・幼稚園・保育所、公営住宅、児童館</a:t>
          </a:r>
          <a:r>
            <a:rPr kumimoji="1" lang="ja-JP" altLang="en-US" sz="1100">
              <a:solidFill>
                <a:sysClr val="windowText" lastClr="000000"/>
              </a:solidFill>
              <a:effectLst/>
              <a:latin typeface="+mn-lt"/>
              <a:ea typeface="+mn-ea"/>
              <a:cs typeface="+mn-cs"/>
            </a:rPr>
            <a:t>、公民館</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・保育園等については、未就学児童の人口減少や施設の老朽化などを踏まえ、施設のあり方、統廃合について検討していく必要がある。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・公営住宅については、公営住宅等長寿命化計画を令和２年度に策定し、老朽化が進んだ住宅については、予防保全的な観点から修繕や改善の計画を定め、計画的な移転・用途廃止等に取り組む。</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xdr:rowOff>
    </xdr:from>
    <xdr:to>
      <xdr:col>24</xdr:col>
      <xdr:colOff>114300</xdr:colOff>
      <xdr:row>41</xdr:row>
      <xdr:rowOff>104140</xdr:rowOff>
    </xdr:to>
    <xdr:sp macro="" textlink="">
      <xdr:nvSpPr>
        <xdr:cNvPr id="74" name="楕円 73"/>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152417</xdr:rowOff>
    </xdr:from>
    <xdr:ext cx="405111" cy="259045"/>
    <xdr:sp macro="" textlink="">
      <xdr:nvSpPr>
        <xdr:cNvPr id="75" name="【図書館】&#10;有形固定資産減価償却率該当値テキスト"/>
        <xdr:cNvSpPr txBox="1"/>
      </xdr:nvSpPr>
      <xdr:spPr>
        <a:xfrm>
          <a:off x="46736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6" name="楕円 75"/>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53340</xdr:rowOff>
    </xdr:to>
    <xdr:cxnSp macro="">
      <xdr:nvCxnSpPr>
        <xdr:cNvPr id="77" name="直線コネクタ 76"/>
        <xdr:cNvCxnSpPr/>
      </xdr:nvCxnSpPr>
      <xdr:spPr>
        <a:xfrm>
          <a:off x="3797300" y="7048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118473</xdr:rowOff>
    </xdr:from>
    <xdr:to>
      <xdr:col>15</xdr:col>
      <xdr:colOff>101600</xdr:colOff>
      <xdr:row>41</xdr:row>
      <xdr:rowOff>48623</xdr:rowOff>
    </xdr:to>
    <xdr:sp macro="" textlink="">
      <xdr:nvSpPr>
        <xdr:cNvPr id="78" name="楕円 77"/>
        <xdr:cNvSpPr/>
      </xdr:nvSpPr>
      <xdr:spPr>
        <a:xfrm>
          <a:off x="2857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169273</xdr:rowOff>
    </xdr:from>
    <xdr:to>
      <xdr:col>19</xdr:col>
      <xdr:colOff>177800</xdr:colOff>
      <xdr:row>41</xdr:row>
      <xdr:rowOff>19050</xdr:rowOff>
    </xdr:to>
    <xdr:cxnSp macro="">
      <xdr:nvCxnSpPr>
        <xdr:cNvPr id="79" name="直線コネクタ 78"/>
        <xdr:cNvCxnSpPr/>
      </xdr:nvCxnSpPr>
      <xdr:spPr>
        <a:xfrm>
          <a:off x="2908300" y="702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85816</xdr:rowOff>
    </xdr:from>
    <xdr:to>
      <xdr:col>10</xdr:col>
      <xdr:colOff>165100</xdr:colOff>
      <xdr:row>41</xdr:row>
      <xdr:rowOff>15966</xdr:rowOff>
    </xdr:to>
    <xdr:sp macro="" textlink="">
      <xdr:nvSpPr>
        <xdr:cNvPr id="80" name="楕円 79"/>
        <xdr:cNvSpPr/>
      </xdr:nvSpPr>
      <xdr:spPr>
        <a:xfrm>
          <a:off x="1968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136616</xdr:rowOff>
    </xdr:from>
    <xdr:to>
      <xdr:col>15</xdr:col>
      <xdr:colOff>50800</xdr:colOff>
      <xdr:row>40</xdr:row>
      <xdr:rowOff>169273</xdr:rowOff>
    </xdr:to>
    <xdr:cxnSp macro="">
      <xdr:nvCxnSpPr>
        <xdr:cNvPr id="81" name="直線コネクタ 80"/>
        <xdr:cNvCxnSpPr/>
      </xdr:nvCxnSpPr>
      <xdr:spPr>
        <a:xfrm>
          <a:off x="2019300" y="699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53159</xdr:rowOff>
    </xdr:from>
    <xdr:to>
      <xdr:col>6</xdr:col>
      <xdr:colOff>38100</xdr:colOff>
      <xdr:row>40</xdr:row>
      <xdr:rowOff>154759</xdr:rowOff>
    </xdr:to>
    <xdr:sp macro="" textlink="">
      <xdr:nvSpPr>
        <xdr:cNvPr id="82" name="楕円 81"/>
        <xdr:cNvSpPr/>
      </xdr:nvSpPr>
      <xdr:spPr>
        <a:xfrm>
          <a:off x="1079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103959</xdr:rowOff>
    </xdr:from>
    <xdr:to>
      <xdr:col>10</xdr:col>
      <xdr:colOff>114300</xdr:colOff>
      <xdr:row>40</xdr:row>
      <xdr:rowOff>136616</xdr:rowOff>
    </xdr:to>
    <xdr:cxnSp macro="">
      <xdr:nvCxnSpPr>
        <xdr:cNvPr id="83" name="直線コネクタ 82"/>
        <xdr:cNvCxnSpPr/>
      </xdr:nvCxnSpPr>
      <xdr:spPr>
        <a:xfrm>
          <a:off x="1130300" y="69619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8" name="n_1mainValue【図書館】&#10;有形固定資産減価償却率"/>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39750</xdr:rowOff>
    </xdr:from>
    <xdr:ext cx="405111" cy="259045"/>
    <xdr:sp macro="" textlink="">
      <xdr:nvSpPr>
        <xdr:cNvPr id="89" name="n_2mainValue【図書館】&#10;有形固定資産減価償却率"/>
        <xdr:cNvSpPr txBox="1"/>
      </xdr:nvSpPr>
      <xdr:spPr>
        <a:xfrm>
          <a:off x="2705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7093</xdr:rowOff>
    </xdr:from>
    <xdr:ext cx="405111" cy="259045"/>
    <xdr:sp macro="" textlink="">
      <xdr:nvSpPr>
        <xdr:cNvPr id="90" name="n_3mainValue【図書館】&#10;有形固定資産減価償却率"/>
        <xdr:cNvSpPr txBox="1"/>
      </xdr:nvSpPr>
      <xdr:spPr>
        <a:xfrm>
          <a:off x="1816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145886</xdr:rowOff>
    </xdr:from>
    <xdr:ext cx="405111" cy="259045"/>
    <xdr:sp macro="" textlink="">
      <xdr:nvSpPr>
        <xdr:cNvPr id="91" name="n_4mainValue【図書館】&#10;有形固定資産減価償却率"/>
        <xdr:cNvSpPr txBox="1"/>
      </xdr:nvSpPr>
      <xdr:spPr>
        <a:xfrm>
          <a:off x="927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31" name="楕円 130"/>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19067</xdr:rowOff>
    </xdr:from>
    <xdr:ext cx="469744" cy="259045"/>
    <xdr:sp macro="" textlink="">
      <xdr:nvSpPr>
        <xdr:cNvPr id="132" name="【図書館】&#10;一人当たり面積該当値テキスト"/>
        <xdr:cNvSpPr txBox="1"/>
      </xdr:nvSpPr>
      <xdr:spPr>
        <a:xfrm>
          <a:off x="10515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3" name="楕円 132"/>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99060</xdr:rowOff>
    </xdr:to>
    <xdr:cxnSp macro="">
      <xdr:nvCxnSpPr>
        <xdr:cNvPr id="134" name="直線コネクタ 133"/>
        <xdr:cNvCxnSpPr/>
      </xdr:nvCxnSpPr>
      <xdr:spPr>
        <a:xfrm flipV="1">
          <a:off x="9639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5" name="楕円 134"/>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6" name="直線コネクタ 135"/>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55880</xdr:rowOff>
    </xdr:from>
    <xdr:to>
      <xdr:col>41</xdr:col>
      <xdr:colOff>101600</xdr:colOff>
      <xdr:row>40</xdr:row>
      <xdr:rowOff>157480</xdr:rowOff>
    </xdr:to>
    <xdr:sp macro="" textlink="">
      <xdr:nvSpPr>
        <xdr:cNvPr id="137" name="楕円 136"/>
        <xdr:cNvSpPr/>
      </xdr:nvSpPr>
      <xdr:spPr>
        <a:xfrm>
          <a:off x="781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106680</xdr:rowOff>
    </xdr:to>
    <xdr:cxnSp macro="">
      <xdr:nvCxnSpPr>
        <xdr:cNvPr id="138" name="直線コネクタ 137"/>
        <xdr:cNvCxnSpPr/>
      </xdr:nvCxnSpPr>
      <xdr:spPr>
        <a:xfrm flipV="1">
          <a:off x="7861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55880</xdr:rowOff>
    </xdr:from>
    <xdr:to>
      <xdr:col>36</xdr:col>
      <xdr:colOff>165100</xdr:colOff>
      <xdr:row>40</xdr:row>
      <xdr:rowOff>157480</xdr:rowOff>
    </xdr:to>
    <xdr:sp macro="" textlink="">
      <xdr:nvSpPr>
        <xdr:cNvPr id="139" name="楕円 138"/>
        <xdr:cNvSpPr/>
      </xdr:nvSpPr>
      <xdr:spPr>
        <a:xfrm>
          <a:off x="692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106680</xdr:rowOff>
    </xdr:from>
    <xdr:to>
      <xdr:col>41</xdr:col>
      <xdr:colOff>50800</xdr:colOff>
      <xdr:row>40</xdr:row>
      <xdr:rowOff>106680</xdr:rowOff>
    </xdr:to>
    <xdr:cxnSp macro="">
      <xdr:nvCxnSpPr>
        <xdr:cNvPr id="140" name="直線コネクタ 139"/>
        <xdr:cNvCxnSpPr/>
      </xdr:nvCxnSpPr>
      <xdr:spPr>
        <a:xfrm>
          <a:off x="6972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5"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6"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148607</xdr:rowOff>
    </xdr:from>
    <xdr:ext cx="469744" cy="259045"/>
    <xdr:sp macro="" textlink="">
      <xdr:nvSpPr>
        <xdr:cNvPr id="147" name="n_3mainValue【図書館】&#10;一人当たり面積"/>
        <xdr:cNvSpPr txBox="1"/>
      </xdr:nvSpPr>
      <xdr:spPr>
        <a:xfrm>
          <a:off x="7626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148607</xdr:rowOff>
    </xdr:from>
    <xdr:ext cx="469744" cy="259045"/>
    <xdr:sp macro="" textlink="">
      <xdr:nvSpPr>
        <xdr:cNvPr id="148" name="n_4mainValue【図書館】&#10;一人当たり面積"/>
        <xdr:cNvSpPr txBox="1"/>
      </xdr:nvSpPr>
      <xdr:spPr>
        <a:xfrm>
          <a:off x="6737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9" name="楕円 188"/>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67327</xdr:rowOff>
    </xdr:from>
    <xdr:ext cx="405111" cy="259045"/>
    <xdr:sp macro="" textlink="">
      <xdr:nvSpPr>
        <xdr:cNvPr id="190" name="【体育館・プール】&#10;有形固定資産減価償却率該当値テキスト"/>
        <xdr:cNvSpPr txBox="1"/>
      </xdr:nvSpPr>
      <xdr:spPr>
        <a:xfrm>
          <a:off x="4673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137160</xdr:rowOff>
    </xdr:to>
    <xdr:cxnSp macro="">
      <xdr:nvCxnSpPr>
        <xdr:cNvPr id="192" name="直線コネクタ 191"/>
        <xdr:cNvCxnSpPr/>
      </xdr:nvCxnSpPr>
      <xdr:spPr>
        <a:xfrm flipV="1">
          <a:off x="3797300" y="103822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3" name="楕円 192"/>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156210</xdr:rowOff>
    </xdr:to>
    <xdr:cxnSp macro="">
      <xdr:nvCxnSpPr>
        <xdr:cNvPr id="194" name="直線コネクタ 193"/>
        <xdr:cNvCxnSpPr/>
      </xdr:nvCxnSpPr>
      <xdr:spPr>
        <a:xfrm flipV="1">
          <a:off x="2908300" y="104241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5" name="楕円 194"/>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60</xdr:row>
      <xdr:rowOff>156210</xdr:rowOff>
    </xdr:to>
    <xdr:cxnSp macro="">
      <xdr:nvCxnSpPr>
        <xdr:cNvPr id="196" name="直線コネクタ 195"/>
        <xdr:cNvCxnSpPr/>
      </xdr:nvCxnSpPr>
      <xdr:spPr>
        <a:xfrm>
          <a:off x="2019300" y="10407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7" name="楕円 196"/>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120015</xdr:rowOff>
    </xdr:to>
    <xdr:cxnSp macro="">
      <xdr:nvCxnSpPr>
        <xdr:cNvPr id="198" name="直線コネクタ 197"/>
        <xdr:cNvCxnSpPr/>
      </xdr:nvCxnSpPr>
      <xdr:spPr>
        <a:xfrm>
          <a:off x="1130300" y="10367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3"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4" name="n_2mainValue【体育館・プー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205" name="n_3mainValue【体育館・プール】&#10;有形固定資産減価償却率"/>
        <xdr:cNvSpPr txBox="1"/>
      </xdr:nvSpPr>
      <xdr:spPr>
        <a:xfrm>
          <a:off x="1816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121937</xdr:rowOff>
    </xdr:from>
    <xdr:ext cx="405111" cy="259045"/>
    <xdr:sp macro="" textlink="">
      <xdr:nvSpPr>
        <xdr:cNvPr id="206" name="n_4mainValue【体育館・プール】&#10;有形固定資産減価償却率"/>
        <xdr:cNvSpPr txBox="1"/>
      </xdr:nvSpPr>
      <xdr:spPr>
        <a:xfrm>
          <a:off x="927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135346</xdr:rowOff>
    </xdr:from>
    <xdr:to>
      <xdr:col>55</xdr:col>
      <xdr:colOff>50800</xdr:colOff>
      <xdr:row>57</xdr:row>
      <xdr:rowOff>65496</xdr:rowOff>
    </xdr:to>
    <xdr:sp macro="" textlink="">
      <xdr:nvSpPr>
        <xdr:cNvPr id="248" name="楕円 247"/>
        <xdr:cNvSpPr/>
      </xdr:nvSpPr>
      <xdr:spPr>
        <a:xfrm>
          <a:off x="10426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158223</xdr:rowOff>
    </xdr:from>
    <xdr:ext cx="469744" cy="259045"/>
    <xdr:sp macro="" textlink="">
      <xdr:nvSpPr>
        <xdr:cNvPr id="249" name="【体育館・プール】&#10;一人当たり面積該当値テキスト"/>
        <xdr:cNvSpPr txBox="1"/>
      </xdr:nvSpPr>
      <xdr:spPr>
        <a:xfrm>
          <a:off x="10515600" y="95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145143</xdr:rowOff>
    </xdr:from>
    <xdr:to>
      <xdr:col>50</xdr:col>
      <xdr:colOff>165100</xdr:colOff>
      <xdr:row>58</xdr:row>
      <xdr:rowOff>75293</xdr:rowOff>
    </xdr:to>
    <xdr:sp macro="" textlink="">
      <xdr:nvSpPr>
        <xdr:cNvPr id="250" name="楕円 249"/>
        <xdr:cNvSpPr/>
      </xdr:nvSpPr>
      <xdr:spPr>
        <a:xfrm>
          <a:off x="958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14696</xdr:rowOff>
    </xdr:from>
    <xdr:to>
      <xdr:col>55</xdr:col>
      <xdr:colOff>0</xdr:colOff>
      <xdr:row>58</xdr:row>
      <xdr:rowOff>24493</xdr:rowOff>
    </xdr:to>
    <xdr:cxnSp macro="">
      <xdr:nvCxnSpPr>
        <xdr:cNvPr id="251" name="直線コネクタ 250"/>
        <xdr:cNvCxnSpPr/>
      </xdr:nvCxnSpPr>
      <xdr:spPr>
        <a:xfrm flipV="1">
          <a:off x="9639300" y="9787346"/>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166370</xdr:rowOff>
    </xdr:from>
    <xdr:to>
      <xdr:col>46</xdr:col>
      <xdr:colOff>38100</xdr:colOff>
      <xdr:row>58</xdr:row>
      <xdr:rowOff>96520</xdr:rowOff>
    </xdr:to>
    <xdr:sp macro="" textlink="">
      <xdr:nvSpPr>
        <xdr:cNvPr id="252" name="楕円 251"/>
        <xdr:cNvSpPr/>
      </xdr:nvSpPr>
      <xdr:spPr>
        <a:xfrm>
          <a:off x="869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24493</xdr:rowOff>
    </xdr:from>
    <xdr:to>
      <xdr:col>50</xdr:col>
      <xdr:colOff>114300</xdr:colOff>
      <xdr:row>58</xdr:row>
      <xdr:rowOff>45720</xdr:rowOff>
    </xdr:to>
    <xdr:cxnSp macro="">
      <xdr:nvCxnSpPr>
        <xdr:cNvPr id="253" name="直線コネクタ 252"/>
        <xdr:cNvCxnSpPr/>
      </xdr:nvCxnSpPr>
      <xdr:spPr>
        <a:xfrm flipV="1">
          <a:off x="8750300" y="99685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12881</xdr:rowOff>
    </xdr:from>
    <xdr:to>
      <xdr:col>41</xdr:col>
      <xdr:colOff>101600</xdr:colOff>
      <xdr:row>58</xdr:row>
      <xdr:rowOff>114481</xdr:rowOff>
    </xdr:to>
    <xdr:sp macro="" textlink="">
      <xdr:nvSpPr>
        <xdr:cNvPr id="254" name="楕円 253"/>
        <xdr:cNvSpPr/>
      </xdr:nvSpPr>
      <xdr:spPr>
        <a:xfrm>
          <a:off x="781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45720</xdr:rowOff>
    </xdr:from>
    <xdr:to>
      <xdr:col>45</xdr:col>
      <xdr:colOff>177800</xdr:colOff>
      <xdr:row>58</xdr:row>
      <xdr:rowOff>63681</xdr:rowOff>
    </xdr:to>
    <xdr:cxnSp macro="">
      <xdr:nvCxnSpPr>
        <xdr:cNvPr id="255" name="直線コネクタ 254"/>
        <xdr:cNvCxnSpPr/>
      </xdr:nvCxnSpPr>
      <xdr:spPr>
        <a:xfrm flipV="1">
          <a:off x="7861300" y="99898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27577</xdr:rowOff>
    </xdr:from>
    <xdr:to>
      <xdr:col>36</xdr:col>
      <xdr:colOff>165100</xdr:colOff>
      <xdr:row>58</xdr:row>
      <xdr:rowOff>129177</xdr:rowOff>
    </xdr:to>
    <xdr:sp macro="" textlink="">
      <xdr:nvSpPr>
        <xdr:cNvPr id="256" name="楕円 255"/>
        <xdr:cNvSpPr/>
      </xdr:nvSpPr>
      <xdr:spPr>
        <a:xfrm>
          <a:off x="692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63681</xdr:rowOff>
    </xdr:from>
    <xdr:to>
      <xdr:col>41</xdr:col>
      <xdr:colOff>50800</xdr:colOff>
      <xdr:row>58</xdr:row>
      <xdr:rowOff>78377</xdr:rowOff>
    </xdr:to>
    <xdr:cxnSp macro="">
      <xdr:nvCxnSpPr>
        <xdr:cNvPr id="257" name="直線コネクタ 256"/>
        <xdr:cNvCxnSpPr/>
      </xdr:nvCxnSpPr>
      <xdr:spPr>
        <a:xfrm flipV="1">
          <a:off x="6972300" y="100077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91820</xdr:rowOff>
    </xdr:from>
    <xdr:ext cx="469744" cy="259045"/>
    <xdr:sp macro="" textlink="">
      <xdr:nvSpPr>
        <xdr:cNvPr id="262" name="n_1mainValue【体育館・プール】&#10;一人当たり面積"/>
        <xdr:cNvSpPr txBox="1"/>
      </xdr:nvSpPr>
      <xdr:spPr>
        <a:xfrm>
          <a:off x="9391727" y="96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113047</xdr:rowOff>
    </xdr:from>
    <xdr:ext cx="469744" cy="259045"/>
    <xdr:sp macro="" textlink="">
      <xdr:nvSpPr>
        <xdr:cNvPr id="263" name="n_2mainValue【体育館・プール】&#10;一人当たり面積"/>
        <xdr:cNvSpPr txBox="1"/>
      </xdr:nvSpPr>
      <xdr:spPr>
        <a:xfrm>
          <a:off x="85154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131008</xdr:rowOff>
    </xdr:from>
    <xdr:ext cx="469744" cy="259045"/>
    <xdr:sp macro="" textlink="">
      <xdr:nvSpPr>
        <xdr:cNvPr id="264" name="n_3mainValue【体育館・プール】&#10;一人当たり面積"/>
        <xdr:cNvSpPr txBox="1"/>
      </xdr:nvSpPr>
      <xdr:spPr>
        <a:xfrm>
          <a:off x="7626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145704</xdr:rowOff>
    </xdr:from>
    <xdr:ext cx="469744" cy="259045"/>
    <xdr:sp macro="" textlink="">
      <xdr:nvSpPr>
        <xdr:cNvPr id="265" name="n_4mainValue【体育館・プール】&#10;一人当たり面積"/>
        <xdr:cNvSpPr txBox="1"/>
      </xdr:nvSpPr>
      <xdr:spPr>
        <a:xfrm>
          <a:off x="673742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306" name="楕円 305"/>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307" name="【福祉施設】&#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308" name="楕円 307"/>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28575</xdr:rowOff>
    </xdr:to>
    <xdr:cxnSp macro="">
      <xdr:nvCxnSpPr>
        <xdr:cNvPr id="309" name="直線コネクタ 308"/>
        <xdr:cNvCxnSpPr/>
      </xdr:nvCxnSpPr>
      <xdr:spPr>
        <a:xfrm flipV="1">
          <a:off x="3797300" y="14247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10" name="楕円 309"/>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28575</xdr:rowOff>
    </xdr:to>
    <xdr:cxnSp macro="">
      <xdr:nvCxnSpPr>
        <xdr:cNvPr id="311" name="直線コネクタ 310"/>
        <xdr:cNvCxnSpPr/>
      </xdr:nvCxnSpPr>
      <xdr:spPr>
        <a:xfrm>
          <a:off x="2908300" y="14230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12" name="楕円 311"/>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83</xdr:row>
      <xdr:rowOff>0</xdr:rowOff>
    </xdr:to>
    <xdr:cxnSp macro="">
      <xdr:nvCxnSpPr>
        <xdr:cNvPr id="313" name="直線コネクタ 312"/>
        <xdr:cNvCxnSpPr/>
      </xdr:nvCxnSpPr>
      <xdr:spPr>
        <a:xfrm>
          <a:off x="2019300" y="1419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4" name="楕円 313"/>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133350</xdr:rowOff>
    </xdr:to>
    <xdr:cxnSp macro="">
      <xdr:nvCxnSpPr>
        <xdr:cNvPr id="315" name="直線コネクタ 314"/>
        <xdr:cNvCxnSpPr/>
      </xdr:nvCxnSpPr>
      <xdr:spPr>
        <a:xfrm>
          <a:off x="1130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320" name="n_1mainValue【福祉施設】&#10;有形固定資産減価償却率"/>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21" name="n_2mainValue【福祉施設】&#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22" name="n_3mainValue【福祉施設】&#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3" name="n_4mainValue【福祉施設】&#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76454</xdr:rowOff>
    </xdr:from>
    <xdr:to>
      <xdr:col>55</xdr:col>
      <xdr:colOff>50800</xdr:colOff>
      <xdr:row>83</xdr:row>
      <xdr:rowOff>6604</xdr:rowOff>
    </xdr:to>
    <xdr:sp macro="" textlink="">
      <xdr:nvSpPr>
        <xdr:cNvPr id="361" name="楕円 360"/>
        <xdr:cNvSpPr/>
      </xdr:nvSpPr>
      <xdr:spPr>
        <a:xfrm>
          <a:off x="10426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99331</xdr:rowOff>
    </xdr:from>
    <xdr:ext cx="469744" cy="259045"/>
    <xdr:sp macro="" textlink="">
      <xdr:nvSpPr>
        <xdr:cNvPr id="362" name="【福祉施設】&#10;一人当たり面積該当値テキスト"/>
        <xdr:cNvSpPr txBox="1"/>
      </xdr:nvSpPr>
      <xdr:spPr>
        <a:xfrm>
          <a:off x="10515600"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363" name="楕円 362"/>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127254</xdr:rowOff>
    </xdr:to>
    <xdr:cxnSp macro="">
      <xdr:nvCxnSpPr>
        <xdr:cNvPr id="364" name="直線コネクタ 363"/>
        <xdr:cNvCxnSpPr/>
      </xdr:nvCxnSpPr>
      <xdr:spPr>
        <a:xfrm>
          <a:off x="9639300" y="1413128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46737</xdr:rowOff>
    </xdr:from>
    <xdr:to>
      <xdr:col>46</xdr:col>
      <xdr:colOff>38100</xdr:colOff>
      <xdr:row>82</xdr:row>
      <xdr:rowOff>148337</xdr:rowOff>
    </xdr:to>
    <xdr:sp macro="" textlink="">
      <xdr:nvSpPr>
        <xdr:cNvPr id="365" name="楕円 364"/>
        <xdr:cNvSpPr/>
      </xdr:nvSpPr>
      <xdr:spPr>
        <a:xfrm>
          <a:off x="8699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97537</xdr:rowOff>
    </xdr:to>
    <xdr:cxnSp macro="">
      <xdr:nvCxnSpPr>
        <xdr:cNvPr id="366" name="直線コネクタ 365"/>
        <xdr:cNvCxnSpPr/>
      </xdr:nvCxnSpPr>
      <xdr:spPr>
        <a:xfrm flipV="1">
          <a:off x="8750300" y="14131289"/>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58165</xdr:rowOff>
    </xdr:from>
    <xdr:to>
      <xdr:col>41</xdr:col>
      <xdr:colOff>101600</xdr:colOff>
      <xdr:row>82</xdr:row>
      <xdr:rowOff>159765</xdr:rowOff>
    </xdr:to>
    <xdr:sp macro="" textlink="">
      <xdr:nvSpPr>
        <xdr:cNvPr id="367" name="楕円 366"/>
        <xdr:cNvSpPr/>
      </xdr:nvSpPr>
      <xdr:spPr>
        <a:xfrm>
          <a:off x="7810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97537</xdr:rowOff>
    </xdr:from>
    <xdr:to>
      <xdr:col>45</xdr:col>
      <xdr:colOff>177800</xdr:colOff>
      <xdr:row>82</xdr:row>
      <xdr:rowOff>108965</xdr:rowOff>
    </xdr:to>
    <xdr:cxnSp macro="">
      <xdr:nvCxnSpPr>
        <xdr:cNvPr id="368" name="直線コネクタ 367"/>
        <xdr:cNvCxnSpPr/>
      </xdr:nvCxnSpPr>
      <xdr:spPr>
        <a:xfrm flipV="1">
          <a:off x="7861300" y="141564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92456</xdr:rowOff>
    </xdr:from>
    <xdr:to>
      <xdr:col>36</xdr:col>
      <xdr:colOff>165100</xdr:colOff>
      <xdr:row>83</xdr:row>
      <xdr:rowOff>22606</xdr:rowOff>
    </xdr:to>
    <xdr:sp macro="" textlink="">
      <xdr:nvSpPr>
        <xdr:cNvPr id="369" name="楕円 368"/>
        <xdr:cNvSpPr/>
      </xdr:nvSpPr>
      <xdr:spPr>
        <a:xfrm>
          <a:off x="6921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108965</xdr:rowOff>
    </xdr:from>
    <xdr:to>
      <xdr:col>41</xdr:col>
      <xdr:colOff>50800</xdr:colOff>
      <xdr:row>82</xdr:row>
      <xdr:rowOff>143256</xdr:rowOff>
    </xdr:to>
    <xdr:cxnSp macro="">
      <xdr:nvCxnSpPr>
        <xdr:cNvPr id="370" name="直線コネクタ 369"/>
        <xdr:cNvCxnSpPr/>
      </xdr:nvCxnSpPr>
      <xdr:spPr>
        <a:xfrm flipV="1">
          <a:off x="6972300" y="1416786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375" name="n_1mainValue【福祉施設】&#10;一人当たり面積"/>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164864</xdr:rowOff>
    </xdr:from>
    <xdr:ext cx="469744" cy="259045"/>
    <xdr:sp macro="" textlink="">
      <xdr:nvSpPr>
        <xdr:cNvPr id="376" name="n_2mainValue【福祉施設】&#10;一人当たり面積"/>
        <xdr:cNvSpPr txBox="1"/>
      </xdr:nvSpPr>
      <xdr:spPr>
        <a:xfrm>
          <a:off x="8515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4842</xdr:rowOff>
    </xdr:from>
    <xdr:ext cx="469744" cy="259045"/>
    <xdr:sp macro="" textlink="">
      <xdr:nvSpPr>
        <xdr:cNvPr id="377" name="n_3mainValue【福祉施設】&#10;一人当たり面積"/>
        <xdr:cNvSpPr txBox="1"/>
      </xdr:nvSpPr>
      <xdr:spPr>
        <a:xfrm>
          <a:off x="76264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39133</xdr:rowOff>
    </xdr:from>
    <xdr:ext cx="469744" cy="259045"/>
    <xdr:sp macro="" textlink="">
      <xdr:nvSpPr>
        <xdr:cNvPr id="378" name="n_4mainValue【福祉施設】&#10;一人当たり面積"/>
        <xdr:cNvSpPr txBox="1"/>
      </xdr:nvSpPr>
      <xdr:spPr>
        <a:xfrm>
          <a:off x="6737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35" name="楕円 434"/>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36"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437" name="楕円 436"/>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438" name="直線コネクタ 437"/>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39" name="楕円 438"/>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440" name="直線コネクタ 439"/>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41" name="楕円 440"/>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442" name="直線コネクタ 441"/>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443" name="楕円 442"/>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444" name="直線コネクタ 443"/>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4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4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449"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50" name="n_2mainValue【一般廃棄物処理施設】&#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51"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452" name="n_4mainValue【一般廃棄物処理施設】&#10;有形固定資産減価償却率"/>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31471</xdr:rowOff>
    </xdr:from>
    <xdr:to>
      <xdr:col>116</xdr:col>
      <xdr:colOff>114300</xdr:colOff>
      <xdr:row>40</xdr:row>
      <xdr:rowOff>133071</xdr:rowOff>
    </xdr:to>
    <xdr:sp macro="" textlink="">
      <xdr:nvSpPr>
        <xdr:cNvPr id="494" name="楕円 493"/>
        <xdr:cNvSpPr/>
      </xdr:nvSpPr>
      <xdr:spPr>
        <a:xfrm>
          <a:off x="22110700" y="6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54348</xdr:rowOff>
    </xdr:from>
    <xdr:ext cx="599010" cy="259045"/>
    <xdr:sp macro="" textlink="">
      <xdr:nvSpPr>
        <xdr:cNvPr id="495" name="【一般廃棄物処理施設】&#10;一人当たり有形固定資産（償却資産）額該当値テキスト"/>
        <xdr:cNvSpPr txBox="1"/>
      </xdr:nvSpPr>
      <xdr:spPr>
        <a:xfrm>
          <a:off x="22199600" y="674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38407</xdr:rowOff>
    </xdr:from>
    <xdr:to>
      <xdr:col>112</xdr:col>
      <xdr:colOff>38100</xdr:colOff>
      <xdr:row>40</xdr:row>
      <xdr:rowOff>140007</xdr:rowOff>
    </xdr:to>
    <xdr:sp macro="" textlink="">
      <xdr:nvSpPr>
        <xdr:cNvPr id="496" name="楕円 495"/>
        <xdr:cNvSpPr/>
      </xdr:nvSpPr>
      <xdr:spPr>
        <a:xfrm>
          <a:off x="21272500" y="68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82271</xdr:rowOff>
    </xdr:from>
    <xdr:to>
      <xdr:col>116</xdr:col>
      <xdr:colOff>63500</xdr:colOff>
      <xdr:row>40</xdr:row>
      <xdr:rowOff>89207</xdr:rowOff>
    </xdr:to>
    <xdr:cxnSp macro="">
      <xdr:nvCxnSpPr>
        <xdr:cNvPr id="497" name="直線コネクタ 496"/>
        <xdr:cNvCxnSpPr/>
      </xdr:nvCxnSpPr>
      <xdr:spPr>
        <a:xfrm flipV="1">
          <a:off x="21323300" y="6940271"/>
          <a:ext cx="8382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1335</xdr:rowOff>
    </xdr:from>
    <xdr:to>
      <xdr:col>107</xdr:col>
      <xdr:colOff>101600</xdr:colOff>
      <xdr:row>40</xdr:row>
      <xdr:rowOff>102935</xdr:rowOff>
    </xdr:to>
    <xdr:sp macro="" textlink="">
      <xdr:nvSpPr>
        <xdr:cNvPr id="498" name="楕円 497"/>
        <xdr:cNvSpPr/>
      </xdr:nvSpPr>
      <xdr:spPr>
        <a:xfrm>
          <a:off x="20383500" y="6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52135</xdr:rowOff>
    </xdr:from>
    <xdr:to>
      <xdr:col>111</xdr:col>
      <xdr:colOff>177800</xdr:colOff>
      <xdr:row>40</xdr:row>
      <xdr:rowOff>89207</xdr:rowOff>
    </xdr:to>
    <xdr:cxnSp macro="">
      <xdr:nvCxnSpPr>
        <xdr:cNvPr id="499" name="直線コネクタ 498"/>
        <xdr:cNvCxnSpPr/>
      </xdr:nvCxnSpPr>
      <xdr:spPr>
        <a:xfrm>
          <a:off x="20434300" y="6910135"/>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40148</xdr:rowOff>
    </xdr:from>
    <xdr:to>
      <xdr:col>102</xdr:col>
      <xdr:colOff>165100</xdr:colOff>
      <xdr:row>40</xdr:row>
      <xdr:rowOff>141748</xdr:rowOff>
    </xdr:to>
    <xdr:sp macro="" textlink="">
      <xdr:nvSpPr>
        <xdr:cNvPr id="500" name="楕円 499"/>
        <xdr:cNvSpPr/>
      </xdr:nvSpPr>
      <xdr:spPr>
        <a:xfrm>
          <a:off x="19494500" y="68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52135</xdr:rowOff>
    </xdr:from>
    <xdr:to>
      <xdr:col>107</xdr:col>
      <xdr:colOff>50800</xdr:colOff>
      <xdr:row>40</xdr:row>
      <xdr:rowOff>90948</xdr:rowOff>
    </xdr:to>
    <xdr:cxnSp macro="">
      <xdr:nvCxnSpPr>
        <xdr:cNvPr id="501" name="直線コネクタ 500"/>
        <xdr:cNvCxnSpPr/>
      </xdr:nvCxnSpPr>
      <xdr:spPr>
        <a:xfrm flipV="1">
          <a:off x="19545300" y="6910135"/>
          <a:ext cx="8890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44779</xdr:rowOff>
    </xdr:from>
    <xdr:to>
      <xdr:col>98</xdr:col>
      <xdr:colOff>38100</xdr:colOff>
      <xdr:row>40</xdr:row>
      <xdr:rowOff>146379</xdr:rowOff>
    </xdr:to>
    <xdr:sp macro="" textlink="">
      <xdr:nvSpPr>
        <xdr:cNvPr id="502" name="楕円 501"/>
        <xdr:cNvSpPr/>
      </xdr:nvSpPr>
      <xdr:spPr>
        <a:xfrm>
          <a:off x="18605500" y="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90948</xdr:rowOff>
    </xdr:from>
    <xdr:to>
      <xdr:col>102</xdr:col>
      <xdr:colOff>114300</xdr:colOff>
      <xdr:row>40</xdr:row>
      <xdr:rowOff>95579</xdr:rowOff>
    </xdr:to>
    <xdr:cxnSp macro="">
      <xdr:nvCxnSpPr>
        <xdr:cNvPr id="503" name="直線コネクタ 502"/>
        <xdr:cNvCxnSpPr/>
      </xdr:nvCxnSpPr>
      <xdr:spPr>
        <a:xfrm flipV="1">
          <a:off x="18656300" y="6948948"/>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04" name="n_1aveValue【一般廃棄物処理施設】&#10;一人当たり有形固定資産（償却資産）額"/>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156534</xdr:rowOff>
    </xdr:from>
    <xdr:ext cx="599010" cy="259045"/>
    <xdr:sp macro="" textlink="">
      <xdr:nvSpPr>
        <xdr:cNvPr id="508" name="n_1mainValue【一般廃棄物処理施設】&#10;一人当たり有形固定資産（償却資産）額"/>
        <xdr:cNvSpPr txBox="1"/>
      </xdr:nvSpPr>
      <xdr:spPr>
        <a:xfrm>
          <a:off x="21011095" y="66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119462</xdr:rowOff>
    </xdr:from>
    <xdr:ext cx="599010" cy="259045"/>
    <xdr:sp macro="" textlink="">
      <xdr:nvSpPr>
        <xdr:cNvPr id="509" name="n_2mainValue【一般廃棄物処理施設】&#10;一人当たり有形固定資産（償却資産）額"/>
        <xdr:cNvSpPr txBox="1"/>
      </xdr:nvSpPr>
      <xdr:spPr>
        <a:xfrm>
          <a:off x="20134795" y="66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158275</xdr:rowOff>
    </xdr:from>
    <xdr:ext cx="599010" cy="259045"/>
    <xdr:sp macro="" textlink="">
      <xdr:nvSpPr>
        <xdr:cNvPr id="510" name="n_3mainValue【一般廃棄物処理施設】&#10;一人当たり有形固定資産（償却資産）額"/>
        <xdr:cNvSpPr txBox="1"/>
      </xdr:nvSpPr>
      <xdr:spPr>
        <a:xfrm>
          <a:off x="19245795" y="66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162906</xdr:rowOff>
    </xdr:from>
    <xdr:ext cx="599010" cy="259045"/>
    <xdr:sp macro="" textlink="">
      <xdr:nvSpPr>
        <xdr:cNvPr id="511" name="n_4mainValue【一般廃棄物処理施設】&#10;一人当たり有形固定資産（償却資産）額"/>
        <xdr:cNvSpPr txBox="1"/>
      </xdr:nvSpPr>
      <xdr:spPr>
        <a:xfrm>
          <a:off x="18356795" y="66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52" name="直線コネクタ 5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54" name="直線コネクタ 5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5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58" name="フローチャート: 判断 5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59" name="フローチャート: 判断 5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60" name="フローチャート: 判断 5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1" name="フローチャート: 判断 5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62" name="フローチャート: 判断 5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68" name="楕円 567"/>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569"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570" name="楕円 569"/>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148589</xdr:rowOff>
    </xdr:to>
    <xdr:cxnSp macro="">
      <xdr:nvCxnSpPr>
        <xdr:cNvPr id="571" name="直線コネクタ 570"/>
        <xdr:cNvCxnSpPr/>
      </xdr:nvCxnSpPr>
      <xdr:spPr>
        <a:xfrm flipV="1">
          <a:off x="15481300" y="139255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84455</xdr:rowOff>
    </xdr:from>
    <xdr:to>
      <xdr:col>76</xdr:col>
      <xdr:colOff>165100</xdr:colOff>
      <xdr:row>82</xdr:row>
      <xdr:rowOff>14605</xdr:rowOff>
    </xdr:to>
    <xdr:sp macro="" textlink="">
      <xdr:nvSpPr>
        <xdr:cNvPr id="572" name="楕円 571"/>
        <xdr:cNvSpPr/>
      </xdr:nvSpPr>
      <xdr:spPr>
        <a:xfrm>
          <a:off x="14541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81</xdr:row>
      <xdr:rowOff>148589</xdr:rowOff>
    </xdr:to>
    <xdr:cxnSp macro="">
      <xdr:nvCxnSpPr>
        <xdr:cNvPr id="573" name="直線コネクタ 572"/>
        <xdr:cNvCxnSpPr/>
      </xdr:nvCxnSpPr>
      <xdr:spPr>
        <a:xfrm>
          <a:off x="14592300" y="140227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31114</xdr:rowOff>
    </xdr:from>
    <xdr:to>
      <xdr:col>72</xdr:col>
      <xdr:colOff>38100</xdr:colOff>
      <xdr:row>81</xdr:row>
      <xdr:rowOff>132714</xdr:rowOff>
    </xdr:to>
    <xdr:sp macro="" textlink="">
      <xdr:nvSpPr>
        <xdr:cNvPr id="574" name="楕円 573"/>
        <xdr:cNvSpPr/>
      </xdr:nvSpPr>
      <xdr:spPr>
        <a:xfrm>
          <a:off x="13652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81914</xdr:rowOff>
    </xdr:from>
    <xdr:to>
      <xdr:col>76</xdr:col>
      <xdr:colOff>114300</xdr:colOff>
      <xdr:row>81</xdr:row>
      <xdr:rowOff>135255</xdr:rowOff>
    </xdr:to>
    <xdr:cxnSp macro="">
      <xdr:nvCxnSpPr>
        <xdr:cNvPr id="575" name="直線コネクタ 574"/>
        <xdr:cNvCxnSpPr/>
      </xdr:nvCxnSpPr>
      <xdr:spPr>
        <a:xfrm>
          <a:off x="13703300" y="139693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576" name="楕円 575"/>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81914</xdr:rowOff>
    </xdr:to>
    <xdr:cxnSp macro="">
      <xdr:nvCxnSpPr>
        <xdr:cNvPr id="577" name="直線コネクタ 576"/>
        <xdr:cNvCxnSpPr/>
      </xdr:nvCxnSpPr>
      <xdr:spPr>
        <a:xfrm>
          <a:off x="12814300" y="138912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5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5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5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5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582" name="n_1mainValue【消防施設】&#10;有形固定資産減価償却率"/>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31132</xdr:rowOff>
    </xdr:from>
    <xdr:ext cx="405111" cy="259045"/>
    <xdr:sp macro="" textlink="">
      <xdr:nvSpPr>
        <xdr:cNvPr id="583" name="n_2mainValue【消防施設】&#10;有形固定資産減価償却率"/>
        <xdr:cNvSpPr txBox="1"/>
      </xdr:nvSpPr>
      <xdr:spPr>
        <a:xfrm>
          <a:off x="14389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149241</xdr:rowOff>
    </xdr:from>
    <xdr:ext cx="405111" cy="259045"/>
    <xdr:sp macro="" textlink="">
      <xdr:nvSpPr>
        <xdr:cNvPr id="584" name="n_3mainValue【消防施設】&#10;有形固定資産減価償却率"/>
        <xdr:cNvSpPr txBox="1"/>
      </xdr:nvSpPr>
      <xdr:spPr>
        <a:xfrm>
          <a:off x="13500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585" name="n_4mainValue【消防施設】&#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11" name="直線コネクタ 6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13" name="直線コネクタ 6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15" name="直線コネクタ 6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17" name="フローチャート: 判断 6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18" name="フローチャート: 判断 6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19" name="フローチャート: 判断 6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20" name="フローチャート: 判断 6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21" name="フローチャート: 判断 6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15602</xdr:rowOff>
    </xdr:from>
    <xdr:to>
      <xdr:col>116</xdr:col>
      <xdr:colOff>114300</xdr:colOff>
      <xdr:row>86</xdr:row>
      <xdr:rowOff>117202</xdr:rowOff>
    </xdr:to>
    <xdr:sp macro="" textlink="">
      <xdr:nvSpPr>
        <xdr:cNvPr id="627" name="楕円 626"/>
        <xdr:cNvSpPr/>
      </xdr:nvSpPr>
      <xdr:spPr>
        <a:xfrm>
          <a:off x="22110700" y="147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124113</xdr:rowOff>
    </xdr:from>
    <xdr:ext cx="469744" cy="259045"/>
    <xdr:sp macro="" textlink="">
      <xdr:nvSpPr>
        <xdr:cNvPr id="628" name="【消防施設】&#10;一人当たり面積該当値テキスト"/>
        <xdr:cNvSpPr txBox="1"/>
      </xdr:nvSpPr>
      <xdr:spPr>
        <a:xfrm>
          <a:off x="22199600" y="146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16692</xdr:rowOff>
    </xdr:from>
    <xdr:to>
      <xdr:col>112</xdr:col>
      <xdr:colOff>38100</xdr:colOff>
      <xdr:row>86</xdr:row>
      <xdr:rowOff>118292</xdr:rowOff>
    </xdr:to>
    <xdr:sp macro="" textlink="">
      <xdr:nvSpPr>
        <xdr:cNvPr id="629" name="楕円 628"/>
        <xdr:cNvSpPr/>
      </xdr:nvSpPr>
      <xdr:spPr>
        <a:xfrm>
          <a:off x="2127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66402</xdr:rowOff>
    </xdr:from>
    <xdr:to>
      <xdr:col>116</xdr:col>
      <xdr:colOff>63500</xdr:colOff>
      <xdr:row>86</xdr:row>
      <xdr:rowOff>67492</xdr:rowOff>
    </xdr:to>
    <xdr:cxnSp macro="">
      <xdr:nvCxnSpPr>
        <xdr:cNvPr id="630" name="直線コネクタ 629"/>
        <xdr:cNvCxnSpPr/>
      </xdr:nvCxnSpPr>
      <xdr:spPr>
        <a:xfrm flipV="1">
          <a:off x="21323300" y="14811102"/>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12337</xdr:rowOff>
    </xdr:from>
    <xdr:to>
      <xdr:col>107</xdr:col>
      <xdr:colOff>101600</xdr:colOff>
      <xdr:row>86</xdr:row>
      <xdr:rowOff>113937</xdr:rowOff>
    </xdr:to>
    <xdr:sp macro="" textlink="">
      <xdr:nvSpPr>
        <xdr:cNvPr id="631" name="楕円 630"/>
        <xdr:cNvSpPr/>
      </xdr:nvSpPr>
      <xdr:spPr>
        <a:xfrm>
          <a:off x="20383500" y="14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63137</xdr:rowOff>
    </xdr:from>
    <xdr:to>
      <xdr:col>111</xdr:col>
      <xdr:colOff>177800</xdr:colOff>
      <xdr:row>86</xdr:row>
      <xdr:rowOff>67492</xdr:rowOff>
    </xdr:to>
    <xdr:cxnSp macro="">
      <xdr:nvCxnSpPr>
        <xdr:cNvPr id="632" name="直線コネクタ 631"/>
        <xdr:cNvCxnSpPr/>
      </xdr:nvCxnSpPr>
      <xdr:spPr>
        <a:xfrm>
          <a:off x="20434300" y="148078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633" name="楕円 632"/>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63137</xdr:rowOff>
    </xdr:from>
    <xdr:to>
      <xdr:col>107</xdr:col>
      <xdr:colOff>50800</xdr:colOff>
      <xdr:row>86</xdr:row>
      <xdr:rowOff>68580</xdr:rowOff>
    </xdr:to>
    <xdr:cxnSp macro="">
      <xdr:nvCxnSpPr>
        <xdr:cNvPr id="634" name="直線コネクタ 633"/>
        <xdr:cNvCxnSpPr/>
      </xdr:nvCxnSpPr>
      <xdr:spPr>
        <a:xfrm flipV="1">
          <a:off x="19545300" y="148078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635" name="楕円 634"/>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68580</xdr:rowOff>
    </xdr:from>
    <xdr:to>
      <xdr:col>102</xdr:col>
      <xdr:colOff>114300</xdr:colOff>
      <xdr:row>86</xdr:row>
      <xdr:rowOff>70757</xdr:rowOff>
    </xdr:to>
    <xdr:cxnSp macro="">
      <xdr:nvCxnSpPr>
        <xdr:cNvPr id="636" name="直線コネクタ 635"/>
        <xdr:cNvCxnSpPr/>
      </xdr:nvCxnSpPr>
      <xdr:spPr>
        <a:xfrm flipV="1">
          <a:off x="18656300" y="148132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6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109419</xdr:rowOff>
    </xdr:from>
    <xdr:ext cx="469744" cy="259045"/>
    <xdr:sp macro="" textlink="">
      <xdr:nvSpPr>
        <xdr:cNvPr id="641" name="n_1mainValue【消防施設】&#10;一人当たり面積"/>
        <xdr:cNvSpPr txBox="1"/>
      </xdr:nvSpPr>
      <xdr:spPr>
        <a:xfrm>
          <a:off x="21075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105064</xdr:rowOff>
    </xdr:from>
    <xdr:ext cx="469744" cy="259045"/>
    <xdr:sp macro="" textlink="">
      <xdr:nvSpPr>
        <xdr:cNvPr id="642" name="n_2mainValue【消防施設】&#10;一人当たり面積"/>
        <xdr:cNvSpPr txBox="1"/>
      </xdr:nvSpPr>
      <xdr:spPr>
        <a:xfrm>
          <a:off x="20199427" y="14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643" name="n_3mainValue【消防施設】&#10;一人当たり面積"/>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644" name="n_4mainValue【消防施設】&#10;一人当たり面積"/>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70" name="直線コネクタ 6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2" name="直線コネクタ 6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4" name="直線コネクタ 6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6" name="フローチャート: 判断 6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7" name="フローチャート: 判断 6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8" name="フローチャート: 判断 6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9" name="フローチャート: 判断 6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80" name="フローチャート: 判断 6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86" name="楕円 685"/>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687"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88" name="楕円 687"/>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95794</xdr:rowOff>
    </xdr:to>
    <xdr:cxnSp macro="">
      <xdr:nvCxnSpPr>
        <xdr:cNvPr id="689" name="直線コネクタ 688"/>
        <xdr:cNvCxnSpPr/>
      </xdr:nvCxnSpPr>
      <xdr:spPr>
        <a:xfrm>
          <a:off x="15481300" y="177241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90" name="楕円 689"/>
        <xdr:cNvSpPr/>
      </xdr:nvSpPr>
      <xdr:spPr>
        <a:xfrm>
          <a:off x="14541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64770</xdr:rowOff>
    </xdr:to>
    <xdr:cxnSp macro="">
      <xdr:nvCxnSpPr>
        <xdr:cNvPr id="691" name="直線コネクタ 690"/>
        <xdr:cNvCxnSpPr/>
      </xdr:nvCxnSpPr>
      <xdr:spPr>
        <a:xfrm>
          <a:off x="14592300" y="1768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692" name="楕円 691"/>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27214</xdr:rowOff>
    </xdr:to>
    <xdr:cxnSp macro="">
      <xdr:nvCxnSpPr>
        <xdr:cNvPr id="693" name="直線コネクタ 692"/>
        <xdr:cNvCxnSpPr/>
      </xdr:nvCxnSpPr>
      <xdr:spPr>
        <a:xfrm>
          <a:off x="13703300" y="1764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67855</xdr:rowOff>
    </xdr:from>
    <xdr:to>
      <xdr:col>67</xdr:col>
      <xdr:colOff>101600</xdr:colOff>
      <xdr:row>102</xdr:row>
      <xdr:rowOff>169455</xdr:rowOff>
    </xdr:to>
    <xdr:sp macro="" textlink="">
      <xdr:nvSpPr>
        <xdr:cNvPr id="694" name="楕円 693"/>
        <xdr:cNvSpPr/>
      </xdr:nvSpPr>
      <xdr:spPr>
        <a:xfrm>
          <a:off x="12763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102</xdr:row>
      <xdr:rowOff>157843</xdr:rowOff>
    </xdr:to>
    <xdr:cxnSp macro="">
      <xdr:nvCxnSpPr>
        <xdr:cNvPr id="695" name="直線コネクタ 694"/>
        <xdr:cNvCxnSpPr/>
      </xdr:nvCxnSpPr>
      <xdr:spPr>
        <a:xfrm>
          <a:off x="12814300" y="176065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6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97"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699"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700"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701" name="n_2mainValue【庁舎】&#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702" name="n_3mainValue【庁舎】&#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14532</xdr:rowOff>
    </xdr:from>
    <xdr:ext cx="405111" cy="259045"/>
    <xdr:sp macro="" textlink="">
      <xdr:nvSpPr>
        <xdr:cNvPr id="703" name="n_4mainValue【庁舎】&#10;有形固定資産減価償却率"/>
        <xdr:cNvSpPr txBox="1"/>
      </xdr:nvSpPr>
      <xdr:spPr>
        <a:xfrm>
          <a:off x="12611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7" name="直線コネクタ 7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9" name="直線コネクタ 7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31" name="直線コネクタ 7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3" name="フローチャート: 判断 7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4" name="フローチャート: 判断 7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5" name="フローチャート: 判断 7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6" name="フローチャート: 判断 7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7" name="フローチャート: 判断 7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743" name="楕円 742"/>
        <xdr:cNvSpPr/>
      </xdr:nvSpPr>
      <xdr:spPr>
        <a:xfrm>
          <a:off x="22110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74313</xdr:rowOff>
    </xdr:from>
    <xdr:ext cx="469744" cy="259045"/>
    <xdr:sp macro="" textlink="">
      <xdr:nvSpPr>
        <xdr:cNvPr id="744" name="【庁舎】&#10;一人当たり面積該当値テキスト"/>
        <xdr:cNvSpPr txBox="1"/>
      </xdr:nvSpPr>
      <xdr:spPr>
        <a:xfrm>
          <a:off x="22199600"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45" name="楕円 744"/>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146686</xdr:rowOff>
    </xdr:from>
    <xdr:to>
      <xdr:col>116</xdr:col>
      <xdr:colOff>63500</xdr:colOff>
      <xdr:row>106</xdr:row>
      <xdr:rowOff>152400</xdr:rowOff>
    </xdr:to>
    <xdr:cxnSp macro="">
      <xdr:nvCxnSpPr>
        <xdr:cNvPr id="746" name="直線コネクタ 745"/>
        <xdr:cNvCxnSpPr/>
      </xdr:nvCxnSpPr>
      <xdr:spPr>
        <a:xfrm flipV="1">
          <a:off x="21323300" y="183203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47" name="楕円 746"/>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160020</xdr:rowOff>
    </xdr:to>
    <xdr:cxnSp macro="">
      <xdr:nvCxnSpPr>
        <xdr:cNvPr id="748" name="直線コネクタ 747"/>
        <xdr:cNvCxnSpPr/>
      </xdr:nvCxnSpPr>
      <xdr:spPr>
        <a:xfrm flipV="1">
          <a:off x="20434300" y="1832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49" name="楕円 748"/>
        <xdr:cNvSpPr/>
      </xdr:nvSpPr>
      <xdr:spPr>
        <a:xfrm>
          <a:off x="19494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160020</xdr:rowOff>
    </xdr:from>
    <xdr:to>
      <xdr:col>107</xdr:col>
      <xdr:colOff>50800</xdr:colOff>
      <xdr:row>106</xdr:row>
      <xdr:rowOff>163830</xdr:rowOff>
    </xdr:to>
    <xdr:cxnSp macro="">
      <xdr:nvCxnSpPr>
        <xdr:cNvPr id="750" name="直線コネクタ 749"/>
        <xdr:cNvCxnSpPr/>
      </xdr:nvCxnSpPr>
      <xdr:spPr>
        <a:xfrm flipV="1">
          <a:off x="19545300" y="1833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118745</xdr:rowOff>
    </xdr:from>
    <xdr:to>
      <xdr:col>98</xdr:col>
      <xdr:colOff>38100</xdr:colOff>
      <xdr:row>107</xdr:row>
      <xdr:rowOff>48895</xdr:rowOff>
    </xdr:to>
    <xdr:sp macro="" textlink="">
      <xdr:nvSpPr>
        <xdr:cNvPr id="751" name="楕円 750"/>
        <xdr:cNvSpPr/>
      </xdr:nvSpPr>
      <xdr:spPr>
        <a:xfrm>
          <a:off x="18605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163830</xdr:rowOff>
    </xdr:from>
    <xdr:to>
      <xdr:col>102</xdr:col>
      <xdr:colOff>114300</xdr:colOff>
      <xdr:row>106</xdr:row>
      <xdr:rowOff>169545</xdr:rowOff>
    </xdr:to>
    <xdr:cxnSp macro="">
      <xdr:nvCxnSpPr>
        <xdr:cNvPr id="752" name="直線コネクタ 751"/>
        <xdr:cNvCxnSpPr/>
      </xdr:nvCxnSpPr>
      <xdr:spPr>
        <a:xfrm flipV="1">
          <a:off x="18656300" y="18337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7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57"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58" name="n_2main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59" name="n_3main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40022</xdr:rowOff>
    </xdr:from>
    <xdr:ext cx="469744" cy="259045"/>
    <xdr:sp macro="" textlink="">
      <xdr:nvSpPr>
        <xdr:cNvPr id="760" name="n_4mainValue【庁舎】&#10;一人当たり面積"/>
        <xdr:cNvSpPr txBox="1"/>
      </xdr:nvSpPr>
      <xdr:spPr>
        <a:xfrm>
          <a:off x="18421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高くなっている施設は、図書館と福祉施設であり、特に低くなっているのは、一般廃棄物処理施設と庁舎である。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一般廃棄物処理施設は仙南地域広域行政事務組合で適切に管理されている。庁舎は平成１８年度に耐震補強を完了しており、日々の修繕を適切に行っている。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老朽化が進む図書館と福祉施設は、個別施設計画に基づいて維持管理を適切に行っていく。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となった。これは、新型コロナウイルス感染症の影響により、市税等の収入が低く見込まれたことが影響している。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ここ数年は類似団体の数値も大きく変動しておらず、本市の数値も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程度で推移している。今後は、歳入の増加に向けて、収納率の向上や、新たな企業誘致の積極的推進を図り、自主財源の増加を図る。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として臨時財政対策債や普通交付税が大幅に増加したため、比率が大きく減少した。そのため、一時的な減少であり、次年度以降は、以前の水準に戻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第六次総合計画では、経常収支比率の令和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年度中間目標値を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％、最終目標値を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％としている。この目標に向けて、経常経費の抑制・削減はもとより、歳入の増加に向けて、収納率の向上や、新たな企業誘致の積極的推進を図り、自主財源の増加を図る。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66</xdr:row>
      <xdr:rowOff>18204</xdr:rowOff>
    </xdr:to>
    <xdr:cxnSp macro="">
      <xdr:nvCxnSpPr>
        <xdr:cNvPr id="132" name="直線コネクタ 131"/>
        <xdr:cNvCxnSpPr/>
      </xdr:nvCxnSpPr>
      <xdr:spPr>
        <a:xfrm flipV="1">
          <a:off x="4114800" y="10778913"/>
          <a:ext cx="8382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18204</xdr:rowOff>
    </xdr:to>
    <xdr:cxnSp macro="">
      <xdr:nvCxnSpPr>
        <xdr:cNvPr id="135" name="直線コネクタ 134"/>
        <xdr:cNvCxnSpPr/>
      </xdr:nvCxnSpPr>
      <xdr:spPr>
        <a:xfrm>
          <a:off x="3225800" y="1130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82550</xdr:rowOff>
    </xdr:to>
    <xdr:cxnSp macro="">
      <xdr:nvCxnSpPr>
        <xdr:cNvPr id="138" name="直線コネクタ 137"/>
        <xdr:cNvCxnSpPr/>
      </xdr:nvCxnSpPr>
      <xdr:spPr>
        <a:xfrm flipV="1">
          <a:off x="2336800" y="113097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67</xdr:row>
      <xdr:rowOff>128270</xdr:rowOff>
    </xdr:to>
    <xdr:cxnSp macro="">
      <xdr:nvCxnSpPr>
        <xdr:cNvPr id="141" name="直線コネクタ 140"/>
        <xdr:cNvCxnSpPr/>
      </xdr:nvCxnSpPr>
      <xdr:spPr>
        <a:xfrm flipV="1">
          <a:off x="1447800" y="113982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3" name="楕円 152"/>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4" name="テキスト ボックス 153"/>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5" name="楕円 154"/>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55050</xdr:rowOff>
    </xdr:from>
    <xdr:ext cx="762000" cy="259045"/>
    <xdr:sp macro="" textlink="">
      <xdr:nvSpPr>
        <xdr:cNvPr id="156" name="テキスト ボックス 155"/>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77470</xdr:rowOff>
    </xdr:from>
    <xdr:to>
      <xdr:col>7</xdr:col>
      <xdr:colOff>31750</xdr:colOff>
      <xdr:row>68</xdr:row>
      <xdr:rowOff>7620</xdr:rowOff>
    </xdr:to>
    <xdr:sp macro="" textlink="">
      <xdr:nvSpPr>
        <xdr:cNvPr id="159" name="楕円 158"/>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163847</xdr:rowOff>
    </xdr:from>
    <xdr:ext cx="762000" cy="259045"/>
    <xdr:sp macro="" textlink="">
      <xdr:nvSpPr>
        <xdr:cNvPr id="160" name="テキスト ボックス 159"/>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令和元年度から増加しているが、この要因は、ふるさと納税推進事業に係る物件費が伸びていることが主な要因である。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自主財源の確保を目的として、第六次総合計画においてもふるさと納税の推進を掲げていることから、今後ふるさと納税寄附金が増加した場合は、さらに増加する可能性がある。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ふるさと納税は重要な財源であり、今後も推進していくこととしているが、それに伴う経費については、出来る限り抑制するなど、効果的・効率的な経費の執行に努める。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113836</xdr:rowOff>
    </xdr:from>
    <xdr:to>
      <xdr:col>23</xdr:col>
      <xdr:colOff>133350</xdr:colOff>
      <xdr:row>84</xdr:row>
      <xdr:rowOff>35730</xdr:rowOff>
    </xdr:to>
    <xdr:cxnSp macro="">
      <xdr:nvCxnSpPr>
        <xdr:cNvPr id="195" name="直線コネクタ 194"/>
        <xdr:cNvCxnSpPr/>
      </xdr:nvCxnSpPr>
      <xdr:spPr>
        <a:xfrm>
          <a:off x="4114800" y="14344186"/>
          <a:ext cx="8382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158645</xdr:rowOff>
    </xdr:from>
    <xdr:to>
      <xdr:col>19</xdr:col>
      <xdr:colOff>133350</xdr:colOff>
      <xdr:row>83</xdr:row>
      <xdr:rowOff>113836</xdr:rowOff>
    </xdr:to>
    <xdr:cxnSp macro="">
      <xdr:nvCxnSpPr>
        <xdr:cNvPr id="198" name="直線コネクタ 197"/>
        <xdr:cNvCxnSpPr/>
      </xdr:nvCxnSpPr>
      <xdr:spPr>
        <a:xfrm>
          <a:off x="3225800" y="14217545"/>
          <a:ext cx="889000" cy="1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23822</xdr:rowOff>
    </xdr:from>
    <xdr:to>
      <xdr:col>15</xdr:col>
      <xdr:colOff>82550</xdr:colOff>
      <xdr:row>82</xdr:row>
      <xdr:rowOff>158645</xdr:rowOff>
    </xdr:to>
    <xdr:cxnSp macro="">
      <xdr:nvCxnSpPr>
        <xdr:cNvPr id="201" name="直線コネクタ 200"/>
        <xdr:cNvCxnSpPr/>
      </xdr:nvCxnSpPr>
      <xdr:spPr>
        <a:xfrm>
          <a:off x="2336800" y="14082722"/>
          <a:ext cx="8890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23822</xdr:rowOff>
    </xdr:from>
    <xdr:to>
      <xdr:col>11</xdr:col>
      <xdr:colOff>31750</xdr:colOff>
      <xdr:row>82</xdr:row>
      <xdr:rowOff>73289</xdr:rowOff>
    </xdr:to>
    <xdr:cxnSp macro="">
      <xdr:nvCxnSpPr>
        <xdr:cNvPr id="204" name="直線コネクタ 203"/>
        <xdr:cNvCxnSpPr/>
      </xdr:nvCxnSpPr>
      <xdr:spPr>
        <a:xfrm flipV="1">
          <a:off x="1447800" y="14082722"/>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156380</xdr:rowOff>
    </xdr:from>
    <xdr:to>
      <xdr:col>23</xdr:col>
      <xdr:colOff>184150</xdr:colOff>
      <xdr:row>84</xdr:row>
      <xdr:rowOff>86530</xdr:rowOff>
    </xdr:to>
    <xdr:sp macro="" textlink="">
      <xdr:nvSpPr>
        <xdr:cNvPr id="214" name="楕円 213"/>
        <xdr:cNvSpPr/>
      </xdr:nvSpPr>
      <xdr:spPr>
        <a:xfrm>
          <a:off x="4902200" y="143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128457</xdr:rowOff>
    </xdr:from>
    <xdr:ext cx="762000" cy="259045"/>
    <xdr:sp macro="" textlink="">
      <xdr:nvSpPr>
        <xdr:cNvPr id="215" name="人件費・物件費等の状況該当値テキスト"/>
        <xdr:cNvSpPr txBox="1"/>
      </xdr:nvSpPr>
      <xdr:spPr>
        <a:xfrm>
          <a:off x="5041900" y="1435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63036</xdr:rowOff>
    </xdr:from>
    <xdr:to>
      <xdr:col>19</xdr:col>
      <xdr:colOff>184150</xdr:colOff>
      <xdr:row>83</xdr:row>
      <xdr:rowOff>164636</xdr:rowOff>
    </xdr:to>
    <xdr:sp macro="" textlink="">
      <xdr:nvSpPr>
        <xdr:cNvPr id="216" name="楕円 215"/>
        <xdr:cNvSpPr/>
      </xdr:nvSpPr>
      <xdr:spPr>
        <a:xfrm>
          <a:off x="4064000" y="142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149413</xdr:rowOff>
    </xdr:from>
    <xdr:ext cx="736600" cy="259045"/>
    <xdr:sp macro="" textlink="">
      <xdr:nvSpPr>
        <xdr:cNvPr id="217" name="テキスト ボックス 216"/>
        <xdr:cNvSpPr txBox="1"/>
      </xdr:nvSpPr>
      <xdr:spPr>
        <a:xfrm>
          <a:off x="3733800" y="1437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107845</xdr:rowOff>
    </xdr:from>
    <xdr:to>
      <xdr:col>15</xdr:col>
      <xdr:colOff>133350</xdr:colOff>
      <xdr:row>83</xdr:row>
      <xdr:rowOff>37995</xdr:rowOff>
    </xdr:to>
    <xdr:sp macro="" textlink="">
      <xdr:nvSpPr>
        <xdr:cNvPr id="218" name="楕円 217"/>
        <xdr:cNvSpPr/>
      </xdr:nvSpPr>
      <xdr:spPr>
        <a:xfrm>
          <a:off x="3175000" y="141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22772</xdr:rowOff>
    </xdr:from>
    <xdr:ext cx="762000" cy="259045"/>
    <xdr:sp macro="" textlink="">
      <xdr:nvSpPr>
        <xdr:cNvPr id="219" name="テキスト ボックス 218"/>
        <xdr:cNvSpPr txBox="1"/>
      </xdr:nvSpPr>
      <xdr:spPr>
        <a:xfrm>
          <a:off x="2844800" y="1425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144472</xdr:rowOff>
    </xdr:from>
    <xdr:to>
      <xdr:col>11</xdr:col>
      <xdr:colOff>82550</xdr:colOff>
      <xdr:row>82</xdr:row>
      <xdr:rowOff>74622</xdr:rowOff>
    </xdr:to>
    <xdr:sp macro="" textlink="">
      <xdr:nvSpPr>
        <xdr:cNvPr id="220" name="楕円 219"/>
        <xdr:cNvSpPr/>
      </xdr:nvSpPr>
      <xdr:spPr>
        <a:xfrm>
          <a:off x="2286000" y="14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84799</xdr:rowOff>
    </xdr:from>
    <xdr:ext cx="762000" cy="259045"/>
    <xdr:sp macro="" textlink="">
      <xdr:nvSpPr>
        <xdr:cNvPr id="221" name="テキスト ボックス 220"/>
        <xdr:cNvSpPr txBox="1"/>
      </xdr:nvSpPr>
      <xdr:spPr>
        <a:xfrm>
          <a:off x="1955800" y="138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22489</xdr:rowOff>
    </xdr:from>
    <xdr:to>
      <xdr:col>7</xdr:col>
      <xdr:colOff>31750</xdr:colOff>
      <xdr:row>82</xdr:row>
      <xdr:rowOff>124089</xdr:rowOff>
    </xdr:to>
    <xdr:sp macro="" textlink="">
      <xdr:nvSpPr>
        <xdr:cNvPr id="222" name="楕円 221"/>
        <xdr:cNvSpPr/>
      </xdr:nvSpPr>
      <xdr:spPr>
        <a:xfrm>
          <a:off x="1397000" y="14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134266</xdr:rowOff>
    </xdr:from>
    <xdr:ext cx="762000" cy="259045"/>
    <xdr:sp macro="" textlink="">
      <xdr:nvSpPr>
        <xdr:cNvPr id="223" name="テキスト ボックス 222"/>
        <xdr:cNvSpPr txBox="1"/>
      </xdr:nvSpPr>
      <xdr:spPr>
        <a:xfrm>
          <a:off x="1066800" y="138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となり、近年は横ばいで推移している。全国市平均値を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ポイントそれぞれ下回っており、引き続き給与の適正化に努める。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39511</xdr:rowOff>
    </xdr:to>
    <xdr:cxnSp macro="">
      <xdr:nvCxnSpPr>
        <xdr:cNvPr id="257" name="直線コネクタ 256"/>
        <xdr:cNvCxnSpPr/>
      </xdr:nvCxnSpPr>
      <xdr:spPr>
        <a:xfrm>
          <a:off x="16179800" y="1426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39511</xdr:rowOff>
    </xdr:to>
    <xdr:cxnSp macro="">
      <xdr:nvCxnSpPr>
        <xdr:cNvPr id="260" name="直線コネクタ 259"/>
        <xdr:cNvCxnSpPr/>
      </xdr:nvCxnSpPr>
      <xdr:spPr>
        <a:xfrm>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39511</xdr:rowOff>
    </xdr:to>
    <xdr:cxnSp macro="">
      <xdr:nvCxnSpPr>
        <xdr:cNvPr id="263" name="直線コネクタ 262"/>
        <xdr:cNvCxnSpPr/>
      </xdr:nvCxnSpPr>
      <xdr:spPr>
        <a:xfrm flipV="1">
          <a:off x="14401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39511</xdr:rowOff>
    </xdr:to>
    <xdr:cxnSp macro="">
      <xdr:nvCxnSpPr>
        <xdr:cNvPr id="266" name="直線コネクタ 265"/>
        <xdr:cNvCxnSpPr/>
      </xdr:nvCxnSpPr>
      <xdr:spPr>
        <a:xfrm>
          <a:off x="13512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6" name="楕円 275"/>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7"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8" name="楕円 277"/>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9" name="テキスト ボックス 278"/>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0" name="楕円 279"/>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1" name="テキスト ボックス 280"/>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2" name="楕円 281"/>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3" name="テキスト ボックス 282"/>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4" name="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職員数については、類似団体を若干上回っていたが、令和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職員の新規採用が厳しい状況になっており、今後、定年延長も行われることから、職員の年齢構成のバランス等も考慮し、定員管理を進めていく。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160100</xdr:rowOff>
    </xdr:from>
    <xdr:to>
      <xdr:col>81</xdr:col>
      <xdr:colOff>44450</xdr:colOff>
      <xdr:row>62</xdr:row>
      <xdr:rowOff>11271</xdr:rowOff>
    </xdr:to>
    <xdr:cxnSp macro="">
      <xdr:nvCxnSpPr>
        <xdr:cNvPr id="324" name="直線コネクタ 323"/>
        <xdr:cNvCxnSpPr/>
      </xdr:nvCxnSpPr>
      <xdr:spPr>
        <a:xfrm>
          <a:off x="16179800" y="10618550"/>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160100</xdr:rowOff>
    </xdr:from>
    <xdr:to>
      <xdr:col>77</xdr:col>
      <xdr:colOff>44450</xdr:colOff>
      <xdr:row>62</xdr:row>
      <xdr:rowOff>8255</xdr:rowOff>
    </xdr:to>
    <xdr:cxnSp macro="">
      <xdr:nvCxnSpPr>
        <xdr:cNvPr id="327" name="直線コネクタ 326"/>
        <xdr:cNvCxnSpPr/>
      </xdr:nvCxnSpPr>
      <xdr:spPr>
        <a:xfrm flipV="1">
          <a:off x="15290800" y="10618550"/>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9763</xdr:rowOff>
    </xdr:to>
    <xdr:cxnSp macro="">
      <xdr:nvCxnSpPr>
        <xdr:cNvPr id="330" name="直線コネクタ 329"/>
        <xdr:cNvCxnSpPr/>
      </xdr:nvCxnSpPr>
      <xdr:spPr>
        <a:xfrm flipV="1">
          <a:off x="14401800" y="1063815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9763</xdr:rowOff>
    </xdr:to>
    <xdr:cxnSp macro="">
      <xdr:nvCxnSpPr>
        <xdr:cNvPr id="333" name="直線コネクタ 332"/>
        <xdr:cNvCxnSpPr/>
      </xdr:nvCxnSpPr>
      <xdr:spPr>
        <a:xfrm>
          <a:off x="13512800" y="10620057"/>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131921</xdr:rowOff>
    </xdr:from>
    <xdr:to>
      <xdr:col>81</xdr:col>
      <xdr:colOff>95250</xdr:colOff>
      <xdr:row>62</xdr:row>
      <xdr:rowOff>62071</xdr:rowOff>
    </xdr:to>
    <xdr:sp macro="" textlink="">
      <xdr:nvSpPr>
        <xdr:cNvPr id="343" name="楕円 342"/>
        <xdr:cNvSpPr/>
      </xdr:nvSpPr>
      <xdr:spPr>
        <a:xfrm>
          <a:off x="16967200" y="105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103998</xdr:rowOff>
    </xdr:from>
    <xdr:ext cx="762000" cy="259045"/>
    <xdr:sp macro="" textlink="">
      <xdr:nvSpPr>
        <xdr:cNvPr id="344" name="定員管理の状況該当値テキスト"/>
        <xdr:cNvSpPr txBox="1"/>
      </xdr:nvSpPr>
      <xdr:spPr>
        <a:xfrm>
          <a:off x="17106900" y="105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109300</xdr:rowOff>
    </xdr:from>
    <xdr:to>
      <xdr:col>77</xdr:col>
      <xdr:colOff>95250</xdr:colOff>
      <xdr:row>62</xdr:row>
      <xdr:rowOff>39450</xdr:rowOff>
    </xdr:to>
    <xdr:sp macro="" textlink="">
      <xdr:nvSpPr>
        <xdr:cNvPr id="345" name="楕円 344"/>
        <xdr:cNvSpPr/>
      </xdr:nvSpPr>
      <xdr:spPr>
        <a:xfrm>
          <a:off x="16129000" y="10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24227</xdr:rowOff>
    </xdr:from>
    <xdr:ext cx="736600" cy="259045"/>
    <xdr:sp macro="" textlink="">
      <xdr:nvSpPr>
        <xdr:cNvPr id="346" name="テキスト ボックス 345"/>
        <xdr:cNvSpPr txBox="1"/>
      </xdr:nvSpPr>
      <xdr:spPr>
        <a:xfrm>
          <a:off x="15798800" y="1065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7" name="楕円 346"/>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8" name="テキスト ボックス 347"/>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130413</xdr:rowOff>
    </xdr:from>
    <xdr:to>
      <xdr:col>68</xdr:col>
      <xdr:colOff>203200</xdr:colOff>
      <xdr:row>62</xdr:row>
      <xdr:rowOff>60563</xdr:rowOff>
    </xdr:to>
    <xdr:sp macro="" textlink="">
      <xdr:nvSpPr>
        <xdr:cNvPr id="349" name="楕円 348"/>
        <xdr:cNvSpPr/>
      </xdr:nvSpPr>
      <xdr:spPr>
        <a:xfrm>
          <a:off x="14351000" y="105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45340</xdr:rowOff>
    </xdr:from>
    <xdr:ext cx="762000" cy="259045"/>
    <xdr:sp macro="" textlink="">
      <xdr:nvSpPr>
        <xdr:cNvPr id="350" name="テキスト ボックス 349"/>
        <xdr:cNvSpPr txBox="1"/>
      </xdr:nvSpPr>
      <xdr:spPr>
        <a:xfrm>
          <a:off x="14020800" y="1067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51" name="楕円 350"/>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52" name="テキスト ボックス 35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年度以降減少傾向にある。これは、公営企業債の元利償還金に対する繰入金が減少しているのが主な要因であり、病院事業に対する繰出金を見直しを行ったためである。</a:t>
          </a:r>
        </a:p>
        <a:p>
          <a:r>
            <a:rPr kumimoji="1" lang="ja-JP" altLang="en-US" sz="1300">
              <a:latin typeface="ＭＳ Ｐゴシック" panose="020B0600070205080204" pitchFamily="50" charset="-128"/>
              <a:ea typeface="ＭＳ Ｐゴシック" panose="020B0600070205080204" pitchFamily="50" charset="-128"/>
            </a:rPr>
            <a:t>　今後は、スマートインターチェンジや道の駅整備事業、公共施設の長寿命化・除却事業の実施が見込まれるとともに、ここ数年の大規模な災害復旧事業の実施に伴い、元利償還金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元利償還金が適正な水準になるよう、地方債の管理に努めるとともに、公営企業等に対する繰出金の抑制に努める。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125185</xdr:rowOff>
    </xdr:to>
    <xdr:cxnSp macro="">
      <xdr:nvCxnSpPr>
        <xdr:cNvPr id="388" name="直線コネクタ 387"/>
        <xdr:cNvCxnSpPr/>
      </xdr:nvCxnSpPr>
      <xdr:spPr>
        <a:xfrm flipV="1">
          <a:off x="16179800" y="646792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137583</xdr:rowOff>
    </xdr:to>
    <xdr:cxnSp macro="">
      <xdr:nvCxnSpPr>
        <xdr:cNvPr id="391" name="直線コネクタ 390"/>
        <xdr:cNvCxnSpPr/>
      </xdr:nvCxnSpPr>
      <xdr:spPr>
        <a:xfrm flipV="1">
          <a:off x="15290800" y="66402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41</xdr:row>
      <xdr:rowOff>1512</xdr:rowOff>
    </xdr:to>
    <xdr:cxnSp macro="">
      <xdr:nvCxnSpPr>
        <xdr:cNvPr id="394" name="直線コネクタ 393"/>
        <xdr:cNvCxnSpPr/>
      </xdr:nvCxnSpPr>
      <xdr:spPr>
        <a:xfrm flipV="1">
          <a:off x="14401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70455</xdr:rowOff>
    </xdr:to>
    <xdr:cxnSp macro="">
      <xdr:nvCxnSpPr>
        <xdr:cNvPr id="397" name="直線コネクタ 396"/>
        <xdr:cNvCxnSpPr/>
      </xdr:nvCxnSpPr>
      <xdr:spPr>
        <a:xfrm flipV="1">
          <a:off x="13512800" y="70309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7" name="楕円 406"/>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8"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9" name="楕円 408"/>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0" name="テキスト ボックス 409"/>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11" name="楕円 410"/>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12" name="テキスト ボックス 411"/>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5" name="楕円 414"/>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6" name="テキスト ボックス 415"/>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年度に将来負担比率がプラスとなったが、それ以降は発生していない。</a:t>
          </a:r>
        </a:p>
        <a:p>
          <a:r>
            <a:rPr kumimoji="1" lang="ja-JP" altLang="en-US" sz="1300">
              <a:latin typeface="ＭＳ Ｐゴシック" panose="020B0600070205080204" pitchFamily="50" charset="-128"/>
              <a:ea typeface="ＭＳ Ｐゴシック" panose="020B0600070205080204" pitchFamily="50" charset="-128"/>
            </a:rPr>
            <a:t>　これは、病院事業などの公営企業に係る負担見込額が減少していることが主な要因である。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スマートインターチェンジや道の駅整備事業、公共施設の長寿命化・除却事業の実施が見込まれるとともに、ここ数年の大規模な災害復旧事業の実施に伴い、将来負担が増加することが見込まれる。地方債の繰上償還など適正な規模の将来負担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5" name="テキスト ボックス 454"/>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162877</xdr:rowOff>
    </xdr:from>
    <xdr:to>
      <xdr:col>64</xdr:col>
      <xdr:colOff>152400</xdr:colOff>
      <xdr:row>15</xdr:row>
      <xdr:rowOff>93027</xdr:rowOff>
    </xdr:to>
    <xdr:sp macro="" textlink="">
      <xdr:nvSpPr>
        <xdr:cNvPr id="461" name="楕円 460"/>
        <xdr:cNvSpPr/>
      </xdr:nvSpPr>
      <xdr:spPr>
        <a:xfrm>
          <a:off x="13462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103204</xdr:rowOff>
    </xdr:from>
    <xdr:ext cx="762000" cy="259045"/>
    <xdr:sp macro="" textlink="">
      <xdr:nvSpPr>
        <xdr:cNvPr id="462" name="テキスト ボックス 461"/>
        <xdr:cNvSpPr txBox="1"/>
      </xdr:nvSpPr>
      <xdr:spPr>
        <a:xfrm>
          <a:off x="13131800" y="23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人件費は、類似団体と比較し高い状態が続いていたが、令和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％となり、類似団体を下回った。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これは、経常一般財源が増加するとともに、職員数の減少により、人件費が減少したことが要因となっている。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今後、定年延長などが導入されていくこととなるので、職員数の適正化に努めていく。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39</xdr:row>
      <xdr:rowOff>75293</xdr:rowOff>
    </xdr:to>
    <xdr:cxnSp macro="">
      <xdr:nvCxnSpPr>
        <xdr:cNvPr id="68" name="直線コネクタ 67"/>
        <xdr:cNvCxnSpPr/>
      </xdr:nvCxnSpPr>
      <xdr:spPr>
        <a:xfrm flipV="1">
          <a:off x="3987800" y="6457043"/>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39</xdr:row>
      <xdr:rowOff>75293</xdr:rowOff>
    </xdr:to>
    <xdr:cxnSp macro="">
      <xdr:nvCxnSpPr>
        <xdr:cNvPr id="71" name="直線コネクタ 70"/>
        <xdr:cNvCxnSpPr/>
      </xdr:nvCxnSpPr>
      <xdr:spPr>
        <a:xfrm>
          <a:off x="3098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105228</xdr:rowOff>
    </xdr:from>
    <xdr:to>
      <xdr:col>15</xdr:col>
      <xdr:colOff>98425</xdr:colOff>
      <xdr:row>39</xdr:row>
      <xdr:rowOff>20865</xdr:rowOff>
    </xdr:to>
    <xdr:cxnSp macro="">
      <xdr:nvCxnSpPr>
        <xdr:cNvPr id="74" name="直線コネクタ 73"/>
        <xdr:cNvCxnSpPr/>
      </xdr:nvCxnSpPr>
      <xdr:spPr>
        <a:xfrm>
          <a:off x="2209800" y="6620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105228</xdr:rowOff>
    </xdr:from>
    <xdr:to>
      <xdr:col>11</xdr:col>
      <xdr:colOff>9525</xdr:colOff>
      <xdr:row>39</xdr:row>
      <xdr:rowOff>9978</xdr:rowOff>
    </xdr:to>
    <xdr:cxnSp macro="">
      <xdr:nvCxnSpPr>
        <xdr:cNvPr id="77" name="直線コネクタ 76"/>
        <xdr:cNvCxnSpPr/>
      </xdr:nvCxnSpPr>
      <xdr:spPr>
        <a:xfrm flipV="1">
          <a:off x="1320800" y="6620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79120</xdr:rowOff>
    </xdr:from>
    <xdr:ext cx="762000" cy="259045"/>
    <xdr:sp macro="" textlink="">
      <xdr:nvSpPr>
        <xdr:cNvPr id="88" name="人件費該当値テキスト"/>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94" name="テキスト ボックス 93"/>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前年度とほぼ同水準のの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ここ数年類似団体と比較し高い水準となっているが、これはふるさと納税の委託料等が大幅に増加したことが要因となっている。現在、歳入の確保を目的としてふるさと納税に注力しているため、また、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の推進などにより、物件費は、増加又は同水準で推移することが見込まれる。　類似団体の状況等を注視しつつ、経常的経費の抑制・削減に努める。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18</xdr:row>
      <xdr:rowOff>127000</xdr:rowOff>
    </xdr:to>
    <xdr:cxnSp macro="">
      <xdr:nvCxnSpPr>
        <xdr:cNvPr id="129" name="直線コネクタ 128"/>
        <xdr:cNvCxnSpPr/>
      </xdr:nvCxnSpPr>
      <xdr:spPr>
        <a:xfrm flipV="1">
          <a:off x="15671800" y="3205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127000</xdr:rowOff>
    </xdr:to>
    <xdr:cxnSp macro="">
      <xdr:nvCxnSpPr>
        <xdr:cNvPr id="132" name="直線コネクタ 131"/>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127000</xdr:rowOff>
    </xdr:to>
    <xdr:cxnSp macro="">
      <xdr:nvCxnSpPr>
        <xdr:cNvPr id="135" name="直線コネクタ 134"/>
        <xdr:cNvCxnSpPr/>
      </xdr:nvCxnSpPr>
      <xdr:spPr>
        <a:xfrm>
          <a:off x="13893800" y="296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46990</xdr:rowOff>
    </xdr:to>
    <xdr:cxnSp macro="">
      <xdr:nvCxnSpPr>
        <xdr:cNvPr id="138" name="直線コネクタ 137"/>
        <xdr:cNvCxnSpPr/>
      </xdr:nvCxnSpPr>
      <xdr:spPr>
        <a:xfrm>
          <a:off x="13004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8" name="楕円 147"/>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9"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4" name="楕円 153"/>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5" name="テキスト ボックス 154"/>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6" name="楕円 155"/>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7" name="テキスト ボックス 156"/>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扶助費は、類似団体と同水準となり、ここ数年の数値も同水準となっている。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年度より、私立の保育園及び認定こども園が開設したことにより、施設型給付費が増加したが、子どもの数の減少により、児童手当や児童扶養手当、子ども医療費などが減少している。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今後は、教育・保育審議会などの議論をもとに、保育園や幼稚園の在り方などを検討していく。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90" name="直線コネクタ 189"/>
        <xdr:cNvCxnSpPr/>
      </xdr:nvCxnSpPr>
      <xdr:spPr>
        <a:xfrm flipV="1">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107950</xdr:rowOff>
    </xdr:to>
    <xdr:cxnSp macro="">
      <xdr:nvCxnSpPr>
        <xdr:cNvPr id="193" name="直線コネクタ 192"/>
        <xdr:cNvCxnSpPr/>
      </xdr:nvCxnSpPr>
      <xdr:spPr>
        <a:xfrm flipV="1">
          <a:off x="3098800" y="9702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6" name="直線コネクタ 195"/>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57</xdr:row>
      <xdr:rowOff>31750</xdr:rowOff>
    </xdr:to>
    <xdr:cxnSp macro="">
      <xdr:nvCxnSpPr>
        <xdr:cNvPr id="199" name="直線コネクタ 198"/>
        <xdr:cNvCxnSpPr/>
      </xdr:nvCxnSpPr>
      <xdr:spPr>
        <a:xfrm>
          <a:off x="1320800" y="966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2" name="テキスト ボックス 211"/>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8" name="テキスト ボックス 217"/>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％となり、ほぼ横ばいで推移しており、類似団体平均を上回っている。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特別会計に対する繰出金や公共施設の維持補修費が増加傾向にあることから、他自治体の取組等を参考にしながら、適正な水準を維持するように努める。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142240</xdr:rowOff>
    </xdr:to>
    <xdr:cxnSp macro="">
      <xdr:nvCxnSpPr>
        <xdr:cNvPr id="251" name="直線コネクタ 250"/>
        <xdr:cNvCxnSpPr/>
      </xdr:nvCxnSpPr>
      <xdr:spPr>
        <a:xfrm flipV="1">
          <a:off x="15671800" y="9674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142240</xdr:rowOff>
    </xdr:to>
    <xdr:cxnSp macro="">
      <xdr:nvCxnSpPr>
        <xdr:cNvPr id="254" name="直線コネクタ 253"/>
        <xdr:cNvCxnSpPr/>
      </xdr:nvCxnSpPr>
      <xdr:spPr>
        <a:xfrm>
          <a:off x="14782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149860</xdr:rowOff>
    </xdr:to>
    <xdr:cxnSp macro="">
      <xdr:nvCxnSpPr>
        <xdr:cNvPr id="257" name="直線コネクタ 256"/>
        <xdr:cNvCxnSpPr/>
      </xdr:nvCxnSpPr>
      <xdr:spPr>
        <a:xfrm flipV="1">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165100</xdr:rowOff>
    </xdr:to>
    <xdr:cxnSp macro="">
      <xdr:nvCxnSpPr>
        <xdr:cNvPr id="260" name="直線コネクタ 259"/>
        <xdr:cNvCxnSpPr/>
      </xdr:nvCxnSpPr>
      <xdr:spPr>
        <a:xfrm flipV="1">
          <a:off x="13004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71" name="その他該当値テキスト"/>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％となり、類似団体平均値を下回った。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要因としては、下水道事業と病院事業の公営企業に対する負担金・補助金が減少したことによる。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今後も、公営企業に対する負担金・補助金について、類似団体の状況等を確認し、適正な水準となるよう努める。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74422</xdr:rowOff>
    </xdr:to>
    <xdr:cxnSp macro="">
      <xdr:nvCxnSpPr>
        <xdr:cNvPr id="309" name="直線コネクタ 308"/>
        <xdr:cNvCxnSpPr/>
      </xdr:nvCxnSpPr>
      <xdr:spPr>
        <a:xfrm flipV="1">
          <a:off x="15671800" y="63174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74422</xdr:rowOff>
    </xdr:to>
    <xdr:cxnSp macro="">
      <xdr:nvCxnSpPr>
        <xdr:cNvPr id="312" name="直線コネクタ 311"/>
        <xdr:cNvCxnSpPr/>
      </xdr:nvCxnSpPr>
      <xdr:spPr>
        <a:xfrm>
          <a:off x="14782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38</xdr:row>
      <xdr:rowOff>85852</xdr:rowOff>
    </xdr:to>
    <xdr:cxnSp macro="">
      <xdr:nvCxnSpPr>
        <xdr:cNvPr id="315" name="直線コネクタ 314"/>
        <xdr:cNvCxnSpPr/>
      </xdr:nvCxnSpPr>
      <xdr:spPr>
        <a:xfrm flipV="1">
          <a:off x="13893800" y="635406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39</xdr:row>
      <xdr:rowOff>10414</xdr:rowOff>
    </xdr:to>
    <xdr:cxnSp macro="">
      <xdr:nvCxnSpPr>
        <xdr:cNvPr id="318" name="直線コネクタ 317"/>
        <xdr:cNvCxnSpPr/>
      </xdr:nvCxnSpPr>
      <xdr:spPr>
        <a:xfrm flipV="1">
          <a:off x="13004800" y="6600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2" name="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4" name="楕円 333"/>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35" name="テキスト ボックス 334"/>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6" name="楕円 335"/>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7" name="テキスト ボックス 336"/>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公債費はいずれの年も類似団体の平均を大きく下回っている。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スマートインターチェンジや道の駅整備事業、橋梁長寿命化事業、公共施設の長寿命化・除却事業など大型の普通建設事業が想定され、その財源として地方債を活用することが検討されており、公債費の増加が見込まれる。大幅な公債費負担の増加とならないよう、新規発行については十分な検討を行うとともに、減債基金の活用など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130810</xdr:rowOff>
    </xdr:to>
    <xdr:cxnSp macro="">
      <xdr:nvCxnSpPr>
        <xdr:cNvPr id="370" name="直線コネクタ 369"/>
        <xdr:cNvCxnSpPr/>
      </xdr:nvCxnSpPr>
      <xdr:spPr>
        <a:xfrm flipV="1">
          <a:off x="3987800" y="12936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168911</xdr:rowOff>
    </xdr:to>
    <xdr:cxnSp macro="">
      <xdr:nvCxnSpPr>
        <xdr:cNvPr id="373" name="直線コネクタ 372"/>
        <xdr:cNvCxnSpPr/>
      </xdr:nvCxnSpPr>
      <xdr:spPr>
        <a:xfrm flipV="1">
          <a:off x="3098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75</xdr:row>
      <xdr:rowOff>168911</xdr:rowOff>
    </xdr:to>
    <xdr:cxnSp macro="">
      <xdr:nvCxnSpPr>
        <xdr:cNvPr id="376" name="直線コネクタ 375"/>
        <xdr:cNvCxnSpPr/>
      </xdr:nvCxnSpPr>
      <xdr:spPr>
        <a:xfrm>
          <a:off x="2209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66039</xdr:rowOff>
    </xdr:to>
    <xdr:cxnSp macro="">
      <xdr:nvCxnSpPr>
        <xdr:cNvPr id="379" name="直線コネクタ 378"/>
        <xdr:cNvCxnSpPr/>
      </xdr:nvCxnSpPr>
      <xdr:spPr>
        <a:xfrm flipV="1">
          <a:off x="1320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9" name="楕円 388"/>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0"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1" name="楕円 390"/>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2" name="テキスト ボックス 391"/>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3" name="楕円 39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4" name="テキスト ボックス 39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5" name="楕円 394"/>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6" name="テキスト ボックス 395"/>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7" name="楕円 396"/>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8" name="テキスト ボックス 397"/>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74.2</a:t>
          </a:r>
          <a:r>
            <a:rPr kumimoji="1" lang="ja-JP" altLang="en-US" sz="1200">
              <a:latin typeface="ＭＳ Ｐゴシック" panose="020B0600070205080204" pitchFamily="50" charset="-128"/>
              <a:ea typeface="ＭＳ Ｐゴシック" panose="020B0600070205080204" pitchFamily="50" charset="-128"/>
            </a:rPr>
            <a:t>％となった。これは、経常的一般財源が増加したこと、人件費及び補助費等の数値が減少したことが主な要因となっている。類似団体と比較すると、物件費の数値が特に高くなっているが、これはふるさと納税の委託料等が大幅に増加したことが要因となっている。今後についても、ふるさと納税に注力していくこととしているため、また、今後</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の推進などにより、物件費の高止まりの傾向が続くと想定される。類似団体の状況等を踏まえつつ、経常的経費の抑制・削減に努める。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145287</xdr:rowOff>
    </xdr:to>
    <xdr:cxnSp macro="">
      <xdr:nvCxnSpPr>
        <xdr:cNvPr id="429" name="直線コネクタ 428"/>
        <xdr:cNvCxnSpPr/>
      </xdr:nvCxnSpPr>
      <xdr:spPr>
        <a:xfrm flipV="1">
          <a:off x="15671800" y="13234924"/>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145287</xdr:rowOff>
    </xdr:to>
    <xdr:cxnSp macro="">
      <xdr:nvCxnSpPr>
        <xdr:cNvPr id="432" name="直線コネクタ 431"/>
        <xdr:cNvCxnSpPr/>
      </xdr:nvCxnSpPr>
      <xdr:spPr>
        <a:xfrm>
          <a:off x="14782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159004</xdr:rowOff>
    </xdr:to>
    <xdr:cxnSp macro="">
      <xdr:nvCxnSpPr>
        <xdr:cNvPr id="435" name="直線コネクタ 434"/>
        <xdr:cNvCxnSpPr/>
      </xdr:nvCxnSpPr>
      <xdr:spPr>
        <a:xfrm flipV="1">
          <a:off x="13893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69850</xdr:rowOff>
    </xdr:to>
    <xdr:cxnSp macro="">
      <xdr:nvCxnSpPr>
        <xdr:cNvPr id="438" name="直線コネクタ 437"/>
        <xdr:cNvCxnSpPr/>
      </xdr:nvCxnSpPr>
      <xdr:spPr>
        <a:xfrm flipV="1">
          <a:off x="13004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8" name="楕円 447"/>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9"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0" name="楕円 449"/>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1" name="テキスト ボックス 450"/>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2" name="楕円 451"/>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3" name="テキスト ボックス 452"/>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4" name="楕円 453"/>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5" name="テキスト ボックス 454"/>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6" name="楕円 455"/>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7" name="テキスト ボックス 456"/>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157637</xdr:rowOff>
    </xdr:from>
    <xdr:to>
      <xdr:col>29</xdr:col>
      <xdr:colOff>127000</xdr:colOff>
      <xdr:row>16</xdr:row>
      <xdr:rowOff>45423</xdr:rowOff>
    </xdr:to>
    <xdr:cxnSp macro="">
      <xdr:nvCxnSpPr>
        <xdr:cNvPr id="54" name="直線コネクタ 53"/>
        <xdr:cNvCxnSpPr/>
      </xdr:nvCxnSpPr>
      <xdr:spPr bwMode="auto">
        <a:xfrm>
          <a:off x="5003800" y="2777012"/>
          <a:ext cx="647700" cy="5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30200</xdr:rowOff>
    </xdr:from>
    <xdr:ext cx="762000" cy="259045"/>
    <xdr:sp macro="" textlink="">
      <xdr:nvSpPr>
        <xdr:cNvPr id="55" name="人口1人当たり決算額の推移平均値テキスト130"/>
        <xdr:cNvSpPr txBox="1"/>
      </xdr:nvSpPr>
      <xdr:spPr>
        <a:xfrm>
          <a:off x="5740400" y="2821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157637</xdr:rowOff>
    </xdr:from>
    <xdr:to>
      <xdr:col>26</xdr:col>
      <xdr:colOff>50800</xdr:colOff>
      <xdr:row>16</xdr:row>
      <xdr:rowOff>95215</xdr:rowOff>
    </xdr:to>
    <xdr:cxnSp macro="">
      <xdr:nvCxnSpPr>
        <xdr:cNvPr id="57" name="直線コネクタ 56"/>
        <xdr:cNvCxnSpPr/>
      </xdr:nvCxnSpPr>
      <xdr:spPr bwMode="auto">
        <a:xfrm flipV="1">
          <a:off x="4305300" y="2777012"/>
          <a:ext cx="698500" cy="109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68998</xdr:rowOff>
    </xdr:from>
    <xdr:to>
      <xdr:col>22</xdr:col>
      <xdr:colOff>114300</xdr:colOff>
      <xdr:row>16</xdr:row>
      <xdr:rowOff>95215</xdr:rowOff>
    </xdr:to>
    <xdr:cxnSp macro="">
      <xdr:nvCxnSpPr>
        <xdr:cNvPr id="60" name="直線コネクタ 59"/>
        <xdr:cNvCxnSpPr/>
      </xdr:nvCxnSpPr>
      <xdr:spPr bwMode="auto">
        <a:xfrm>
          <a:off x="3606800" y="2859823"/>
          <a:ext cx="698500" cy="2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130134</xdr:rowOff>
    </xdr:from>
    <xdr:to>
      <xdr:col>18</xdr:col>
      <xdr:colOff>177800</xdr:colOff>
      <xdr:row>16</xdr:row>
      <xdr:rowOff>68998</xdr:rowOff>
    </xdr:to>
    <xdr:cxnSp macro="">
      <xdr:nvCxnSpPr>
        <xdr:cNvPr id="63" name="直線コネクタ 62"/>
        <xdr:cNvCxnSpPr/>
      </xdr:nvCxnSpPr>
      <xdr:spPr bwMode="auto">
        <a:xfrm>
          <a:off x="2908300" y="2749509"/>
          <a:ext cx="698500" cy="11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166073</xdr:rowOff>
    </xdr:from>
    <xdr:to>
      <xdr:col>29</xdr:col>
      <xdr:colOff>177800</xdr:colOff>
      <xdr:row>16</xdr:row>
      <xdr:rowOff>96223</xdr:rowOff>
    </xdr:to>
    <xdr:sp macro="" textlink="">
      <xdr:nvSpPr>
        <xdr:cNvPr id="73" name="楕円 72"/>
        <xdr:cNvSpPr/>
      </xdr:nvSpPr>
      <xdr:spPr bwMode="auto">
        <a:xfrm>
          <a:off x="5600700" y="278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11150</xdr:rowOff>
    </xdr:from>
    <xdr:ext cx="762000" cy="259045"/>
    <xdr:sp macro="" textlink="">
      <xdr:nvSpPr>
        <xdr:cNvPr id="74" name="人口1人当たり決算額の推移該当値テキスト130"/>
        <xdr:cNvSpPr txBox="1"/>
      </xdr:nvSpPr>
      <xdr:spPr>
        <a:xfrm>
          <a:off x="5740400" y="263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106837</xdr:rowOff>
    </xdr:from>
    <xdr:to>
      <xdr:col>26</xdr:col>
      <xdr:colOff>101600</xdr:colOff>
      <xdr:row>16</xdr:row>
      <xdr:rowOff>36987</xdr:rowOff>
    </xdr:to>
    <xdr:sp macro="" textlink="">
      <xdr:nvSpPr>
        <xdr:cNvPr id="75" name="楕円 74"/>
        <xdr:cNvSpPr/>
      </xdr:nvSpPr>
      <xdr:spPr bwMode="auto">
        <a:xfrm>
          <a:off x="4953000" y="272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47164</xdr:rowOff>
    </xdr:from>
    <xdr:ext cx="736600" cy="259045"/>
    <xdr:sp macro="" textlink="">
      <xdr:nvSpPr>
        <xdr:cNvPr id="76" name="テキスト ボックス 75"/>
        <xdr:cNvSpPr txBox="1"/>
      </xdr:nvSpPr>
      <xdr:spPr>
        <a:xfrm>
          <a:off x="4622800" y="249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44415</xdr:rowOff>
    </xdr:from>
    <xdr:to>
      <xdr:col>22</xdr:col>
      <xdr:colOff>165100</xdr:colOff>
      <xdr:row>16</xdr:row>
      <xdr:rowOff>146015</xdr:rowOff>
    </xdr:to>
    <xdr:sp macro="" textlink="">
      <xdr:nvSpPr>
        <xdr:cNvPr id="77" name="楕円 76"/>
        <xdr:cNvSpPr/>
      </xdr:nvSpPr>
      <xdr:spPr bwMode="auto">
        <a:xfrm>
          <a:off x="4254500" y="283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156192</xdr:rowOff>
    </xdr:from>
    <xdr:ext cx="762000" cy="259045"/>
    <xdr:sp macro="" textlink="">
      <xdr:nvSpPr>
        <xdr:cNvPr id="78" name="テキスト ボックス 77"/>
        <xdr:cNvSpPr txBox="1"/>
      </xdr:nvSpPr>
      <xdr:spPr>
        <a:xfrm>
          <a:off x="3924300" y="26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18198</xdr:rowOff>
    </xdr:from>
    <xdr:to>
      <xdr:col>19</xdr:col>
      <xdr:colOff>38100</xdr:colOff>
      <xdr:row>16</xdr:row>
      <xdr:rowOff>119798</xdr:rowOff>
    </xdr:to>
    <xdr:sp macro="" textlink="">
      <xdr:nvSpPr>
        <xdr:cNvPr id="79" name="楕円 78"/>
        <xdr:cNvSpPr/>
      </xdr:nvSpPr>
      <xdr:spPr bwMode="auto">
        <a:xfrm>
          <a:off x="3556000" y="28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129975</xdr:rowOff>
    </xdr:from>
    <xdr:ext cx="762000" cy="259045"/>
    <xdr:sp macro="" textlink="">
      <xdr:nvSpPr>
        <xdr:cNvPr id="80" name="テキスト ボックス 79"/>
        <xdr:cNvSpPr txBox="1"/>
      </xdr:nvSpPr>
      <xdr:spPr>
        <a:xfrm>
          <a:off x="3225800" y="257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79334</xdr:rowOff>
    </xdr:from>
    <xdr:to>
      <xdr:col>15</xdr:col>
      <xdr:colOff>101600</xdr:colOff>
      <xdr:row>16</xdr:row>
      <xdr:rowOff>9484</xdr:rowOff>
    </xdr:to>
    <xdr:sp macro="" textlink="">
      <xdr:nvSpPr>
        <xdr:cNvPr id="81" name="楕円 80"/>
        <xdr:cNvSpPr/>
      </xdr:nvSpPr>
      <xdr:spPr bwMode="auto">
        <a:xfrm>
          <a:off x="2857500" y="269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19661</xdr:rowOff>
    </xdr:from>
    <xdr:ext cx="762000" cy="259045"/>
    <xdr:sp macro="" textlink="">
      <xdr:nvSpPr>
        <xdr:cNvPr id="82" name="テキスト ボックス 81"/>
        <xdr:cNvSpPr txBox="1"/>
      </xdr:nvSpPr>
      <xdr:spPr>
        <a:xfrm>
          <a:off x="2527300" y="246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206880</xdr:rowOff>
    </xdr:from>
    <xdr:to>
      <xdr:col>29</xdr:col>
      <xdr:colOff>127000</xdr:colOff>
      <xdr:row>37</xdr:row>
      <xdr:rowOff>312199</xdr:rowOff>
    </xdr:to>
    <xdr:cxnSp macro="">
      <xdr:nvCxnSpPr>
        <xdr:cNvPr id="118" name="直線コネクタ 117"/>
        <xdr:cNvCxnSpPr/>
      </xdr:nvCxnSpPr>
      <xdr:spPr bwMode="auto">
        <a:xfrm>
          <a:off x="5003800" y="7331580"/>
          <a:ext cx="647700" cy="10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198225</xdr:rowOff>
    </xdr:from>
    <xdr:to>
      <xdr:col>26</xdr:col>
      <xdr:colOff>50800</xdr:colOff>
      <xdr:row>37</xdr:row>
      <xdr:rowOff>206880</xdr:rowOff>
    </xdr:to>
    <xdr:cxnSp macro="">
      <xdr:nvCxnSpPr>
        <xdr:cNvPr id="121" name="直線コネクタ 120"/>
        <xdr:cNvCxnSpPr/>
      </xdr:nvCxnSpPr>
      <xdr:spPr bwMode="auto">
        <a:xfrm>
          <a:off x="4305300" y="7322925"/>
          <a:ext cx="698500" cy="8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159134</xdr:rowOff>
    </xdr:from>
    <xdr:to>
      <xdr:col>22</xdr:col>
      <xdr:colOff>114300</xdr:colOff>
      <xdr:row>37</xdr:row>
      <xdr:rowOff>198225</xdr:rowOff>
    </xdr:to>
    <xdr:cxnSp macro="">
      <xdr:nvCxnSpPr>
        <xdr:cNvPr id="124" name="直線コネクタ 123"/>
        <xdr:cNvCxnSpPr/>
      </xdr:nvCxnSpPr>
      <xdr:spPr bwMode="auto">
        <a:xfrm>
          <a:off x="3606800" y="7112384"/>
          <a:ext cx="698500" cy="21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42549</xdr:rowOff>
    </xdr:from>
    <xdr:to>
      <xdr:col>18</xdr:col>
      <xdr:colOff>177800</xdr:colOff>
      <xdr:row>36</xdr:row>
      <xdr:rowOff>159134</xdr:rowOff>
    </xdr:to>
    <xdr:cxnSp macro="">
      <xdr:nvCxnSpPr>
        <xdr:cNvPr id="127" name="直線コネクタ 126"/>
        <xdr:cNvCxnSpPr/>
      </xdr:nvCxnSpPr>
      <xdr:spPr bwMode="auto">
        <a:xfrm>
          <a:off x="2908300" y="6995799"/>
          <a:ext cx="698500" cy="116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261399</xdr:rowOff>
    </xdr:from>
    <xdr:to>
      <xdr:col>29</xdr:col>
      <xdr:colOff>177800</xdr:colOff>
      <xdr:row>38</xdr:row>
      <xdr:rowOff>20099</xdr:rowOff>
    </xdr:to>
    <xdr:sp macro="" textlink="">
      <xdr:nvSpPr>
        <xdr:cNvPr id="137" name="楕円 136"/>
        <xdr:cNvSpPr/>
      </xdr:nvSpPr>
      <xdr:spPr bwMode="auto">
        <a:xfrm>
          <a:off x="5600700" y="738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233476</xdr:rowOff>
    </xdr:from>
    <xdr:ext cx="762000" cy="259045"/>
    <xdr:sp macro="" textlink="">
      <xdr:nvSpPr>
        <xdr:cNvPr id="138" name="人口1人当たり決算額の推移該当値テキスト445"/>
        <xdr:cNvSpPr txBox="1"/>
      </xdr:nvSpPr>
      <xdr:spPr>
        <a:xfrm>
          <a:off x="5740400" y="735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156080</xdr:rowOff>
    </xdr:from>
    <xdr:to>
      <xdr:col>26</xdr:col>
      <xdr:colOff>101600</xdr:colOff>
      <xdr:row>37</xdr:row>
      <xdr:rowOff>257680</xdr:rowOff>
    </xdr:to>
    <xdr:sp macro="" textlink="">
      <xdr:nvSpPr>
        <xdr:cNvPr id="139" name="楕円 138"/>
        <xdr:cNvSpPr/>
      </xdr:nvSpPr>
      <xdr:spPr bwMode="auto">
        <a:xfrm>
          <a:off x="4953000" y="72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242457</xdr:rowOff>
    </xdr:from>
    <xdr:ext cx="736600" cy="259045"/>
    <xdr:sp macro="" textlink="">
      <xdr:nvSpPr>
        <xdr:cNvPr id="140" name="テキスト ボックス 139"/>
        <xdr:cNvSpPr txBox="1"/>
      </xdr:nvSpPr>
      <xdr:spPr>
        <a:xfrm>
          <a:off x="4622800" y="736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147425</xdr:rowOff>
    </xdr:from>
    <xdr:to>
      <xdr:col>22</xdr:col>
      <xdr:colOff>165100</xdr:colOff>
      <xdr:row>37</xdr:row>
      <xdr:rowOff>249025</xdr:rowOff>
    </xdr:to>
    <xdr:sp macro="" textlink="">
      <xdr:nvSpPr>
        <xdr:cNvPr id="141" name="楕円 140"/>
        <xdr:cNvSpPr/>
      </xdr:nvSpPr>
      <xdr:spPr bwMode="auto">
        <a:xfrm>
          <a:off x="4254500" y="727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233802</xdr:rowOff>
    </xdr:from>
    <xdr:ext cx="762000" cy="259045"/>
    <xdr:sp macro="" textlink="">
      <xdr:nvSpPr>
        <xdr:cNvPr id="142" name="テキスト ボックス 141"/>
        <xdr:cNvSpPr txBox="1"/>
      </xdr:nvSpPr>
      <xdr:spPr>
        <a:xfrm>
          <a:off x="3924300" y="735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108334</xdr:rowOff>
    </xdr:from>
    <xdr:to>
      <xdr:col>19</xdr:col>
      <xdr:colOff>38100</xdr:colOff>
      <xdr:row>37</xdr:row>
      <xdr:rowOff>38484</xdr:rowOff>
    </xdr:to>
    <xdr:sp macro="" textlink="">
      <xdr:nvSpPr>
        <xdr:cNvPr id="143" name="楕円 142"/>
        <xdr:cNvSpPr/>
      </xdr:nvSpPr>
      <xdr:spPr bwMode="auto">
        <a:xfrm>
          <a:off x="35560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23261</xdr:rowOff>
    </xdr:from>
    <xdr:ext cx="762000" cy="259045"/>
    <xdr:sp macro="" textlink="">
      <xdr:nvSpPr>
        <xdr:cNvPr id="144" name="テキスト ボックス 143"/>
        <xdr:cNvSpPr txBox="1"/>
      </xdr:nvSpPr>
      <xdr:spPr>
        <a:xfrm>
          <a:off x="3225800" y="714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334649</xdr:rowOff>
    </xdr:from>
    <xdr:to>
      <xdr:col>15</xdr:col>
      <xdr:colOff>101600</xdr:colOff>
      <xdr:row>36</xdr:row>
      <xdr:rowOff>93349</xdr:rowOff>
    </xdr:to>
    <xdr:sp macro="" textlink="">
      <xdr:nvSpPr>
        <xdr:cNvPr id="145" name="楕円 144"/>
        <xdr:cNvSpPr/>
      </xdr:nvSpPr>
      <xdr:spPr bwMode="auto">
        <a:xfrm>
          <a:off x="28575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78126</xdr:rowOff>
    </xdr:from>
    <xdr:ext cx="762000" cy="259045"/>
    <xdr:sp macro="" textlink="">
      <xdr:nvSpPr>
        <xdr:cNvPr id="146" name="テキスト ボックス 145"/>
        <xdr:cNvSpPr txBox="1"/>
      </xdr:nvSpPr>
      <xdr:spPr>
        <a:xfrm>
          <a:off x="2527300" y="70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83514</xdr:rowOff>
    </xdr:from>
    <xdr:to>
      <xdr:col>24</xdr:col>
      <xdr:colOff>63500</xdr:colOff>
      <xdr:row>35</xdr:row>
      <xdr:rowOff>120432</xdr:rowOff>
    </xdr:to>
    <xdr:cxnSp macro="">
      <xdr:nvCxnSpPr>
        <xdr:cNvPr id="63" name="直線コネクタ 62"/>
        <xdr:cNvCxnSpPr/>
      </xdr:nvCxnSpPr>
      <xdr:spPr>
        <a:xfrm>
          <a:off x="3797300" y="6084264"/>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83514</xdr:rowOff>
    </xdr:from>
    <xdr:to>
      <xdr:col>19</xdr:col>
      <xdr:colOff>177800</xdr:colOff>
      <xdr:row>36</xdr:row>
      <xdr:rowOff>15292</xdr:rowOff>
    </xdr:to>
    <xdr:cxnSp macro="">
      <xdr:nvCxnSpPr>
        <xdr:cNvPr id="66" name="直線コネクタ 65"/>
        <xdr:cNvCxnSpPr/>
      </xdr:nvCxnSpPr>
      <xdr:spPr>
        <a:xfrm flipV="1">
          <a:off x="2908300" y="6084264"/>
          <a:ext cx="8890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15292</xdr:rowOff>
    </xdr:from>
    <xdr:to>
      <xdr:col>15</xdr:col>
      <xdr:colOff>50800</xdr:colOff>
      <xdr:row>36</xdr:row>
      <xdr:rowOff>56751</xdr:rowOff>
    </xdr:to>
    <xdr:cxnSp macro="">
      <xdr:nvCxnSpPr>
        <xdr:cNvPr id="69" name="直線コネクタ 68"/>
        <xdr:cNvCxnSpPr/>
      </xdr:nvCxnSpPr>
      <xdr:spPr>
        <a:xfrm flipV="1">
          <a:off x="2019300" y="6187492"/>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37434</xdr:rowOff>
    </xdr:from>
    <xdr:to>
      <xdr:col>10</xdr:col>
      <xdr:colOff>114300</xdr:colOff>
      <xdr:row>36</xdr:row>
      <xdr:rowOff>56751</xdr:rowOff>
    </xdr:to>
    <xdr:cxnSp macro="">
      <xdr:nvCxnSpPr>
        <xdr:cNvPr id="72" name="直線コネクタ 71"/>
        <xdr:cNvCxnSpPr/>
      </xdr:nvCxnSpPr>
      <xdr:spPr>
        <a:xfrm>
          <a:off x="1130300" y="620963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69632</xdr:rowOff>
    </xdr:from>
    <xdr:to>
      <xdr:col>24</xdr:col>
      <xdr:colOff>114300</xdr:colOff>
      <xdr:row>35</xdr:row>
      <xdr:rowOff>171232</xdr:rowOff>
    </xdr:to>
    <xdr:sp macro="" textlink="">
      <xdr:nvSpPr>
        <xdr:cNvPr id="82" name="楕円 81"/>
        <xdr:cNvSpPr/>
      </xdr:nvSpPr>
      <xdr:spPr>
        <a:xfrm>
          <a:off x="45847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48059</xdr:rowOff>
    </xdr:from>
    <xdr:ext cx="534377" cy="259045"/>
    <xdr:sp macro="" textlink="">
      <xdr:nvSpPr>
        <xdr:cNvPr id="83" name="人件費該当値テキスト"/>
        <xdr:cNvSpPr txBox="1"/>
      </xdr:nvSpPr>
      <xdr:spPr>
        <a:xfrm>
          <a:off x="4686300" y="60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32714</xdr:rowOff>
    </xdr:from>
    <xdr:to>
      <xdr:col>20</xdr:col>
      <xdr:colOff>38100</xdr:colOff>
      <xdr:row>35</xdr:row>
      <xdr:rowOff>134314</xdr:rowOff>
    </xdr:to>
    <xdr:sp macro="" textlink="">
      <xdr:nvSpPr>
        <xdr:cNvPr id="84" name="楕円 83"/>
        <xdr:cNvSpPr/>
      </xdr:nvSpPr>
      <xdr:spPr>
        <a:xfrm>
          <a:off x="3746500" y="60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125441</xdr:rowOff>
    </xdr:from>
    <xdr:ext cx="534377" cy="259045"/>
    <xdr:sp macro="" textlink="">
      <xdr:nvSpPr>
        <xdr:cNvPr id="85" name="テキスト ボックス 84"/>
        <xdr:cNvSpPr txBox="1"/>
      </xdr:nvSpPr>
      <xdr:spPr>
        <a:xfrm>
          <a:off x="3530111" y="61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135942</xdr:rowOff>
    </xdr:from>
    <xdr:to>
      <xdr:col>15</xdr:col>
      <xdr:colOff>101600</xdr:colOff>
      <xdr:row>36</xdr:row>
      <xdr:rowOff>66092</xdr:rowOff>
    </xdr:to>
    <xdr:sp macro="" textlink="">
      <xdr:nvSpPr>
        <xdr:cNvPr id="86" name="楕円 85"/>
        <xdr:cNvSpPr/>
      </xdr:nvSpPr>
      <xdr:spPr>
        <a:xfrm>
          <a:off x="2857500" y="61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82619</xdr:rowOff>
    </xdr:from>
    <xdr:ext cx="534377" cy="259045"/>
    <xdr:sp macro="" textlink="">
      <xdr:nvSpPr>
        <xdr:cNvPr id="87" name="テキスト ボックス 86"/>
        <xdr:cNvSpPr txBox="1"/>
      </xdr:nvSpPr>
      <xdr:spPr>
        <a:xfrm>
          <a:off x="2641111" y="59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5951</xdr:rowOff>
    </xdr:from>
    <xdr:to>
      <xdr:col>10</xdr:col>
      <xdr:colOff>165100</xdr:colOff>
      <xdr:row>36</xdr:row>
      <xdr:rowOff>107551</xdr:rowOff>
    </xdr:to>
    <xdr:sp macro="" textlink="">
      <xdr:nvSpPr>
        <xdr:cNvPr id="88" name="楕円 87"/>
        <xdr:cNvSpPr/>
      </xdr:nvSpPr>
      <xdr:spPr>
        <a:xfrm>
          <a:off x="1968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124078</xdr:rowOff>
    </xdr:from>
    <xdr:ext cx="534377" cy="259045"/>
    <xdr:sp macro="" textlink="">
      <xdr:nvSpPr>
        <xdr:cNvPr id="89" name="テキスト ボックス 88"/>
        <xdr:cNvSpPr txBox="1"/>
      </xdr:nvSpPr>
      <xdr:spPr>
        <a:xfrm>
          <a:off x="1752111" y="59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158084</xdr:rowOff>
    </xdr:from>
    <xdr:to>
      <xdr:col>6</xdr:col>
      <xdr:colOff>38100</xdr:colOff>
      <xdr:row>36</xdr:row>
      <xdr:rowOff>88234</xdr:rowOff>
    </xdr:to>
    <xdr:sp macro="" textlink="">
      <xdr:nvSpPr>
        <xdr:cNvPr id="90" name="楕円 89"/>
        <xdr:cNvSpPr/>
      </xdr:nvSpPr>
      <xdr:spPr>
        <a:xfrm>
          <a:off x="1079500" y="61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104761</xdr:rowOff>
    </xdr:from>
    <xdr:ext cx="534377" cy="259045"/>
    <xdr:sp macro="" textlink="">
      <xdr:nvSpPr>
        <xdr:cNvPr id="91" name="テキスト ボックス 90"/>
        <xdr:cNvSpPr txBox="1"/>
      </xdr:nvSpPr>
      <xdr:spPr>
        <a:xfrm>
          <a:off x="863111" y="59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58482</xdr:rowOff>
    </xdr:from>
    <xdr:to>
      <xdr:col>24</xdr:col>
      <xdr:colOff>63500</xdr:colOff>
      <xdr:row>56</xdr:row>
      <xdr:rowOff>22493</xdr:rowOff>
    </xdr:to>
    <xdr:cxnSp macro="">
      <xdr:nvCxnSpPr>
        <xdr:cNvPr id="123" name="直線コネクタ 122"/>
        <xdr:cNvCxnSpPr/>
      </xdr:nvCxnSpPr>
      <xdr:spPr>
        <a:xfrm flipV="1">
          <a:off x="3797300" y="9488232"/>
          <a:ext cx="838200" cy="1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22493</xdr:rowOff>
    </xdr:from>
    <xdr:to>
      <xdr:col>19</xdr:col>
      <xdr:colOff>177800</xdr:colOff>
      <xdr:row>56</xdr:row>
      <xdr:rowOff>107315</xdr:rowOff>
    </xdr:to>
    <xdr:cxnSp macro="">
      <xdr:nvCxnSpPr>
        <xdr:cNvPr id="126" name="直線コネクタ 125"/>
        <xdr:cNvCxnSpPr/>
      </xdr:nvCxnSpPr>
      <xdr:spPr>
        <a:xfrm flipV="1">
          <a:off x="2908300" y="9623693"/>
          <a:ext cx="889000" cy="8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107315</xdr:rowOff>
    </xdr:from>
    <xdr:to>
      <xdr:col>15</xdr:col>
      <xdr:colOff>50800</xdr:colOff>
      <xdr:row>57</xdr:row>
      <xdr:rowOff>91128</xdr:rowOff>
    </xdr:to>
    <xdr:cxnSp macro="">
      <xdr:nvCxnSpPr>
        <xdr:cNvPr id="129" name="直線コネクタ 128"/>
        <xdr:cNvCxnSpPr/>
      </xdr:nvCxnSpPr>
      <xdr:spPr>
        <a:xfrm flipV="1">
          <a:off x="2019300" y="9708515"/>
          <a:ext cx="889000" cy="15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45724</xdr:rowOff>
    </xdr:from>
    <xdr:to>
      <xdr:col>10</xdr:col>
      <xdr:colOff>114300</xdr:colOff>
      <xdr:row>57</xdr:row>
      <xdr:rowOff>91128</xdr:rowOff>
    </xdr:to>
    <xdr:cxnSp macro="">
      <xdr:nvCxnSpPr>
        <xdr:cNvPr id="132" name="直線コネクタ 131"/>
        <xdr:cNvCxnSpPr/>
      </xdr:nvCxnSpPr>
      <xdr:spPr>
        <a:xfrm>
          <a:off x="1130300" y="9818374"/>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7682</xdr:rowOff>
    </xdr:from>
    <xdr:to>
      <xdr:col>24</xdr:col>
      <xdr:colOff>114300</xdr:colOff>
      <xdr:row>55</xdr:row>
      <xdr:rowOff>109282</xdr:rowOff>
    </xdr:to>
    <xdr:sp macro="" textlink="">
      <xdr:nvSpPr>
        <xdr:cNvPr id="142" name="楕円 141"/>
        <xdr:cNvSpPr/>
      </xdr:nvSpPr>
      <xdr:spPr>
        <a:xfrm>
          <a:off x="4584700" y="94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30559</xdr:rowOff>
    </xdr:from>
    <xdr:ext cx="534377" cy="259045"/>
    <xdr:sp macro="" textlink="">
      <xdr:nvSpPr>
        <xdr:cNvPr id="143" name="物件費該当値テキスト"/>
        <xdr:cNvSpPr txBox="1"/>
      </xdr:nvSpPr>
      <xdr:spPr>
        <a:xfrm>
          <a:off x="4686300" y="92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143143</xdr:rowOff>
    </xdr:from>
    <xdr:to>
      <xdr:col>20</xdr:col>
      <xdr:colOff>38100</xdr:colOff>
      <xdr:row>56</xdr:row>
      <xdr:rowOff>73293</xdr:rowOff>
    </xdr:to>
    <xdr:sp macro="" textlink="">
      <xdr:nvSpPr>
        <xdr:cNvPr id="144" name="楕円 143"/>
        <xdr:cNvSpPr/>
      </xdr:nvSpPr>
      <xdr:spPr>
        <a:xfrm>
          <a:off x="3746500" y="95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89820</xdr:rowOff>
    </xdr:from>
    <xdr:ext cx="534377" cy="259045"/>
    <xdr:sp macro="" textlink="">
      <xdr:nvSpPr>
        <xdr:cNvPr id="145" name="テキスト ボックス 144"/>
        <xdr:cNvSpPr txBox="1"/>
      </xdr:nvSpPr>
      <xdr:spPr>
        <a:xfrm>
          <a:off x="3530111" y="93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56515</xdr:rowOff>
    </xdr:from>
    <xdr:to>
      <xdr:col>15</xdr:col>
      <xdr:colOff>101600</xdr:colOff>
      <xdr:row>56</xdr:row>
      <xdr:rowOff>158115</xdr:rowOff>
    </xdr:to>
    <xdr:sp macro="" textlink="">
      <xdr:nvSpPr>
        <xdr:cNvPr id="146" name="楕円 145"/>
        <xdr:cNvSpPr/>
      </xdr:nvSpPr>
      <xdr:spPr>
        <a:xfrm>
          <a:off x="2857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3192</xdr:rowOff>
    </xdr:from>
    <xdr:ext cx="534377" cy="259045"/>
    <xdr:sp macro="" textlink="">
      <xdr:nvSpPr>
        <xdr:cNvPr id="147" name="テキスト ボックス 146"/>
        <xdr:cNvSpPr txBox="1"/>
      </xdr:nvSpPr>
      <xdr:spPr>
        <a:xfrm>
          <a:off x="2641111" y="94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40328</xdr:rowOff>
    </xdr:from>
    <xdr:to>
      <xdr:col>10</xdr:col>
      <xdr:colOff>165100</xdr:colOff>
      <xdr:row>57</xdr:row>
      <xdr:rowOff>141928</xdr:rowOff>
    </xdr:to>
    <xdr:sp macro="" textlink="">
      <xdr:nvSpPr>
        <xdr:cNvPr id="148" name="楕円 147"/>
        <xdr:cNvSpPr/>
      </xdr:nvSpPr>
      <xdr:spPr>
        <a:xfrm>
          <a:off x="1968500" y="98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133055</xdr:rowOff>
    </xdr:from>
    <xdr:ext cx="534377" cy="259045"/>
    <xdr:sp macro="" textlink="">
      <xdr:nvSpPr>
        <xdr:cNvPr id="149" name="テキスト ボックス 148"/>
        <xdr:cNvSpPr txBox="1"/>
      </xdr:nvSpPr>
      <xdr:spPr>
        <a:xfrm>
          <a:off x="1752111" y="9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166374</xdr:rowOff>
    </xdr:from>
    <xdr:to>
      <xdr:col>6</xdr:col>
      <xdr:colOff>38100</xdr:colOff>
      <xdr:row>57</xdr:row>
      <xdr:rowOff>96524</xdr:rowOff>
    </xdr:to>
    <xdr:sp macro="" textlink="">
      <xdr:nvSpPr>
        <xdr:cNvPr id="150" name="楕円 149"/>
        <xdr:cNvSpPr/>
      </xdr:nvSpPr>
      <xdr:spPr>
        <a:xfrm>
          <a:off x="1079500" y="97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87651</xdr:rowOff>
    </xdr:from>
    <xdr:ext cx="534377" cy="259045"/>
    <xdr:sp macro="" textlink="">
      <xdr:nvSpPr>
        <xdr:cNvPr id="151" name="テキスト ボックス 150"/>
        <xdr:cNvSpPr txBox="1"/>
      </xdr:nvSpPr>
      <xdr:spPr>
        <a:xfrm>
          <a:off x="863111" y="98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96723</xdr:rowOff>
    </xdr:from>
    <xdr:to>
      <xdr:col>24</xdr:col>
      <xdr:colOff>63500</xdr:colOff>
      <xdr:row>78</xdr:row>
      <xdr:rowOff>108877</xdr:rowOff>
    </xdr:to>
    <xdr:cxnSp macro="">
      <xdr:nvCxnSpPr>
        <xdr:cNvPr id="180" name="直線コネクタ 179"/>
        <xdr:cNvCxnSpPr/>
      </xdr:nvCxnSpPr>
      <xdr:spPr>
        <a:xfrm flipV="1">
          <a:off x="3797300" y="13469823"/>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108877</xdr:rowOff>
    </xdr:from>
    <xdr:to>
      <xdr:col>19</xdr:col>
      <xdr:colOff>177800</xdr:colOff>
      <xdr:row>78</xdr:row>
      <xdr:rowOff>128727</xdr:rowOff>
    </xdr:to>
    <xdr:cxnSp macro="">
      <xdr:nvCxnSpPr>
        <xdr:cNvPr id="183" name="直線コネクタ 182"/>
        <xdr:cNvCxnSpPr/>
      </xdr:nvCxnSpPr>
      <xdr:spPr>
        <a:xfrm flipV="1">
          <a:off x="2908300" y="13481977"/>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127508</xdr:rowOff>
    </xdr:from>
    <xdr:to>
      <xdr:col>15</xdr:col>
      <xdr:colOff>50800</xdr:colOff>
      <xdr:row>78</xdr:row>
      <xdr:rowOff>128727</xdr:rowOff>
    </xdr:to>
    <xdr:cxnSp macro="">
      <xdr:nvCxnSpPr>
        <xdr:cNvPr id="186" name="直線コネクタ 185"/>
        <xdr:cNvCxnSpPr/>
      </xdr:nvCxnSpPr>
      <xdr:spPr>
        <a:xfrm>
          <a:off x="2019300" y="1350060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115049</xdr:rowOff>
    </xdr:from>
    <xdr:to>
      <xdr:col>10</xdr:col>
      <xdr:colOff>114300</xdr:colOff>
      <xdr:row>78</xdr:row>
      <xdr:rowOff>127508</xdr:rowOff>
    </xdr:to>
    <xdr:cxnSp macro="">
      <xdr:nvCxnSpPr>
        <xdr:cNvPr id="189" name="直線コネクタ 188"/>
        <xdr:cNvCxnSpPr/>
      </xdr:nvCxnSpPr>
      <xdr:spPr>
        <a:xfrm>
          <a:off x="1130300" y="13488149"/>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45923</xdr:rowOff>
    </xdr:from>
    <xdr:to>
      <xdr:col>24</xdr:col>
      <xdr:colOff>114300</xdr:colOff>
      <xdr:row>78</xdr:row>
      <xdr:rowOff>147523</xdr:rowOff>
    </xdr:to>
    <xdr:sp macro="" textlink="">
      <xdr:nvSpPr>
        <xdr:cNvPr id="199" name="楕円 198"/>
        <xdr:cNvSpPr/>
      </xdr:nvSpPr>
      <xdr:spPr>
        <a:xfrm>
          <a:off x="45847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148937</xdr:rowOff>
    </xdr:from>
    <xdr:ext cx="469744" cy="259045"/>
    <xdr:sp macro="" textlink="">
      <xdr:nvSpPr>
        <xdr:cNvPr id="200" name="維持補修費該当値テキスト"/>
        <xdr:cNvSpPr txBox="1"/>
      </xdr:nvSpPr>
      <xdr:spPr>
        <a:xfrm>
          <a:off x="4686300" y="133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58077</xdr:rowOff>
    </xdr:from>
    <xdr:to>
      <xdr:col>20</xdr:col>
      <xdr:colOff>38100</xdr:colOff>
      <xdr:row>78</xdr:row>
      <xdr:rowOff>159677</xdr:rowOff>
    </xdr:to>
    <xdr:sp macro="" textlink="">
      <xdr:nvSpPr>
        <xdr:cNvPr id="201" name="楕円 200"/>
        <xdr:cNvSpPr/>
      </xdr:nvSpPr>
      <xdr:spPr>
        <a:xfrm>
          <a:off x="3746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150804</xdr:rowOff>
    </xdr:from>
    <xdr:ext cx="469744" cy="259045"/>
    <xdr:sp macro="" textlink="">
      <xdr:nvSpPr>
        <xdr:cNvPr id="202" name="テキスト ボックス 201"/>
        <xdr:cNvSpPr txBox="1"/>
      </xdr:nvSpPr>
      <xdr:spPr>
        <a:xfrm>
          <a:off x="3562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77927</xdr:rowOff>
    </xdr:from>
    <xdr:to>
      <xdr:col>15</xdr:col>
      <xdr:colOff>101600</xdr:colOff>
      <xdr:row>79</xdr:row>
      <xdr:rowOff>8077</xdr:rowOff>
    </xdr:to>
    <xdr:sp macro="" textlink="">
      <xdr:nvSpPr>
        <xdr:cNvPr id="203" name="楕円 202"/>
        <xdr:cNvSpPr/>
      </xdr:nvSpPr>
      <xdr:spPr>
        <a:xfrm>
          <a:off x="2857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170654</xdr:rowOff>
    </xdr:from>
    <xdr:ext cx="469744" cy="259045"/>
    <xdr:sp macro="" textlink="">
      <xdr:nvSpPr>
        <xdr:cNvPr id="204" name="テキスト ボックス 203"/>
        <xdr:cNvSpPr txBox="1"/>
      </xdr:nvSpPr>
      <xdr:spPr>
        <a:xfrm>
          <a:off x="2673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76708</xdr:rowOff>
    </xdr:from>
    <xdr:to>
      <xdr:col>10</xdr:col>
      <xdr:colOff>165100</xdr:colOff>
      <xdr:row>79</xdr:row>
      <xdr:rowOff>6858</xdr:rowOff>
    </xdr:to>
    <xdr:sp macro="" textlink="">
      <xdr:nvSpPr>
        <xdr:cNvPr id="205" name="楕円 204"/>
        <xdr:cNvSpPr/>
      </xdr:nvSpPr>
      <xdr:spPr>
        <a:xfrm>
          <a:off x="19685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169435</xdr:rowOff>
    </xdr:from>
    <xdr:ext cx="469744" cy="259045"/>
    <xdr:sp macro="" textlink="">
      <xdr:nvSpPr>
        <xdr:cNvPr id="206" name="テキスト ボックス 205"/>
        <xdr:cNvSpPr txBox="1"/>
      </xdr:nvSpPr>
      <xdr:spPr>
        <a:xfrm>
          <a:off x="1784428"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64249</xdr:rowOff>
    </xdr:from>
    <xdr:to>
      <xdr:col>6</xdr:col>
      <xdr:colOff>38100</xdr:colOff>
      <xdr:row>78</xdr:row>
      <xdr:rowOff>165849</xdr:rowOff>
    </xdr:to>
    <xdr:sp macro="" textlink="">
      <xdr:nvSpPr>
        <xdr:cNvPr id="207" name="楕円 206"/>
        <xdr:cNvSpPr/>
      </xdr:nvSpPr>
      <xdr:spPr>
        <a:xfrm>
          <a:off x="1079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156976</xdr:rowOff>
    </xdr:from>
    <xdr:ext cx="469744" cy="259045"/>
    <xdr:sp macro="" textlink="">
      <xdr:nvSpPr>
        <xdr:cNvPr id="208" name="テキスト ボックス 207"/>
        <xdr:cNvSpPr txBox="1"/>
      </xdr:nvSpPr>
      <xdr:spPr>
        <a:xfrm>
          <a:off x="895428" y="135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3594</xdr:rowOff>
    </xdr:from>
    <xdr:to>
      <xdr:col>24</xdr:col>
      <xdr:colOff>63500</xdr:colOff>
      <xdr:row>98</xdr:row>
      <xdr:rowOff>17171</xdr:rowOff>
    </xdr:to>
    <xdr:cxnSp macro="">
      <xdr:nvCxnSpPr>
        <xdr:cNvPr id="238" name="直線コネクタ 237"/>
        <xdr:cNvCxnSpPr/>
      </xdr:nvCxnSpPr>
      <xdr:spPr>
        <a:xfrm flipV="1">
          <a:off x="3797300" y="16462794"/>
          <a:ext cx="838200" cy="3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17171</xdr:rowOff>
    </xdr:from>
    <xdr:to>
      <xdr:col>19</xdr:col>
      <xdr:colOff>177800</xdr:colOff>
      <xdr:row>98</xdr:row>
      <xdr:rowOff>47980</xdr:rowOff>
    </xdr:to>
    <xdr:cxnSp macro="">
      <xdr:nvCxnSpPr>
        <xdr:cNvPr id="241" name="直線コネクタ 240"/>
        <xdr:cNvCxnSpPr/>
      </xdr:nvCxnSpPr>
      <xdr:spPr>
        <a:xfrm flipV="1">
          <a:off x="2908300" y="16819271"/>
          <a:ext cx="8890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47980</xdr:rowOff>
    </xdr:from>
    <xdr:to>
      <xdr:col>15</xdr:col>
      <xdr:colOff>50800</xdr:colOff>
      <xdr:row>98</xdr:row>
      <xdr:rowOff>94817</xdr:rowOff>
    </xdr:to>
    <xdr:cxnSp macro="">
      <xdr:nvCxnSpPr>
        <xdr:cNvPr id="244" name="直線コネクタ 243"/>
        <xdr:cNvCxnSpPr/>
      </xdr:nvCxnSpPr>
      <xdr:spPr>
        <a:xfrm flipV="1">
          <a:off x="2019300" y="16850080"/>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86207</xdr:rowOff>
    </xdr:from>
    <xdr:to>
      <xdr:col>10</xdr:col>
      <xdr:colOff>114300</xdr:colOff>
      <xdr:row>98</xdr:row>
      <xdr:rowOff>94817</xdr:rowOff>
    </xdr:to>
    <xdr:cxnSp macro="">
      <xdr:nvCxnSpPr>
        <xdr:cNvPr id="247" name="直線コネクタ 246"/>
        <xdr:cNvCxnSpPr/>
      </xdr:nvCxnSpPr>
      <xdr:spPr>
        <a:xfrm>
          <a:off x="1130300" y="1688830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124244</xdr:rowOff>
    </xdr:from>
    <xdr:to>
      <xdr:col>24</xdr:col>
      <xdr:colOff>114300</xdr:colOff>
      <xdr:row>96</xdr:row>
      <xdr:rowOff>54394</xdr:rowOff>
    </xdr:to>
    <xdr:sp macro="" textlink="">
      <xdr:nvSpPr>
        <xdr:cNvPr id="257" name="楕円 256"/>
        <xdr:cNvSpPr/>
      </xdr:nvSpPr>
      <xdr:spPr>
        <a:xfrm>
          <a:off x="4584700" y="164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102671</xdr:rowOff>
    </xdr:from>
    <xdr:ext cx="599010" cy="259045"/>
    <xdr:sp macro="" textlink="">
      <xdr:nvSpPr>
        <xdr:cNvPr id="258" name="扶助費該当値テキスト"/>
        <xdr:cNvSpPr txBox="1"/>
      </xdr:nvSpPr>
      <xdr:spPr>
        <a:xfrm>
          <a:off x="4686300" y="1639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137821</xdr:rowOff>
    </xdr:from>
    <xdr:to>
      <xdr:col>20</xdr:col>
      <xdr:colOff>38100</xdr:colOff>
      <xdr:row>98</xdr:row>
      <xdr:rowOff>67971</xdr:rowOff>
    </xdr:to>
    <xdr:sp macro="" textlink="">
      <xdr:nvSpPr>
        <xdr:cNvPr id="259" name="楕円 258"/>
        <xdr:cNvSpPr/>
      </xdr:nvSpPr>
      <xdr:spPr>
        <a:xfrm>
          <a:off x="3746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59098</xdr:rowOff>
    </xdr:from>
    <xdr:ext cx="534377" cy="259045"/>
    <xdr:sp macro="" textlink="">
      <xdr:nvSpPr>
        <xdr:cNvPr id="260" name="テキスト ボックス 259"/>
        <xdr:cNvSpPr txBox="1"/>
      </xdr:nvSpPr>
      <xdr:spPr>
        <a:xfrm>
          <a:off x="3530111"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168630</xdr:rowOff>
    </xdr:from>
    <xdr:to>
      <xdr:col>15</xdr:col>
      <xdr:colOff>101600</xdr:colOff>
      <xdr:row>98</xdr:row>
      <xdr:rowOff>98780</xdr:rowOff>
    </xdr:to>
    <xdr:sp macro="" textlink="">
      <xdr:nvSpPr>
        <xdr:cNvPr id="261" name="楕円 260"/>
        <xdr:cNvSpPr/>
      </xdr:nvSpPr>
      <xdr:spPr>
        <a:xfrm>
          <a:off x="2857500" y="167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89907</xdr:rowOff>
    </xdr:from>
    <xdr:ext cx="534377" cy="259045"/>
    <xdr:sp macro="" textlink="">
      <xdr:nvSpPr>
        <xdr:cNvPr id="262" name="テキスト ボックス 261"/>
        <xdr:cNvSpPr txBox="1"/>
      </xdr:nvSpPr>
      <xdr:spPr>
        <a:xfrm>
          <a:off x="2641111" y="168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44017</xdr:rowOff>
    </xdr:from>
    <xdr:to>
      <xdr:col>10</xdr:col>
      <xdr:colOff>165100</xdr:colOff>
      <xdr:row>98</xdr:row>
      <xdr:rowOff>145617</xdr:rowOff>
    </xdr:to>
    <xdr:sp macro="" textlink="">
      <xdr:nvSpPr>
        <xdr:cNvPr id="263" name="楕円 262"/>
        <xdr:cNvSpPr/>
      </xdr:nvSpPr>
      <xdr:spPr>
        <a:xfrm>
          <a:off x="1968500" y="168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136744</xdr:rowOff>
    </xdr:from>
    <xdr:ext cx="534377" cy="259045"/>
    <xdr:sp macro="" textlink="">
      <xdr:nvSpPr>
        <xdr:cNvPr id="264" name="テキスト ボックス 263"/>
        <xdr:cNvSpPr txBox="1"/>
      </xdr:nvSpPr>
      <xdr:spPr>
        <a:xfrm>
          <a:off x="1752111" y="169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35407</xdr:rowOff>
    </xdr:from>
    <xdr:to>
      <xdr:col>6</xdr:col>
      <xdr:colOff>38100</xdr:colOff>
      <xdr:row>98</xdr:row>
      <xdr:rowOff>137007</xdr:rowOff>
    </xdr:to>
    <xdr:sp macro="" textlink="">
      <xdr:nvSpPr>
        <xdr:cNvPr id="265" name="楕円 264"/>
        <xdr:cNvSpPr/>
      </xdr:nvSpPr>
      <xdr:spPr>
        <a:xfrm>
          <a:off x="10795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128134</xdr:rowOff>
    </xdr:from>
    <xdr:ext cx="534377" cy="259045"/>
    <xdr:sp macro="" textlink="">
      <xdr:nvSpPr>
        <xdr:cNvPr id="266" name="テキスト ボックス 265"/>
        <xdr:cNvSpPr txBox="1"/>
      </xdr:nvSpPr>
      <xdr:spPr>
        <a:xfrm>
          <a:off x="863111" y="169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160632</xdr:rowOff>
    </xdr:from>
    <xdr:to>
      <xdr:col>55</xdr:col>
      <xdr:colOff>0</xdr:colOff>
      <xdr:row>36</xdr:row>
      <xdr:rowOff>65573</xdr:rowOff>
    </xdr:to>
    <xdr:cxnSp macro="">
      <xdr:nvCxnSpPr>
        <xdr:cNvPr id="295" name="直線コネクタ 294"/>
        <xdr:cNvCxnSpPr/>
      </xdr:nvCxnSpPr>
      <xdr:spPr>
        <a:xfrm>
          <a:off x="9639300" y="5475582"/>
          <a:ext cx="838200" cy="7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160632</xdr:rowOff>
    </xdr:from>
    <xdr:to>
      <xdr:col>50</xdr:col>
      <xdr:colOff>114300</xdr:colOff>
      <xdr:row>36</xdr:row>
      <xdr:rowOff>109472</xdr:rowOff>
    </xdr:to>
    <xdr:cxnSp macro="">
      <xdr:nvCxnSpPr>
        <xdr:cNvPr id="298" name="直線コネクタ 297"/>
        <xdr:cNvCxnSpPr/>
      </xdr:nvCxnSpPr>
      <xdr:spPr>
        <a:xfrm flipV="1">
          <a:off x="8750300" y="5475582"/>
          <a:ext cx="889000" cy="80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76736</xdr:rowOff>
    </xdr:from>
    <xdr:to>
      <xdr:col>45</xdr:col>
      <xdr:colOff>177800</xdr:colOff>
      <xdr:row>36</xdr:row>
      <xdr:rowOff>109472</xdr:rowOff>
    </xdr:to>
    <xdr:cxnSp macro="">
      <xdr:nvCxnSpPr>
        <xdr:cNvPr id="301" name="直線コネクタ 300"/>
        <xdr:cNvCxnSpPr/>
      </xdr:nvCxnSpPr>
      <xdr:spPr>
        <a:xfrm>
          <a:off x="7861300" y="6248936"/>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131135</xdr:rowOff>
    </xdr:from>
    <xdr:to>
      <xdr:col>41</xdr:col>
      <xdr:colOff>50800</xdr:colOff>
      <xdr:row>36</xdr:row>
      <xdr:rowOff>76736</xdr:rowOff>
    </xdr:to>
    <xdr:cxnSp macro="">
      <xdr:nvCxnSpPr>
        <xdr:cNvPr id="304" name="直線コネクタ 303"/>
        <xdr:cNvCxnSpPr/>
      </xdr:nvCxnSpPr>
      <xdr:spPr>
        <a:xfrm>
          <a:off x="6972300" y="6131885"/>
          <a:ext cx="8890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14773</xdr:rowOff>
    </xdr:from>
    <xdr:to>
      <xdr:col>55</xdr:col>
      <xdr:colOff>50800</xdr:colOff>
      <xdr:row>36</xdr:row>
      <xdr:rowOff>116373</xdr:rowOff>
    </xdr:to>
    <xdr:sp macro="" textlink="">
      <xdr:nvSpPr>
        <xdr:cNvPr id="314" name="楕円 313"/>
        <xdr:cNvSpPr/>
      </xdr:nvSpPr>
      <xdr:spPr>
        <a:xfrm>
          <a:off x="10426700" y="61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164650</xdr:rowOff>
    </xdr:from>
    <xdr:ext cx="534377" cy="259045"/>
    <xdr:sp macro="" textlink="">
      <xdr:nvSpPr>
        <xdr:cNvPr id="315" name="補助費等該当値テキスト"/>
        <xdr:cNvSpPr txBox="1"/>
      </xdr:nvSpPr>
      <xdr:spPr>
        <a:xfrm>
          <a:off x="10528300" y="6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109832</xdr:rowOff>
    </xdr:from>
    <xdr:to>
      <xdr:col>50</xdr:col>
      <xdr:colOff>165100</xdr:colOff>
      <xdr:row>32</xdr:row>
      <xdr:rowOff>39982</xdr:rowOff>
    </xdr:to>
    <xdr:sp macro="" textlink="">
      <xdr:nvSpPr>
        <xdr:cNvPr id="316" name="楕円 315"/>
        <xdr:cNvSpPr/>
      </xdr:nvSpPr>
      <xdr:spPr>
        <a:xfrm>
          <a:off x="9588500" y="54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31109</xdr:rowOff>
    </xdr:from>
    <xdr:ext cx="599010" cy="259045"/>
    <xdr:sp macro="" textlink="">
      <xdr:nvSpPr>
        <xdr:cNvPr id="317" name="テキスト ボックス 316"/>
        <xdr:cNvSpPr txBox="1"/>
      </xdr:nvSpPr>
      <xdr:spPr>
        <a:xfrm>
          <a:off x="9339795" y="551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58672</xdr:rowOff>
    </xdr:from>
    <xdr:to>
      <xdr:col>46</xdr:col>
      <xdr:colOff>38100</xdr:colOff>
      <xdr:row>36</xdr:row>
      <xdr:rowOff>160272</xdr:rowOff>
    </xdr:to>
    <xdr:sp macro="" textlink="">
      <xdr:nvSpPr>
        <xdr:cNvPr id="318" name="楕円 317"/>
        <xdr:cNvSpPr/>
      </xdr:nvSpPr>
      <xdr:spPr>
        <a:xfrm>
          <a:off x="8699500" y="62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151399</xdr:rowOff>
    </xdr:from>
    <xdr:ext cx="534377" cy="259045"/>
    <xdr:sp macro="" textlink="">
      <xdr:nvSpPr>
        <xdr:cNvPr id="319" name="テキスト ボックス 318"/>
        <xdr:cNvSpPr txBox="1"/>
      </xdr:nvSpPr>
      <xdr:spPr>
        <a:xfrm>
          <a:off x="8483111" y="63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25936</xdr:rowOff>
    </xdr:from>
    <xdr:to>
      <xdr:col>41</xdr:col>
      <xdr:colOff>101600</xdr:colOff>
      <xdr:row>36</xdr:row>
      <xdr:rowOff>127536</xdr:rowOff>
    </xdr:to>
    <xdr:sp macro="" textlink="">
      <xdr:nvSpPr>
        <xdr:cNvPr id="320" name="楕円 319"/>
        <xdr:cNvSpPr/>
      </xdr:nvSpPr>
      <xdr:spPr>
        <a:xfrm>
          <a:off x="7810500" y="61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144063</xdr:rowOff>
    </xdr:from>
    <xdr:ext cx="534377" cy="259045"/>
    <xdr:sp macro="" textlink="">
      <xdr:nvSpPr>
        <xdr:cNvPr id="321" name="テキスト ボックス 320"/>
        <xdr:cNvSpPr txBox="1"/>
      </xdr:nvSpPr>
      <xdr:spPr>
        <a:xfrm>
          <a:off x="7594111" y="59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80335</xdr:rowOff>
    </xdr:from>
    <xdr:to>
      <xdr:col>36</xdr:col>
      <xdr:colOff>165100</xdr:colOff>
      <xdr:row>36</xdr:row>
      <xdr:rowOff>10485</xdr:rowOff>
    </xdr:to>
    <xdr:sp macro="" textlink="">
      <xdr:nvSpPr>
        <xdr:cNvPr id="322" name="楕円 321"/>
        <xdr:cNvSpPr/>
      </xdr:nvSpPr>
      <xdr:spPr>
        <a:xfrm>
          <a:off x="6921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27012</xdr:rowOff>
    </xdr:from>
    <xdr:ext cx="534377" cy="259045"/>
    <xdr:sp macro="" textlink="">
      <xdr:nvSpPr>
        <xdr:cNvPr id="323" name="テキスト ボックス 322"/>
        <xdr:cNvSpPr txBox="1"/>
      </xdr:nvSpPr>
      <xdr:spPr>
        <a:xfrm>
          <a:off x="6705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74092</xdr:rowOff>
    </xdr:from>
    <xdr:to>
      <xdr:col>55</xdr:col>
      <xdr:colOff>0</xdr:colOff>
      <xdr:row>57</xdr:row>
      <xdr:rowOff>99680</xdr:rowOff>
    </xdr:to>
    <xdr:cxnSp macro="">
      <xdr:nvCxnSpPr>
        <xdr:cNvPr id="352" name="直線コネクタ 351"/>
        <xdr:cNvCxnSpPr/>
      </xdr:nvCxnSpPr>
      <xdr:spPr>
        <a:xfrm>
          <a:off x="9639300" y="9675292"/>
          <a:ext cx="838200" cy="19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74092</xdr:rowOff>
    </xdr:from>
    <xdr:to>
      <xdr:col>50</xdr:col>
      <xdr:colOff>114300</xdr:colOff>
      <xdr:row>57</xdr:row>
      <xdr:rowOff>112718</xdr:rowOff>
    </xdr:to>
    <xdr:cxnSp macro="">
      <xdr:nvCxnSpPr>
        <xdr:cNvPr id="355" name="直線コネクタ 354"/>
        <xdr:cNvCxnSpPr/>
      </xdr:nvCxnSpPr>
      <xdr:spPr>
        <a:xfrm flipV="1">
          <a:off x="8750300" y="9675292"/>
          <a:ext cx="889000" cy="2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223</xdr:rowOff>
    </xdr:from>
    <xdr:to>
      <xdr:col>45</xdr:col>
      <xdr:colOff>177800</xdr:colOff>
      <xdr:row>57</xdr:row>
      <xdr:rowOff>112718</xdr:rowOff>
    </xdr:to>
    <xdr:cxnSp macro="">
      <xdr:nvCxnSpPr>
        <xdr:cNvPr id="358" name="直線コネクタ 357"/>
        <xdr:cNvCxnSpPr/>
      </xdr:nvCxnSpPr>
      <xdr:spPr>
        <a:xfrm>
          <a:off x="7861300" y="9772873"/>
          <a:ext cx="889000" cy="1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150406</xdr:rowOff>
    </xdr:from>
    <xdr:to>
      <xdr:col>41</xdr:col>
      <xdr:colOff>50800</xdr:colOff>
      <xdr:row>57</xdr:row>
      <xdr:rowOff>223</xdr:rowOff>
    </xdr:to>
    <xdr:cxnSp macro="">
      <xdr:nvCxnSpPr>
        <xdr:cNvPr id="361" name="直線コネクタ 360"/>
        <xdr:cNvCxnSpPr/>
      </xdr:nvCxnSpPr>
      <xdr:spPr>
        <a:xfrm>
          <a:off x="6972300" y="9751606"/>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48880</xdr:rowOff>
    </xdr:from>
    <xdr:to>
      <xdr:col>55</xdr:col>
      <xdr:colOff>50800</xdr:colOff>
      <xdr:row>57</xdr:row>
      <xdr:rowOff>150480</xdr:rowOff>
    </xdr:to>
    <xdr:sp macro="" textlink="">
      <xdr:nvSpPr>
        <xdr:cNvPr id="371" name="楕円 370"/>
        <xdr:cNvSpPr/>
      </xdr:nvSpPr>
      <xdr:spPr>
        <a:xfrm>
          <a:off x="10426700" y="98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135257</xdr:rowOff>
    </xdr:from>
    <xdr:ext cx="534377" cy="259045"/>
    <xdr:sp macro="" textlink="">
      <xdr:nvSpPr>
        <xdr:cNvPr id="372" name="普通建設事業費該当値テキスト"/>
        <xdr:cNvSpPr txBox="1"/>
      </xdr:nvSpPr>
      <xdr:spPr>
        <a:xfrm>
          <a:off x="10528300" y="97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23292</xdr:rowOff>
    </xdr:from>
    <xdr:to>
      <xdr:col>50</xdr:col>
      <xdr:colOff>165100</xdr:colOff>
      <xdr:row>56</xdr:row>
      <xdr:rowOff>124892</xdr:rowOff>
    </xdr:to>
    <xdr:sp macro="" textlink="">
      <xdr:nvSpPr>
        <xdr:cNvPr id="373" name="楕円 372"/>
        <xdr:cNvSpPr/>
      </xdr:nvSpPr>
      <xdr:spPr>
        <a:xfrm>
          <a:off x="9588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116019</xdr:rowOff>
    </xdr:from>
    <xdr:ext cx="534377" cy="259045"/>
    <xdr:sp macro="" textlink="">
      <xdr:nvSpPr>
        <xdr:cNvPr id="374" name="テキスト ボックス 373"/>
        <xdr:cNvSpPr txBox="1"/>
      </xdr:nvSpPr>
      <xdr:spPr>
        <a:xfrm>
          <a:off x="9372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61918</xdr:rowOff>
    </xdr:from>
    <xdr:to>
      <xdr:col>46</xdr:col>
      <xdr:colOff>38100</xdr:colOff>
      <xdr:row>57</xdr:row>
      <xdr:rowOff>163518</xdr:rowOff>
    </xdr:to>
    <xdr:sp macro="" textlink="">
      <xdr:nvSpPr>
        <xdr:cNvPr id="375" name="楕円 374"/>
        <xdr:cNvSpPr/>
      </xdr:nvSpPr>
      <xdr:spPr>
        <a:xfrm>
          <a:off x="8699500" y="98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154645</xdr:rowOff>
    </xdr:from>
    <xdr:ext cx="534377" cy="259045"/>
    <xdr:sp macro="" textlink="">
      <xdr:nvSpPr>
        <xdr:cNvPr id="376" name="テキスト ボックス 375"/>
        <xdr:cNvSpPr txBox="1"/>
      </xdr:nvSpPr>
      <xdr:spPr>
        <a:xfrm>
          <a:off x="8483111" y="99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120873</xdr:rowOff>
    </xdr:from>
    <xdr:to>
      <xdr:col>41</xdr:col>
      <xdr:colOff>101600</xdr:colOff>
      <xdr:row>57</xdr:row>
      <xdr:rowOff>51023</xdr:rowOff>
    </xdr:to>
    <xdr:sp macro="" textlink="">
      <xdr:nvSpPr>
        <xdr:cNvPr id="377" name="楕円 376"/>
        <xdr:cNvSpPr/>
      </xdr:nvSpPr>
      <xdr:spPr>
        <a:xfrm>
          <a:off x="7810500" y="97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42150</xdr:rowOff>
    </xdr:from>
    <xdr:ext cx="534377" cy="259045"/>
    <xdr:sp macro="" textlink="">
      <xdr:nvSpPr>
        <xdr:cNvPr id="378" name="テキスト ボックス 377"/>
        <xdr:cNvSpPr txBox="1"/>
      </xdr:nvSpPr>
      <xdr:spPr>
        <a:xfrm>
          <a:off x="7594111" y="98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99606</xdr:rowOff>
    </xdr:from>
    <xdr:to>
      <xdr:col>36</xdr:col>
      <xdr:colOff>165100</xdr:colOff>
      <xdr:row>57</xdr:row>
      <xdr:rowOff>29756</xdr:rowOff>
    </xdr:to>
    <xdr:sp macro="" textlink="">
      <xdr:nvSpPr>
        <xdr:cNvPr id="379" name="楕円 378"/>
        <xdr:cNvSpPr/>
      </xdr:nvSpPr>
      <xdr:spPr>
        <a:xfrm>
          <a:off x="6921500" y="97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20883</xdr:rowOff>
    </xdr:from>
    <xdr:ext cx="534377" cy="259045"/>
    <xdr:sp macro="" textlink="">
      <xdr:nvSpPr>
        <xdr:cNvPr id="380" name="テキスト ボックス 379"/>
        <xdr:cNvSpPr txBox="1"/>
      </xdr:nvSpPr>
      <xdr:spPr>
        <a:xfrm>
          <a:off x="6705111" y="97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146228</xdr:rowOff>
    </xdr:from>
    <xdr:to>
      <xdr:col>55</xdr:col>
      <xdr:colOff>0</xdr:colOff>
      <xdr:row>77</xdr:row>
      <xdr:rowOff>150037</xdr:rowOff>
    </xdr:to>
    <xdr:cxnSp macro="">
      <xdr:nvCxnSpPr>
        <xdr:cNvPr id="409" name="直線コネクタ 408"/>
        <xdr:cNvCxnSpPr/>
      </xdr:nvCxnSpPr>
      <xdr:spPr>
        <a:xfrm>
          <a:off x="9639300" y="13176428"/>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146228</xdr:rowOff>
    </xdr:from>
    <xdr:to>
      <xdr:col>50</xdr:col>
      <xdr:colOff>114300</xdr:colOff>
      <xdr:row>78</xdr:row>
      <xdr:rowOff>87134</xdr:rowOff>
    </xdr:to>
    <xdr:cxnSp macro="">
      <xdr:nvCxnSpPr>
        <xdr:cNvPr id="412" name="直線コネクタ 411"/>
        <xdr:cNvCxnSpPr/>
      </xdr:nvCxnSpPr>
      <xdr:spPr>
        <a:xfrm flipV="1">
          <a:off x="8750300" y="13176428"/>
          <a:ext cx="889000" cy="2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83083</xdr:rowOff>
    </xdr:from>
    <xdr:to>
      <xdr:col>45</xdr:col>
      <xdr:colOff>177800</xdr:colOff>
      <xdr:row>78</xdr:row>
      <xdr:rowOff>87134</xdr:rowOff>
    </xdr:to>
    <xdr:cxnSp macro="">
      <xdr:nvCxnSpPr>
        <xdr:cNvPr id="415" name="直線コネクタ 414"/>
        <xdr:cNvCxnSpPr/>
      </xdr:nvCxnSpPr>
      <xdr:spPr>
        <a:xfrm>
          <a:off x="7861300" y="13284733"/>
          <a:ext cx="8890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83083</xdr:rowOff>
    </xdr:from>
    <xdr:to>
      <xdr:col>41</xdr:col>
      <xdr:colOff>50800</xdr:colOff>
      <xdr:row>78</xdr:row>
      <xdr:rowOff>42100</xdr:rowOff>
    </xdr:to>
    <xdr:cxnSp macro="">
      <xdr:nvCxnSpPr>
        <xdr:cNvPr id="418" name="直線コネクタ 417"/>
        <xdr:cNvCxnSpPr/>
      </xdr:nvCxnSpPr>
      <xdr:spPr>
        <a:xfrm flipV="1">
          <a:off x="6972300" y="13284733"/>
          <a:ext cx="889000" cy="1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99237</xdr:rowOff>
    </xdr:from>
    <xdr:to>
      <xdr:col>55</xdr:col>
      <xdr:colOff>50800</xdr:colOff>
      <xdr:row>78</xdr:row>
      <xdr:rowOff>29387</xdr:rowOff>
    </xdr:to>
    <xdr:sp macro="" textlink="">
      <xdr:nvSpPr>
        <xdr:cNvPr id="428" name="楕円 427"/>
        <xdr:cNvSpPr/>
      </xdr:nvSpPr>
      <xdr:spPr>
        <a:xfrm>
          <a:off x="10426700" y="133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77664</xdr:rowOff>
    </xdr:from>
    <xdr:ext cx="534377" cy="259045"/>
    <xdr:sp macro="" textlink="">
      <xdr:nvSpPr>
        <xdr:cNvPr id="429" name="普通建設事業費 （ うち新規整備　）該当値テキスト"/>
        <xdr:cNvSpPr txBox="1"/>
      </xdr:nvSpPr>
      <xdr:spPr>
        <a:xfrm>
          <a:off x="10528300" y="132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95428</xdr:rowOff>
    </xdr:from>
    <xdr:to>
      <xdr:col>50</xdr:col>
      <xdr:colOff>165100</xdr:colOff>
      <xdr:row>77</xdr:row>
      <xdr:rowOff>25578</xdr:rowOff>
    </xdr:to>
    <xdr:sp macro="" textlink="">
      <xdr:nvSpPr>
        <xdr:cNvPr id="430" name="楕円 429"/>
        <xdr:cNvSpPr/>
      </xdr:nvSpPr>
      <xdr:spPr>
        <a:xfrm>
          <a:off x="9588500" y="131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42105</xdr:rowOff>
    </xdr:from>
    <xdr:ext cx="534377" cy="259045"/>
    <xdr:sp macro="" textlink="">
      <xdr:nvSpPr>
        <xdr:cNvPr id="431" name="テキスト ボックス 430"/>
        <xdr:cNvSpPr txBox="1"/>
      </xdr:nvSpPr>
      <xdr:spPr>
        <a:xfrm>
          <a:off x="9372111" y="129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36334</xdr:rowOff>
    </xdr:from>
    <xdr:to>
      <xdr:col>46</xdr:col>
      <xdr:colOff>38100</xdr:colOff>
      <xdr:row>78</xdr:row>
      <xdr:rowOff>137934</xdr:rowOff>
    </xdr:to>
    <xdr:sp macro="" textlink="">
      <xdr:nvSpPr>
        <xdr:cNvPr id="432" name="楕円 431"/>
        <xdr:cNvSpPr/>
      </xdr:nvSpPr>
      <xdr:spPr>
        <a:xfrm>
          <a:off x="8699500" y="134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129061</xdr:rowOff>
    </xdr:from>
    <xdr:ext cx="534377" cy="259045"/>
    <xdr:sp macro="" textlink="">
      <xdr:nvSpPr>
        <xdr:cNvPr id="433" name="テキスト ボックス 432"/>
        <xdr:cNvSpPr txBox="1"/>
      </xdr:nvSpPr>
      <xdr:spPr>
        <a:xfrm>
          <a:off x="8483111" y="135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32283</xdr:rowOff>
    </xdr:from>
    <xdr:to>
      <xdr:col>41</xdr:col>
      <xdr:colOff>101600</xdr:colOff>
      <xdr:row>77</xdr:row>
      <xdr:rowOff>133883</xdr:rowOff>
    </xdr:to>
    <xdr:sp macro="" textlink="">
      <xdr:nvSpPr>
        <xdr:cNvPr id="434" name="楕円 433"/>
        <xdr:cNvSpPr/>
      </xdr:nvSpPr>
      <xdr:spPr>
        <a:xfrm>
          <a:off x="7810500" y="132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150410</xdr:rowOff>
    </xdr:from>
    <xdr:ext cx="534377" cy="259045"/>
    <xdr:sp macro="" textlink="">
      <xdr:nvSpPr>
        <xdr:cNvPr id="435" name="テキスト ボックス 434"/>
        <xdr:cNvSpPr txBox="1"/>
      </xdr:nvSpPr>
      <xdr:spPr>
        <a:xfrm>
          <a:off x="7594111" y="130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162750</xdr:rowOff>
    </xdr:from>
    <xdr:to>
      <xdr:col>36</xdr:col>
      <xdr:colOff>165100</xdr:colOff>
      <xdr:row>78</xdr:row>
      <xdr:rowOff>92900</xdr:rowOff>
    </xdr:to>
    <xdr:sp macro="" textlink="">
      <xdr:nvSpPr>
        <xdr:cNvPr id="436" name="楕円 435"/>
        <xdr:cNvSpPr/>
      </xdr:nvSpPr>
      <xdr:spPr>
        <a:xfrm>
          <a:off x="6921500" y="133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84027</xdr:rowOff>
    </xdr:from>
    <xdr:ext cx="534377" cy="259045"/>
    <xdr:sp macro="" textlink="">
      <xdr:nvSpPr>
        <xdr:cNvPr id="437" name="テキスト ボックス 436"/>
        <xdr:cNvSpPr txBox="1"/>
      </xdr:nvSpPr>
      <xdr:spPr>
        <a:xfrm>
          <a:off x="6705111" y="134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71410</xdr:rowOff>
    </xdr:from>
    <xdr:to>
      <xdr:col>55</xdr:col>
      <xdr:colOff>0</xdr:colOff>
      <xdr:row>98</xdr:row>
      <xdr:rowOff>94193</xdr:rowOff>
    </xdr:to>
    <xdr:cxnSp macro="">
      <xdr:nvCxnSpPr>
        <xdr:cNvPr id="466" name="直線コネクタ 465"/>
        <xdr:cNvCxnSpPr/>
      </xdr:nvCxnSpPr>
      <xdr:spPr>
        <a:xfrm>
          <a:off x="9639300" y="16873510"/>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71410</xdr:rowOff>
    </xdr:from>
    <xdr:to>
      <xdr:col>50</xdr:col>
      <xdr:colOff>114300</xdr:colOff>
      <xdr:row>98</xdr:row>
      <xdr:rowOff>99428</xdr:rowOff>
    </xdr:to>
    <xdr:cxnSp macro="">
      <xdr:nvCxnSpPr>
        <xdr:cNvPr id="469" name="直線コネクタ 468"/>
        <xdr:cNvCxnSpPr/>
      </xdr:nvCxnSpPr>
      <xdr:spPr>
        <a:xfrm flipV="1">
          <a:off x="8750300" y="16873510"/>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70830</xdr:rowOff>
    </xdr:from>
    <xdr:to>
      <xdr:col>45</xdr:col>
      <xdr:colOff>177800</xdr:colOff>
      <xdr:row>98</xdr:row>
      <xdr:rowOff>99428</xdr:rowOff>
    </xdr:to>
    <xdr:cxnSp macro="">
      <xdr:nvCxnSpPr>
        <xdr:cNvPr id="472" name="直線コネクタ 471"/>
        <xdr:cNvCxnSpPr/>
      </xdr:nvCxnSpPr>
      <xdr:spPr>
        <a:xfrm>
          <a:off x="7861300" y="16872930"/>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29499</xdr:rowOff>
    </xdr:from>
    <xdr:to>
      <xdr:col>41</xdr:col>
      <xdr:colOff>50800</xdr:colOff>
      <xdr:row>98</xdr:row>
      <xdr:rowOff>70830</xdr:rowOff>
    </xdr:to>
    <xdr:cxnSp macro="">
      <xdr:nvCxnSpPr>
        <xdr:cNvPr id="475" name="直線コネクタ 474"/>
        <xdr:cNvCxnSpPr/>
      </xdr:nvCxnSpPr>
      <xdr:spPr>
        <a:xfrm>
          <a:off x="6972300" y="1683159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43393</xdr:rowOff>
    </xdr:from>
    <xdr:to>
      <xdr:col>55</xdr:col>
      <xdr:colOff>50800</xdr:colOff>
      <xdr:row>98</xdr:row>
      <xdr:rowOff>144993</xdr:rowOff>
    </xdr:to>
    <xdr:sp macro="" textlink="">
      <xdr:nvSpPr>
        <xdr:cNvPr id="485" name="楕円 484"/>
        <xdr:cNvSpPr/>
      </xdr:nvSpPr>
      <xdr:spPr>
        <a:xfrm>
          <a:off x="10426700" y="168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129770</xdr:rowOff>
    </xdr:from>
    <xdr:ext cx="534377" cy="259045"/>
    <xdr:sp macro="" textlink="">
      <xdr:nvSpPr>
        <xdr:cNvPr id="486" name="普通建設事業費 （ うち更新整備　）該当値テキスト"/>
        <xdr:cNvSpPr txBox="1"/>
      </xdr:nvSpPr>
      <xdr:spPr>
        <a:xfrm>
          <a:off x="10528300" y="167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20610</xdr:rowOff>
    </xdr:from>
    <xdr:to>
      <xdr:col>50</xdr:col>
      <xdr:colOff>165100</xdr:colOff>
      <xdr:row>98</xdr:row>
      <xdr:rowOff>122210</xdr:rowOff>
    </xdr:to>
    <xdr:sp macro="" textlink="">
      <xdr:nvSpPr>
        <xdr:cNvPr id="487" name="楕円 486"/>
        <xdr:cNvSpPr/>
      </xdr:nvSpPr>
      <xdr:spPr>
        <a:xfrm>
          <a:off x="9588500" y="16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113337</xdr:rowOff>
    </xdr:from>
    <xdr:ext cx="534377" cy="259045"/>
    <xdr:sp macro="" textlink="">
      <xdr:nvSpPr>
        <xdr:cNvPr id="488" name="テキスト ボックス 487"/>
        <xdr:cNvSpPr txBox="1"/>
      </xdr:nvSpPr>
      <xdr:spPr>
        <a:xfrm>
          <a:off x="9372111" y="169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48628</xdr:rowOff>
    </xdr:from>
    <xdr:to>
      <xdr:col>46</xdr:col>
      <xdr:colOff>38100</xdr:colOff>
      <xdr:row>98</xdr:row>
      <xdr:rowOff>150228</xdr:rowOff>
    </xdr:to>
    <xdr:sp macro="" textlink="">
      <xdr:nvSpPr>
        <xdr:cNvPr id="489" name="楕円 488"/>
        <xdr:cNvSpPr/>
      </xdr:nvSpPr>
      <xdr:spPr>
        <a:xfrm>
          <a:off x="8699500" y="168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141355</xdr:rowOff>
    </xdr:from>
    <xdr:ext cx="534377" cy="259045"/>
    <xdr:sp macro="" textlink="">
      <xdr:nvSpPr>
        <xdr:cNvPr id="490" name="テキスト ボックス 489"/>
        <xdr:cNvSpPr txBox="1"/>
      </xdr:nvSpPr>
      <xdr:spPr>
        <a:xfrm>
          <a:off x="8483111" y="169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20030</xdr:rowOff>
    </xdr:from>
    <xdr:to>
      <xdr:col>41</xdr:col>
      <xdr:colOff>101600</xdr:colOff>
      <xdr:row>98</xdr:row>
      <xdr:rowOff>121630</xdr:rowOff>
    </xdr:to>
    <xdr:sp macro="" textlink="">
      <xdr:nvSpPr>
        <xdr:cNvPr id="491" name="楕円 490"/>
        <xdr:cNvSpPr/>
      </xdr:nvSpPr>
      <xdr:spPr>
        <a:xfrm>
          <a:off x="78105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112757</xdr:rowOff>
    </xdr:from>
    <xdr:ext cx="534377" cy="259045"/>
    <xdr:sp macro="" textlink="">
      <xdr:nvSpPr>
        <xdr:cNvPr id="492" name="テキスト ボックス 491"/>
        <xdr:cNvSpPr txBox="1"/>
      </xdr:nvSpPr>
      <xdr:spPr>
        <a:xfrm>
          <a:off x="7594111" y="16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150149</xdr:rowOff>
    </xdr:from>
    <xdr:to>
      <xdr:col>36</xdr:col>
      <xdr:colOff>165100</xdr:colOff>
      <xdr:row>98</xdr:row>
      <xdr:rowOff>80299</xdr:rowOff>
    </xdr:to>
    <xdr:sp macro="" textlink="">
      <xdr:nvSpPr>
        <xdr:cNvPr id="493" name="楕円 492"/>
        <xdr:cNvSpPr/>
      </xdr:nvSpPr>
      <xdr:spPr>
        <a:xfrm>
          <a:off x="6921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71426</xdr:rowOff>
    </xdr:from>
    <xdr:ext cx="534377" cy="259045"/>
    <xdr:sp macro="" textlink="">
      <xdr:nvSpPr>
        <xdr:cNvPr id="494" name="テキスト ボックス 493"/>
        <xdr:cNvSpPr txBox="1"/>
      </xdr:nvSpPr>
      <xdr:spPr>
        <a:xfrm>
          <a:off x="6705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43492</xdr:rowOff>
    </xdr:from>
    <xdr:to>
      <xdr:col>85</xdr:col>
      <xdr:colOff>127000</xdr:colOff>
      <xdr:row>36</xdr:row>
      <xdr:rowOff>74974</xdr:rowOff>
    </xdr:to>
    <xdr:cxnSp macro="">
      <xdr:nvCxnSpPr>
        <xdr:cNvPr id="525" name="直線コネクタ 524"/>
        <xdr:cNvCxnSpPr/>
      </xdr:nvCxnSpPr>
      <xdr:spPr>
        <a:xfrm flipV="1">
          <a:off x="15481300" y="6215692"/>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74974</xdr:rowOff>
    </xdr:from>
    <xdr:to>
      <xdr:col>81</xdr:col>
      <xdr:colOff>50800</xdr:colOff>
      <xdr:row>37</xdr:row>
      <xdr:rowOff>146591</xdr:rowOff>
    </xdr:to>
    <xdr:cxnSp macro="">
      <xdr:nvCxnSpPr>
        <xdr:cNvPr id="528" name="直線コネクタ 527"/>
        <xdr:cNvCxnSpPr/>
      </xdr:nvCxnSpPr>
      <xdr:spPr>
        <a:xfrm flipV="1">
          <a:off x="14592300" y="6247174"/>
          <a:ext cx="889000" cy="2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146591</xdr:rowOff>
    </xdr:from>
    <xdr:to>
      <xdr:col>76</xdr:col>
      <xdr:colOff>114300</xdr:colOff>
      <xdr:row>39</xdr:row>
      <xdr:rowOff>95417</xdr:rowOff>
    </xdr:to>
    <xdr:cxnSp macro="">
      <xdr:nvCxnSpPr>
        <xdr:cNvPr id="531" name="直線コネクタ 530"/>
        <xdr:cNvCxnSpPr/>
      </xdr:nvCxnSpPr>
      <xdr:spPr>
        <a:xfrm flipV="1">
          <a:off x="13703300" y="6490241"/>
          <a:ext cx="889000" cy="2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143684</xdr:rowOff>
    </xdr:from>
    <xdr:to>
      <xdr:col>71</xdr:col>
      <xdr:colOff>177800</xdr:colOff>
      <xdr:row>39</xdr:row>
      <xdr:rowOff>95417</xdr:rowOff>
    </xdr:to>
    <xdr:cxnSp macro="">
      <xdr:nvCxnSpPr>
        <xdr:cNvPr id="534" name="直線コネクタ 533"/>
        <xdr:cNvCxnSpPr/>
      </xdr:nvCxnSpPr>
      <xdr:spPr>
        <a:xfrm>
          <a:off x="12814300" y="6658784"/>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164142</xdr:rowOff>
    </xdr:from>
    <xdr:to>
      <xdr:col>85</xdr:col>
      <xdr:colOff>177800</xdr:colOff>
      <xdr:row>36</xdr:row>
      <xdr:rowOff>94292</xdr:rowOff>
    </xdr:to>
    <xdr:sp macro="" textlink="">
      <xdr:nvSpPr>
        <xdr:cNvPr id="544" name="楕円 543"/>
        <xdr:cNvSpPr/>
      </xdr:nvSpPr>
      <xdr:spPr>
        <a:xfrm>
          <a:off x="16268700" y="61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15569</xdr:rowOff>
    </xdr:from>
    <xdr:ext cx="534377" cy="259045"/>
    <xdr:sp macro="" textlink="">
      <xdr:nvSpPr>
        <xdr:cNvPr id="545" name="災害復旧事業費該当値テキスト"/>
        <xdr:cNvSpPr txBox="1"/>
      </xdr:nvSpPr>
      <xdr:spPr>
        <a:xfrm>
          <a:off x="16370300" y="60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24174</xdr:rowOff>
    </xdr:from>
    <xdr:to>
      <xdr:col>81</xdr:col>
      <xdr:colOff>101600</xdr:colOff>
      <xdr:row>36</xdr:row>
      <xdr:rowOff>125774</xdr:rowOff>
    </xdr:to>
    <xdr:sp macro="" textlink="">
      <xdr:nvSpPr>
        <xdr:cNvPr id="546" name="楕円 545"/>
        <xdr:cNvSpPr/>
      </xdr:nvSpPr>
      <xdr:spPr>
        <a:xfrm>
          <a:off x="15430500" y="61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142301</xdr:rowOff>
    </xdr:from>
    <xdr:ext cx="534377" cy="259045"/>
    <xdr:sp macro="" textlink="">
      <xdr:nvSpPr>
        <xdr:cNvPr id="547" name="テキスト ボックス 546"/>
        <xdr:cNvSpPr txBox="1"/>
      </xdr:nvSpPr>
      <xdr:spPr>
        <a:xfrm>
          <a:off x="15214111" y="59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95791</xdr:rowOff>
    </xdr:from>
    <xdr:to>
      <xdr:col>76</xdr:col>
      <xdr:colOff>165100</xdr:colOff>
      <xdr:row>38</xdr:row>
      <xdr:rowOff>25941</xdr:rowOff>
    </xdr:to>
    <xdr:sp macro="" textlink="">
      <xdr:nvSpPr>
        <xdr:cNvPr id="548" name="楕円 547"/>
        <xdr:cNvSpPr/>
      </xdr:nvSpPr>
      <xdr:spPr>
        <a:xfrm>
          <a:off x="14541500" y="64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42468</xdr:rowOff>
    </xdr:from>
    <xdr:ext cx="469744" cy="259045"/>
    <xdr:sp macro="" textlink="">
      <xdr:nvSpPr>
        <xdr:cNvPr id="549" name="テキスト ボックス 548"/>
        <xdr:cNvSpPr txBox="1"/>
      </xdr:nvSpPr>
      <xdr:spPr>
        <a:xfrm>
          <a:off x="14357428" y="621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44617</xdr:rowOff>
    </xdr:from>
    <xdr:to>
      <xdr:col>72</xdr:col>
      <xdr:colOff>38100</xdr:colOff>
      <xdr:row>39</xdr:row>
      <xdr:rowOff>146217</xdr:rowOff>
    </xdr:to>
    <xdr:sp macro="" textlink="">
      <xdr:nvSpPr>
        <xdr:cNvPr id="550" name="楕円 549"/>
        <xdr:cNvSpPr/>
      </xdr:nvSpPr>
      <xdr:spPr>
        <a:xfrm>
          <a:off x="13652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137344</xdr:rowOff>
    </xdr:from>
    <xdr:ext cx="378565" cy="259045"/>
    <xdr:sp macro="" textlink="">
      <xdr:nvSpPr>
        <xdr:cNvPr id="551" name="テキスト ボックス 550"/>
        <xdr:cNvSpPr txBox="1"/>
      </xdr:nvSpPr>
      <xdr:spPr>
        <a:xfrm>
          <a:off x="13514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92884</xdr:rowOff>
    </xdr:from>
    <xdr:to>
      <xdr:col>67</xdr:col>
      <xdr:colOff>101600</xdr:colOff>
      <xdr:row>39</xdr:row>
      <xdr:rowOff>23034</xdr:rowOff>
    </xdr:to>
    <xdr:sp macro="" textlink="">
      <xdr:nvSpPr>
        <xdr:cNvPr id="552" name="楕円 551"/>
        <xdr:cNvSpPr/>
      </xdr:nvSpPr>
      <xdr:spPr>
        <a:xfrm>
          <a:off x="12763500" y="6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14161</xdr:rowOff>
    </xdr:from>
    <xdr:ext cx="469744" cy="259045"/>
    <xdr:sp macro="" textlink="">
      <xdr:nvSpPr>
        <xdr:cNvPr id="553" name="テキスト ボックス 552"/>
        <xdr:cNvSpPr txBox="1"/>
      </xdr:nvSpPr>
      <xdr:spPr>
        <a:xfrm>
          <a:off x="12579428" y="67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114478</xdr:rowOff>
    </xdr:from>
    <xdr:to>
      <xdr:col>85</xdr:col>
      <xdr:colOff>127000</xdr:colOff>
      <xdr:row>76</xdr:row>
      <xdr:rowOff>126315</xdr:rowOff>
    </xdr:to>
    <xdr:cxnSp macro="">
      <xdr:nvCxnSpPr>
        <xdr:cNvPr id="631" name="直線コネクタ 630"/>
        <xdr:cNvCxnSpPr/>
      </xdr:nvCxnSpPr>
      <xdr:spPr>
        <a:xfrm flipV="1">
          <a:off x="15481300" y="13144678"/>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126315</xdr:rowOff>
    </xdr:from>
    <xdr:to>
      <xdr:col>81</xdr:col>
      <xdr:colOff>50800</xdr:colOff>
      <xdr:row>76</xdr:row>
      <xdr:rowOff>126873</xdr:rowOff>
    </xdr:to>
    <xdr:cxnSp macro="">
      <xdr:nvCxnSpPr>
        <xdr:cNvPr id="634" name="直線コネクタ 633"/>
        <xdr:cNvCxnSpPr/>
      </xdr:nvCxnSpPr>
      <xdr:spPr>
        <a:xfrm flipV="1">
          <a:off x="14592300" y="1315651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126873</xdr:rowOff>
    </xdr:from>
    <xdr:to>
      <xdr:col>76</xdr:col>
      <xdr:colOff>114300</xdr:colOff>
      <xdr:row>76</xdr:row>
      <xdr:rowOff>131063</xdr:rowOff>
    </xdr:to>
    <xdr:cxnSp macro="">
      <xdr:nvCxnSpPr>
        <xdr:cNvPr id="637" name="直線コネクタ 636"/>
        <xdr:cNvCxnSpPr/>
      </xdr:nvCxnSpPr>
      <xdr:spPr>
        <a:xfrm flipV="1">
          <a:off x="13703300" y="1315707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106781</xdr:rowOff>
    </xdr:from>
    <xdr:to>
      <xdr:col>71</xdr:col>
      <xdr:colOff>177800</xdr:colOff>
      <xdr:row>76</xdr:row>
      <xdr:rowOff>131063</xdr:rowOff>
    </xdr:to>
    <xdr:cxnSp macro="">
      <xdr:nvCxnSpPr>
        <xdr:cNvPr id="640" name="直線コネクタ 639"/>
        <xdr:cNvCxnSpPr/>
      </xdr:nvCxnSpPr>
      <xdr:spPr>
        <a:xfrm>
          <a:off x="12814300" y="13136981"/>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63678</xdr:rowOff>
    </xdr:from>
    <xdr:to>
      <xdr:col>85</xdr:col>
      <xdr:colOff>177800</xdr:colOff>
      <xdr:row>76</xdr:row>
      <xdr:rowOff>165278</xdr:rowOff>
    </xdr:to>
    <xdr:sp macro="" textlink="">
      <xdr:nvSpPr>
        <xdr:cNvPr id="650" name="楕円 649"/>
        <xdr:cNvSpPr/>
      </xdr:nvSpPr>
      <xdr:spPr>
        <a:xfrm>
          <a:off x="16268700" y="13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42105</xdr:rowOff>
    </xdr:from>
    <xdr:ext cx="534377" cy="259045"/>
    <xdr:sp macro="" textlink="">
      <xdr:nvSpPr>
        <xdr:cNvPr id="651" name="公債費該当値テキスト"/>
        <xdr:cNvSpPr txBox="1"/>
      </xdr:nvSpPr>
      <xdr:spPr>
        <a:xfrm>
          <a:off x="16370300" y="130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75515</xdr:rowOff>
    </xdr:from>
    <xdr:to>
      <xdr:col>81</xdr:col>
      <xdr:colOff>101600</xdr:colOff>
      <xdr:row>77</xdr:row>
      <xdr:rowOff>5665</xdr:rowOff>
    </xdr:to>
    <xdr:sp macro="" textlink="">
      <xdr:nvSpPr>
        <xdr:cNvPr id="652" name="楕円 651"/>
        <xdr:cNvSpPr/>
      </xdr:nvSpPr>
      <xdr:spPr>
        <a:xfrm>
          <a:off x="15430500" y="131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168242</xdr:rowOff>
    </xdr:from>
    <xdr:ext cx="534377" cy="259045"/>
    <xdr:sp macro="" textlink="">
      <xdr:nvSpPr>
        <xdr:cNvPr id="653" name="テキスト ボックス 652"/>
        <xdr:cNvSpPr txBox="1"/>
      </xdr:nvSpPr>
      <xdr:spPr>
        <a:xfrm>
          <a:off x="15214111" y="131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76073</xdr:rowOff>
    </xdr:from>
    <xdr:to>
      <xdr:col>76</xdr:col>
      <xdr:colOff>165100</xdr:colOff>
      <xdr:row>77</xdr:row>
      <xdr:rowOff>6223</xdr:rowOff>
    </xdr:to>
    <xdr:sp macro="" textlink="">
      <xdr:nvSpPr>
        <xdr:cNvPr id="654" name="楕円 653"/>
        <xdr:cNvSpPr/>
      </xdr:nvSpPr>
      <xdr:spPr>
        <a:xfrm>
          <a:off x="145415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168800</xdr:rowOff>
    </xdr:from>
    <xdr:ext cx="534377" cy="259045"/>
    <xdr:sp macro="" textlink="">
      <xdr:nvSpPr>
        <xdr:cNvPr id="655" name="テキスト ボックス 654"/>
        <xdr:cNvSpPr txBox="1"/>
      </xdr:nvSpPr>
      <xdr:spPr>
        <a:xfrm>
          <a:off x="14325111" y="13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80263</xdr:rowOff>
    </xdr:from>
    <xdr:to>
      <xdr:col>72</xdr:col>
      <xdr:colOff>38100</xdr:colOff>
      <xdr:row>77</xdr:row>
      <xdr:rowOff>10413</xdr:rowOff>
    </xdr:to>
    <xdr:sp macro="" textlink="">
      <xdr:nvSpPr>
        <xdr:cNvPr id="656" name="楕円 655"/>
        <xdr:cNvSpPr/>
      </xdr:nvSpPr>
      <xdr:spPr>
        <a:xfrm>
          <a:off x="13652500" y="13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1540</xdr:rowOff>
    </xdr:from>
    <xdr:ext cx="534377" cy="259045"/>
    <xdr:sp macro="" textlink="">
      <xdr:nvSpPr>
        <xdr:cNvPr id="657" name="テキスト ボックス 656"/>
        <xdr:cNvSpPr txBox="1"/>
      </xdr:nvSpPr>
      <xdr:spPr>
        <a:xfrm>
          <a:off x="13436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55981</xdr:rowOff>
    </xdr:from>
    <xdr:to>
      <xdr:col>67</xdr:col>
      <xdr:colOff>101600</xdr:colOff>
      <xdr:row>76</xdr:row>
      <xdr:rowOff>157581</xdr:rowOff>
    </xdr:to>
    <xdr:sp macro="" textlink="">
      <xdr:nvSpPr>
        <xdr:cNvPr id="658" name="楕円 657"/>
        <xdr:cNvSpPr/>
      </xdr:nvSpPr>
      <xdr:spPr>
        <a:xfrm>
          <a:off x="12763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148708</xdr:rowOff>
    </xdr:from>
    <xdr:ext cx="534377" cy="259045"/>
    <xdr:sp macro="" textlink="">
      <xdr:nvSpPr>
        <xdr:cNvPr id="659" name="テキスト ボックス 658"/>
        <xdr:cNvSpPr txBox="1"/>
      </xdr:nvSpPr>
      <xdr:spPr>
        <a:xfrm>
          <a:off x="12547111" y="131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152031</xdr:rowOff>
    </xdr:from>
    <xdr:to>
      <xdr:col>85</xdr:col>
      <xdr:colOff>127000</xdr:colOff>
      <xdr:row>98</xdr:row>
      <xdr:rowOff>1473</xdr:rowOff>
    </xdr:to>
    <xdr:cxnSp macro="">
      <xdr:nvCxnSpPr>
        <xdr:cNvPr id="688" name="直線コネクタ 687"/>
        <xdr:cNvCxnSpPr/>
      </xdr:nvCxnSpPr>
      <xdr:spPr>
        <a:xfrm flipV="1">
          <a:off x="15481300" y="16439781"/>
          <a:ext cx="838200" cy="3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1473</xdr:rowOff>
    </xdr:from>
    <xdr:to>
      <xdr:col>81</xdr:col>
      <xdr:colOff>50800</xdr:colOff>
      <xdr:row>98</xdr:row>
      <xdr:rowOff>88342</xdr:rowOff>
    </xdr:to>
    <xdr:cxnSp macro="">
      <xdr:nvCxnSpPr>
        <xdr:cNvPr id="691" name="直線コネクタ 690"/>
        <xdr:cNvCxnSpPr/>
      </xdr:nvCxnSpPr>
      <xdr:spPr>
        <a:xfrm flipV="1">
          <a:off x="14592300" y="1680357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10973</xdr:rowOff>
    </xdr:from>
    <xdr:to>
      <xdr:col>76</xdr:col>
      <xdr:colOff>114300</xdr:colOff>
      <xdr:row>98</xdr:row>
      <xdr:rowOff>88342</xdr:rowOff>
    </xdr:to>
    <xdr:cxnSp macro="">
      <xdr:nvCxnSpPr>
        <xdr:cNvPr id="694" name="直線コネクタ 693"/>
        <xdr:cNvCxnSpPr/>
      </xdr:nvCxnSpPr>
      <xdr:spPr>
        <a:xfrm>
          <a:off x="13703300" y="16813073"/>
          <a:ext cx="889000" cy="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10973</xdr:rowOff>
    </xdr:from>
    <xdr:to>
      <xdr:col>71</xdr:col>
      <xdr:colOff>177800</xdr:colOff>
      <xdr:row>98</xdr:row>
      <xdr:rowOff>137337</xdr:rowOff>
    </xdr:to>
    <xdr:cxnSp macro="">
      <xdr:nvCxnSpPr>
        <xdr:cNvPr id="697" name="直線コネクタ 696"/>
        <xdr:cNvCxnSpPr/>
      </xdr:nvCxnSpPr>
      <xdr:spPr>
        <a:xfrm flipV="1">
          <a:off x="12814300" y="16813073"/>
          <a:ext cx="889000" cy="1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101231</xdr:rowOff>
    </xdr:from>
    <xdr:to>
      <xdr:col>85</xdr:col>
      <xdr:colOff>177800</xdr:colOff>
      <xdr:row>96</xdr:row>
      <xdr:rowOff>31381</xdr:rowOff>
    </xdr:to>
    <xdr:sp macro="" textlink="">
      <xdr:nvSpPr>
        <xdr:cNvPr id="707" name="楕円 706"/>
        <xdr:cNvSpPr/>
      </xdr:nvSpPr>
      <xdr:spPr>
        <a:xfrm>
          <a:off x="16268700" y="16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124108</xdr:rowOff>
    </xdr:from>
    <xdr:ext cx="534377" cy="259045"/>
    <xdr:sp macro="" textlink="">
      <xdr:nvSpPr>
        <xdr:cNvPr id="708" name="積立金該当値テキスト"/>
        <xdr:cNvSpPr txBox="1"/>
      </xdr:nvSpPr>
      <xdr:spPr>
        <a:xfrm>
          <a:off x="16370300" y="162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122123</xdr:rowOff>
    </xdr:from>
    <xdr:to>
      <xdr:col>81</xdr:col>
      <xdr:colOff>101600</xdr:colOff>
      <xdr:row>98</xdr:row>
      <xdr:rowOff>52273</xdr:rowOff>
    </xdr:to>
    <xdr:sp macro="" textlink="">
      <xdr:nvSpPr>
        <xdr:cNvPr id="709" name="楕円 708"/>
        <xdr:cNvSpPr/>
      </xdr:nvSpPr>
      <xdr:spPr>
        <a:xfrm>
          <a:off x="15430500" y="167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43400</xdr:rowOff>
    </xdr:from>
    <xdr:ext cx="534377" cy="259045"/>
    <xdr:sp macro="" textlink="">
      <xdr:nvSpPr>
        <xdr:cNvPr id="710" name="テキスト ボックス 709"/>
        <xdr:cNvSpPr txBox="1"/>
      </xdr:nvSpPr>
      <xdr:spPr>
        <a:xfrm>
          <a:off x="15214111" y="168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37542</xdr:rowOff>
    </xdr:from>
    <xdr:to>
      <xdr:col>76</xdr:col>
      <xdr:colOff>165100</xdr:colOff>
      <xdr:row>98</xdr:row>
      <xdr:rowOff>139142</xdr:rowOff>
    </xdr:to>
    <xdr:sp macro="" textlink="">
      <xdr:nvSpPr>
        <xdr:cNvPr id="711" name="楕円 710"/>
        <xdr:cNvSpPr/>
      </xdr:nvSpPr>
      <xdr:spPr>
        <a:xfrm>
          <a:off x="14541500" y="16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130269</xdr:rowOff>
    </xdr:from>
    <xdr:ext cx="534377" cy="259045"/>
    <xdr:sp macro="" textlink="">
      <xdr:nvSpPr>
        <xdr:cNvPr id="712" name="テキスト ボックス 711"/>
        <xdr:cNvSpPr txBox="1"/>
      </xdr:nvSpPr>
      <xdr:spPr>
        <a:xfrm>
          <a:off x="14325111" y="16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131623</xdr:rowOff>
    </xdr:from>
    <xdr:to>
      <xdr:col>72</xdr:col>
      <xdr:colOff>38100</xdr:colOff>
      <xdr:row>98</xdr:row>
      <xdr:rowOff>61773</xdr:rowOff>
    </xdr:to>
    <xdr:sp macro="" textlink="">
      <xdr:nvSpPr>
        <xdr:cNvPr id="713" name="楕円 712"/>
        <xdr:cNvSpPr/>
      </xdr:nvSpPr>
      <xdr:spPr>
        <a:xfrm>
          <a:off x="13652500" y="1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78300</xdr:rowOff>
    </xdr:from>
    <xdr:ext cx="534377" cy="259045"/>
    <xdr:sp macro="" textlink="">
      <xdr:nvSpPr>
        <xdr:cNvPr id="714" name="テキスト ボックス 713"/>
        <xdr:cNvSpPr txBox="1"/>
      </xdr:nvSpPr>
      <xdr:spPr>
        <a:xfrm>
          <a:off x="13436111" y="1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86537</xdr:rowOff>
    </xdr:from>
    <xdr:to>
      <xdr:col>67</xdr:col>
      <xdr:colOff>101600</xdr:colOff>
      <xdr:row>99</xdr:row>
      <xdr:rowOff>16687</xdr:rowOff>
    </xdr:to>
    <xdr:sp macro="" textlink="">
      <xdr:nvSpPr>
        <xdr:cNvPr id="715" name="楕円 714"/>
        <xdr:cNvSpPr/>
      </xdr:nvSpPr>
      <xdr:spPr>
        <a:xfrm>
          <a:off x="12763500" y="168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7814</xdr:rowOff>
    </xdr:from>
    <xdr:ext cx="469744" cy="259045"/>
    <xdr:sp macro="" textlink="">
      <xdr:nvSpPr>
        <xdr:cNvPr id="716" name="テキスト ボックス 715"/>
        <xdr:cNvSpPr txBox="1"/>
      </xdr:nvSpPr>
      <xdr:spPr>
        <a:xfrm>
          <a:off x="12579428" y="169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60338</xdr:rowOff>
    </xdr:from>
    <xdr:to>
      <xdr:col>116</xdr:col>
      <xdr:colOff>63500</xdr:colOff>
      <xdr:row>36</xdr:row>
      <xdr:rowOff>38545</xdr:rowOff>
    </xdr:to>
    <xdr:cxnSp macro="">
      <xdr:nvCxnSpPr>
        <xdr:cNvPr id="745" name="直線コネクタ 744"/>
        <xdr:cNvCxnSpPr/>
      </xdr:nvCxnSpPr>
      <xdr:spPr>
        <a:xfrm flipV="1">
          <a:off x="21323300" y="5718188"/>
          <a:ext cx="838200" cy="4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38545</xdr:rowOff>
    </xdr:from>
    <xdr:to>
      <xdr:col>111</xdr:col>
      <xdr:colOff>177800</xdr:colOff>
      <xdr:row>37</xdr:row>
      <xdr:rowOff>99390</xdr:rowOff>
    </xdr:to>
    <xdr:cxnSp macro="">
      <xdr:nvCxnSpPr>
        <xdr:cNvPr id="748" name="直線コネクタ 747"/>
        <xdr:cNvCxnSpPr/>
      </xdr:nvCxnSpPr>
      <xdr:spPr>
        <a:xfrm flipV="1">
          <a:off x="20434300" y="6210745"/>
          <a:ext cx="889000" cy="2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101448</xdr:rowOff>
    </xdr:from>
    <xdr:to>
      <xdr:col>107</xdr:col>
      <xdr:colOff>50800</xdr:colOff>
      <xdr:row>37</xdr:row>
      <xdr:rowOff>99390</xdr:rowOff>
    </xdr:to>
    <xdr:cxnSp macro="">
      <xdr:nvCxnSpPr>
        <xdr:cNvPr id="751" name="直線コネクタ 750"/>
        <xdr:cNvCxnSpPr/>
      </xdr:nvCxnSpPr>
      <xdr:spPr>
        <a:xfrm>
          <a:off x="19545300" y="6273648"/>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115544</xdr:rowOff>
    </xdr:from>
    <xdr:to>
      <xdr:col>102</xdr:col>
      <xdr:colOff>114300</xdr:colOff>
      <xdr:row>36</xdr:row>
      <xdr:rowOff>101448</xdr:rowOff>
    </xdr:to>
    <xdr:cxnSp macro="">
      <xdr:nvCxnSpPr>
        <xdr:cNvPr id="754" name="直線コネクタ 753"/>
        <xdr:cNvCxnSpPr/>
      </xdr:nvCxnSpPr>
      <xdr:spPr>
        <a:xfrm>
          <a:off x="18656300" y="5944844"/>
          <a:ext cx="889000" cy="3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9538</xdr:rowOff>
    </xdr:from>
    <xdr:to>
      <xdr:col>116</xdr:col>
      <xdr:colOff>114300</xdr:colOff>
      <xdr:row>33</xdr:row>
      <xdr:rowOff>111138</xdr:rowOff>
    </xdr:to>
    <xdr:sp macro="" textlink="">
      <xdr:nvSpPr>
        <xdr:cNvPr id="764" name="楕円 763"/>
        <xdr:cNvSpPr/>
      </xdr:nvSpPr>
      <xdr:spPr>
        <a:xfrm>
          <a:off x="22110700" y="56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32415</xdr:rowOff>
    </xdr:from>
    <xdr:ext cx="534377" cy="259045"/>
    <xdr:sp macro="" textlink="">
      <xdr:nvSpPr>
        <xdr:cNvPr id="765" name="投資及び出資金該当値テキスト"/>
        <xdr:cNvSpPr txBox="1"/>
      </xdr:nvSpPr>
      <xdr:spPr>
        <a:xfrm>
          <a:off x="22212300" y="55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159195</xdr:rowOff>
    </xdr:from>
    <xdr:to>
      <xdr:col>112</xdr:col>
      <xdr:colOff>38100</xdr:colOff>
      <xdr:row>36</xdr:row>
      <xdr:rowOff>89345</xdr:rowOff>
    </xdr:to>
    <xdr:sp macro="" textlink="">
      <xdr:nvSpPr>
        <xdr:cNvPr id="766" name="楕円 765"/>
        <xdr:cNvSpPr/>
      </xdr:nvSpPr>
      <xdr:spPr>
        <a:xfrm>
          <a:off x="21272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105872</xdr:rowOff>
    </xdr:from>
    <xdr:ext cx="534377" cy="259045"/>
    <xdr:sp macro="" textlink="">
      <xdr:nvSpPr>
        <xdr:cNvPr id="767" name="テキスト ボックス 766"/>
        <xdr:cNvSpPr txBox="1"/>
      </xdr:nvSpPr>
      <xdr:spPr>
        <a:xfrm>
          <a:off x="21056111" y="59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48590</xdr:rowOff>
    </xdr:from>
    <xdr:to>
      <xdr:col>107</xdr:col>
      <xdr:colOff>101600</xdr:colOff>
      <xdr:row>37</xdr:row>
      <xdr:rowOff>150190</xdr:rowOff>
    </xdr:to>
    <xdr:sp macro="" textlink="">
      <xdr:nvSpPr>
        <xdr:cNvPr id="768" name="楕円 767"/>
        <xdr:cNvSpPr/>
      </xdr:nvSpPr>
      <xdr:spPr>
        <a:xfrm>
          <a:off x="20383500" y="63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166717</xdr:rowOff>
    </xdr:from>
    <xdr:ext cx="469744" cy="259045"/>
    <xdr:sp macro="" textlink="">
      <xdr:nvSpPr>
        <xdr:cNvPr id="769" name="テキスト ボックス 768"/>
        <xdr:cNvSpPr txBox="1"/>
      </xdr:nvSpPr>
      <xdr:spPr>
        <a:xfrm>
          <a:off x="20199428" y="61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50648</xdr:rowOff>
    </xdr:from>
    <xdr:to>
      <xdr:col>102</xdr:col>
      <xdr:colOff>165100</xdr:colOff>
      <xdr:row>36</xdr:row>
      <xdr:rowOff>152248</xdr:rowOff>
    </xdr:to>
    <xdr:sp macro="" textlink="">
      <xdr:nvSpPr>
        <xdr:cNvPr id="770" name="楕円 769"/>
        <xdr:cNvSpPr/>
      </xdr:nvSpPr>
      <xdr:spPr>
        <a:xfrm>
          <a:off x="19494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168775</xdr:rowOff>
    </xdr:from>
    <xdr:ext cx="534377" cy="259045"/>
    <xdr:sp macro="" textlink="">
      <xdr:nvSpPr>
        <xdr:cNvPr id="771" name="テキスト ボックス 770"/>
        <xdr:cNvSpPr txBox="1"/>
      </xdr:nvSpPr>
      <xdr:spPr>
        <a:xfrm>
          <a:off x="19278111" y="5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64744</xdr:rowOff>
    </xdr:from>
    <xdr:to>
      <xdr:col>98</xdr:col>
      <xdr:colOff>38100</xdr:colOff>
      <xdr:row>34</xdr:row>
      <xdr:rowOff>166344</xdr:rowOff>
    </xdr:to>
    <xdr:sp macro="" textlink="">
      <xdr:nvSpPr>
        <xdr:cNvPr id="772" name="楕円 771"/>
        <xdr:cNvSpPr/>
      </xdr:nvSpPr>
      <xdr:spPr>
        <a:xfrm>
          <a:off x="18605500" y="58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11421</xdr:rowOff>
    </xdr:from>
    <xdr:ext cx="534377" cy="259045"/>
    <xdr:sp macro="" textlink="">
      <xdr:nvSpPr>
        <xdr:cNvPr id="773" name="テキスト ボックス 772"/>
        <xdr:cNvSpPr txBox="1"/>
      </xdr:nvSpPr>
      <xdr:spPr>
        <a:xfrm>
          <a:off x="18389111" y="56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76950</xdr:rowOff>
    </xdr:from>
    <xdr:to>
      <xdr:col>116</xdr:col>
      <xdr:colOff>63500</xdr:colOff>
      <xdr:row>57</xdr:row>
      <xdr:rowOff>77559</xdr:rowOff>
    </xdr:to>
    <xdr:cxnSp macro="">
      <xdr:nvCxnSpPr>
        <xdr:cNvPr id="802" name="直線コネクタ 801"/>
        <xdr:cNvCxnSpPr/>
      </xdr:nvCxnSpPr>
      <xdr:spPr>
        <a:xfrm flipV="1">
          <a:off x="21323300" y="984960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171056</xdr:rowOff>
    </xdr:from>
    <xdr:to>
      <xdr:col>111</xdr:col>
      <xdr:colOff>177800</xdr:colOff>
      <xdr:row>57</xdr:row>
      <xdr:rowOff>77559</xdr:rowOff>
    </xdr:to>
    <xdr:cxnSp macro="">
      <xdr:nvCxnSpPr>
        <xdr:cNvPr id="805" name="直線コネクタ 804"/>
        <xdr:cNvCxnSpPr/>
      </xdr:nvCxnSpPr>
      <xdr:spPr>
        <a:xfrm>
          <a:off x="20434300" y="9429356"/>
          <a:ext cx="889000" cy="4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171056</xdr:rowOff>
    </xdr:from>
    <xdr:to>
      <xdr:col>107</xdr:col>
      <xdr:colOff>50800</xdr:colOff>
      <xdr:row>57</xdr:row>
      <xdr:rowOff>100000</xdr:rowOff>
    </xdr:to>
    <xdr:cxnSp macro="">
      <xdr:nvCxnSpPr>
        <xdr:cNvPr id="808" name="直線コネクタ 807"/>
        <xdr:cNvCxnSpPr/>
      </xdr:nvCxnSpPr>
      <xdr:spPr>
        <a:xfrm flipV="1">
          <a:off x="19545300" y="9429356"/>
          <a:ext cx="889000" cy="4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99276</xdr:rowOff>
    </xdr:from>
    <xdr:to>
      <xdr:col>102</xdr:col>
      <xdr:colOff>114300</xdr:colOff>
      <xdr:row>57</xdr:row>
      <xdr:rowOff>100000</xdr:rowOff>
    </xdr:to>
    <xdr:cxnSp macro="">
      <xdr:nvCxnSpPr>
        <xdr:cNvPr id="811" name="直線コネクタ 810"/>
        <xdr:cNvCxnSpPr/>
      </xdr:nvCxnSpPr>
      <xdr:spPr>
        <a:xfrm>
          <a:off x="18656300" y="987192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26150</xdr:rowOff>
    </xdr:from>
    <xdr:to>
      <xdr:col>116</xdr:col>
      <xdr:colOff>114300</xdr:colOff>
      <xdr:row>57</xdr:row>
      <xdr:rowOff>127750</xdr:rowOff>
    </xdr:to>
    <xdr:sp macro="" textlink="">
      <xdr:nvSpPr>
        <xdr:cNvPr id="821" name="楕円 820"/>
        <xdr:cNvSpPr/>
      </xdr:nvSpPr>
      <xdr:spPr>
        <a:xfrm>
          <a:off x="221107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49027</xdr:rowOff>
    </xdr:from>
    <xdr:ext cx="469744" cy="259045"/>
    <xdr:sp macro="" textlink="">
      <xdr:nvSpPr>
        <xdr:cNvPr id="822" name="貸付金該当値テキスト"/>
        <xdr:cNvSpPr txBox="1"/>
      </xdr:nvSpPr>
      <xdr:spPr>
        <a:xfrm>
          <a:off x="22212300" y="9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26759</xdr:rowOff>
    </xdr:from>
    <xdr:to>
      <xdr:col>112</xdr:col>
      <xdr:colOff>38100</xdr:colOff>
      <xdr:row>57</xdr:row>
      <xdr:rowOff>128359</xdr:rowOff>
    </xdr:to>
    <xdr:sp macro="" textlink="">
      <xdr:nvSpPr>
        <xdr:cNvPr id="823" name="楕円 822"/>
        <xdr:cNvSpPr/>
      </xdr:nvSpPr>
      <xdr:spPr>
        <a:xfrm>
          <a:off x="21272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144886</xdr:rowOff>
    </xdr:from>
    <xdr:ext cx="469744" cy="259045"/>
    <xdr:sp macro="" textlink="">
      <xdr:nvSpPr>
        <xdr:cNvPr id="824" name="テキスト ボックス 823"/>
        <xdr:cNvSpPr txBox="1"/>
      </xdr:nvSpPr>
      <xdr:spPr>
        <a:xfrm>
          <a:off x="21088428" y="957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120256</xdr:rowOff>
    </xdr:from>
    <xdr:to>
      <xdr:col>107</xdr:col>
      <xdr:colOff>101600</xdr:colOff>
      <xdr:row>55</xdr:row>
      <xdr:rowOff>50406</xdr:rowOff>
    </xdr:to>
    <xdr:sp macro="" textlink="">
      <xdr:nvSpPr>
        <xdr:cNvPr id="825" name="楕円 824"/>
        <xdr:cNvSpPr/>
      </xdr:nvSpPr>
      <xdr:spPr>
        <a:xfrm>
          <a:off x="20383500" y="93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66933</xdr:rowOff>
    </xdr:from>
    <xdr:ext cx="534377" cy="259045"/>
    <xdr:sp macro="" textlink="">
      <xdr:nvSpPr>
        <xdr:cNvPr id="826" name="テキスト ボックス 825"/>
        <xdr:cNvSpPr txBox="1"/>
      </xdr:nvSpPr>
      <xdr:spPr>
        <a:xfrm>
          <a:off x="20167111" y="91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49200</xdr:rowOff>
    </xdr:from>
    <xdr:to>
      <xdr:col>102</xdr:col>
      <xdr:colOff>165100</xdr:colOff>
      <xdr:row>57</xdr:row>
      <xdr:rowOff>150800</xdr:rowOff>
    </xdr:to>
    <xdr:sp macro="" textlink="">
      <xdr:nvSpPr>
        <xdr:cNvPr id="827" name="楕円 826"/>
        <xdr:cNvSpPr/>
      </xdr:nvSpPr>
      <xdr:spPr>
        <a:xfrm>
          <a:off x="19494500" y="98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167327</xdr:rowOff>
    </xdr:from>
    <xdr:ext cx="469744" cy="259045"/>
    <xdr:sp macro="" textlink="">
      <xdr:nvSpPr>
        <xdr:cNvPr id="828" name="テキスト ボックス 827"/>
        <xdr:cNvSpPr txBox="1"/>
      </xdr:nvSpPr>
      <xdr:spPr>
        <a:xfrm>
          <a:off x="19310428" y="95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48476</xdr:rowOff>
    </xdr:from>
    <xdr:to>
      <xdr:col>98</xdr:col>
      <xdr:colOff>38100</xdr:colOff>
      <xdr:row>57</xdr:row>
      <xdr:rowOff>150076</xdr:rowOff>
    </xdr:to>
    <xdr:sp macro="" textlink="">
      <xdr:nvSpPr>
        <xdr:cNvPr id="829" name="楕円 828"/>
        <xdr:cNvSpPr/>
      </xdr:nvSpPr>
      <xdr:spPr>
        <a:xfrm>
          <a:off x="18605500" y="98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166603</xdr:rowOff>
    </xdr:from>
    <xdr:ext cx="469744" cy="259045"/>
    <xdr:sp macro="" textlink="">
      <xdr:nvSpPr>
        <xdr:cNvPr id="830" name="テキスト ボックス 829"/>
        <xdr:cNvSpPr txBox="1"/>
      </xdr:nvSpPr>
      <xdr:spPr>
        <a:xfrm>
          <a:off x="18421428" y="959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51633</xdr:rowOff>
    </xdr:from>
    <xdr:to>
      <xdr:col>116</xdr:col>
      <xdr:colOff>63500</xdr:colOff>
      <xdr:row>76</xdr:row>
      <xdr:rowOff>75825</xdr:rowOff>
    </xdr:to>
    <xdr:cxnSp macro="">
      <xdr:nvCxnSpPr>
        <xdr:cNvPr id="860" name="直線コネクタ 859"/>
        <xdr:cNvCxnSpPr/>
      </xdr:nvCxnSpPr>
      <xdr:spPr>
        <a:xfrm flipV="1">
          <a:off x="21323300" y="13081833"/>
          <a:ext cx="8382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75825</xdr:rowOff>
    </xdr:from>
    <xdr:to>
      <xdr:col>111</xdr:col>
      <xdr:colOff>177800</xdr:colOff>
      <xdr:row>76</xdr:row>
      <xdr:rowOff>128099</xdr:rowOff>
    </xdr:to>
    <xdr:cxnSp macro="">
      <xdr:nvCxnSpPr>
        <xdr:cNvPr id="863" name="直線コネクタ 862"/>
        <xdr:cNvCxnSpPr/>
      </xdr:nvCxnSpPr>
      <xdr:spPr>
        <a:xfrm flipV="1">
          <a:off x="20434300" y="13106025"/>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128099</xdr:rowOff>
    </xdr:from>
    <xdr:to>
      <xdr:col>107</xdr:col>
      <xdr:colOff>50800</xdr:colOff>
      <xdr:row>76</xdr:row>
      <xdr:rowOff>138385</xdr:rowOff>
    </xdr:to>
    <xdr:cxnSp macro="">
      <xdr:nvCxnSpPr>
        <xdr:cNvPr id="866" name="直線コネクタ 865"/>
        <xdr:cNvCxnSpPr/>
      </xdr:nvCxnSpPr>
      <xdr:spPr>
        <a:xfrm flipV="1">
          <a:off x="19545300" y="1315829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138385</xdr:rowOff>
    </xdr:from>
    <xdr:to>
      <xdr:col>102</xdr:col>
      <xdr:colOff>114300</xdr:colOff>
      <xdr:row>76</xdr:row>
      <xdr:rowOff>154482</xdr:rowOff>
    </xdr:to>
    <xdr:cxnSp macro="">
      <xdr:nvCxnSpPr>
        <xdr:cNvPr id="869" name="直線コネクタ 868"/>
        <xdr:cNvCxnSpPr/>
      </xdr:nvCxnSpPr>
      <xdr:spPr>
        <a:xfrm flipV="1">
          <a:off x="18656300" y="13168585"/>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833</xdr:rowOff>
    </xdr:from>
    <xdr:to>
      <xdr:col>116</xdr:col>
      <xdr:colOff>114300</xdr:colOff>
      <xdr:row>76</xdr:row>
      <xdr:rowOff>102433</xdr:rowOff>
    </xdr:to>
    <xdr:sp macro="" textlink="">
      <xdr:nvSpPr>
        <xdr:cNvPr id="879" name="楕円 878"/>
        <xdr:cNvSpPr/>
      </xdr:nvSpPr>
      <xdr:spPr>
        <a:xfrm>
          <a:off x="22110700" y="130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23709</xdr:rowOff>
    </xdr:from>
    <xdr:ext cx="534377" cy="259045"/>
    <xdr:sp macro="" textlink="">
      <xdr:nvSpPr>
        <xdr:cNvPr id="880" name="繰出金該当値テキスト"/>
        <xdr:cNvSpPr txBox="1"/>
      </xdr:nvSpPr>
      <xdr:spPr>
        <a:xfrm>
          <a:off x="22212300" y="128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25025</xdr:rowOff>
    </xdr:from>
    <xdr:to>
      <xdr:col>112</xdr:col>
      <xdr:colOff>38100</xdr:colOff>
      <xdr:row>76</xdr:row>
      <xdr:rowOff>126625</xdr:rowOff>
    </xdr:to>
    <xdr:sp macro="" textlink="">
      <xdr:nvSpPr>
        <xdr:cNvPr id="881" name="楕円 880"/>
        <xdr:cNvSpPr/>
      </xdr:nvSpPr>
      <xdr:spPr>
        <a:xfrm>
          <a:off x="21272500" y="13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143153</xdr:rowOff>
    </xdr:from>
    <xdr:ext cx="534377" cy="259045"/>
    <xdr:sp macro="" textlink="">
      <xdr:nvSpPr>
        <xdr:cNvPr id="882" name="テキスト ボックス 881"/>
        <xdr:cNvSpPr txBox="1"/>
      </xdr:nvSpPr>
      <xdr:spPr>
        <a:xfrm>
          <a:off x="21056111" y="128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77299</xdr:rowOff>
    </xdr:from>
    <xdr:to>
      <xdr:col>107</xdr:col>
      <xdr:colOff>101600</xdr:colOff>
      <xdr:row>77</xdr:row>
      <xdr:rowOff>7449</xdr:rowOff>
    </xdr:to>
    <xdr:sp macro="" textlink="">
      <xdr:nvSpPr>
        <xdr:cNvPr id="883" name="楕円 882"/>
        <xdr:cNvSpPr/>
      </xdr:nvSpPr>
      <xdr:spPr>
        <a:xfrm>
          <a:off x="20383500" y="13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170026</xdr:rowOff>
    </xdr:from>
    <xdr:ext cx="534377" cy="259045"/>
    <xdr:sp macro="" textlink="">
      <xdr:nvSpPr>
        <xdr:cNvPr id="884" name="テキスト ボックス 883"/>
        <xdr:cNvSpPr txBox="1"/>
      </xdr:nvSpPr>
      <xdr:spPr>
        <a:xfrm>
          <a:off x="20167111" y="13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87585</xdr:rowOff>
    </xdr:from>
    <xdr:to>
      <xdr:col>102</xdr:col>
      <xdr:colOff>165100</xdr:colOff>
      <xdr:row>77</xdr:row>
      <xdr:rowOff>17735</xdr:rowOff>
    </xdr:to>
    <xdr:sp macro="" textlink="">
      <xdr:nvSpPr>
        <xdr:cNvPr id="885" name="楕円 884"/>
        <xdr:cNvSpPr/>
      </xdr:nvSpPr>
      <xdr:spPr>
        <a:xfrm>
          <a:off x="194945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8862</xdr:rowOff>
    </xdr:from>
    <xdr:ext cx="534377" cy="259045"/>
    <xdr:sp macro="" textlink="">
      <xdr:nvSpPr>
        <xdr:cNvPr id="886" name="テキスト ボックス 885"/>
        <xdr:cNvSpPr txBox="1"/>
      </xdr:nvSpPr>
      <xdr:spPr>
        <a:xfrm>
          <a:off x="19278111" y="13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103682</xdr:rowOff>
    </xdr:from>
    <xdr:to>
      <xdr:col>98</xdr:col>
      <xdr:colOff>38100</xdr:colOff>
      <xdr:row>77</xdr:row>
      <xdr:rowOff>33832</xdr:rowOff>
    </xdr:to>
    <xdr:sp macro="" textlink="">
      <xdr:nvSpPr>
        <xdr:cNvPr id="887" name="楕円 886"/>
        <xdr:cNvSpPr/>
      </xdr:nvSpPr>
      <xdr:spPr>
        <a:xfrm>
          <a:off x="18605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24959</xdr:rowOff>
    </xdr:from>
    <xdr:ext cx="534377" cy="259045"/>
    <xdr:sp macro="" textlink="">
      <xdr:nvSpPr>
        <xdr:cNvPr id="888" name="テキスト ボックス 887"/>
        <xdr:cNvSpPr txBox="1"/>
      </xdr:nvSpPr>
      <xdr:spPr>
        <a:xfrm>
          <a:off x="18389111" y="132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569,158</a:t>
          </a:r>
          <a:r>
            <a:rPr kumimoji="1" lang="ja-JP" altLang="en-US" sz="1300">
              <a:latin typeface="ＭＳ Ｐゴシック" panose="020B0600070205080204" pitchFamily="50" charset="-128"/>
              <a:ea typeface="ＭＳ Ｐゴシック" panose="020B0600070205080204" pitchFamily="50" charset="-128"/>
            </a:rPr>
            <a:t>円となっており、類似団体を下回っている。また、人件費・扶助費・公債費の合計である義務的経費は、</a:t>
          </a:r>
          <a:r>
            <a:rPr kumimoji="1" lang="en-US" altLang="ja-JP" sz="1300">
              <a:latin typeface="ＭＳ Ｐゴシック" panose="020B0600070205080204" pitchFamily="50" charset="-128"/>
              <a:ea typeface="ＭＳ Ｐゴシック" panose="020B0600070205080204" pitchFamily="50" charset="-128"/>
            </a:rPr>
            <a:t>219,383</a:t>
          </a:r>
          <a:r>
            <a:rPr kumimoji="1" lang="ja-JP" altLang="en-US" sz="1300">
              <a:latin typeface="ＭＳ Ｐゴシック" panose="020B0600070205080204" pitchFamily="50" charset="-128"/>
              <a:ea typeface="ＭＳ Ｐゴシック" panose="020B0600070205080204" pitchFamily="50" charset="-128"/>
            </a:rPr>
            <a:t>円であり、類似団体の平均である</a:t>
          </a:r>
          <a:r>
            <a:rPr kumimoji="1" lang="en-US" altLang="ja-JP" sz="1300">
              <a:latin typeface="ＭＳ Ｐゴシック" panose="020B0600070205080204" pitchFamily="50" charset="-128"/>
              <a:ea typeface="ＭＳ Ｐゴシック" panose="020B0600070205080204" pitchFamily="50" charset="-128"/>
            </a:rPr>
            <a:t>248,788</a:t>
          </a:r>
          <a:r>
            <a:rPr kumimoji="1" lang="ja-JP" altLang="en-US" sz="1300">
              <a:latin typeface="ＭＳ Ｐゴシック" panose="020B0600070205080204" pitchFamily="50" charset="-128"/>
              <a:ea typeface="ＭＳ Ｐゴシック" panose="020B0600070205080204" pitchFamily="50" charset="-128"/>
            </a:rPr>
            <a:t>円を下回っている。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物件費、災害復旧費、投資及び出資金が大きく上回っている。物件費については、ふるさと納税の大幅な増加に伴う返礼品等の関連経費が増加していることが要因である。投資及び出資金については、白石市外二町組合（公立刈田綜合病院）に対する出資金が増加したことが要因である。災害復旧費については、令和元年度東日本台風及び令和３年２月に発生した福島県沖を震源とする地震に関連した災害復旧事業の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スマートインターチェンジや道の駅整備事業、公共施設の長寿命化・除却事業など普通建設事業費の増加が見込まれており、それらに伴いその財源となる地方債の発行が増加するため、公債費の増加が見込まれるところである。公共施設の長寿命化・除却事業については、公共施設等総合管理計画に基づき、計画的なマネジメント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32,526
32,309
286.48
19,429,607
18,512,418
634,061
10,067,260
10,832,151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124025</xdr:rowOff>
    </xdr:from>
    <xdr:to>
      <xdr:col>24</xdr:col>
      <xdr:colOff>63500</xdr:colOff>
      <xdr:row>35</xdr:row>
      <xdr:rowOff>144925</xdr:rowOff>
    </xdr:to>
    <xdr:cxnSp macro="">
      <xdr:nvCxnSpPr>
        <xdr:cNvPr id="63" name="直線コネクタ 62"/>
        <xdr:cNvCxnSpPr/>
      </xdr:nvCxnSpPr>
      <xdr:spPr>
        <a:xfrm>
          <a:off x="3797300" y="6124775"/>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90714</xdr:rowOff>
    </xdr:from>
    <xdr:to>
      <xdr:col>19</xdr:col>
      <xdr:colOff>177800</xdr:colOff>
      <xdr:row>35</xdr:row>
      <xdr:rowOff>124025</xdr:rowOff>
    </xdr:to>
    <xdr:cxnSp macro="">
      <xdr:nvCxnSpPr>
        <xdr:cNvPr id="66" name="直線コネクタ 65"/>
        <xdr:cNvCxnSpPr/>
      </xdr:nvCxnSpPr>
      <xdr:spPr>
        <a:xfrm>
          <a:off x="2908300" y="6091464"/>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86795</xdr:rowOff>
    </xdr:from>
    <xdr:to>
      <xdr:col>15</xdr:col>
      <xdr:colOff>50800</xdr:colOff>
      <xdr:row>35</xdr:row>
      <xdr:rowOff>90714</xdr:rowOff>
    </xdr:to>
    <xdr:cxnSp macro="">
      <xdr:nvCxnSpPr>
        <xdr:cNvPr id="69" name="直線コネクタ 68"/>
        <xdr:cNvCxnSpPr/>
      </xdr:nvCxnSpPr>
      <xdr:spPr>
        <a:xfrm>
          <a:off x="2019300" y="60875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86795</xdr:rowOff>
    </xdr:from>
    <xdr:to>
      <xdr:col>10</xdr:col>
      <xdr:colOff>114300</xdr:colOff>
      <xdr:row>35</xdr:row>
      <xdr:rowOff>122065</xdr:rowOff>
    </xdr:to>
    <xdr:cxnSp macro="">
      <xdr:nvCxnSpPr>
        <xdr:cNvPr id="72" name="直線コネクタ 71"/>
        <xdr:cNvCxnSpPr/>
      </xdr:nvCxnSpPr>
      <xdr:spPr>
        <a:xfrm flipV="1">
          <a:off x="1130300" y="6087545"/>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94125</xdr:rowOff>
    </xdr:from>
    <xdr:to>
      <xdr:col>24</xdr:col>
      <xdr:colOff>114300</xdr:colOff>
      <xdr:row>36</xdr:row>
      <xdr:rowOff>24275</xdr:rowOff>
    </xdr:to>
    <xdr:sp macro="" textlink="">
      <xdr:nvSpPr>
        <xdr:cNvPr id="82" name="楕円 81"/>
        <xdr:cNvSpPr/>
      </xdr:nvSpPr>
      <xdr:spPr>
        <a:xfrm>
          <a:off x="45847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117002</xdr:rowOff>
    </xdr:from>
    <xdr:ext cx="469744" cy="259045"/>
    <xdr:sp macro="" textlink="">
      <xdr:nvSpPr>
        <xdr:cNvPr id="83" name="議会費該当値テキスト"/>
        <xdr:cNvSpPr txBox="1"/>
      </xdr:nvSpPr>
      <xdr:spPr>
        <a:xfrm>
          <a:off x="4686300" y="59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73225</xdr:rowOff>
    </xdr:from>
    <xdr:to>
      <xdr:col>20</xdr:col>
      <xdr:colOff>38100</xdr:colOff>
      <xdr:row>36</xdr:row>
      <xdr:rowOff>3375</xdr:rowOff>
    </xdr:to>
    <xdr:sp macro="" textlink="">
      <xdr:nvSpPr>
        <xdr:cNvPr id="84" name="楕円 83"/>
        <xdr:cNvSpPr/>
      </xdr:nvSpPr>
      <xdr:spPr>
        <a:xfrm>
          <a:off x="37465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19902</xdr:rowOff>
    </xdr:from>
    <xdr:ext cx="469744" cy="259045"/>
    <xdr:sp macro="" textlink="">
      <xdr:nvSpPr>
        <xdr:cNvPr id="85" name="テキスト ボックス 84"/>
        <xdr:cNvSpPr txBox="1"/>
      </xdr:nvSpPr>
      <xdr:spPr>
        <a:xfrm>
          <a:off x="3562428" y="58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39914</xdr:rowOff>
    </xdr:from>
    <xdr:to>
      <xdr:col>15</xdr:col>
      <xdr:colOff>101600</xdr:colOff>
      <xdr:row>35</xdr:row>
      <xdr:rowOff>141514</xdr:rowOff>
    </xdr:to>
    <xdr:sp macro="" textlink="">
      <xdr:nvSpPr>
        <xdr:cNvPr id="86" name="楕円 85"/>
        <xdr:cNvSpPr/>
      </xdr:nvSpPr>
      <xdr:spPr>
        <a:xfrm>
          <a:off x="28575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158041</xdr:rowOff>
    </xdr:from>
    <xdr:ext cx="469744" cy="259045"/>
    <xdr:sp macro="" textlink="">
      <xdr:nvSpPr>
        <xdr:cNvPr id="87" name="テキスト ボックス 86"/>
        <xdr:cNvSpPr txBox="1"/>
      </xdr:nvSpPr>
      <xdr:spPr>
        <a:xfrm>
          <a:off x="2673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35995</xdr:rowOff>
    </xdr:from>
    <xdr:to>
      <xdr:col>10</xdr:col>
      <xdr:colOff>165100</xdr:colOff>
      <xdr:row>35</xdr:row>
      <xdr:rowOff>137595</xdr:rowOff>
    </xdr:to>
    <xdr:sp macro="" textlink="">
      <xdr:nvSpPr>
        <xdr:cNvPr id="88" name="楕円 87"/>
        <xdr:cNvSpPr/>
      </xdr:nvSpPr>
      <xdr:spPr>
        <a:xfrm>
          <a:off x="19685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154122</xdr:rowOff>
    </xdr:from>
    <xdr:ext cx="469744" cy="259045"/>
    <xdr:sp macro="" textlink="">
      <xdr:nvSpPr>
        <xdr:cNvPr id="89" name="テキスト ボックス 88"/>
        <xdr:cNvSpPr txBox="1"/>
      </xdr:nvSpPr>
      <xdr:spPr>
        <a:xfrm>
          <a:off x="1784428" y="581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71265</xdr:rowOff>
    </xdr:from>
    <xdr:to>
      <xdr:col>6</xdr:col>
      <xdr:colOff>38100</xdr:colOff>
      <xdr:row>36</xdr:row>
      <xdr:rowOff>1415</xdr:rowOff>
    </xdr:to>
    <xdr:sp macro="" textlink="">
      <xdr:nvSpPr>
        <xdr:cNvPr id="90" name="楕円 89"/>
        <xdr:cNvSpPr/>
      </xdr:nvSpPr>
      <xdr:spPr>
        <a:xfrm>
          <a:off x="1079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17942</xdr:rowOff>
    </xdr:from>
    <xdr:ext cx="469744" cy="259045"/>
    <xdr:sp macro="" textlink="">
      <xdr:nvSpPr>
        <xdr:cNvPr id="91" name="テキスト ボックス 90"/>
        <xdr:cNvSpPr txBox="1"/>
      </xdr:nvSpPr>
      <xdr:spPr>
        <a:xfrm>
          <a:off x="895428" y="58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70755</xdr:rowOff>
    </xdr:from>
    <xdr:to>
      <xdr:col>24</xdr:col>
      <xdr:colOff>63500</xdr:colOff>
      <xdr:row>56</xdr:row>
      <xdr:rowOff>102233</xdr:rowOff>
    </xdr:to>
    <xdr:cxnSp macro="">
      <xdr:nvCxnSpPr>
        <xdr:cNvPr id="121" name="直線コネクタ 120"/>
        <xdr:cNvCxnSpPr/>
      </xdr:nvCxnSpPr>
      <xdr:spPr>
        <a:xfrm>
          <a:off x="3797300" y="9157605"/>
          <a:ext cx="838200" cy="5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70755</xdr:rowOff>
    </xdr:from>
    <xdr:to>
      <xdr:col>19</xdr:col>
      <xdr:colOff>177800</xdr:colOff>
      <xdr:row>58</xdr:row>
      <xdr:rowOff>26063</xdr:rowOff>
    </xdr:to>
    <xdr:cxnSp macro="">
      <xdr:nvCxnSpPr>
        <xdr:cNvPr id="124" name="直線コネクタ 123"/>
        <xdr:cNvCxnSpPr/>
      </xdr:nvCxnSpPr>
      <xdr:spPr>
        <a:xfrm flipV="1">
          <a:off x="2908300" y="9157605"/>
          <a:ext cx="889000" cy="8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26063</xdr:rowOff>
    </xdr:from>
    <xdr:to>
      <xdr:col>15</xdr:col>
      <xdr:colOff>50800</xdr:colOff>
      <xdr:row>58</xdr:row>
      <xdr:rowOff>139678</xdr:rowOff>
    </xdr:to>
    <xdr:cxnSp macro="">
      <xdr:nvCxnSpPr>
        <xdr:cNvPr id="127" name="直線コネクタ 126"/>
        <xdr:cNvCxnSpPr/>
      </xdr:nvCxnSpPr>
      <xdr:spPr>
        <a:xfrm flipV="1">
          <a:off x="2019300" y="9970163"/>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71547</xdr:rowOff>
    </xdr:from>
    <xdr:to>
      <xdr:col>10</xdr:col>
      <xdr:colOff>114300</xdr:colOff>
      <xdr:row>58</xdr:row>
      <xdr:rowOff>139678</xdr:rowOff>
    </xdr:to>
    <xdr:cxnSp macro="">
      <xdr:nvCxnSpPr>
        <xdr:cNvPr id="130" name="直線コネクタ 129"/>
        <xdr:cNvCxnSpPr/>
      </xdr:nvCxnSpPr>
      <xdr:spPr>
        <a:xfrm>
          <a:off x="1130300" y="10015647"/>
          <a:ext cx="889000" cy="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51433</xdr:rowOff>
    </xdr:from>
    <xdr:to>
      <xdr:col>24</xdr:col>
      <xdr:colOff>114300</xdr:colOff>
      <xdr:row>56</xdr:row>
      <xdr:rowOff>153033</xdr:rowOff>
    </xdr:to>
    <xdr:sp macro="" textlink="">
      <xdr:nvSpPr>
        <xdr:cNvPr id="140" name="楕円 139"/>
        <xdr:cNvSpPr/>
      </xdr:nvSpPr>
      <xdr:spPr>
        <a:xfrm>
          <a:off x="4584700" y="9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74310</xdr:rowOff>
    </xdr:from>
    <xdr:ext cx="599010" cy="259045"/>
    <xdr:sp macro="" textlink="">
      <xdr:nvSpPr>
        <xdr:cNvPr id="141" name="総務費該当値テキスト"/>
        <xdr:cNvSpPr txBox="1"/>
      </xdr:nvSpPr>
      <xdr:spPr>
        <a:xfrm>
          <a:off x="4686300" y="95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19955</xdr:rowOff>
    </xdr:from>
    <xdr:to>
      <xdr:col>20</xdr:col>
      <xdr:colOff>38100</xdr:colOff>
      <xdr:row>53</xdr:row>
      <xdr:rowOff>121555</xdr:rowOff>
    </xdr:to>
    <xdr:sp macro="" textlink="">
      <xdr:nvSpPr>
        <xdr:cNvPr id="142" name="楕円 141"/>
        <xdr:cNvSpPr/>
      </xdr:nvSpPr>
      <xdr:spPr>
        <a:xfrm>
          <a:off x="3746500" y="91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112682</xdr:rowOff>
    </xdr:from>
    <xdr:ext cx="599010" cy="259045"/>
    <xdr:sp macro="" textlink="">
      <xdr:nvSpPr>
        <xdr:cNvPr id="143" name="テキスト ボックス 142"/>
        <xdr:cNvSpPr txBox="1"/>
      </xdr:nvSpPr>
      <xdr:spPr>
        <a:xfrm>
          <a:off x="3497795" y="919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146713</xdr:rowOff>
    </xdr:from>
    <xdr:to>
      <xdr:col>15</xdr:col>
      <xdr:colOff>101600</xdr:colOff>
      <xdr:row>58</xdr:row>
      <xdr:rowOff>76863</xdr:rowOff>
    </xdr:to>
    <xdr:sp macro="" textlink="">
      <xdr:nvSpPr>
        <xdr:cNvPr id="144" name="楕円 143"/>
        <xdr:cNvSpPr/>
      </xdr:nvSpPr>
      <xdr:spPr>
        <a:xfrm>
          <a:off x="2857500" y="99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67990</xdr:rowOff>
    </xdr:from>
    <xdr:ext cx="534377" cy="259045"/>
    <xdr:sp macro="" textlink="">
      <xdr:nvSpPr>
        <xdr:cNvPr id="145" name="テキスト ボックス 144"/>
        <xdr:cNvSpPr txBox="1"/>
      </xdr:nvSpPr>
      <xdr:spPr>
        <a:xfrm>
          <a:off x="2641111" y="100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88878</xdr:rowOff>
    </xdr:from>
    <xdr:to>
      <xdr:col>10</xdr:col>
      <xdr:colOff>165100</xdr:colOff>
      <xdr:row>59</xdr:row>
      <xdr:rowOff>19028</xdr:rowOff>
    </xdr:to>
    <xdr:sp macro="" textlink="">
      <xdr:nvSpPr>
        <xdr:cNvPr id="146" name="楕円 145"/>
        <xdr:cNvSpPr/>
      </xdr:nvSpPr>
      <xdr:spPr>
        <a:xfrm>
          <a:off x="1968500" y="100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10155</xdr:rowOff>
    </xdr:from>
    <xdr:ext cx="534377" cy="259045"/>
    <xdr:sp macro="" textlink="">
      <xdr:nvSpPr>
        <xdr:cNvPr id="147" name="テキスト ボックス 146"/>
        <xdr:cNvSpPr txBox="1"/>
      </xdr:nvSpPr>
      <xdr:spPr>
        <a:xfrm>
          <a:off x="1752111" y="101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20747</xdr:rowOff>
    </xdr:from>
    <xdr:to>
      <xdr:col>6</xdr:col>
      <xdr:colOff>38100</xdr:colOff>
      <xdr:row>58</xdr:row>
      <xdr:rowOff>122347</xdr:rowOff>
    </xdr:to>
    <xdr:sp macro="" textlink="">
      <xdr:nvSpPr>
        <xdr:cNvPr id="148" name="楕円 147"/>
        <xdr:cNvSpPr/>
      </xdr:nvSpPr>
      <xdr:spPr>
        <a:xfrm>
          <a:off x="1079500" y="99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138874</xdr:rowOff>
    </xdr:from>
    <xdr:ext cx="534377" cy="259045"/>
    <xdr:sp macro="" textlink="">
      <xdr:nvSpPr>
        <xdr:cNvPr id="149" name="テキスト ボックス 148"/>
        <xdr:cNvSpPr txBox="1"/>
      </xdr:nvSpPr>
      <xdr:spPr>
        <a:xfrm>
          <a:off x="863111" y="97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135319</xdr:rowOff>
    </xdr:from>
    <xdr:to>
      <xdr:col>24</xdr:col>
      <xdr:colOff>63500</xdr:colOff>
      <xdr:row>77</xdr:row>
      <xdr:rowOff>133528</xdr:rowOff>
    </xdr:to>
    <xdr:cxnSp macro="">
      <xdr:nvCxnSpPr>
        <xdr:cNvPr id="183" name="直線コネクタ 182"/>
        <xdr:cNvCxnSpPr/>
      </xdr:nvCxnSpPr>
      <xdr:spPr>
        <a:xfrm flipV="1">
          <a:off x="3797300" y="13165519"/>
          <a:ext cx="838200" cy="1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133528</xdr:rowOff>
    </xdr:from>
    <xdr:to>
      <xdr:col>19</xdr:col>
      <xdr:colOff>177800</xdr:colOff>
      <xdr:row>78</xdr:row>
      <xdr:rowOff>89875</xdr:rowOff>
    </xdr:to>
    <xdr:cxnSp macro="">
      <xdr:nvCxnSpPr>
        <xdr:cNvPr id="186" name="直線コネクタ 185"/>
        <xdr:cNvCxnSpPr/>
      </xdr:nvCxnSpPr>
      <xdr:spPr>
        <a:xfrm flipV="1">
          <a:off x="2908300" y="13335178"/>
          <a:ext cx="889000" cy="1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89875</xdr:rowOff>
    </xdr:from>
    <xdr:to>
      <xdr:col>15</xdr:col>
      <xdr:colOff>50800</xdr:colOff>
      <xdr:row>78</xdr:row>
      <xdr:rowOff>100067</xdr:rowOff>
    </xdr:to>
    <xdr:cxnSp macro="">
      <xdr:nvCxnSpPr>
        <xdr:cNvPr id="189" name="直線コネクタ 188"/>
        <xdr:cNvCxnSpPr/>
      </xdr:nvCxnSpPr>
      <xdr:spPr>
        <a:xfrm flipV="1">
          <a:off x="2019300" y="13462975"/>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100067</xdr:rowOff>
    </xdr:from>
    <xdr:to>
      <xdr:col>10</xdr:col>
      <xdr:colOff>114300</xdr:colOff>
      <xdr:row>78</xdr:row>
      <xdr:rowOff>113488</xdr:rowOff>
    </xdr:to>
    <xdr:cxnSp macro="">
      <xdr:nvCxnSpPr>
        <xdr:cNvPr id="192" name="直線コネクタ 191"/>
        <xdr:cNvCxnSpPr/>
      </xdr:nvCxnSpPr>
      <xdr:spPr>
        <a:xfrm flipV="1">
          <a:off x="1130300" y="13473167"/>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84519</xdr:rowOff>
    </xdr:from>
    <xdr:to>
      <xdr:col>24</xdr:col>
      <xdr:colOff>114300</xdr:colOff>
      <xdr:row>77</xdr:row>
      <xdr:rowOff>14669</xdr:rowOff>
    </xdr:to>
    <xdr:sp macro="" textlink="">
      <xdr:nvSpPr>
        <xdr:cNvPr id="202" name="楕円 201"/>
        <xdr:cNvSpPr/>
      </xdr:nvSpPr>
      <xdr:spPr>
        <a:xfrm>
          <a:off x="4584700" y="131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62946</xdr:rowOff>
    </xdr:from>
    <xdr:ext cx="599010" cy="259045"/>
    <xdr:sp macro="" textlink="">
      <xdr:nvSpPr>
        <xdr:cNvPr id="203" name="民生費該当値テキスト"/>
        <xdr:cNvSpPr txBox="1"/>
      </xdr:nvSpPr>
      <xdr:spPr>
        <a:xfrm>
          <a:off x="4686300" y="130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82728</xdr:rowOff>
    </xdr:from>
    <xdr:to>
      <xdr:col>20</xdr:col>
      <xdr:colOff>38100</xdr:colOff>
      <xdr:row>78</xdr:row>
      <xdr:rowOff>12878</xdr:rowOff>
    </xdr:to>
    <xdr:sp macro="" textlink="">
      <xdr:nvSpPr>
        <xdr:cNvPr id="204" name="楕円 203"/>
        <xdr:cNvSpPr/>
      </xdr:nvSpPr>
      <xdr:spPr>
        <a:xfrm>
          <a:off x="3746500" y="132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4005</xdr:rowOff>
    </xdr:from>
    <xdr:ext cx="599010" cy="259045"/>
    <xdr:sp macro="" textlink="">
      <xdr:nvSpPr>
        <xdr:cNvPr id="205" name="テキスト ボックス 204"/>
        <xdr:cNvSpPr txBox="1"/>
      </xdr:nvSpPr>
      <xdr:spPr>
        <a:xfrm>
          <a:off x="3497795" y="1337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39075</xdr:rowOff>
    </xdr:from>
    <xdr:to>
      <xdr:col>15</xdr:col>
      <xdr:colOff>101600</xdr:colOff>
      <xdr:row>78</xdr:row>
      <xdr:rowOff>140675</xdr:rowOff>
    </xdr:to>
    <xdr:sp macro="" textlink="">
      <xdr:nvSpPr>
        <xdr:cNvPr id="206" name="楕円 205"/>
        <xdr:cNvSpPr/>
      </xdr:nvSpPr>
      <xdr:spPr>
        <a:xfrm>
          <a:off x="2857500" y="134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131802</xdr:rowOff>
    </xdr:from>
    <xdr:ext cx="599010" cy="259045"/>
    <xdr:sp macro="" textlink="">
      <xdr:nvSpPr>
        <xdr:cNvPr id="207" name="テキスト ボックス 206"/>
        <xdr:cNvSpPr txBox="1"/>
      </xdr:nvSpPr>
      <xdr:spPr>
        <a:xfrm>
          <a:off x="2608795" y="1350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49267</xdr:rowOff>
    </xdr:from>
    <xdr:to>
      <xdr:col>10</xdr:col>
      <xdr:colOff>165100</xdr:colOff>
      <xdr:row>78</xdr:row>
      <xdr:rowOff>150867</xdr:rowOff>
    </xdr:to>
    <xdr:sp macro="" textlink="">
      <xdr:nvSpPr>
        <xdr:cNvPr id="208" name="楕円 207"/>
        <xdr:cNvSpPr/>
      </xdr:nvSpPr>
      <xdr:spPr>
        <a:xfrm>
          <a:off x="1968500" y="13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141994</xdr:rowOff>
    </xdr:from>
    <xdr:ext cx="599010" cy="259045"/>
    <xdr:sp macro="" textlink="">
      <xdr:nvSpPr>
        <xdr:cNvPr id="209" name="テキスト ボックス 208"/>
        <xdr:cNvSpPr txBox="1"/>
      </xdr:nvSpPr>
      <xdr:spPr>
        <a:xfrm>
          <a:off x="1719795" y="135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62688</xdr:rowOff>
    </xdr:from>
    <xdr:to>
      <xdr:col>6</xdr:col>
      <xdr:colOff>38100</xdr:colOff>
      <xdr:row>78</xdr:row>
      <xdr:rowOff>164288</xdr:rowOff>
    </xdr:to>
    <xdr:sp macro="" textlink="">
      <xdr:nvSpPr>
        <xdr:cNvPr id="210" name="楕円 209"/>
        <xdr:cNvSpPr/>
      </xdr:nvSpPr>
      <xdr:spPr>
        <a:xfrm>
          <a:off x="10795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155415</xdr:rowOff>
    </xdr:from>
    <xdr:ext cx="599010" cy="259045"/>
    <xdr:sp macro="" textlink="">
      <xdr:nvSpPr>
        <xdr:cNvPr id="211" name="テキスト ボックス 210"/>
        <xdr:cNvSpPr txBox="1"/>
      </xdr:nvSpPr>
      <xdr:spPr>
        <a:xfrm>
          <a:off x="830795" y="1352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148831</xdr:rowOff>
    </xdr:from>
    <xdr:to>
      <xdr:col>24</xdr:col>
      <xdr:colOff>63500</xdr:colOff>
      <xdr:row>97</xdr:row>
      <xdr:rowOff>84989</xdr:rowOff>
    </xdr:to>
    <xdr:cxnSp macro="">
      <xdr:nvCxnSpPr>
        <xdr:cNvPr id="241" name="直線コネクタ 240"/>
        <xdr:cNvCxnSpPr/>
      </xdr:nvCxnSpPr>
      <xdr:spPr>
        <a:xfrm flipV="1">
          <a:off x="3797300" y="16436581"/>
          <a:ext cx="838200" cy="2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68911</xdr:rowOff>
    </xdr:from>
    <xdr:to>
      <xdr:col>19</xdr:col>
      <xdr:colOff>177800</xdr:colOff>
      <xdr:row>97</xdr:row>
      <xdr:rowOff>84989</xdr:rowOff>
    </xdr:to>
    <xdr:cxnSp macro="">
      <xdr:nvCxnSpPr>
        <xdr:cNvPr id="244" name="直線コネクタ 243"/>
        <xdr:cNvCxnSpPr/>
      </xdr:nvCxnSpPr>
      <xdr:spPr>
        <a:xfrm>
          <a:off x="2908300" y="16699561"/>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68911</xdr:rowOff>
    </xdr:from>
    <xdr:to>
      <xdr:col>15</xdr:col>
      <xdr:colOff>50800</xdr:colOff>
      <xdr:row>97</xdr:row>
      <xdr:rowOff>138748</xdr:rowOff>
    </xdr:to>
    <xdr:cxnSp macro="">
      <xdr:nvCxnSpPr>
        <xdr:cNvPr id="247" name="直線コネクタ 246"/>
        <xdr:cNvCxnSpPr/>
      </xdr:nvCxnSpPr>
      <xdr:spPr>
        <a:xfrm flipV="1">
          <a:off x="2019300" y="16699561"/>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9" name="テキスト ボックス 248"/>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89167</xdr:rowOff>
    </xdr:from>
    <xdr:to>
      <xdr:col>10</xdr:col>
      <xdr:colOff>114300</xdr:colOff>
      <xdr:row>97</xdr:row>
      <xdr:rowOff>138748</xdr:rowOff>
    </xdr:to>
    <xdr:cxnSp macro="">
      <xdr:nvCxnSpPr>
        <xdr:cNvPr id="250" name="直線コネクタ 249"/>
        <xdr:cNvCxnSpPr/>
      </xdr:nvCxnSpPr>
      <xdr:spPr>
        <a:xfrm>
          <a:off x="1130300" y="16548367"/>
          <a:ext cx="889000" cy="2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2" name="テキスト ボックス 251"/>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4" name="テキスト ボックス 253"/>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98031</xdr:rowOff>
    </xdr:from>
    <xdr:to>
      <xdr:col>24</xdr:col>
      <xdr:colOff>114300</xdr:colOff>
      <xdr:row>96</xdr:row>
      <xdr:rowOff>28181</xdr:rowOff>
    </xdr:to>
    <xdr:sp macro="" textlink="">
      <xdr:nvSpPr>
        <xdr:cNvPr id="260" name="楕円 259"/>
        <xdr:cNvSpPr/>
      </xdr:nvSpPr>
      <xdr:spPr>
        <a:xfrm>
          <a:off x="4584700" y="163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120908</xdr:rowOff>
    </xdr:from>
    <xdr:ext cx="534377" cy="259045"/>
    <xdr:sp macro="" textlink="">
      <xdr:nvSpPr>
        <xdr:cNvPr id="261" name="衛生費該当値テキスト"/>
        <xdr:cNvSpPr txBox="1"/>
      </xdr:nvSpPr>
      <xdr:spPr>
        <a:xfrm>
          <a:off x="4686300" y="162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34189</xdr:rowOff>
    </xdr:from>
    <xdr:to>
      <xdr:col>20</xdr:col>
      <xdr:colOff>38100</xdr:colOff>
      <xdr:row>97</xdr:row>
      <xdr:rowOff>135789</xdr:rowOff>
    </xdr:to>
    <xdr:sp macro="" textlink="">
      <xdr:nvSpPr>
        <xdr:cNvPr id="262" name="楕円 261"/>
        <xdr:cNvSpPr/>
      </xdr:nvSpPr>
      <xdr:spPr>
        <a:xfrm>
          <a:off x="3746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152316</xdr:rowOff>
    </xdr:from>
    <xdr:ext cx="534377" cy="259045"/>
    <xdr:sp macro="" textlink="">
      <xdr:nvSpPr>
        <xdr:cNvPr id="263" name="テキスト ボックス 262"/>
        <xdr:cNvSpPr txBox="1"/>
      </xdr:nvSpPr>
      <xdr:spPr>
        <a:xfrm>
          <a:off x="3530111" y="16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18111</xdr:rowOff>
    </xdr:from>
    <xdr:to>
      <xdr:col>15</xdr:col>
      <xdr:colOff>101600</xdr:colOff>
      <xdr:row>97</xdr:row>
      <xdr:rowOff>119711</xdr:rowOff>
    </xdr:to>
    <xdr:sp macro="" textlink="">
      <xdr:nvSpPr>
        <xdr:cNvPr id="264" name="楕円 263"/>
        <xdr:cNvSpPr/>
      </xdr:nvSpPr>
      <xdr:spPr>
        <a:xfrm>
          <a:off x="2857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136238</xdr:rowOff>
    </xdr:from>
    <xdr:ext cx="534377" cy="259045"/>
    <xdr:sp macro="" textlink="">
      <xdr:nvSpPr>
        <xdr:cNvPr id="265" name="テキスト ボックス 264"/>
        <xdr:cNvSpPr txBox="1"/>
      </xdr:nvSpPr>
      <xdr:spPr>
        <a:xfrm>
          <a:off x="2641111" y="1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87948</xdr:rowOff>
    </xdr:from>
    <xdr:to>
      <xdr:col>10</xdr:col>
      <xdr:colOff>165100</xdr:colOff>
      <xdr:row>98</xdr:row>
      <xdr:rowOff>18098</xdr:rowOff>
    </xdr:to>
    <xdr:sp macro="" textlink="">
      <xdr:nvSpPr>
        <xdr:cNvPr id="266" name="楕円 265"/>
        <xdr:cNvSpPr/>
      </xdr:nvSpPr>
      <xdr:spPr>
        <a:xfrm>
          <a:off x="1968500" y="167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34625</xdr:rowOff>
    </xdr:from>
    <xdr:ext cx="534377" cy="259045"/>
    <xdr:sp macro="" textlink="">
      <xdr:nvSpPr>
        <xdr:cNvPr id="267" name="テキスト ボックス 266"/>
        <xdr:cNvSpPr txBox="1"/>
      </xdr:nvSpPr>
      <xdr:spPr>
        <a:xfrm>
          <a:off x="1752111" y="164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38367</xdr:rowOff>
    </xdr:from>
    <xdr:to>
      <xdr:col>6</xdr:col>
      <xdr:colOff>38100</xdr:colOff>
      <xdr:row>96</xdr:row>
      <xdr:rowOff>139967</xdr:rowOff>
    </xdr:to>
    <xdr:sp macro="" textlink="">
      <xdr:nvSpPr>
        <xdr:cNvPr id="268" name="楕円 267"/>
        <xdr:cNvSpPr/>
      </xdr:nvSpPr>
      <xdr:spPr>
        <a:xfrm>
          <a:off x="1079500" y="164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156494</xdr:rowOff>
    </xdr:from>
    <xdr:ext cx="534377" cy="259045"/>
    <xdr:sp macro="" textlink="">
      <xdr:nvSpPr>
        <xdr:cNvPr id="269" name="テキスト ボックス 268"/>
        <xdr:cNvSpPr txBox="1"/>
      </xdr:nvSpPr>
      <xdr:spPr>
        <a:xfrm>
          <a:off x="863111" y="162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116383</xdr:rowOff>
    </xdr:from>
    <xdr:to>
      <xdr:col>55</xdr:col>
      <xdr:colOff>0</xdr:colOff>
      <xdr:row>38</xdr:row>
      <xdr:rowOff>130099</xdr:rowOff>
    </xdr:to>
    <xdr:cxnSp macro="">
      <xdr:nvCxnSpPr>
        <xdr:cNvPr id="296" name="直線コネクタ 295"/>
        <xdr:cNvCxnSpPr/>
      </xdr:nvCxnSpPr>
      <xdr:spPr>
        <a:xfrm>
          <a:off x="9639300" y="663148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116383</xdr:rowOff>
    </xdr:from>
    <xdr:to>
      <xdr:col>50</xdr:col>
      <xdr:colOff>114300</xdr:colOff>
      <xdr:row>38</xdr:row>
      <xdr:rowOff>132614</xdr:rowOff>
    </xdr:to>
    <xdr:cxnSp macro="">
      <xdr:nvCxnSpPr>
        <xdr:cNvPr id="299" name="直線コネクタ 298"/>
        <xdr:cNvCxnSpPr/>
      </xdr:nvCxnSpPr>
      <xdr:spPr>
        <a:xfrm flipV="1">
          <a:off x="8750300" y="663148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132614</xdr:rowOff>
    </xdr:from>
    <xdr:to>
      <xdr:col>45</xdr:col>
      <xdr:colOff>177800</xdr:colOff>
      <xdr:row>38</xdr:row>
      <xdr:rowOff>132842</xdr:rowOff>
    </xdr:to>
    <xdr:cxnSp macro="">
      <xdr:nvCxnSpPr>
        <xdr:cNvPr id="302" name="直線コネクタ 301"/>
        <xdr:cNvCxnSpPr/>
      </xdr:nvCxnSpPr>
      <xdr:spPr>
        <a:xfrm flipV="1">
          <a:off x="7861300" y="664771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79349</xdr:rowOff>
    </xdr:from>
    <xdr:to>
      <xdr:col>41</xdr:col>
      <xdr:colOff>50800</xdr:colOff>
      <xdr:row>38</xdr:row>
      <xdr:rowOff>132842</xdr:rowOff>
    </xdr:to>
    <xdr:cxnSp macro="">
      <xdr:nvCxnSpPr>
        <xdr:cNvPr id="305" name="直線コネクタ 304"/>
        <xdr:cNvCxnSpPr/>
      </xdr:nvCxnSpPr>
      <xdr:spPr>
        <a:xfrm>
          <a:off x="6972300" y="659444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79299</xdr:rowOff>
    </xdr:from>
    <xdr:to>
      <xdr:col>55</xdr:col>
      <xdr:colOff>50800</xdr:colOff>
      <xdr:row>39</xdr:row>
      <xdr:rowOff>9449</xdr:rowOff>
    </xdr:to>
    <xdr:sp macro="" textlink="">
      <xdr:nvSpPr>
        <xdr:cNvPr id="315" name="楕円 314"/>
        <xdr:cNvSpPr/>
      </xdr:nvSpPr>
      <xdr:spPr>
        <a:xfrm>
          <a:off x="10426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165676</xdr:rowOff>
    </xdr:from>
    <xdr:ext cx="313932" cy="259045"/>
    <xdr:sp macro="" textlink="">
      <xdr:nvSpPr>
        <xdr:cNvPr id="316" name="労働費該当値テキスト"/>
        <xdr:cNvSpPr txBox="1"/>
      </xdr:nvSpPr>
      <xdr:spPr>
        <a:xfrm>
          <a:off x="10528300" y="6509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65583</xdr:rowOff>
    </xdr:from>
    <xdr:to>
      <xdr:col>50</xdr:col>
      <xdr:colOff>165100</xdr:colOff>
      <xdr:row>38</xdr:row>
      <xdr:rowOff>167183</xdr:rowOff>
    </xdr:to>
    <xdr:sp macro="" textlink="">
      <xdr:nvSpPr>
        <xdr:cNvPr id="317" name="楕円 316"/>
        <xdr:cNvSpPr/>
      </xdr:nvSpPr>
      <xdr:spPr>
        <a:xfrm>
          <a:off x="9588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158310</xdr:rowOff>
    </xdr:from>
    <xdr:ext cx="378565" cy="259045"/>
    <xdr:sp macro="" textlink="">
      <xdr:nvSpPr>
        <xdr:cNvPr id="318" name="テキスト ボックス 317"/>
        <xdr:cNvSpPr txBox="1"/>
      </xdr:nvSpPr>
      <xdr:spPr>
        <a:xfrm>
          <a:off x="9450017" y="66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81814</xdr:rowOff>
    </xdr:from>
    <xdr:to>
      <xdr:col>46</xdr:col>
      <xdr:colOff>38100</xdr:colOff>
      <xdr:row>39</xdr:row>
      <xdr:rowOff>11964</xdr:rowOff>
    </xdr:to>
    <xdr:sp macro="" textlink="">
      <xdr:nvSpPr>
        <xdr:cNvPr id="319" name="楕円 318"/>
        <xdr:cNvSpPr/>
      </xdr:nvSpPr>
      <xdr:spPr>
        <a:xfrm>
          <a:off x="8699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3091</xdr:rowOff>
    </xdr:from>
    <xdr:ext cx="313932" cy="259045"/>
    <xdr:sp macro="" textlink="">
      <xdr:nvSpPr>
        <xdr:cNvPr id="320" name="テキスト ボックス 319"/>
        <xdr:cNvSpPr txBox="1"/>
      </xdr:nvSpPr>
      <xdr:spPr>
        <a:xfrm>
          <a:off x="8593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82042</xdr:rowOff>
    </xdr:from>
    <xdr:to>
      <xdr:col>41</xdr:col>
      <xdr:colOff>101600</xdr:colOff>
      <xdr:row>39</xdr:row>
      <xdr:rowOff>12192</xdr:rowOff>
    </xdr:to>
    <xdr:sp macro="" textlink="">
      <xdr:nvSpPr>
        <xdr:cNvPr id="321" name="楕円 320"/>
        <xdr:cNvSpPr/>
      </xdr:nvSpPr>
      <xdr:spPr>
        <a:xfrm>
          <a:off x="781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3319</xdr:rowOff>
    </xdr:from>
    <xdr:ext cx="313932" cy="259045"/>
    <xdr:sp macro="" textlink="">
      <xdr:nvSpPr>
        <xdr:cNvPr id="322" name="テキスト ボックス 321"/>
        <xdr:cNvSpPr txBox="1"/>
      </xdr:nvSpPr>
      <xdr:spPr>
        <a:xfrm>
          <a:off x="7704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23" name="楕円 322"/>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121276</xdr:rowOff>
    </xdr:from>
    <xdr:ext cx="378565" cy="259045"/>
    <xdr:sp macro="" textlink="">
      <xdr:nvSpPr>
        <xdr:cNvPr id="324" name="テキスト ボックス 323"/>
        <xdr:cNvSpPr txBox="1"/>
      </xdr:nvSpPr>
      <xdr:spPr>
        <a:xfrm>
          <a:off x="678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120841</xdr:rowOff>
    </xdr:from>
    <xdr:to>
      <xdr:col>55</xdr:col>
      <xdr:colOff>0</xdr:colOff>
      <xdr:row>57</xdr:row>
      <xdr:rowOff>2403</xdr:rowOff>
    </xdr:to>
    <xdr:cxnSp macro="">
      <xdr:nvCxnSpPr>
        <xdr:cNvPr id="351" name="直線コネクタ 350"/>
        <xdr:cNvCxnSpPr/>
      </xdr:nvCxnSpPr>
      <xdr:spPr>
        <a:xfrm>
          <a:off x="9639300" y="9722041"/>
          <a:ext cx="8382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120841</xdr:rowOff>
    </xdr:from>
    <xdr:to>
      <xdr:col>50</xdr:col>
      <xdr:colOff>114300</xdr:colOff>
      <xdr:row>56</xdr:row>
      <xdr:rowOff>170607</xdr:rowOff>
    </xdr:to>
    <xdr:cxnSp macro="">
      <xdr:nvCxnSpPr>
        <xdr:cNvPr id="354" name="直線コネクタ 353"/>
        <xdr:cNvCxnSpPr/>
      </xdr:nvCxnSpPr>
      <xdr:spPr>
        <a:xfrm flipV="1">
          <a:off x="8750300" y="9722041"/>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19434</xdr:rowOff>
    </xdr:from>
    <xdr:to>
      <xdr:col>45</xdr:col>
      <xdr:colOff>177800</xdr:colOff>
      <xdr:row>56</xdr:row>
      <xdr:rowOff>170607</xdr:rowOff>
    </xdr:to>
    <xdr:cxnSp macro="">
      <xdr:nvCxnSpPr>
        <xdr:cNvPr id="357" name="直線コネクタ 356"/>
        <xdr:cNvCxnSpPr/>
      </xdr:nvCxnSpPr>
      <xdr:spPr>
        <a:xfrm>
          <a:off x="7861300" y="9620634"/>
          <a:ext cx="889000" cy="15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19434</xdr:rowOff>
    </xdr:from>
    <xdr:to>
      <xdr:col>41</xdr:col>
      <xdr:colOff>50800</xdr:colOff>
      <xdr:row>57</xdr:row>
      <xdr:rowOff>16439</xdr:rowOff>
    </xdr:to>
    <xdr:cxnSp macro="">
      <xdr:nvCxnSpPr>
        <xdr:cNvPr id="360" name="直線コネクタ 359"/>
        <xdr:cNvCxnSpPr/>
      </xdr:nvCxnSpPr>
      <xdr:spPr>
        <a:xfrm flipV="1">
          <a:off x="6972300" y="9620634"/>
          <a:ext cx="8890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2" name="テキスト ボックス 361"/>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123053</xdr:rowOff>
    </xdr:from>
    <xdr:to>
      <xdr:col>55</xdr:col>
      <xdr:colOff>50800</xdr:colOff>
      <xdr:row>57</xdr:row>
      <xdr:rowOff>53203</xdr:rowOff>
    </xdr:to>
    <xdr:sp macro="" textlink="">
      <xdr:nvSpPr>
        <xdr:cNvPr id="370" name="楕円 369"/>
        <xdr:cNvSpPr/>
      </xdr:nvSpPr>
      <xdr:spPr>
        <a:xfrm>
          <a:off x="10426700" y="97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101480</xdr:rowOff>
    </xdr:from>
    <xdr:ext cx="534377" cy="259045"/>
    <xdr:sp macro="" textlink="">
      <xdr:nvSpPr>
        <xdr:cNvPr id="371" name="農林水産業費該当値テキスト"/>
        <xdr:cNvSpPr txBox="1"/>
      </xdr:nvSpPr>
      <xdr:spPr>
        <a:xfrm>
          <a:off x="10528300" y="970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70041</xdr:rowOff>
    </xdr:from>
    <xdr:to>
      <xdr:col>50</xdr:col>
      <xdr:colOff>165100</xdr:colOff>
      <xdr:row>57</xdr:row>
      <xdr:rowOff>191</xdr:rowOff>
    </xdr:to>
    <xdr:sp macro="" textlink="">
      <xdr:nvSpPr>
        <xdr:cNvPr id="372" name="楕円 371"/>
        <xdr:cNvSpPr/>
      </xdr:nvSpPr>
      <xdr:spPr>
        <a:xfrm>
          <a:off x="9588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162768</xdr:rowOff>
    </xdr:from>
    <xdr:ext cx="534377" cy="259045"/>
    <xdr:sp macro="" textlink="">
      <xdr:nvSpPr>
        <xdr:cNvPr id="373" name="テキスト ボックス 372"/>
        <xdr:cNvSpPr txBox="1"/>
      </xdr:nvSpPr>
      <xdr:spPr>
        <a:xfrm>
          <a:off x="9372111" y="9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119807</xdr:rowOff>
    </xdr:from>
    <xdr:to>
      <xdr:col>46</xdr:col>
      <xdr:colOff>38100</xdr:colOff>
      <xdr:row>57</xdr:row>
      <xdr:rowOff>49957</xdr:rowOff>
    </xdr:to>
    <xdr:sp macro="" textlink="">
      <xdr:nvSpPr>
        <xdr:cNvPr id="374" name="楕円 373"/>
        <xdr:cNvSpPr/>
      </xdr:nvSpPr>
      <xdr:spPr>
        <a:xfrm>
          <a:off x="8699500" y="97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41084</xdr:rowOff>
    </xdr:from>
    <xdr:ext cx="534377" cy="259045"/>
    <xdr:sp macro="" textlink="">
      <xdr:nvSpPr>
        <xdr:cNvPr id="375" name="テキスト ボックス 374"/>
        <xdr:cNvSpPr txBox="1"/>
      </xdr:nvSpPr>
      <xdr:spPr>
        <a:xfrm>
          <a:off x="8483111" y="98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140084</xdr:rowOff>
    </xdr:from>
    <xdr:to>
      <xdr:col>41</xdr:col>
      <xdr:colOff>101600</xdr:colOff>
      <xdr:row>56</xdr:row>
      <xdr:rowOff>70234</xdr:rowOff>
    </xdr:to>
    <xdr:sp macro="" textlink="">
      <xdr:nvSpPr>
        <xdr:cNvPr id="376" name="楕円 375"/>
        <xdr:cNvSpPr/>
      </xdr:nvSpPr>
      <xdr:spPr>
        <a:xfrm>
          <a:off x="78105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86761</xdr:rowOff>
    </xdr:from>
    <xdr:ext cx="534377" cy="259045"/>
    <xdr:sp macro="" textlink="">
      <xdr:nvSpPr>
        <xdr:cNvPr id="377" name="テキスト ボックス 376"/>
        <xdr:cNvSpPr txBox="1"/>
      </xdr:nvSpPr>
      <xdr:spPr>
        <a:xfrm>
          <a:off x="7594111" y="93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137089</xdr:rowOff>
    </xdr:from>
    <xdr:to>
      <xdr:col>36</xdr:col>
      <xdr:colOff>165100</xdr:colOff>
      <xdr:row>57</xdr:row>
      <xdr:rowOff>67239</xdr:rowOff>
    </xdr:to>
    <xdr:sp macro="" textlink="">
      <xdr:nvSpPr>
        <xdr:cNvPr id="378" name="楕円 377"/>
        <xdr:cNvSpPr/>
      </xdr:nvSpPr>
      <xdr:spPr>
        <a:xfrm>
          <a:off x="6921500" y="97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58366</xdr:rowOff>
    </xdr:from>
    <xdr:ext cx="534377" cy="259045"/>
    <xdr:sp macro="" textlink="">
      <xdr:nvSpPr>
        <xdr:cNvPr id="379" name="テキスト ボックス 378"/>
        <xdr:cNvSpPr txBox="1"/>
      </xdr:nvSpPr>
      <xdr:spPr>
        <a:xfrm>
          <a:off x="6705111" y="98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110096</xdr:rowOff>
    </xdr:from>
    <xdr:to>
      <xdr:col>55</xdr:col>
      <xdr:colOff>0</xdr:colOff>
      <xdr:row>75</xdr:row>
      <xdr:rowOff>66594</xdr:rowOff>
    </xdr:to>
    <xdr:cxnSp macro="">
      <xdr:nvCxnSpPr>
        <xdr:cNvPr id="406" name="直線コネクタ 405"/>
        <xdr:cNvCxnSpPr/>
      </xdr:nvCxnSpPr>
      <xdr:spPr>
        <a:xfrm flipV="1">
          <a:off x="9639300" y="12797396"/>
          <a:ext cx="838200" cy="1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3523</xdr:rowOff>
    </xdr:from>
    <xdr:to>
      <xdr:col>50</xdr:col>
      <xdr:colOff>114300</xdr:colOff>
      <xdr:row>75</xdr:row>
      <xdr:rowOff>66594</xdr:rowOff>
    </xdr:to>
    <xdr:cxnSp macro="">
      <xdr:nvCxnSpPr>
        <xdr:cNvPr id="409" name="直線コネクタ 408"/>
        <xdr:cNvCxnSpPr/>
      </xdr:nvCxnSpPr>
      <xdr:spPr>
        <a:xfrm>
          <a:off x="8750300" y="12862273"/>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80561</xdr:rowOff>
    </xdr:from>
    <xdr:to>
      <xdr:col>45</xdr:col>
      <xdr:colOff>177800</xdr:colOff>
      <xdr:row>75</xdr:row>
      <xdr:rowOff>3523</xdr:rowOff>
    </xdr:to>
    <xdr:cxnSp macro="">
      <xdr:nvCxnSpPr>
        <xdr:cNvPr id="412" name="直線コネクタ 411"/>
        <xdr:cNvCxnSpPr/>
      </xdr:nvCxnSpPr>
      <xdr:spPr>
        <a:xfrm>
          <a:off x="7861300" y="12767861"/>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4" name="テキスト ボックス 413"/>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21879</xdr:rowOff>
    </xdr:from>
    <xdr:to>
      <xdr:col>41</xdr:col>
      <xdr:colOff>50800</xdr:colOff>
      <xdr:row>74</xdr:row>
      <xdr:rowOff>80561</xdr:rowOff>
    </xdr:to>
    <xdr:cxnSp macro="">
      <xdr:nvCxnSpPr>
        <xdr:cNvPr id="415" name="直線コネクタ 414"/>
        <xdr:cNvCxnSpPr/>
      </xdr:nvCxnSpPr>
      <xdr:spPr>
        <a:xfrm>
          <a:off x="6972300" y="12709179"/>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7" name="テキスト ボックス 416"/>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9" name="テキスト ボックス 418"/>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59296</xdr:rowOff>
    </xdr:from>
    <xdr:to>
      <xdr:col>55</xdr:col>
      <xdr:colOff>50800</xdr:colOff>
      <xdr:row>74</xdr:row>
      <xdr:rowOff>160896</xdr:rowOff>
    </xdr:to>
    <xdr:sp macro="" textlink="">
      <xdr:nvSpPr>
        <xdr:cNvPr id="425" name="楕円 424"/>
        <xdr:cNvSpPr/>
      </xdr:nvSpPr>
      <xdr:spPr>
        <a:xfrm>
          <a:off x="10426700" y="127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82173</xdr:rowOff>
    </xdr:from>
    <xdr:ext cx="534377" cy="259045"/>
    <xdr:sp macro="" textlink="">
      <xdr:nvSpPr>
        <xdr:cNvPr id="426" name="商工費該当値テキスト"/>
        <xdr:cNvSpPr txBox="1"/>
      </xdr:nvSpPr>
      <xdr:spPr>
        <a:xfrm>
          <a:off x="10528300" y="125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15794</xdr:rowOff>
    </xdr:from>
    <xdr:to>
      <xdr:col>50</xdr:col>
      <xdr:colOff>165100</xdr:colOff>
      <xdr:row>75</xdr:row>
      <xdr:rowOff>117394</xdr:rowOff>
    </xdr:to>
    <xdr:sp macro="" textlink="">
      <xdr:nvSpPr>
        <xdr:cNvPr id="427" name="楕円 426"/>
        <xdr:cNvSpPr/>
      </xdr:nvSpPr>
      <xdr:spPr>
        <a:xfrm>
          <a:off x="9588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133921</xdr:rowOff>
    </xdr:from>
    <xdr:ext cx="534377" cy="259045"/>
    <xdr:sp macro="" textlink="">
      <xdr:nvSpPr>
        <xdr:cNvPr id="428" name="テキスト ボックス 427"/>
        <xdr:cNvSpPr txBox="1"/>
      </xdr:nvSpPr>
      <xdr:spPr>
        <a:xfrm>
          <a:off x="9372111" y="126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124173</xdr:rowOff>
    </xdr:from>
    <xdr:to>
      <xdr:col>46</xdr:col>
      <xdr:colOff>38100</xdr:colOff>
      <xdr:row>75</xdr:row>
      <xdr:rowOff>54323</xdr:rowOff>
    </xdr:to>
    <xdr:sp macro="" textlink="">
      <xdr:nvSpPr>
        <xdr:cNvPr id="429" name="楕円 428"/>
        <xdr:cNvSpPr/>
      </xdr:nvSpPr>
      <xdr:spPr>
        <a:xfrm>
          <a:off x="8699500" y="128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70850</xdr:rowOff>
    </xdr:from>
    <xdr:ext cx="534377" cy="259045"/>
    <xdr:sp macro="" textlink="">
      <xdr:nvSpPr>
        <xdr:cNvPr id="430" name="テキスト ボックス 429"/>
        <xdr:cNvSpPr txBox="1"/>
      </xdr:nvSpPr>
      <xdr:spPr>
        <a:xfrm>
          <a:off x="8483111" y="125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29761</xdr:rowOff>
    </xdr:from>
    <xdr:to>
      <xdr:col>41</xdr:col>
      <xdr:colOff>101600</xdr:colOff>
      <xdr:row>74</xdr:row>
      <xdr:rowOff>131361</xdr:rowOff>
    </xdr:to>
    <xdr:sp macro="" textlink="">
      <xdr:nvSpPr>
        <xdr:cNvPr id="431" name="楕円 430"/>
        <xdr:cNvSpPr/>
      </xdr:nvSpPr>
      <xdr:spPr>
        <a:xfrm>
          <a:off x="7810500" y="127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147888</xdr:rowOff>
    </xdr:from>
    <xdr:ext cx="534377" cy="259045"/>
    <xdr:sp macro="" textlink="">
      <xdr:nvSpPr>
        <xdr:cNvPr id="432" name="テキスト ボックス 431"/>
        <xdr:cNvSpPr txBox="1"/>
      </xdr:nvSpPr>
      <xdr:spPr>
        <a:xfrm>
          <a:off x="7594111" y="124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142529</xdr:rowOff>
    </xdr:from>
    <xdr:to>
      <xdr:col>36</xdr:col>
      <xdr:colOff>165100</xdr:colOff>
      <xdr:row>74</xdr:row>
      <xdr:rowOff>72679</xdr:rowOff>
    </xdr:to>
    <xdr:sp macro="" textlink="">
      <xdr:nvSpPr>
        <xdr:cNvPr id="433" name="楕円 432"/>
        <xdr:cNvSpPr/>
      </xdr:nvSpPr>
      <xdr:spPr>
        <a:xfrm>
          <a:off x="6921500" y="126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89206</xdr:rowOff>
    </xdr:from>
    <xdr:ext cx="534377" cy="259045"/>
    <xdr:sp macro="" textlink="">
      <xdr:nvSpPr>
        <xdr:cNvPr id="434" name="テキスト ボックス 433"/>
        <xdr:cNvSpPr txBox="1"/>
      </xdr:nvSpPr>
      <xdr:spPr>
        <a:xfrm>
          <a:off x="6705111" y="124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68785</xdr:rowOff>
    </xdr:from>
    <xdr:to>
      <xdr:col>55</xdr:col>
      <xdr:colOff>0</xdr:colOff>
      <xdr:row>97</xdr:row>
      <xdr:rowOff>49583</xdr:rowOff>
    </xdr:to>
    <xdr:cxnSp macro="">
      <xdr:nvCxnSpPr>
        <xdr:cNvPr id="466" name="直線コネクタ 465"/>
        <xdr:cNvCxnSpPr/>
      </xdr:nvCxnSpPr>
      <xdr:spPr>
        <a:xfrm>
          <a:off x="9639300" y="16527985"/>
          <a:ext cx="8382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68785</xdr:rowOff>
    </xdr:from>
    <xdr:to>
      <xdr:col>50</xdr:col>
      <xdr:colOff>114300</xdr:colOff>
      <xdr:row>99</xdr:row>
      <xdr:rowOff>40030</xdr:rowOff>
    </xdr:to>
    <xdr:cxnSp macro="">
      <xdr:nvCxnSpPr>
        <xdr:cNvPr id="469" name="直線コネクタ 468"/>
        <xdr:cNvCxnSpPr/>
      </xdr:nvCxnSpPr>
      <xdr:spPr>
        <a:xfrm flipV="1">
          <a:off x="8750300" y="16527985"/>
          <a:ext cx="889000" cy="4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163768</xdr:rowOff>
    </xdr:from>
    <xdr:to>
      <xdr:col>45</xdr:col>
      <xdr:colOff>177800</xdr:colOff>
      <xdr:row>99</xdr:row>
      <xdr:rowOff>40030</xdr:rowOff>
    </xdr:to>
    <xdr:cxnSp macro="">
      <xdr:nvCxnSpPr>
        <xdr:cNvPr id="472" name="直線コネクタ 471"/>
        <xdr:cNvCxnSpPr/>
      </xdr:nvCxnSpPr>
      <xdr:spPr>
        <a:xfrm>
          <a:off x="7861300" y="16794418"/>
          <a:ext cx="889000" cy="2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4" name="テキスト ボックス 473"/>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163768</xdr:rowOff>
    </xdr:from>
    <xdr:to>
      <xdr:col>41</xdr:col>
      <xdr:colOff>50800</xdr:colOff>
      <xdr:row>98</xdr:row>
      <xdr:rowOff>4614</xdr:rowOff>
    </xdr:to>
    <xdr:cxnSp macro="">
      <xdr:nvCxnSpPr>
        <xdr:cNvPr id="475" name="直線コネクタ 474"/>
        <xdr:cNvCxnSpPr/>
      </xdr:nvCxnSpPr>
      <xdr:spPr>
        <a:xfrm flipV="1">
          <a:off x="6972300" y="16794418"/>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9" name="テキスト ボックス 478"/>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170233</xdr:rowOff>
    </xdr:from>
    <xdr:to>
      <xdr:col>55</xdr:col>
      <xdr:colOff>50800</xdr:colOff>
      <xdr:row>97</xdr:row>
      <xdr:rowOff>100383</xdr:rowOff>
    </xdr:to>
    <xdr:sp macro="" textlink="">
      <xdr:nvSpPr>
        <xdr:cNvPr id="485" name="楕円 484"/>
        <xdr:cNvSpPr/>
      </xdr:nvSpPr>
      <xdr:spPr>
        <a:xfrm>
          <a:off x="10426700" y="166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148660</xdr:rowOff>
    </xdr:from>
    <xdr:ext cx="534377" cy="259045"/>
    <xdr:sp macro="" textlink="">
      <xdr:nvSpPr>
        <xdr:cNvPr id="486" name="土木費該当値テキスト"/>
        <xdr:cNvSpPr txBox="1"/>
      </xdr:nvSpPr>
      <xdr:spPr>
        <a:xfrm>
          <a:off x="10528300" y="166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17985</xdr:rowOff>
    </xdr:from>
    <xdr:to>
      <xdr:col>50</xdr:col>
      <xdr:colOff>165100</xdr:colOff>
      <xdr:row>96</xdr:row>
      <xdr:rowOff>119585</xdr:rowOff>
    </xdr:to>
    <xdr:sp macro="" textlink="">
      <xdr:nvSpPr>
        <xdr:cNvPr id="487" name="楕円 486"/>
        <xdr:cNvSpPr/>
      </xdr:nvSpPr>
      <xdr:spPr>
        <a:xfrm>
          <a:off x="9588500" y="164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110712</xdr:rowOff>
    </xdr:from>
    <xdr:ext cx="534377" cy="259045"/>
    <xdr:sp macro="" textlink="">
      <xdr:nvSpPr>
        <xdr:cNvPr id="488" name="テキスト ボックス 487"/>
        <xdr:cNvSpPr txBox="1"/>
      </xdr:nvSpPr>
      <xdr:spPr>
        <a:xfrm>
          <a:off x="9372111" y="165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160680</xdr:rowOff>
    </xdr:from>
    <xdr:to>
      <xdr:col>46</xdr:col>
      <xdr:colOff>38100</xdr:colOff>
      <xdr:row>99</xdr:row>
      <xdr:rowOff>90830</xdr:rowOff>
    </xdr:to>
    <xdr:sp macro="" textlink="">
      <xdr:nvSpPr>
        <xdr:cNvPr id="489" name="楕円 488"/>
        <xdr:cNvSpPr/>
      </xdr:nvSpPr>
      <xdr:spPr>
        <a:xfrm>
          <a:off x="8699500" y="169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81957</xdr:rowOff>
    </xdr:from>
    <xdr:ext cx="534377" cy="259045"/>
    <xdr:sp macro="" textlink="">
      <xdr:nvSpPr>
        <xdr:cNvPr id="490" name="テキスト ボックス 489"/>
        <xdr:cNvSpPr txBox="1"/>
      </xdr:nvSpPr>
      <xdr:spPr>
        <a:xfrm>
          <a:off x="8483111" y="170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112968</xdr:rowOff>
    </xdr:from>
    <xdr:to>
      <xdr:col>41</xdr:col>
      <xdr:colOff>101600</xdr:colOff>
      <xdr:row>98</xdr:row>
      <xdr:rowOff>43118</xdr:rowOff>
    </xdr:to>
    <xdr:sp macro="" textlink="">
      <xdr:nvSpPr>
        <xdr:cNvPr id="491" name="楕円 490"/>
        <xdr:cNvSpPr/>
      </xdr:nvSpPr>
      <xdr:spPr>
        <a:xfrm>
          <a:off x="7810500" y="167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34245</xdr:rowOff>
    </xdr:from>
    <xdr:ext cx="534377" cy="259045"/>
    <xdr:sp macro="" textlink="">
      <xdr:nvSpPr>
        <xdr:cNvPr id="492" name="テキスト ボックス 491"/>
        <xdr:cNvSpPr txBox="1"/>
      </xdr:nvSpPr>
      <xdr:spPr>
        <a:xfrm>
          <a:off x="7594111" y="168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125264</xdr:rowOff>
    </xdr:from>
    <xdr:to>
      <xdr:col>36</xdr:col>
      <xdr:colOff>165100</xdr:colOff>
      <xdr:row>98</xdr:row>
      <xdr:rowOff>55414</xdr:rowOff>
    </xdr:to>
    <xdr:sp macro="" textlink="">
      <xdr:nvSpPr>
        <xdr:cNvPr id="493" name="楕円 492"/>
        <xdr:cNvSpPr/>
      </xdr:nvSpPr>
      <xdr:spPr>
        <a:xfrm>
          <a:off x="6921500" y="1675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46541</xdr:rowOff>
    </xdr:from>
    <xdr:ext cx="534377" cy="259045"/>
    <xdr:sp macro="" textlink="">
      <xdr:nvSpPr>
        <xdr:cNvPr id="494" name="テキスト ボックス 493"/>
        <xdr:cNvSpPr txBox="1"/>
      </xdr:nvSpPr>
      <xdr:spPr>
        <a:xfrm>
          <a:off x="6705111" y="168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118075</xdr:rowOff>
    </xdr:from>
    <xdr:to>
      <xdr:col>85</xdr:col>
      <xdr:colOff>127000</xdr:colOff>
      <xdr:row>37</xdr:row>
      <xdr:rowOff>68423</xdr:rowOff>
    </xdr:to>
    <xdr:cxnSp macro="">
      <xdr:nvCxnSpPr>
        <xdr:cNvPr id="522" name="直線コネクタ 521"/>
        <xdr:cNvCxnSpPr/>
      </xdr:nvCxnSpPr>
      <xdr:spPr>
        <a:xfrm>
          <a:off x="15481300" y="6290275"/>
          <a:ext cx="8382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118075</xdr:rowOff>
    </xdr:from>
    <xdr:to>
      <xdr:col>81</xdr:col>
      <xdr:colOff>50800</xdr:colOff>
      <xdr:row>37</xdr:row>
      <xdr:rowOff>64902</xdr:rowOff>
    </xdr:to>
    <xdr:cxnSp macro="">
      <xdr:nvCxnSpPr>
        <xdr:cNvPr id="525" name="直線コネクタ 524"/>
        <xdr:cNvCxnSpPr/>
      </xdr:nvCxnSpPr>
      <xdr:spPr>
        <a:xfrm flipV="1">
          <a:off x="14592300" y="6290275"/>
          <a:ext cx="889000" cy="1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64902</xdr:rowOff>
    </xdr:from>
    <xdr:to>
      <xdr:col>76</xdr:col>
      <xdr:colOff>114300</xdr:colOff>
      <xdr:row>37</xdr:row>
      <xdr:rowOff>103215</xdr:rowOff>
    </xdr:to>
    <xdr:cxnSp macro="">
      <xdr:nvCxnSpPr>
        <xdr:cNvPr id="528" name="直線コネクタ 527"/>
        <xdr:cNvCxnSpPr/>
      </xdr:nvCxnSpPr>
      <xdr:spPr>
        <a:xfrm flipV="1">
          <a:off x="13703300" y="6408552"/>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30" name="テキスト ボックス 529"/>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99466</xdr:rowOff>
    </xdr:from>
    <xdr:to>
      <xdr:col>71</xdr:col>
      <xdr:colOff>177800</xdr:colOff>
      <xdr:row>37</xdr:row>
      <xdr:rowOff>103215</xdr:rowOff>
    </xdr:to>
    <xdr:cxnSp macro="">
      <xdr:nvCxnSpPr>
        <xdr:cNvPr id="531" name="直線コネクタ 530"/>
        <xdr:cNvCxnSpPr/>
      </xdr:nvCxnSpPr>
      <xdr:spPr>
        <a:xfrm>
          <a:off x="12814300" y="644311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3" name="テキスト ボックス 532"/>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5" name="テキスト ボックス 534"/>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17623</xdr:rowOff>
    </xdr:from>
    <xdr:to>
      <xdr:col>85</xdr:col>
      <xdr:colOff>177800</xdr:colOff>
      <xdr:row>37</xdr:row>
      <xdr:rowOff>119223</xdr:rowOff>
    </xdr:to>
    <xdr:sp macro="" textlink="">
      <xdr:nvSpPr>
        <xdr:cNvPr id="541" name="楕円 540"/>
        <xdr:cNvSpPr/>
      </xdr:nvSpPr>
      <xdr:spPr>
        <a:xfrm>
          <a:off x="162687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167500</xdr:rowOff>
    </xdr:from>
    <xdr:ext cx="534377" cy="259045"/>
    <xdr:sp macro="" textlink="">
      <xdr:nvSpPr>
        <xdr:cNvPr id="542" name="消防費該当値テキスト"/>
        <xdr:cNvSpPr txBox="1"/>
      </xdr:nvSpPr>
      <xdr:spPr>
        <a:xfrm>
          <a:off x="16370300" y="63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67275</xdr:rowOff>
    </xdr:from>
    <xdr:to>
      <xdr:col>81</xdr:col>
      <xdr:colOff>101600</xdr:colOff>
      <xdr:row>36</xdr:row>
      <xdr:rowOff>168875</xdr:rowOff>
    </xdr:to>
    <xdr:sp macro="" textlink="">
      <xdr:nvSpPr>
        <xdr:cNvPr id="543" name="楕円 542"/>
        <xdr:cNvSpPr/>
      </xdr:nvSpPr>
      <xdr:spPr>
        <a:xfrm>
          <a:off x="15430500" y="62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160002</xdr:rowOff>
    </xdr:from>
    <xdr:ext cx="534377" cy="259045"/>
    <xdr:sp macro="" textlink="">
      <xdr:nvSpPr>
        <xdr:cNvPr id="544" name="テキスト ボックス 543"/>
        <xdr:cNvSpPr txBox="1"/>
      </xdr:nvSpPr>
      <xdr:spPr>
        <a:xfrm>
          <a:off x="15214111" y="63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14102</xdr:rowOff>
    </xdr:from>
    <xdr:to>
      <xdr:col>76</xdr:col>
      <xdr:colOff>165100</xdr:colOff>
      <xdr:row>37</xdr:row>
      <xdr:rowOff>115702</xdr:rowOff>
    </xdr:to>
    <xdr:sp macro="" textlink="">
      <xdr:nvSpPr>
        <xdr:cNvPr id="545" name="楕円 544"/>
        <xdr:cNvSpPr/>
      </xdr:nvSpPr>
      <xdr:spPr>
        <a:xfrm>
          <a:off x="14541500" y="6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106829</xdr:rowOff>
    </xdr:from>
    <xdr:ext cx="534377" cy="259045"/>
    <xdr:sp macro="" textlink="">
      <xdr:nvSpPr>
        <xdr:cNvPr id="546" name="テキスト ボックス 545"/>
        <xdr:cNvSpPr txBox="1"/>
      </xdr:nvSpPr>
      <xdr:spPr>
        <a:xfrm>
          <a:off x="14325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52415</xdr:rowOff>
    </xdr:from>
    <xdr:to>
      <xdr:col>72</xdr:col>
      <xdr:colOff>38100</xdr:colOff>
      <xdr:row>37</xdr:row>
      <xdr:rowOff>154015</xdr:rowOff>
    </xdr:to>
    <xdr:sp macro="" textlink="">
      <xdr:nvSpPr>
        <xdr:cNvPr id="547" name="楕円 546"/>
        <xdr:cNvSpPr/>
      </xdr:nvSpPr>
      <xdr:spPr>
        <a:xfrm>
          <a:off x="136525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145142</xdr:rowOff>
    </xdr:from>
    <xdr:ext cx="534377" cy="259045"/>
    <xdr:sp macro="" textlink="">
      <xdr:nvSpPr>
        <xdr:cNvPr id="548" name="テキスト ボックス 547"/>
        <xdr:cNvSpPr txBox="1"/>
      </xdr:nvSpPr>
      <xdr:spPr>
        <a:xfrm>
          <a:off x="13436111" y="64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48666</xdr:rowOff>
    </xdr:from>
    <xdr:to>
      <xdr:col>67</xdr:col>
      <xdr:colOff>101600</xdr:colOff>
      <xdr:row>37</xdr:row>
      <xdr:rowOff>150266</xdr:rowOff>
    </xdr:to>
    <xdr:sp macro="" textlink="">
      <xdr:nvSpPr>
        <xdr:cNvPr id="549" name="楕円 548"/>
        <xdr:cNvSpPr/>
      </xdr:nvSpPr>
      <xdr:spPr>
        <a:xfrm>
          <a:off x="12763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141393</xdr:rowOff>
    </xdr:from>
    <xdr:ext cx="534377" cy="259045"/>
    <xdr:sp macro="" textlink="">
      <xdr:nvSpPr>
        <xdr:cNvPr id="550" name="テキスト ボックス 549"/>
        <xdr:cNvSpPr txBox="1"/>
      </xdr:nvSpPr>
      <xdr:spPr>
        <a:xfrm>
          <a:off x="12547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42915</xdr:rowOff>
    </xdr:from>
    <xdr:to>
      <xdr:col>85</xdr:col>
      <xdr:colOff>127000</xdr:colOff>
      <xdr:row>58</xdr:row>
      <xdr:rowOff>80547</xdr:rowOff>
    </xdr:to>
    <xdr:cxnSp macro="">
      <xdr:nvCxnSpPr>
        <xdr:cNvPr id="582" name="直線コネクタ 581"/>
        <xdr:cNvCxnSpPr/>
      </xdr:nvCxnSpPr>
      <xdr:spPr>
        <a:xfrm>
          <a:off x="15481300" y="9987015"/>
          <a:ext cx="8382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42915</xdr:rowOff>
    </xdr:from>
    <xdr:to>
      <xdr:col>81</xdr:col>
      <xdr:colOff>50800</xdr:colOff>
      <xdr:row>58</xdr:row>
      <xdr:rowOff>98127</xdr:rowOff>
    </xdr:to>
    <xdr:cxnSp macro="">
      <xdr:nvCxnSpPr>
        <xdr:cNvPr id="585" name="直線コネクタ 584"/>
        <xdr:cNvCxnSpPr/>
      </xdr:nvCxnSpPr>
      <xdr:spPr>
        <a:xfrm flipV="1">
          <a:off x="14592300" y="9987015"/>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7" name="テキスト ボックス 586"/>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98127</xdr:rowOff>
    </xdr:from>
    <xdr:to>
      <xdr:col>76</xdr:col>
      <xdr:colOff>114300</xdr:colOff>
      <xdr:row>58</xdr:row>
      <xdr:rowOff>151075</xdr:rowOff>
    </xdr:to>
    <xdr:cxnSp macro="">
      <xdr:nvCxnSpPr>
        <xdr:cNvPr id="588" name="直線コネクタ 587"/>
        <xdr:cNvCxnSpPr/>
      </xdr:nvCxnSpPr>
      <xdr:spPr>
        <a:xfrm flipV="1">
          <a:off x="13703300" y="1004222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117297</xdr:rowOff>
    </xdr:from>
    <xdr:to>
      <xdr:col>71</xdr:col>
      <xdr:colOff>177800</xdr:colOff>
      <xdr:row>58</xdr:row>
      <xdr:rowOff>151075</xdr:rowOff>
    </xdr:to>
    <xdr:cxnSp macro="">
      <xdr:nvCxnSpPr>
        <xdr:cNvPr id="591" name="直線コネクタ 590"/>
        <xdr:cNvCxnSpPr/>
      </xdr:nvCxnSpPr>
      <xdr:spPr>
        <a:xfrm>
          <a:off x="12814300" y="10061397"/>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3" name="テキスト ボックス 592"/>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29747</xdr:rowOff>
    </xdr:from>
    <xdr:to>
      <xdr:col>85</xdr:col>
      <xdr:colOff>177800</xdr:colOff>
      <xdr:row>58</xdr:row>
      <xdr:rowOff>131347</xdr:rowOff>
    </xdr:to>
    <xdr:sp macro="" textlink="">
      <xdr:nvSpPr>
        <xdr:cNvPr id="601" name="楕円 600"/>
        <xdr:cNvSpPr/>
      </xdr:nvSpPr>
      <xdr:spPr>
        <a:xfrm>
          <a:off x="16268700" y="99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8174</xdr:rowOff>
    </xdr:from>
    <xdr:ext cx="534377" cy="259045"/>
    <xdr:sp macro="" textlink="">
      <xdr:nvSpPr>
        <xdr:cNvPr id="602" name="教育費該当値テキスト"/>
        <xdr:cNvSpPr txBox="1"/>
      </xdr:nvSpPr>
      <xdr:spPr>
        <a:xfrm>
          <a:off x="16370300" y="99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163565</xdr:rowOff>
    </xdr:from>
    <xdr:to>
      <xdr:col>81</xdr:col>
      <xdr:colOff>101600</xdr:colOff>
      <xdr:row>58</xdr:row>
      <xdr:rowOff>93715</xdr:rowOff>
    </xdr:to>
    <xdr:sp macro="" textlink="">
      <xdr:nvSpPr>
        <xdr:cNvPr id="603" name="楕円 602"/>
        <xdr:cNvSpPr/>
      </xdr:nvSpPr>
      <xdr:spPr>
        <a:xfrm>
          <a:off x="15430500" y="99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84842</xdr:rowOff>
    </xdr:from>
    <xdr:ext cx="534377" cy="259045"/>
    <xdr:sp macro="" textlink="">
      <xdr:nvSpPr>
        <xdr:cNvPr id="604" name="テキスト ボックス 603"/>
        <xdr:cNvSpPr txBox="1"/>
      </xdr:nvSpPr>
      <xdr:spPr>
        <a:xfrm>
          <a:off x="15214111" y="100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47327</xdr:rowOff>
    </xdr:from>
    <xdr:to>
      <xdr:col>76</xdr:col>
      <xdr:colOff>165100</xdr:colOff>
      <xdr:row>58</xdr:row>
      <xdr:rowOff>148927</xdr:rowOff>
    </xdr:to>
    <xdr:sp macro="" textlink="">
      <xdr:nvSpPr>
        <xdr:cNvPr id="605" name="楕円 604"/>
        <xdr:cNvSpPr/>
      </xdr:nvSpPr>
      <xdr:spPr>
        <a:xfrm>
          <a:off x="14541500" y="99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140054</xdr:rowOff>
    </xdr:from>
    <xdr:ext cx="534377" cy="259045"/>
    <xdr:sp macro="" textlink="">
      <xdr:nvSpPr>
        <xdr:cNvPr id="606" name="テキスト ボックス 605"/>
        <xdr:cNvSpPr txBox="1"/>
      </xdr:nvSpPr>
      <xdr:spPr>
        <a:xfrm>
          <a:off x="14325111" y="100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100275</xdr:rowOff>
    </xdr:from>
    <xdr:to>
      <xdr:col>72</xdr:col>
      <xdr:colOff>38100</xdr:colOff>
      <xdr:row>59</xdr:row>
      <xdr:rowOff>30425</xdr:rowOff>
    </xdr:to>
    <xdr:sp macro="" textlink="">
      <xdr:nvSpPr>
        <xdr:cNvPr id="607" name="楕円 606"/>
        <xdr:cNvSpPr/>
      </xdr:nvSpPr>
      <xdr:spPr>
        <a:xfrm>
          <a:off x="13652500" y="100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21552</xdr:rowOff>
    </xdr:from>
    <xdr:ext cx="534377" cy="259045"/>
    <xdr:sp macro="" textlink="">
      <xdr:nvSpPr>
        <xdr:cNvPr id="608" name="テキスト ボックス 607"/>
        <xdr:cNvSpPr txBox="1"/>
      </xdr:nvSpPr>
      <xdr:spPr>
        <a:xfrm>
          <a:off x="13436111" y="101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66497</xdr:rowOff>
    </xdr:from>
    <xdr:to>
      <xdr:col>67</xdr:col>
      <xdr:colOff>101600</xdr:colOff>
      <xdr:row>58</xdr:row>
      <xdr:rowOff>168097</xdr:rowOff>
    </xdr:to>
    <xdr:sp macro="" textlink="">
      <xdr:nvSpPr>
        <xdr:cNvPr id="609" name="楕円 608"/>
        <xdr:cNvSpPr/>
      </xdr:nvSpPr>
      <xdr:spPr>
        <a:xfrm>
          <a:off x="12763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159224</xdr:rowOff>
    </xdr:from>
    <xdr:ext cx="534377" cy="259045"/>
    <xdr:sp macro="" textlink="">
      <xdr:nvSpPr>
        <xdr:cNvPr id="610" name="テキスト ボックス 609"/>
        <xdr:cNvSpPr txBox="1"/>
      </xdr:nvSpPr>
      <xdr:spPr>
        <a:xfrm>
          <a:off x="12547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43492</xdr:rowOff>
    </xdr:from>
    <xdr:to>
      <xdr:col>85</xdr:col>
      <xdr:colOff>127000</xdr:colOff>
      <xdr:row>76</xdr:row>
      <xdr:rowOff>74974</xdr:rowOff>
    </xdr:to>
    <xdr:cxnSp macro="">
      <xdr:nvCxnSpPr>
        <xdr:cNvPr id="641" name="直線コネクタ 640"/>
        <xdr:cNvCxnSpPr/>
      </xdr:nvCxnSpPr>
      <xdr:spPr>
        <a:xfrm flipV="1">
          <a:off x="15481300" y="13073692"/>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74974</xdr:rowOff>
    </xdr:from>
    <xdr:to>
      <xdr:col>81</xdr:col>
      <xdr:colOff>50800</xdr:colOff>
      <xdr:row>77</xdr:row>
      <xdr:rowOff>146591</xdr:rowOff>
    </xdr:to>
    <xdr:cxnSp macro="">
      <xdr:nvCxnSpPr>
        <xdr:cNvPr id="644" name="直線コネクタ 643"/>
        <xdr:cNvCxnSpPr/>
      </xdr:nvCxnSpPr>
      <xdr:spPr>
        <a:xfrm flipV="1">
          <a:off x="14592300" y="13105174"/>
          <a:ext cx="889000" cy="2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6" name="テキスト ボックス 645"/>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146591</xdr:rowOff>
    </xdr:from>
    <xdr:to>
      <xdr:col>76</xdr:col>
      <xdr:colOff>114300</xdr:colOff>
      <xdr:row>79</xdr:row>
      <xdr:rowOff>95417</xdr:rowOff>
    </xdr:to>
    <xdr:cxnSp macro="">
      <xdr:nvCxnSpPr>
        <xdr:cNvPr id="647" name="直線コネクタ 646"/>
        <xdr:cNvCxnSpPr/>
      </xdr:nvCxnSpPr>
      <xdr:spPr>
        <a:xfrm flipV="1">
          <a:off x="13703300" y="13348241"/>
          <a:ext cx="889000" cy="2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9" name="テキスト ボックス 648"/>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143684</xdr:rowOff>
    </xdr:from>
    <xdr:to>
      <xdr:col>71</xdr:col>
      <xdr:colOff>177800</xdr:colOff>
      <xdr:row>79</xdr:row>
      <xdr:rowOff>95417</xdr:rowOff>
    </xdr:to>
    <xdr:cxnSp macro="">
      <xdr:nvCxnSpPr>
        <xdr:cNvPr id="650" name="直線コネクタ 649"/>
        <xdr:cNvCxnSpPr/>
      </xdr:nvCxnSpPr>
      <xdr:spPr>
        <a:xfrm>
          <a:off x="12814300" y="13516784"/>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164142</xdr:rowOff>
    </xdr:from>
    <xdr:to>
      <xdr:col>85</xdr:col>
      <xdr:colOff>177800</xdr:colOff>
      <xdr:row>76</xdr:row>
      <xdr:rowOff>94292</xdr:rowOff>
    </xdr:to>
    <xdr:sp macro="" textlink="">
      <xdr:nvSpPr>
        <xdr:cNvPr id="660" name="楕円 659"/>
        <xdr:cNvSpPr/>
      </xdr:nvSpPr>
      <xdr:spPr>
        <a:xfrm>
          <a:off x="16268700" y="13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15569</xdr:rowOff>
    </xdr:from>
    <xdr:ext cx="534377" cy="259045"/>
    <xdr:sp macro="" textlink="">
      <xdr:nvSpPr>
        <xdr:cNvPr id="661" name="災害復旧費該当値テキスト"/>
        <xdr:cNvSpPr txBox="1"/>
      </xdr:nvSpPr>
      <xdr:spPr>
        <a:xfrm>
          <a:off x="16370300" y="128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24174</xdr:rowOff>
    </xdr:from>
    <xdr:to>
      <xdr:col>81</xdr:col>
      <xdr:colOff>101600</xdr:colOff>
      <xdr:row>76</xdr:row>
      <xdr:rowOff>125774</xdr:rowOff>
    </xdr:to>
    <xdr:sp macro="" textlink="">
      <xdr:nvSpPr>
        <xdr:cNvPr id="662" name="楕円 661"/>
        <xdr:cNvSpPr/>
      </xdr:nvSpPr>
      <xdr:spPr>
        <a:xfrm>
          <a:off x="15430500" y="13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142301</xdr:rowOff>
    </xdr:from>
    <xdr:ext cx="534377" cy="259045"/>
    <xdr:sp macro="" textlink="">
      <xdr:nvSpPr>
        <xdr:cNvPr id="663" name="テキスト ボックス 662"/>
        <xdr:cNvSpPr txBox="1"/>
      </xdr:nvSpPr>
      <xdr:spPr>
        <a:xfrm>
          <a:off x="15214111" y="128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95791</xdr:rowOff>
    </xdr:from>
    <xdr:to>
      <xdr:col>76</xdr:col>
      <xdr:colOff>165100</xdr:colOff>
      <xdr:row>78</xdr:row>
      <xdr:rowOff>25941</xdr:rowOff>
    </xdr:to>
    <xdr:sp macro="" textlink="">
      <xdr:nvSpPr>
        <xdr:cNvPr id="664" name="楕円 663"/>
        <xdr:cNvSpPr/>
      </xdr:nvSpPr>
      <xdr:spPr>
        <a:xfrm>
          <a:off x="14541500" y="132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42468</xdr:rowOff>
    </xdr:from>
    <xdr:ext cx="469744" cy="259045"/>
    <xdr:sp macro="" textlink="">
      <xdr:nvSpPr>
        <xdr:cNvPr id="665" name="テキスト ボックス 664"/>
        <xdr:cNvSpPr txBox="1"/>
      </xdr:nvSpPr>
      <xdr:spPr>
        <a:xfrm>
          <a:off x="14357428" y="130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44617</xdr:rowOff>
    </xdr:from>
    <xdr:to>
      <xdr:col>72</xdr:col>
      <xdr:colOff>38100</xdr:colOff>
      <xdr:row>79</xdr:row>
      <xdr:rowOff>146217</xdr:rowOff>
    </xdr:to>
    <xdr:sp macro="" textlink="">
      <xdr:nvSpPr>
        <xdr:cNvPr id="666" name="楕円 665"/>
        <xdr:cNvSpPr/>
      </xdr:nvSpPr>
      <xdr:spPr>
        <a:xfrm>
          <a:off x="13652500" y="13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137344</xdr:rowOff>
    </xdr:from>
    <xdr:ext cx="378565" cy="259045"/>
    <xdr:sp macro="" textlink="">
      <xdr:nvSpPr>
        <xdr:cNvPr id="667" name="テキスト ボックス 666"/>
        <xdr:cNvSpPr txBox="1"/>
      </xdr:nvSpPr>
      <xdr:spPr>
        <a:xfrm>
          <a:off x="13514017" y="136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92884</xdr:rowOff>
    </xdr:from>
    <xdr:to>
      <xdr:col>67</xdr:col>
      <xdr:colOff>101600</xdr:colOff>
      <xdr:row>79</xdr:row>
      <xdr:rowOff>23034</xdr:rowOff>
    </xdr:to>
    <xdr:sp macro="" textlink="">
      <xdr:nvSpPr>
        <xdr:cNvPr id="668" name="楕円 667"/>
        <xdr:cNvSpPr/>
      </xdr:nvSpPr>
      <xdr:spPr>
        <a:xfrm>
          <a:off x="12763500" y="134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14161</xdr:rowOff>
    </xdr:from>
    <xdr:ext cx="469744" cy="259045"/>
    <xdr:sp macro="" textlink="">
      <xdr:nvSpPr>
        <xdr:cNvPr id="669" name="テキスト ボックス 668"/>
        <xdr:cNvSpPr txBox="1"/>
      </xdr:nvSpPr>
      <xdr:spPr>
        <a:xfrm>
          <a:off x="12579428" y="1355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114427</xdr:rowOff>
    </xdr:from>
    <xdr:to>
      <xdr:col>85</xdr:col>
      <xdr:colOff>127000</xdr:colOff>
      <xdr:row>96</xdr:row>
      <xdr:rowOff>126315</xdr:rowOff>
    </xdr:to>
    <xdr:cxnSp macro="">
      <xdr:nvCxnSpPr>
        <xdr:cNvPr id="698" name="直線コネクタ 697"/>
        <xdr:cNvCxnSpPr/>
      </xdr:nvCxnSpPr>
      <xdr:spPr>
        <a:xfrm flipV="1">
          <a:off x="15481300" y="1657362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9"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126315</xdr:rowOff>
    </xdr:from>
    <xdr:to>
      <xdr:col>81</xdr:col>
      <xdr:colOff>50800</xdr:colOff>
      <xdr:row>96</xdr:row>
      <xdr:rowOff>126873</xdr:rowOff>
    </xdr:to>
    <xdr:cxnSp macro="">
      <xdr:nvCxnSpPr>
        <xdr:cNvPr id="701" name="直線コネクタ 700"/>
        <xdr:cNvCxnSpPr/>
      </xdr:nvCxnSpPr>
      <xdr:spPr>
        <a:xfrm flipV="1">
          <a:off x="14592300" y="1658551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126873</xdr:rowOff>
    </xdr:from>
    <xdr:to>
      <xdr:col>76</xdr:col>
      <xdr:colOff>114300</xdr:colOff>
      <xdr:row>96</xdr:row>
      <xdr:rowOff>131063</xdr:rowOff>
    </xdr:to>
    <xdr:cxnSp macro="">
      <xdr:nvCxnSpPr>
        <xdr:cNvPr id="704" name="直線コネクタ 703"/>
        <xdr:cNvCxnSpPr/>
      </xdr:nvCxnSpPr>
      <xdr:spPr>
        <a:xfrm flipV="1">
          <a:off x="13703300" y="1658607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106781</xdr:rowOff>
    </xdr:from>
    <xdr:to>
      <xdr:col>71</xdr:col>
      <xdr:colOff>177800</xdr:colOff>
      <xdr:row>96</xdr:row>
      <xdr:rowOff>131063</xdr:rowOff>
    </xdr:to>
    <xdr:cxnSp macro="">
      <xdr:nvCxnSpPr>
        <xdr:cNvPr id="707" name="直線コネクタ 706"/>
        <xdr:cNvCxnSpPr/>
      </xdr:nvCxnSpPr>
      <xdr:spPr>
        <a:xfrm>
          <a:off x="12814300" y="16565981"/>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63627</xdr:rowOff>
    </xdr:from>
    <xdr:to>
      <xdr:col>85</xdr:col>
      <xdr:colOff>177800</xdr:colOff>
      <xdr:row>96</xdr:row>
      <xdr:rowOff>165227</xdr:rowOff>
    </xdr:to>
    <xdr:sp macro="" textlink="">
      <xdr:nvSpPr>
        <xdr:cNvPr id="717" name="楕円 716"/>
        <xdr:cNvSpPr/>
      </xdr:nvSpPr>
      <xdr:spPr>
        <a:xfrm>
          <a:off x="16268700" y="16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42054</xdr:rowOff>
    </xdr:from>
    <xdr:ext cx="534377" cy="259045"/>
    <xdr:sp macro="" textlink="">
      <xdr:nvSpPr>
        <xdr:cNvPr id="718" name="公債費該当値テキスト"/>
        <xdr:cNvSpPr txBox="1"/>
      </xdr:nvSpPr>
      <xdr:spPr>
        <a:xfrm>
          <a:off x="16370300" y="165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75515</xdr:rowOff>
    </xdr:from>
    <xdr:to>
      <xdr:col>81</xdr:col>
      <xdr:colOff>101600</xdr:colOff>
      <xdr:row>97</xdr:row>
      <xdr:rowOff>5665</xdr:rowOff>
    </xdr:to>
    <xdr:sp macro="" textlink="">
      <xdr:nvSpPr>
        <xdr:cNvPr id="719" name="楕円 718"/>
        <xdr:cNvSpPr/>
      </xdr:nvSpPr>
      <xdr:spPr>
        <a:xfrm>
          <a:off x="15430500" y="165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168242</xdr:rowOff>
    </xdr:from>
    <xdr:ext cx="534377" cy="259045"/>
    <xdr:sp macro="" textlink="">
      <xdr:nvSpPr>
        <xdr:cNvPr id="720" name="テキスト ボックス 719"/>
        <xdr:cNvSpPr txBox="1"/>
      </xdr:nvSpPr>
      <xdr:spPr>
        <a:xfrm>
          <a:off x="15214111" y="166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76073</xdr:rowOff>
    </xdr:from>
    <xdr:to>
      <xdr:col>76</xdr:col>
      <xdr:colOff>165100</xdr:colOff>
      <xdr:row>97</xdr:row>
      <xdr:rowOff>6223</xdr:rowOff>
    </xdr:to>
    <xdr:sp macro="" textlink="">
      <xdr:nvSpPr>
        <xdr:cNvPr id="721" name="楕円 720"/>
        <xdr:cNvSpPr/>
      </xdr:nvSpPr>
      <xdr:spPr>
        <a:xfrm>
          <a:off x="14541500" y="165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168800</xdr:rowOff>
    </xdr:from>
    <xdr:ext cx="534377" cy="259045"/>
    <xdr:sp macro="" textlink="">
      <xdr:nvSpPr>
        <xdr:cNvPr id="722" name="テキスト ボックス 721"/>
        <xdr:cNvSpPr txBox="1"/>
      </xdr:nvSpPr>
      <xdr:spPr>
        <a:xfrm>
          <a:off x="14325111" y="166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80263</xdr:rowOff>
    </xdr:from>
    <xdr:to>
      <xdr:col>72</xdr:col>
      <xdr:colOff>38100</xdr:colOff>
      <xdr:row>97</xdr:row>
      <xdr:rowOff>10413</xdr:rowOff>
    </xdr:to>
    <xdr:sp macro="" textlink="">
      <xdr:nvSpPr>
        <xdr:cNvPr id="723" name="楕円 722"/>
        <xdr:cNvSpPr/>
      </xdr:nvSpPr>
      <xdr:spPr>
        <a:xfrm>
          <a:off x="13652500" y="16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1540</xdr:rowOff>
    </xdr:from>
    <xdr:ext cx="534377" cy="259045"/>
    <xdr:sp macro="" textlink="">
      <xdr:nvSpPr>
        <xdr:cNvPr id="724" name="テキスト ボックス 723"/>
        <xdr:cNvSpPr txBox="1"/>
      </xdr:nvSpPr>
      <xdr:spPr>
        <a:xfrm>
          <a:off x="13436111" y="166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55981</xdr:rowOff>
    </xdr:from>
    <xdr:to>
      <xdr:col>67</xdr:col>
      <xdr:colOff>101600</xdr:colOff>
      <xdr:row>96</xdr:row>
      <xdr:rowOff>157581</xdr:rowOff>
    </xdr:to>
    <xdr:sp macro="" textlink="">
      <xdr:nvSpPr>
        <xdr:cNvPr id="725" name="楕円 724"/>
        <xdr:cNvSpPr/>
      </xdr:nvSpPr>
      <xdr:spPr>
        <a:xfrm>
          <a:off x="12763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148708</xdr:rowOff>
    </xdr:from>
    <xdr:ext cx="534377" cy="259045"/>
    <xdr:sp macro="" textlink="">
      <xdr:nvSpPr>
        <xdr:cNvPr id="726" name="テキスト ボックス 725"/>
        <xdr:cNvSpPr txBox="1"/>
      </xdr:nvSpPr>
      <xdr:spPr>
        <a:xfrm>
          <a:off x="12547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569,158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174,460</a:t>
          </a:r>
          <a:r>
            <a:rPr kumimoji="1" lang="ja-JP" altLang="en-US" sz="1300">
              <a:latin typeface="ＭＳ Ｐゴシック" panose="020B0600070205080204" pitchFamily="50" charset="-128"/>
              <a:ea typeface="ＭＳ Ｐゴシック" panose="020B0600070205080204" pitchFamily="50" charset="-128"/>
            </a:rPr>
            <a:t>円となっており、類似団体平均をわずかに下回っている。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しかしながら、令和元年度台風・令和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月に発生した福島県沖を震源とする地震による影響もあり、災害復旧費が住民一人当たり</a:t>
          </a:r>
          <a:r>
            <a:rPr kumimoji="1" lang="en-US" altLang="ja-JP" sz="1300">
              <a:latin typeface="ＭＳ Ｐゴシック" panose="020B0600070205080204" pitchFamily="50" charset="-128"/>
              <a:ea typeface="ＭＳ Ｐゴシック" panose="020B0600070205080204" pitchFamily="50" charset="-128"/>
            </a:rPr>
            <a:t>17,446</a:t>
          </a:r>
          <a:r>
            <a:rPr kumimoji="1" lang="ja-JP" altLang="en-US" sz="1300">
              <a:latin typeface="ＭＳ Ｐゴシック" panose="020B0600070205080204" pitchFamily="50" charset="-128"/>
              <a:ea typeface="ＭＳ Ｐゴシック" panose="020B0600070205080204" pitchFamily="50" charset="-128"/>
            </a:rPr>
            <a:t>円と前年度と比べて</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円増加し、ここ数年の大規模な災害により、類似団体を大きく上回っている。また、衛生費については、白石市外二町組合に対する出資金や放射能対策事業などが増加したこともあり、住民一人当たりのコストが類似団体を</a:t>
          </a:r>
          <a:r>
            <a:rPr kumimoji="1" lang="en-US" altLang="ja-JP" sz="1300">
              <a:latin typeface="ＭＳ Ｐゴシック" panose="020B0600070205080204" pitchFamily="50" charset="-128"/>
              <a:ea typeface="ＭＳ Ｐゴシック" panose="020B0600070205080204" pitchFamily="50" charset="-128"/>
            </a:rPr>
            <a:t>19,887</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今後も、行財政改革に取り組み、経常経費の削減に努める必要がある。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財政調整基金からの取り崩しが大きく、単年度収支がマイナスとなったが、令和元年度からは、実質単年度収支がプラスとなっている。これは、市税等の増加に加え、ふるさと納税が大幅に増加していること、病院事業に対する繰出金の見直しを行ったことが要因となっている。財政調整基金残高は令和３年度大幅に増加したが、新型コロナウイルス感染症対策として普通交付税や臨時財政対策債が一時的に増加したことが要因と考えられ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実質連結赤字は発生していない。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は一般会計黒字額が増加したが、これは、市税や普通交付税などの経常一般財源が増加したことが主な要因である。新型コロナウイルス感染症対策のために普通交付税や臨時財政対策債が増加したためであり、一時的なものであると想定されるため、今後も適正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特別会計、公営企業についても、引き続き健全な財政運営に努めていく。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79</v>
      </c>
      <c r="C2" s="179"/>
      <c r="D2" s="180"/>
    </row>
    <row r="3" spans="1:119" ht="18.75" customHeight="1" thickBot="1" x14ac:dyDescent="0.2">
      <c r="A3" s="178"/>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19429607</v>
      </c>
      <c r="BO4" s="488"/>
      <c r="BP4" s="488"/>
      <c r="BQ4" s="488"/>
      <c r="BR4" s="488"/>
      <c r="BS4" s="488"/>
      <c r="BT4" s="488"/>
      <c r="BU4" s="489"/>
      <c r="BV4" s="487">
        <v>20902765</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6.3</v>
      </c>
      <c r="CU4" s="628"/>
      <c r="CV4" s="628"/>
      <c r="CW4" s="628"/>
      <c r="CX4" s="628"/>
      <c r="CY4" s="628"/>
      <c r="CZ4" s="628"/>
      <c r="DA4" s="629"/>
      <c r="DB4" s="627">
        <v>5.2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18512418</v>
      </c>
      <c r="BO5" s="459"/>
      <c r="BP5" s="459"/>
      <c r="BQ5" s="459"/>
      <c r="BR5" s="459"/>
      <c r="BS5" s="459"/>
      <c r="BT5" s="459"/>
      <c r="BU5" s="460"/>
      <c r="BV5" s="458">
        <v>20226175</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84.8</v>
      </c>
      <c r="CU5" s="456"/>
      <c r="CV5" s="456"/>
      <c r="CW5" s="456"/>
      <c r="CX5" s="456"/>
      <c r="CY5" s="456"/>
      <c r="CZ5" s="456"/>
      <c r="DA5" s="457"/>
      <c r="DB5" s="455">
        <v>91.7</v>
      </c>
      <c r="DC5" s="456"/>
      <c r="DD5" s="456"/>
      <c r="DE5" s="456"/>
      <c r="DF5" s="456"/>
      <c r="DG5" s="456"/>
      <c r="DH5" s="456"/>
      <c r="DI5" s="457"/>
    </row>
    <row r="6" spans="1:119" ht="18.75" customHeight="1" x14ac:dyDescent="0.15">
      <c r="A6" s="178"/>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100</v>
      </c>
      <c r="AV6" s="517"/>
      <c r="AW6" s="517"/>
      <c r="AX6" s="517"/>
      <c r="AY6" s="472" t="s">
        <v>101</v>
      </c>
      <c r="AZ6" s="473"/>
      <c r="BA6" s="473"/>
      <c r="BB6" s="473"/>
      <c r="BC6" s="473"/>
      <c r="BD6" s="473"/>
      <c r="BE6" s="473"/>
      <c r="BF6" s="473"/>
      <c r="BG6" s="473"/>
      <c r="BH6" s="473"/>
      <c r="BI6" s="473"/>
      <c r="BJ6" s="473"/>
      <c r="BK6" s="473"/>
      <c r="BL6" s="473"/>
      <c r="BM6" s="474"/>
      <c r="BN6" s="458">
        <v>917189</v>
      </c>
      <c r="BO6" s="459"/>
      <c r="BP6" s="459"/>
      <c r="BQ6" s="459"/>
      <c r="BR6" s="459"/>
      <c r="BS6" s="459"/>
      <c r="BT6" s="459"/>
      <c r="BU6" s="460"/>
      <c r="BV6" s="458">
        <v>676590</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89.5</v>
      </c>
      <c r="CU6" s="602"/>
      <c r="CV6" s="602"/>
      <c r="CW6" s="602"/>
      <c r="CX6" s="602"/>
      <c r="CY6" s="602"/>
      <c r="CZ6" s="602"/>
      <c r="DA6" s="603"/>
      <c r="DB6" s="601">
        <v>95.8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92</v>
      </c>
      <c r="AV7" s="517"/>
      <c r="AW7" s="517"/>
      <c r="AX7" s="517"/>
      <c r="AY7" s="472" t="s">
        <v>104</v>
      </c>
      <c r="AZ7" s="473"/>
      <c r="BA7" s="473"/>
      <c r="BB7" s="473"/>
      <c r="BC7" s="473"/>
      <c r="BD7" s="473"/>
      <c r="BE7" s="473"/>
      <c r="BF7" s="473"/>
      <c r="BG7" s="473"/>
      <c r="BH7" s="473"/>
      <c r="BI7" s="473"/>
      <c r="BJ7" s="473"/>
      <c r="BK7" s="473"/>
      <c r="BL7" s="473"/>
      <c r="BM7" s="474"/>
      <c r="BN7" s="458">
        <v>283128</v>
      </c>
      <c r="BO7" s="459"/>
      <c r="BP7" s="459"/>
      <c r="BQ7" s="459"/>
      <c r="BR7" s="459"/>
      <c r="BS7" s="459"/>
      <c r="BT7" s="459"/>
      <c r="BU7" s="460"/>
      <c r="BV7" s="458">
        <v>174293</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10067260</v>
      </c>
      <c r="CU7" s="459"/>
      <c r="CV7" s="459"/>
      <c r="CW7" s="459"/>
      <c r="CX7" s="459"/>
      <c r="CY7" s="459"/>
      <c r="CZ7" s="459"/>
      <c r="DA7" s="460"/>
      <c r="DB7" s="458">
        <v>9727176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634061</v>
      </c>
      <c r="BO8" s="459"/>
      <c r="BP8" s="459"/>
      <c r="BQ8" s="459"/>
      <c r="BR8" s="459"/>
      <c r="BS8" s="459"/>
      <c r="BT8" s="459"/>
      <c r="BU8" s="460"/>
      <c r="BV8" s="458">
        <v>502297</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0.49</v>
      </c>
      <c r="CU8" s="562"/>
      <c r="CV8" s="562"/>
      <c r="CW8" s="562"/>
      <c r="CX8" s="562"/>
      <c r="CY8" s="562"/>
      <c r="CZ8" s="562"/>
      <c r="DA8" s="563"/>
      <c r="DB8" s="561">
        <v>0.5</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32758</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131764</v>
      </c>
      <c r="BO9" s="459"/>
      <c r="BP9" s="459"/>
      <c r="BQ9" s="459"/>
      <c r="BR9" s="459"/>
      <c r="BS9" s="459"/>
      <c r="BT9" s="459"/>
      <c r="BU9" s="460"/>
      <c r="BV9" s="458">
        <v>32099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8.3000000000000007</v>
      </c>
      <c r="CU9" s="456"/>
      <c r="CV9" s="456"/>
      <c r="CW9" s="456"/>
      <c r="CX9" s="456"/>
      <c r="CY9" s="456"/>
      <c r="CZ9" s="456"/>
      <c r="DA9" s="457"/>
      <c r="DB9" s="455">
        <v>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35272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588602</v>
      </c>
      <c r="BO10" s="459"/>
      <c r="BP10" s="459"/>
      <c r="BQ10" s="459"/>
      <c r="BR10" s="459"/>
      <c r="BS10" s="459"/>
      <c r="BT10" s="459"/>
      <c r="BU10" s="460"/>
      <c r="BV10" s="458">
        <v>102682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92</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32526</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4200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32309</v>
      </c>
      <c r="S13" s="546"/>
      <c r="T13" s="546"/>
      <c r="U13" s="546"/>
      <c r="V13" s="547"/>
      <c r="W13" s="548" t="s">
        <v>139</v>
      </c>
      <c r="X13" s="444"/>
      <c r="Y13" s="444"/>
      <c r="Z13" s="444"/>
      <c r="AA13" s="444"/>
      <c r="AB13" s="445"/>
      <c r="AC13" s="411">
        <v>830</v>
      </c>
      <c r="AD13" s="412"/>
      <c r="AE13" s="412"/>
      <c r="AF13" s="412"/>
      <c r="AG13" s="413"/>
      <c r="AH13" s="411">
        <v>1111</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716166</v>
      </c>
      <c r="BO13" s="459"/>
      <c r="BP13" s="459"/>
      <c r="BQ13" s="459"/>
      <c r="BR13" s="459"/>
      <c r="BS13" s="459"/>
      <c r="BT13" s="459"/>
      <c r="BU13" s="460"/>
      <c r="BV13" s="458">
        <v>134781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v>
      </c>
      <c r="CU13" s="456"/>
      <c r="CV13" s="456"/>
      <c r="CW13" s="456"/>
      <c r="CX13" s="456"/>
      <c r="CY13" s="456"/>
      <c r="CZ13" s="456"/>
      <c r="DA13" s="457"/>
      <c r="DB13" s="455">
        <v>4.5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33082</v>
      </c>
      <c r="S14" s="546"/>
      <c r="T14" s="546"/>
      <c r="U14" s="546"/>
      <c r="V14" s="547"/>
      <c r="W14" s="549"/>
      <c r="X14" s="447"/>
      <c r="Y14" s="447"/>
      <c r="Z14" s="447"/>
      <c r="AA14" s="447"/>
      <c r="AB14" s="448"/>
      <c r="AC14" s="538">
        <v>5.4</v>
      </c>
      <c r="AD14" s="539"/>
      <c r="AE14" s="539"/>
      <c r="AF14" s="539"/>
      <c r="AG14" s="540"/>
      <c r="AH14" s="538">
        <v>6.7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127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32836</v>
      </c>
      <c r="S15" s="546"/>
      <c r="T15" s="546"/>
      <c r="U15" s="546"/>
      <c r="V15" s="547"/>
      <c r="W15" s="548" t="s">
        <v>147</v>
      </c>
      <c r="X15" s="444"/>
      <c r="Y15" s="444"/>
      <c r="Z15" s="444"/>
      <c r="AA15" s="444"/>
      <c r="AB15" s="445"/>
      <c r="AC15" s="411">
        <v>5147</v>
      </c>
      <c r="AD15" s="412"/>
      <c r="AE15" s="412"/>
      <c r="AF15" s="412"/>
      <c r="AG15" s="413"/>
      <c r="AH15" s="411">
        <v>5631</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4047004</v>
      </c>
      <c r="BO15" s="488"/>
      <c r="BP15" s="488"/>
      <c r="BQ15" s="488"/>
      <c r="BR15" s="488"/>
      <c r="BS15" s="488"/>
      <c r="BT15" s="488"/>
      <c r="BU15" s="489"/>
      <c r="BV15" s="487">
        <v>4116663</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33.700000000000003</v>
      </c>
      <c r="AD16" s="539"/>
      <c r="AE16" s="539"/>
      <c r="AF16" s="539"/>
      <c r="AG16" s="540"/>
      <c r="AH16" s="538">
        <v>33.9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8502796</v>
      </c>
      <c r="BO16" s="459"/>
      <c r="BP16" s="459"/>
      <c r="BQ16" s="459"/>
      <c r="BR16" s="459"/>
      <c r="BS16" s="459"/>
      <c r="BT16" s="459"/>
      <c r="BU16" s="460"/>
      <c r="BV16" s="458">
        <v>8263385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9293</v>
      </c>
      <c r="AD17" s="412"/>
      <c r="AE17" s="412"/>
      <c r="AF17" s="412"/>
      <c r="AG17" s="413"/>
      <c r="AH17" s="411">
        <v>9868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5073374</v>
      </c>
      <c r="BO17" s="459"/>
      <c r="BP17" s="459"/>
      <c r="BQ17" s="459"/>
      <c r="BR17" s="459"/>
      <c r="BS17" s="459"/>
      <c r="BT17" s="459"/>
      <c r="BU17" s="460"/>
      <c r="BV17" s="458">
        <v>5162460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286.48</v>
      </c>
      <c r="M18" s="511"/>
      <c r="N18" s="511"/>
      <c r="O18" s="511"/>
      <c r="P18" s="511"/>
      <c r="Q18" s="511"/>
      <c r="R18" s="512"/>
      <c r="S18" s="512"/>
      <c r="T18" s="512"/>
      <c r="U18" s="512"/>
      <c r="V18" s="513"/>
      <c r="W18" s="529"/>
      <c r="X18" s="530"/>
      <c r="Y18" s="530"/>
      <c r="Z18" s="530"/>
      <c r="AA18" s="530"/>
      <c r="AB18" s="554"/>
      <c r="AC18" s="428">
        <v>60.9</v>
      </c>
      <c r="AD18" s="429"/>
      <c r="AE18" s="429"/>
      <c r="AF18" s="429"/>
      <c r="AG18" s="514"/>
      <c r="AH18" s="428">
        <v>59.4</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8751460</v>
      </c>
      <c r="BO18" s="459"/>
      <c r="BP18" s="459"/>
      <c r="BQ18" s="459"/>
      <c r="BR18" s="459"/>
      <c r="BS18" s="459"/>
      <c r="BT18" s="459"/>
      <c r="BU18" s="460"/>
      <c r="BV18" s="458">
        <v>8844743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114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13235804</v>
      </c>
      <c r="BO19" s="459"/>
      <c r="BP19" s="459"/>
      <c r="BQ19" s="459"/>
      <c r="BR19" s="459"/>
      <c r="BS19" s="459"/>
      <c r="BT19" s="459"/>
      <c r="BU19" s="460"/>
      <c r="BV19" s="458">
        <v>12074903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12518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10832151</v>
      </c>
      <c r="BO22" s="488"/>
      <c r="BP22" s="488"/>
      <c r="BQ22" s="488"/>
      <c r="BR22" s="488"/>
      <c r="BS22" s="488"/>
      <c r="BT22" s="488"/>
      <c r="BU22" s="489"/>
      <c r="BV22" s="487">
        <v>10752209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9172239</v>
      </c>
      <c r="BO23" s="459"/>
      <c r="BP23" s="459"/>
      <c r="BQ23" s="459"/>
      <c r="BR23" s="459"/>
      <c r="BS23" s="459"/>
      <c r="BT23" s="459"/>
      <c r="BU23" s="460"/>
      <c r="BV23" s="458">
        <v>9054827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9490</v>
      </c>
      <c r="R24" s="412"/>
      <c r="S24" s="412"/>
      <c r="T24" s="412"/>
      <c r="U24" s="412"/>
      <c r="V24" s="413"/>
      <c r="W24" s="501"/>
      <c r="X24" s="438"/>
      <c r="Y24" s="439"/>
      <c r="Z24" s="414" t="s">
        <v>172</v>
      </c>
      <c r="AA24" s="415"/>
      <c r="AB24" s="415"/>
      <c r="AC24" s="415"/>
      <c r="AD24" s="415"/>
      <c r="AE24" s="415"/>
      <c r="AF24" s="415"/>
      <c r="AG24" s="416"/>
      <c r="AH24" s="411">
        <v>282</v>
      </c>
      <c r="AI24" s="412"/>
      <c r="AJ24" s="412"/>
      <c r="AK24" s="412"/>
      <c r="AL24" s="413"/>
      <c r="AM24" s="411">
        <v>846282</v>
      </c>
      <c r="AN24" s="412"/>
      <c r="AO24" s="412"/>
      <c r="AP24" s="412"/>
      <c r="AQ24" s="412"/>
      <c r="AR24" s="413"/>
      <c r="AS24" s="411">
        <v>3001</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5638267</v>
      </c>
      <c r="BO24" s="459"/>
      <c r="BP24" s="459"/>
      <c r="BQ24" s="459"/>
      <c r="BR24" s="459"/>
      <c r="BS24" s="459"/>
      <c r="BT24" s="459"/>
      <c r="BU24" s="460"/>
      <c r="BV24" s="458">
        <v>5542706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7620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2479674</v>
      </c>
      <c r="BO25" s="488"/>
      <c r="BP25" s="488"/>
      <c r="BQ25" s="488"/>
      <c r="BR25" s="488"/>
      <c r="BS25" s="488"/>
      <c r="BT25" s="488"/>
      <c r="BU25" s="489"/>
      <c r="BV25" s="487">
        <v>3290596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6390</v>
      </c>
      <c r="R26" s="412"/>
      <c r="S26" s="412"/>
      <c r="T26" s="412"/>
      <c r="U26" s="412"/>
      <c r="V26" s="413"/>
      <c r="W26" s="501"/>
      <c r="X26" s="438"/>
      <c r="Y26" s="439"/>
      <c r="Z26" s="414" t="s">
        <v>178</v>
      </c>
      <c r="AA26" s="469"/>
      <c r="AB26" s="469"/>
      <c r="AC26" s="469"/>
      <c r="AD26" s="469"/>
      <c r="AE26" s="469"/>
      <c r="AF26" s="469"/>
      <c r="AG26" s="470"/>
      <c r="AH26" s="411">
        <v>21</v>
      </c>
      <c r="AI26" s="412"/>
      <c r="AJ26" s="412"/>
      <c r="AK26" s="412"/>
      <c r="AL26" s="413"/>
      <c r="AM26" s="411">
        <v>57267</v>
      </c>
      <c r="AN26" s="412"/>
      <c r="AO26" s="412"/>
      <c r="AP26" s="412"/>
      <c r="AQ26" s="412"/>
      <c r="AR26" s="413"/>
      <c r="AS26" s="411">
        <v>2727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4550</v>
      </c>
      <c r="R27" s="412"/>
      <c r="S27" s="412"/>
      <c r="T27" s="412"/>
      <c r="U27" s="412"/>
      <c r="V27" s="413"/>
      <c r="W27" s="501"/>
      <c r="X27" s="438"/>
      <c r="Y27" s="439"/>
      <c r="Z27" s="414" t="s">
        <v>181</v>
      </c>
      <c r="AA27" s="415"/>
      <c r="AB27" s="415"/>
      <c r="AC27" s="415"/>
      <c r="AD27" s="415"/>
      <c r="AE27" s="415"/>
      <c r="AF27" s="415"/>
      <c r="AG27" s="416"/>
      <c r="AH27" s="411">
        <v>10</v>
      </c>
      <c r="AI27" s="412"/>
      <c r="AJ27" s="412"/>
      <c r="AK27" s="412"/>
      <c r="AL27" s="413"/>
      <c r="AM27" s="411">
        <v>31431</v>
      </c>
      <c r="AN27" s="412"/>
      <c r="AO27" s="412"/>
      <c r="AP27" s="412"/>
      <c r="AQ27" s="412"/>
      <c r="AR27" s="413"/>
      <c r="AS27" s="411">
        <v>3143</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828671</v>
      </c>
      <c r="BO27" s="493"/>
      <c r="BP27" s="493"/>
      <c r="BQ27" s="493"/>
      <c r="BR27" s="493"/>
      <c r="BS27" s="493"/>
      <c r="BT27" s="493"/>
      <c r="BU27" s="494"/>
      <c r="BV27" s="492">
        <v>827837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3840</v>
      </c>
      <c r="R28" s="412"/>
      <c r="S28" s="412"/>
      <c r="T28" s="412"/>
      <c r="U28" s="412"/>
      <c r="V28" s="413"/>
      <c r="W28" s="501"/>
      <c r="X28" s="438"/>
      <c r="Y28" s="439"/>
      <c r="Z28" s="414" t="s">
        <v>184</v>
      </c>
      <c r="AA28" s="415"/>
      <c r="AB28" s="415"/>
      <c r="AC28" s="415"/>
      <c r="AD28" s="415"/>
      <c r="AE28" s="415"/>
      <c r="AF28" s="415"/>
      <c r="AG28" s="416"/>
      <c r="AH28" s="411" t="s">
        <v>128</v>
      </c>
      <c r="AI28" s="412"/>
      <c r="AJ28" s="412"/>
      <c r="AK28" s="412"/>
      <c r="AL28" s="413"/>
      <c r="AM28" s="411" t="s">
        <v>185</v>
      </c>
      <c r="AN28" s="412"/>
      <c r="AO28" s="412"/>
      <c r="AP28" s="412"/>
      <c r="AQ28" s="412"/>
      <c r="AR28" s="413"/>
      <c r="AS28" s="411" t="s">
        <v>137</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3435548</v>
      </c>
      <c r="BO28" s="488"/>
      <c r="BP28" s="488"/>
      <c r="BQ28" s="488"/>
      <c r="BR28" s="488"/>
      <c r="BS28" s="488"/>
      <c r="BT28" s="488"/>
      <c r="BU28" s="489"/>
      <c r="BV28" s="487">
        <v>2599246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16</v>
      </c>
      <c r="M29" s="412"/>
      <c r="N29" s="412"/>
      <c r="O29" s="412"/>
      <c r="P29" s="413"/>
      <c r="Q29" s="411">
        <v>3610</v>
      </c>
      <c r="R29" s="412"/>
      <c r="S29" s="412"/>
      <c r="T29" s="412"/>
      <c r="U29" s="412"/>
      <c r="V29" s="413"/>
      <c r="W29" s="502"/>
      <c r="X29" s="503"/>
      <c r="Y29" s="504"/>
      <c r="Z29" s="414" t="s">
        <v>188</v>
      </c>
      <c r="AA29" s="415"/>
      <c r="AB29" s="415"/>
      <c r="AC29" s="415"/>
      <c r="AD29" s="415"/>
      <c r="AE29" s="415"/>
      <c r="AF29" s="415"/>
      <c r="AG29" s="416"/>
      <c r="AH29" s="411">
        <v>292</v>
      </c>
      <c r="AI29" s="412"/>
      <c r="AJ29" s="412"/>
      <c r="AK29" s="412"/>
      <c r="AL29" s="413"/>
      <c r="AM29" s="411">
        <v>877713</v>
      </c>
      <c r="AN29" s="412"/>
      <c r="AO29" s="412"/>
      <c r="AP29" s="412"/>
      <c r="AQ29" s="412"/>
      <c r="AR29" s="413"/>
      <c r="AS29" s="411">
        <v>3006</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1147907</v>
      </c>
      <c r="BO29" s="459"/>
      <c r="BP29" s="459"/>
      <c r="BQ29" s="459"/>
      <c r="BR29" s="459"/>
      <c r="BS29" s="459"/>
      <c r="BT29" s="459"/>
      <c r="BU29" s="460"/>
      <c r="BV29" s="458">
        <v>700373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96.5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3831329</v>
      </c>
      <c r="BO30" s="493"/>
      <c r="BP30" s="493"/>
      <c r="BQ30" s="493"/>
      <c r="BR30" s="493"/>
      <c r="BS30" s="493"/>
      <c r="BT30" s="493"/>
      <c r="BU30" s="494"/>
      <c r="BV30" s="492">
        <v>3421737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198</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197</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白石市国民健康保険特別会計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白石市水道事業会計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宮城県市町村職員退職手当組合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白石市土地開発公社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白石市介護保険特別会計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白石市下水道事業会計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宮城県市町村非常勤消防団員補償報償組合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（公財）白石市文化体育振興財団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白石市後期高齢者医療特別会計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宮城県市町村自治振興センター</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宮城県後期高齢者医療広域連合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　うち一般会計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　うち宮城県後期高齢者医療事業会計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白石市外二町組合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　うち一般会計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　うち白石市外二町組合病院事業会計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仙南地域広域行政事務組合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566</v>
      </c>
      <c r="D34" s="1215"/>
      <c r="E34" s="1216"/>
      <c r="F34" s="32">
        <v>12.62</v>
      </c>
      <c r="G34" s="33">
        <v>12.45</v>
      </c>
      <c r="H34" s="33">
        <v>11.71</v>
      </c>
      <c r="I34" s="33">
        <v>10.98</v>
      </c>
      <c r="J34" s="34">
        <v>10.62</v>
      </c>
      <c r="K34" s="22"/>
      <c r="L34" s="22"/>
      <c r="M34" s="22"/>
      <c r="N34" s="22"/>
      <c r="O34" s="22"/>
      <c r="P34" s="22"/>
    </row>
    <row r="35" spans="1:16" ht="39" customHeight="1" x14ac:dyDescent="0.15">
      <c r="A35" s="22"/>
      <c r="B35" s="35"/>
      <c r="C35" s="1209" t="s">
        <v>567</v>
      </c>
      <c r="D35" s="1210"/>
      <c r="E35" s="1211"/>
      <c r="F35" s="36">
        <v>5.83</v>
      </c>
      <c r="G35" s="37">
        <v>3.8</v>
      </c>
      <c r="H35" s="37">
        <v>5</v>
      </c>
      <c r="I35" s="37">
        <v>5.16</v>
      </c>
      <c r="J35" s="38">
        <v>6.29</v>
      </c>
      <c r="K35" s="22"/>
      <c r="L35" s="22"/>
      <c r="M35" s="22"/>
      <c r="N35" s="22"/>
      <c r="O35" s="22"/>
      <c r="P35" s="22"/>
    </row>
    <row r="36" spans="1:16" ht="39" customHeight="1" x14ac:dyDescent="0.15">
      <c r="A36" s="22"/>
      <c r="B36" s="35"/>
      <c r="C36" s="1209" t="s">
        <v>568</v>
      </c>
      <c r="D36" s="1210"/>
      <c r="E36" s="1211"/>
      <c r="F36" s="36">
        <v>2.73</v>
      </c>
      <c r="G36" s="37">
        <v>2.92</v>
      </c>
      <c r="H36" s="37">
        <v>3.06</v>
      </c>
      <c r="I36" s="37">
        <v>2.7</v>
      </c>
      <c r="J36" s="38">
        <v>2.08</v>
      </c>
      <c r="K36" s="22"/>
      <c r="L36" s="22"/>
      <c r="M36" s="22"/>
      <c r="N36" s="22"/>
      <c r="O36" s="22"/>
      <c r="P36" s="22"/>
    </row>
    <row r="37" spans="1:16" ht="39" customHeight="1" x14ac:dyDescent="0.15">
      <c r="A37" s="22"/>
      <c r="B37" s="35"/>
      <c r="C37" s="1209" t="s">
        <v>569</v>
      </c>
      <c r="D37" s="1210"/>
      <c r="E37" s="1211"/>
      <c r="F37" s="36">
        <v>2.0099999999999998</v>
      </c>
      <c r="G37" s="37">
        <v>2.46</v>
      </c>
      <c r="H37" s="37">
        <v>0.69</v>
      </c>
      <c r="I37" s="37">
        <v>1.28</v>
      </c>
      <c r="J37" s="38">
        <v>1.93</v>
      </c>
      <c r="K37" s="22"/>
      <c r="L37" s="22"/>
      <c r="M37" s="22"/>
      <c r="N37" s="22"/>
      <c r="O37" s="22"/>
      <c r="P37" s="22"/>
    </row>
    <row r="38" spans="1:16" ht="39" customHeight="1" x14ac:dyDescent="0.15">
      <c r="A38" s="22"/>
      <c r="B38" s="35"/>
      <c r="C38" s="1209" t="s">
        <v>570</v>
      </c>
      <c r="D38" s="1210"/>
      <c r="E38" s="1211"/>
      <c r="F38" s="36">
        <v>0.74</v>
      </c>
      <c r="G38" s="37">
        <v>0.71</v>
      </c>
      <c r="H38" s="37">
        <v>0.75</v>
      </c>
      <c r="I38" s="37">
        <v>0.51</v>
      </c>
      <c r="J38" s="38">
        <v>0.54</v>
      </c>
      <c r="K38" s="22"/>
      <c r="L38" s="22"/>
      <c r="M38" s="22"/>
      <c r="N38" s="22"/>
      <c r="O38" s="22"/>
      <c r="P38" s="22"/>
    </row>
    <row r="39" spans="1:16" ht="39" customHeight="1" x14ac:dyDescent="0.15">
      <c r="A39" s="22"/>
      <c r="B39" s="35"/>
      <c r="C39" s="1209" t="s">
        <v>571</v>
      </c>
      <c r="D39" s="1210"/>
      <c r="E39" s="1211"/>
      <c r="F39" s="36">
        <v>0.2</v>
      </c>
      <c r="G39" s="37">
        <v>0.24</v>
      </c>
      <c r="H39" s="37">
        <v>0.21</v>
      </c>
      <c r="I39" s="37">
        <v>0.26</v>
      </c>
      <c r="J39" s="38">
        <v>0.28999999999999998</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572</v>
      </c>
      <c r="D42" s="1210"/>
      <c r="E42" s="1211"/>
      <c r="F42" s="36" t="s">
        <v>518</v>
      </c>
      <c r="G42" s="37" t="s">
        <v>518</v>
      </c>
      <c r="H42" s="37" t="s">
        <v>518</v>
      </c>
      <c r="I42" s="37" t="s">
        <v>518</v>
      </c>
      <c r="J42" s="38" t="s">
        <v>518</v>
      </c>
      <c r="K42" s="22"/>
      <c r="L42" s="22"/>
      <c r="M42" s="22"/>
      <c r="N42" s="22"/>
      <c r="O42" s="22"/>
      <c r="P42" s="22"/>
    </row>
    <row r="43" spans="1:16" ht="39" customHeight="1" thickBot="1" x14ac:dyDescent="0.2">
      <c r="A43" s="22"/>
      <c r="B43" s="40"/>
      <c r="C43" s="1212" t="s">
        <v>573</v>
      </c>
      <c r="D43" s="1213"/>
      <c r="E43" s="1214"/>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BZlxOgtZuytgKI1JPUnayyQ4tJcyJCoQTE3z+TSBzvkLHY/vXLGUZ+FJZPiBUe4t2v6xgKB1C9IuUCP0Jsmg==" saltValue="Tkphg0YUt8RUINF0vNib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1236</v>
      </c>
      <c r="L45" s="60">
        <v>1153</v>
      </c>
      <c r="M45" s="60">
        <v>1147</v>
      </c>
      <c r="N45" s="60">
        <v>1127</v>
      </c>
      <c r="O45" s="61">
        <v>1128</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x14ac:dyDescent="0.15">
      <c r="A48" s="48"/>
      <c r="B48" s="1237"/>
      <c r="C48" s="1238"/>
      <c r="D48" s="62"/>
      <c r="E48" s="1219" t="s">
        <v>14</v>
      </c>
      <c r="F48" s="1219"/>
      <c r="G48" s="1219"/>
      <c r="H48" s="1219"/>
      <c r="I48" s="1219"/>
      <c r="J48" s="1220"/>
      <c r="K48" s="63">
        <v>389</v>
      </c>
      <c r="L48" s="64">
        <v>353</v>
      </c>
      <c r="M48" s="64">
        <v>260</v>
      </c>
      <c r="N48" s="64">
        <v>180</v>
      </c>
      <c r="O48" s="65">
        <v>170</v>
      </c>
      <c r="P48" s="48"/>
      <c r="Q48" s="48"/>
      <c r="R48" s="48"/>
      <c r="S48" s="48"/>
      <c r="T48" s="48"/>
      <c r="U48" s="48"/>
    </row>
    <row r="49" spans="1:21" ht="30.75" customHeight="1" x14ac:dyDescent="0.15">
      <c r="A49" s="48"/>
      <c r="B49" s="1237"/>
      <c r="C49" s="1238"/>
      <c r="D49" s="62"/>
      <c r="E49" s="1219" t="s">
        <v>15</v>
      </c>
      <c r="F49" s="1219"/>
      <c r="G49" s="1219"/>
      <c r="H49" s="1219"/>
      <c r="I49" s="1219"/>
      <c r="J49" s="1220"/>
      <c r="K49" s="63">
        <v>535</v>
      </c>
      <c r="L49" s="64">
        <v>503</v>
      </c>
      <c r="M49" s="64">
        <v>366</v>
      </c>
      <c r="N49" s="64">
        <v>452</v>
      </c>
      <c r="O49" s="65">
        <v>319</v>
      </c>
      <c r="P49" s="48"/>
      <c r="Q49" s="48"/>
      <c r="R49" s="48"/>
      <c r="S49" s="48"/>
      <c r="T49" s="48"/>
      <c r="U49" s="48"/>
    </row>
    <row r="50" spans="1:21" ht="30.75" customHeight="1" x14ac:dyDescent="0.15">
      <c r="A50" s="48"/>
      <c r="B50" s="1237"/>
      <c r="C50" s="1238"/>
      <c r="D50" s="62"/>
      <c r="E50" s="1219" t="s">
        <v>16</v>
      </c>
      <c r="F50" s="1219"/>
      <c r="G50" s="1219"/>
      <c r="H50" s="1219"/>
      <c r="I50" s="1219"/>
      <c r="J50" s="1220"/>
      <c r="K50" s="63">
        <v>0</v>
      </c>
      <c r="L50" s="64">
        <v>0</v>
      </c>
      <c r="M50" s="64">
        <v>0</v>
      </c>
      <c r="N50" s="64">
        <v>0</v>
      </c>
      <c r="O50" s="65">
        <v>0</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518</v>
      </c>
      <c r="L51" s="64" t="s">
        <v>518</v>
      </c>
      <c r="M51" s="64">
        <v>0</v>
      </c>
      <c r="N51" s="64">
        <v>0</v>
      </c>
      <c r="O51" s="65">
        <v>0</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1505</v>
      </c>
      <c r="L52" s="64">
        <v>1487</v>
      </c>
      <c r="M52" s="64">
        <v>1476</v>
      </c>
      <c r="N52" s="64">
        <v>1476</v>
      </c>
      <c r="O52" s="65">
        <v>1444</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655</v>
      </c>
      <c r="L53" s="69">
        <v>522</v>
      </c>
      <c r="M53" s="69">
        <v>297</v>
      </c>
      <c r="N53" s="69">
        <v>283</v>
      </c>
      <c r="O53" s="70">
        <v>173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601</v>
      </c>
      <c r="L57" s="84" t="s">
        <v>602</v>
      </c>
      <c r="M57" s="84" t="s">
        <v>602</v>
      </c>
      <c r="N57" s="84" t="s">
        <v>602</v>
      </c>
      <c r="O57" s="85" t="s">
        <v>602</v>
      </c>
    </row>
    <row r="58" spans="1:21" ht="31.5" customHeight="1" thickBot="1" x14ac:dyDescent="0.2">
      <c r="B58" s="1227"/>
      <c r="C58" s="1228"/>
      <c r="D58" s="1232" t="s">
        <v>26</v>
      </c>
      <c r="E58" s="1233"/>
      <c r="F58" s="1233"/>
      <c r="G58" s="1233"/>
      <c r="H58" s="1233"/>
      <c r="I58" s="1233"/>
      <c r="J58" s="1234"/>
      <c r="K58" s="86" t="s">
        <v>602</v>
      </c>
      <c r="L58" s="87" t="s">
        <v>602</v>
      </c>
      <c r="M58" s="87" t="s">
        <v>602</v>
      </c>
      <c r="N58" s="87" t="s">
        <v>602</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5/Gd71bOUDqtrHGIoSvzvSn97JmOZpY9rV9Sxdk3AE/TNtUtOG/pQx+foPMrWFT4l8BEBkEceSHF8HvGEPA==" saltValue="NV0qGrFE3U4ZZ8Y3X9K6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5" t="s">
        <v>29</v>
      </c>
      <c r="C41" s="1256"/>
      <c r="D41" s="102"/>
      <c r="E41" s="1257" t="s">
        <v>30</v>
      </c>
      <c r="F41" s="1257"/>
      <c r="G41" s="1257"/>
      <c r="H41" s="1258"/>
      <c r="I41" s="351">
        <v>10492</v>
      </c>
      <c r="J41" s="352">
        <v>10609</v>
      </c>
      <c r="K41" s="352">
        <v>10407</v>
      </c>
      <c r="L41" s="352">
        <v>10738</v>
      </c>
      <c r="M41" s="353">
        <v>10704</v>
      </c>
    </row>
    <row r="42" spans="2:13" ht="27.75" customHeight="1" x14ac:dyDescent="0.15">
      <c r="B42" s="1245"/>
      <c r="C42" s="1246"/>
      <c r="D42" s="103"/>
      <c r="E42" s="1249" t="s">
        <v>31</v>
      </c>
      <c r="F42" s="1249"/>
      <c r="G42" s="1249"/>
      <c r="H42" s="1250"/>
      <c r="I42" s="354" t="s">
        <v>518</v>
      </c>
      <c r="J42" s="355" t="s">
        <v>518</v>
      </c>
      <c r="K42" s="355" t="s">
        <v>518</v>
      </c>
      <c r="L42" s="355" t="s">
        <v>518</v>
      </c>
      <c r="M42" s="356" t="s">
        <v>518</v>
      </c>
    </row>
    <row r="43" spans="2:13" ht="27.75" customHeight="1" x14ac:dyDescent="0.15">
      <c r="B43" s="1245"/>
      <c r="C43" s="1246"/>
      <c r="D43" s="103"/>
      <c r="E43" s="1249" t="s">
        <v>32</v>
      </c>
      <c r="F43" s="1249"/>
      <c r="G43" s="1249"/>
      <c r="H43" s="1250"/>
      <c r="I43" s="354">
        <v>6478</v>
      </c>
      <c r="J43" s="355">
        <v>5715</v>
      </c>
      <c r="K43" s="355">
        <v>4473</v>
      </c>
      <c r="L43" s="355">
        <v>3423</v>
      </c>
      <c r="M43" s="356">
        <v>2597</v>
      </c>
    </row>
    <row r="44" spans="2:13" ht="27.75" customHeight="1" x14ac:dyDescent="0.15">
      <c r="B44" s="1245"/>
      <c r="C44" s="1246"/>
      <c r="D44" s="103"/>
      <c r="E44" s="1249" t="s">
        <v>33</v>
      </c>
      <c r="F44" s="1249"/>
      <c r="G44" s="1249"/>
      <c r="H44" s="1250"/>
      <c r="I44" s="354">
        <v>5093</v>
      </c>
      <c r="J44" s="355">
        <v>4894</v>
      </c>
      <c r="K44" s="355">
        <v>4388</v>
      </c>
      <c r="L44" s="355">
        <v>4391</v>
      </c>
      <c r="M44" s="356">
        <v>4094</v>
      </c>
    </row>
    <row r="45" spans="2:13" ht="27.75" customHeight="1" x14ac:dyDescent="0.15">
      <c r="B45" s="1245"/>
      <c r="C45" s="1246"/>
      <c r="D45" s="103"/>
      <c r="E45" s="1249" t="s">
        <v>34</v>
      </c>
      <c r="F45" s="1249"/>
      <c r="G45" s="1249"/>
      <c r="H45" s="1250"/>
      <c r="I45" s="354">
        <v>2878</v>
      </c>
      <c r="J45" s="355">
        <v>2686</v>
      </c>
      <c r="K45" s="355">
        <v>2578</v>
      </c>
      <c r="L45" s="355">
        <v>2431</v>
      </c>
      <c r="M45" s="356">
        <v>2428</v>
      </c>
    </row>
    <row r="46" spans="2:13" ht="27.75" customHeight="1" x14ac:dyDescent="0.15">
      <c r="B46" s="1245"/>
      <c r="C46" s="1246"/>
      <c r="D46" s="104"/>
      <c r="E46" s="1249" t="s">
        <v>35</v>
      </c>
      <c r="F46" s="1249"/>
      <c r="G46" s="1249"/>
      <c r="H46" s="1250"/>
      <c r="I46" s="354">
        <v>4</v>
      </c>
      <c r="J46" s="355">
        <v>4</v>
      </c>
      <c r="K46" s="355" t="s">
        <v>518</v>
      </c>
      <c r="L46" s="355" t="s">
        <v>518</v>
      </c>
      <c r="M46" s="356" t="s">
        <v>518</v>
      </c>
    </row>
    <row r="47" spans="2:13" ht="27.75" customHeight="1" x14ac:dyDescent="0.15">
      <c r="B47" s="1245"/>
      <c r="C47" s="1246"/>
      <c r="D47" s="105"/>
      <c r="E47" s="1259" t="s">
        <v>36</v>
      </c>
      <c r="F47" s="1260"/>
      <c r="G47" s="1260"/>
      <c r="H47" s="1261"/>
      <c r="I47" s="354" t="s">
        <v>518</v>
      </c>
      <c r="J47" s="355" t="s">
        <v>518</v>
      </c>
      <c r="K47" s="355" t="s">
        <v>518</v>
      </c>
      <c r="L47" s="355" t="s">
        <v>518</v>
      </c>
      <c r="M47" s="356" t="s">
        <v>518</v>
      </c>
    </row>
    <row r="48" spans="2:13" ht="27.75" customHeight="1" x14ac:dyDescent="0.15">
      <c r="B48" s="1245"/>
      <c r="C48" s="1246"/>
      <c r="D48" s="103"/>
      <c r="E48" s="1249" t="s">
        <v>37</v>
      </c>
      <c r="F48" s="1249"/>
      <c r="G48" s="1249"/>
      <c r="H48" s="1250"/>
      <c r="I48" s="354" t="s">
        <v>518</v>
      </c>
      <c r="J48" s="355" t="s">
        <v>518</v>
      </c>
      <c r="K48" s="355" t="s">
        <v>518</v>
      </c>
      <c r="L48" s="355" t="s">
        <v>518</v>
      </c>
      <c r="M48" s="356" t="s">
        <v>518</v>
      </c>
    </row>
    <row r="49" spans="2:13" ht="27.75" customHeight="1" x14ac:dyDescent="0.15">
      <c r="B49" s="1247"/>
      <c r="C49" s="1248"/>
      <c r="D49" s="103"/>
      <c r="E49" s="1249" t="s">
        <v>38</v>
      </c>
      <c r="F49" s="1249"/>
      <c r="G49" s="1249"/>
      <c r="H49" s="1250"/>
      <c r="I49" s="354" t="s">
        <v>518</v>
      </c>
      <c r="J49" s="355" t="s">
        <v>518</v>
      </c>
      <c r="K49" s="355">
        <v>296</v>
      </c>
      <c r="L49" s="355">
        <v>172</v>
      </c>
      <c r="M49" s="356" t="s">
        <v>518</v>
      </c>
    </row>
    <row r="50" spans="2:13" ht="27.75" customHeight="1" x14ac:dyDescent="0.15">
      <c r="B50" s="1243" t="s">
        <v>39</v>
      </c>
      <c r="C50" s="1244"/>
      <c r="D50" s="106"/>
      <c r="E50" s="1249" t="s">
        <v>40</v>
      </c>
      <c r="F50" s="1249"/>
      <c r="G50" s="1249"/>
      <c r="H50" s="1250"/>
      <c r="I50" s="354">
        <v>7016</v>
      </c>
      <c r="J50" s="355">
        <v>7251</v>
      </c>
      <c r="K50" s="355">
        <v>7613</v>
      </c>
      <c r="L50" s="355">
        <v>8354</v>
      </c>
      <c r="M50" s="356">
        <v>9998</v>
      </c>
    </row>
    <row r="51" spans="2:13" ht="27.75" customHeight="1" x14ac:dyDescent="0.15">
      <c r="B51" s="1245"/>
      <c r="C51" s="1246"/>
      <c r="D51" s="103"/>
      <c r="E51" s="1249" t="s">
        <v>41</v>
      </c>
      <c r="F51" s="1249"/>
      <c r="G51" s="1249"/>
      <c r="H51" s="1250"/>
      <c r="I51" s="354">
        <v>1315</v>
      </c>
      <c r="J51" s="355">
        <v>1161</v>
      </c>
      <c r="K51" s="355">
        <v>1305</v>
      </c>
      <c r="L51" s="355">
        <v>1373</v>
      </c>
      <c r="M51" s="356">
        <v>1340</v>
      </c>
    </row>
    <row r="52" spans="2:13" ht="27.75" customHeight="1" x14ac:dyDescent="0.15">
      <c r="B52" s="1247"/>
      <c r="C52" s="1248"/>
      <c r="D52" s="103"/>
      <c r="E52" s="1249" t="s">
        <v>42</v>
      </c>
      <c r="F52" s="1249"/>
      <c r="G52" s="1249"/>
      <c r="H52" s="1250"/>
      <c r="I52" s="354">
        <v>16046</v>
      </c>
      <c r="J52" s="355">
        <v>15809</v>
      </c>
      <c r="K52" s="355">
        <v>15478</v>
      </c>
      <c r="L52" s="355">
        <v>15241</v>
      </c>
      <c r="M52" s="356">
        <v>14725</v>
      </c>
    </row>
    <row r="53" spans="2:13" ht="27.75" customHeight="1" thickBot="1" x14ac:dyDescent="0.2">
      <c r="B53" s="1251" t="s">
        <v>43</v>
      </c>
      <c r="C53" s="1252"/>
      <c r="D53" s="107"/>
      <c r="E53" s="1253" t="s">
        <v>44</v>
      </c>
      <c r="F53" s="1253"/>
      <c r="G53" s="1253"/>
      <c r="H53" s="1254"/>
      <c r="I53" s="357">
        <v>568</v>
      </c>
      <c r="J53" s="358">
        <v>-313</v>
      </c>
      <c r="K53" s="358">
        <v>-2254</v>
      </c>
      <c r="L53" s="358">
        <v>-3814</v>
      </c>
      <c r="M53" s="359">
        <v>-6240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WqcH8vfDZl534yOKfWtbOUhO+ly5HgUO3/4B24hCeB3xZgIU8erBpyGUYkQSLqh7dZeV7Oogh6f6TSAd/pQ8DQ==" saltValue="36E+ypEvrJS++SfI3hqN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47</v>
      </c>
      <c r="D55" s="1270"/>
      <c r="E55" s="1271"/>
      <c r="F55" s="119">
        <v>2261</v>
      </c>
      <c r="G55" s="119">
        <v>2599</v>
      </c>
      <c r="H55" s="120">
        <v>3436</v>
      </c>
    </row>
    <row r="56" spans="2:8" ht="52.5" customHeight="1" x14ac:dyDescent="0.15">
      <c r="B56" s="121"/>
      <c r="C56" s="1272" t="s">
        <v>48</v>
      </c>
      <c r="D56" s="1272"/>
      <c r="E56" s="1273"/>
      <c r="F56" s="122">
        <v>600</v>
      </c>
      <c r="G56" s="122">
        <v>700</v>
      </c>
      <c r="H56" s="123">
        <v>1148</v>
      </c>
    </row>
    <row r="57" spans="2:8" ht="53.25" customHeight="1" x14ac:dyDescent="0.15">
      <c r="B57" s="121"/>
      <c r="C57" s="1274" t="s">
        <v>49</v>
      </c>
      <c r="D57" s="1274"/>
      <c r="E57" s="1275"/>
      <c r="F57" s="124">
        <v>3085</v>
      </c>
      <c r="G57" s="124">
        <v>3422</v>
      </c>
      <c r="H57" s="125">
        <v>3831</v>
      </c>
    </row>
    <row r="58" spans="2:8" ht="45.75" customHeight="1" x14ac:dyDescent="0.15">
      <c r="B58" s="126"/>
      <c r="C58" s="1262" t="s">
        <v>595</v>
      </c>
      <c r="D58" s="1263"/>
      <c r="E58" s="1264"/>
      <c r="F58" s="127">
        <v>1775</v>
      </c>
      <c r="G58" s="127">
        <v>2005</v>
      </c>
      <c r="H58" s="128">
        <v>2305</v>
      </c>
    </row>
    <row r="59" spans="2:8" ht="45.75" customHeight="1" x14ac:dyDescent="0.15">
      <c r="B59" s="126"/>
      <c r="C59" s="1262" t="s">
        <v>596</v>
      </c>
      <c r="D59" s="1263"/>
      <c r="E59" s="1264"/>
      <c r="F59" s="127">
        <v>301</v>
      </c>
      <c r="G59" s="127">
        <v>401</v>
      </c>
      <c r="H59" s="128">
        <v>501</v>
      </c>
    </row>
    <row r="60" spans="2:8" ht="45.75" customHeight="1" x14ac:dyDescent="0.15">
      <c r="B60" s="126"/>
      <c r="C60" s="1262" t="s">
        <v>597</v>
      </c>
      <c r="D60" s="1263"/>
      <c r="E60" s="1264"/>
      <c r="F60" s="127">
        <v>387</v>
      </c>
      <c r="G60" s="127">
        <v>386</v>
      </c>
      <c r="H60" s="128">
        <v>385</v>
      </c>
    </row>
    <row r="61" spans="2:8" ht="45.75" customHeight="1" x14ac:dyDescent="0.15">
      <c r="B61" s="126"/>
      <c r="C61" s="1262" t="s">
        <v>598</v>
      </c>
      <c r="D61" s="1263"/>
      <c r="E61" s="1264"/>
      <c r="F61" s="127">
        <v>303</v>
      </c>
      <c r="G61" s="127">
        <v>291</v>
      </c>
      <c r="H61" s="128">
        <v>278</v>
      </c>
    </row>
    <row r="62" spans="2:8" ht="45.75" customHeight="1" thickBot="1" x14ac:dyDescent="0.2">
      <c r="B62" s="129"/>
      <c r="C62" s="1265" t="s">
        <v>599</v>
      </c>
      <c r="D62" s="1266"/>
      <c r="E62" s="1267"/>
      <c r="F62" s="130">
        <v>119</v>
      </c>
      <c r="G62" s="130">
        <v>119</v>
      </c>
      <c r="H62" s="131">
        <v>119</v>
      </c>
    </row>
    <row r="63" spans="2:8" ht="52.5" customHeight="1" thickBot="1" x14ac:dyDescent="0.2">
      <c r="B63" s="132"/>
      <c r="C63" s="1268" t="s">
        <v>50</v>
      </c>
      <c r="D63" s="1268"/>
      <c r="E63" s="1269"/>
      <c r="F63" s="133">
        <v>5946</v>
      </c>
      <c r="G63" s="133">
        <v>6721</v>
      </c>
      <c r="H63" s="134">
        <v>8415</v>
      </c>
    </row>
    <row r="64" spans="2:8" x14ac:dyDescent="0.15"/>
  </sheetData>
  <sheetProtection algorithmName="SHA-512" hashValue="jYrzg8l6QeXRC5Sb+Sn4kO4VmHVpNiPUIAQJknxgSYKCSfDichLROBuSX8lymWIOOoOZTR1C7DA70MmJjC0Mbw==" saltValue="PBNCgdd33quBR53rHYBM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609</v>
      </c>
      <c r="AO51" s="1279"/>
      <c r="AP51" s="1279"/>
      <c r="AQ51" s="1279"/>
      <c r="AR51" s="1279"/>
      <c r="AS51" s="1279"/>
      <c r="AT51" s="1279"/>
      <c r="AU51" s="1279"/>
      <c r="AV51" s="1279"/>
      <c r="AW51" s="1279"/>
      <c r="AX51" s="1279"/>
      <c r="AY51" s="1279"/>
      <c r="AZ51" s="1279"/>
      <c r="BA51" s="1279"/>
      <c r="BB51" s="1279" t="s">
        <v>610</v>
      </c>
      <c r="BC51" s="1279"/>
      <c r="BD51" s="1279"/>
      <c r="BE51" s="1279"/>
      <c r="BF51" s="1279"/>
      <c r="BG51" s="1279"/>
      <c r="BH51" s="1279"/>
      <c r="BI51" s="1279"/>
      <c r="BJ51" s="1279"/>
      <c r="BK51" s="1279"/>
      <c r="BL51" s="1279"/>
      <c r="BM51" s="1279"/>
      <c r="BN51" s="1279"/>
      <c r="BO51" s="1279"/>
      <c r="BP51" s="1276">
        <v>7</v>
      </c>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611</v>
      </c>
      <c r="BC53" s="1279"/>
      <c r="BD53" s="1279"/>
      <c r="BE53" s="1279"/>
      <c r="BF53" s="1279"/>
      <c r="BG53" s="1279"/>
      <c r="BH53" s="1279"/>
      <c r="BI53" s="1279"/>
      <c r="BJ53" s="1279"/>
      <c r="BK53" s="1279"/>
      <c r="BL53" s="1279"/>
      <c r="BM53" s="1279"/>
      <c r="BN53" s="1279"/>
      <c r="BO53" s="1279"/>
      <c r="BP53" s="1276">
        <v>59.4</v>
      </c>
      <c r="BQ53" s="1276"/>
      <c r="BR53" s="1276"/>
      <c r="BS53" s="1276"/>
      <c r="BT53" s="1276"/>
      <c r="BU53" s="1276"/>
      <c r="BV53" s="1276"/>
      <c r="BW53" s="1276"/>
      <c r="BX53" s="1276">
        <v>60.7</v>
      </c>
      <c r="BY53" s="1276"/>
      <c r="BZ53" s="1276"/>
      <c r="CA53" s="1276"/>
      <c r="CB53" s="1276"/>
      <c r="CC53" s="1276"/>
      <c r="CD53" s="1276"/>
      <c r="CE53" s="1276"/>
      <c r="CF53" s="1276">
        <v>62.3</v>
      </c>
      <c r="CG53" s="1276"/>
      <c r="CH53" s="1276"/>
      <c r="CI53" s="1276"/>
      <c r="CJ53" s="1276"/>
      <c r="CK53" s="1276"/>
      <c r="CL53" s="1276"/>
      <c r="CM53" s="1276"/>
      <c r="CN53" s="1276">
        <v>63.7</v>
      </c>
      <c r="CO53" s="1276"/>
      <c r="CP53" s="1276"/>
      <c r="CQ53" s="1276"/>
      <c r="CR53" s="1276"/>
      <c r="CS53" s="1276"/>
      <c r="CT53" s="1276"/>
      <c r="CU53" s="1276"/>
      <c r="CV53" s="1276">
        <v>65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612</v>
      </c>
      <c r="AO55" s="1281"/>
      <c r="AP55" s="1281"/>
      <c r="AQ55" s="1281"/>
      <c r="AR55" s="1281"/>
      <c r="AS55" s="1281"/>
      <c r="AT55" s="1281"/>
      <c r="AU55" s="1281"/>
      <c r="AV55" s="1281"/>
      <c r="AW55" s="1281"/>
      <c r="AX55" s="1281"/>
      <c r="AY55" s="1281"/>
      <c r="AZ55" s="1281"/>
      <c r="BA55" s="1281"/>
      <c r="BB55" s="1279" t="s">
        <v>610</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611</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613</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609</v>
      </c>
      <c r="AO73" s="1279"/>
      <c r="AP73" s="1279"/>
      <c r="AQ73" s="1279"/>
      <c r="AR73" s="1279"/>
      <c r="AS73" s="1279"/>
      <c r="AT73" s="1279"/>
      <c r="AU73" s="1279"/>
      <c r="AV73" s="1279"/>
      <c r="AW73" s="1279"/>
      <c r="AX73" s="1279"/>
      <c r="AY73" s="1279"/>
      <c r="AZ73" s="1279"/>
      <c r="BA73" s="1279"/>
      <c r="BB73" s="1279" t="s">
        <v>610</v>
      </c>
      <c r="BC73" s="1279"/>
      <c r="BD73" s="1279"/>
      <c r="BE73" s="1279"/>
      <c r="BF73" s="1279"/>
      <c r="BG73" s="1279"/>
      <c r="BH73" s="1279"/>
      <c r="BI73" s="1279"/>
      <c r="BJ73" s="1279"/>
      <c r="BK73" s="1279"/>
      <c r="BL73" s="1279"/>
      <c r="BM73" s="1279"/>
      <c r="BN73" s="1279"/>
      <c r="BO73" s="1279"/>
      <c r="BP73" s="1276">
        <v>7</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615</v>
      </c>
      <c r="BC75" s="1279"/>
      <c r="BD75" s="1279"/>
      <c r="BE75" s="1279"/>
      <c r="BF75" s="1279"/>
      <c r="BG75" s="1279"/>
      <c r="BH75" s="1279"/>
      <c r="BI75" s="1279"/>
      <c r="BJ75" s="1279"/>
      <c r="BK75" s="1279"/>
      <c r="BL75" s="1279"/>
      <c r="BM75" s="1279"/>
      <c r="BN75" s="1279"/>
      <c r="BO75" s="1279"/>
      <c r="BP75" s="1276">
        <v>8.5</v>
      </c>
      <c r="BQ75" s="1276"/>
      <c r="BR75" s="1276"/>
      <c r="BS75" s="1276"/>
      <c r="BT75" s="1276"/>
      <c r="BU75" s="1276"/>
      <c r="BV75" s="1276"/>
      <c r="BW75" s="1276"/>
      <c r="BX75" s="1276">
        <v>7.9</v>
      </c>
      <c r="BY75" s="1276"/>
      <c r="BZ75" s="1276"/>
      <c r="CA75" s="1276"/>
      <c r="CB75" s="1276"/>
      <c r="CC75" s="1276"/>
      <c r="CD75" s="1276"/>
      <c r="CE75" s="1276"/>
      <c r="CF75" s="1276">
        <v>6.1</v>
      </c>
      <c r="CG75" s="1276"/>
      <c r="CH75" s="1276"/>
      <c r="CI75" s="1276"/>
      <c r="CJ75" s="1276"/>
      <c r="CK75" s="1276"/>
      <c r="CL75" s="1276"/>
      <c r="CM75" s="1276"/>
      <c r="CN75" s="1276">
        <v>4.5</v>
      </c>
      <c r="CO75" s="1276"/>
      <c r="CP75" s="1276"/>
      <c r="CQ75" s="1276"/>
      <c r="CR75" s="1276"/>
      <c r="CS75" s="1276"/>
      <c r="CT75" s="1276"/>
      <c r="CU75" s="1276"/>
      <c r="CV75" s="1276">
        <v>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612</v>
      </c>
      <c r="AO77" s="1281"/>
      <c r="AP77" s="1281"/>
      <c r="AQ77" s="1281"/>
      <c r="AR77" s="1281"/>
      <c r="AS77" s="1281"/>
      <c r="AT77" s="1281"/>
      <c r="AU77" s="1281"/>
      <c r="AV77" s="1281"/>
      <c r="AW77" s="1281"/>
      <c r="AX77" s="1281"/>
      <c r="AY77" s="1281"/>
      <c r="AZ77" s="1281"/>
      <c r="BA77" s="1281"/>
      <c r="BB77" s="1279" t="s">
        <v>610</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615</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4z1mR9wycH31clG5MQeOVezy+4AltJdXqVrk3dAN4pegx3nGzMgqFMxpjZAeQUTiZxb71SaSC83kISNoQsCfRQ==" saltValue="wUeKMaulLfu3FYQidOml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LYe/NuVaJtm4m3BJNkoTZmA+ZFe7YpiO9VDLdv65fJiro2z6tHZVto07wk1Qbpn37eHRoI81HN2n0jVQzCtGCQ==" saltValue="ASk7Yn9rwo92yLNOj702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FSUmpS43EzavwhNSbpmhsykbyx2D6zRUUxlC2TMUQ2vQ1ZDuH8iigUBZViX06DKPZgEFPwwqoaBTi/5AMaUg8A==" saltValue="ycqIC5q0evpfSS46D2xc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53595</v>
      </c>
      <c r="E3" s="153"/>
      <c r="F3" s="154">
        <v>68468</v>
      </c>
      <c r="G3" s="155"/>
      <c r="H3" s="156"/>
    </row>
    <row r="4" spans="1:8" x14ac:dyDescent="0.15">
      <c r="A4" s="157"/>
      <c r="B4" s="158"/>
      <c r="C4" s="159"/>
      <c r="D4" s="160">
        <v>25767</v>
      </c>
      <c r="E4" s="161"/>
      <c r="F4" s="162">
        <v>34140</v>
      </c>
      <c r="G4" s="163"/>
      <c r="H4" s="164"/>
    </row>
    <row r="5" spans="1:8" x14ac:dyDescent="0.15">
      <c r="A5" s="145" t="s">
        <v>551</v>
      </c>
      <c r="B5" s="150"/>
      <c r="C5" s="151"/>
      <c r="D5" s="152">
        <v>50804</v>
      </c>
      <c r="E5" s="153"/>
      <c r="F5" s="154">
        <v>69729</v>
      </c>
      <c r="G5" s="155"/>
      <c r="H5" s="156"/>
    </row>
    <row r="6" spans="1:8" x14ac:dyDescent="0.15">
      <c r="A6" s="157"/>
      <c r="B6" s="158"/>
      <c r="C6" s="159"/>
      <c r="D6" s="160">
        <v>22094</v>
      </c>
      <c r="E6" s="161"/>
      <c r="F6" s="162">
        <v>38908</v>
      </c>
      <c r="G6" s="163"/>
      <c r="H6" s="164"/>
    </row>
    <row r="7" spans="1:8" x14ac:dyDescent="0.15">
      <c r="A7" s="145" t="s">
        <v>552</v>
      </c>
      <c r="B7" s="150"/>
      <c r="C7" s="151"/>
      <c r="D7" s="152">
        <v>36041</v>
      </c>
      <c r="E7" s="153"/>
      <c r="F7" s="154">
        <v>74581</v>
      </c>
      <c r="G7" s="155"/>
      <c r="H7" s="156"/>
    </row>
    <row r="8" spans="1:8" x14ac:dyDescent="0.15">
      <c r="A8" s="157"/>
      <c r="B8" s="158"/>
      <c r="C8" s="159"/>
      <c r="D8" s="160">
        <v>14460</v>
      </c>
      <c r="E8" s="161"/>
      <c r="F8" s="162">
        <v>41563</v>
      </c>
      <c r="G8" s="163"/>
      <c r="H8" s="164"/>
    </row>
    <row r="9" spans="1:8" x14ac:dyDescent="0.15">
      <c r="A9" s="145" t="s">
        <v>553</v>
      </c>
      <c r="B9" s="150"/>
      <c r="C9" s="151"/>
      <c r="D9" s="152">
        <v>63610</v>
      </c>
      <c r="E9" s="153"/>
      <c r="F9" s="154">
        <v>76347</v>
      </c>
      <c r="G9" s="155"/>
      <c r="H9" s="156"/>
    </row>
    <row r="10" spans="1:8" x14ac:dyDescent="0.15">
      <c r="A10" s="157"/>
      <c r="B10" s="158"/>
      <c r="C10" s="159"/>
      <c r="D10" s="160">
        <v>21500</v>
      </c>
      <c r="E10" s="161"/>
      <c r="F10" s="162">
        <v>41762</v>
      </c>
      <c r="G10" s="163"/>
      <c r="H10" s="164"/>
    </row>
    <row r="11" spans="1:8" x14ac:dyDescent="0.15">
      <c r="A11" s="145" t="s">
        <v>554</v>
      </c>
      <c r="B11" s="150"/>
      <c r="C11" s="151"/>
      <c r="D11" s="152">
        <v>37752</v>
      </c>
      <c r="E11" s="153"/>
      <c r="F11" s="154">
        <v>69604</v>
      </c>
      <c r="G11" s="155"/>
      <c r="H11" s="156"/>
    </row>
    <row r="12" spans="1:8" x14ac:dyDescent="0.15">
      <c r="A12" s="157"/>
      <c r="B12" s="158"/>
      <c r="C12" s="165"/>
      <c r="D12" s="160">
        <v>21418</v>
      </c>
      <c r="E12" s="161"/>
      <c r="F12" s="162">
        <v>36247</v>
      </c>
      <c r="G12" s="163"/>
      <c r="H12" s="164"/>
    </row>
    <row r="13" spans="1:8" x14ac:dyDescent="0.15">
      <c r="A13" s="145"/>
      <c r="B13" s="150"/>
      <c r="C13" s="166"/>
      <c r="D13" s="167">
        <v>48360</v>
      </c>
      <c r="E13" s="168"/>
      <c r="F13" s="169">
        <v>71746</v>
      </c>
      <c r="G13" s="170"/>
      <c r="H13" s="156"/>
    </row>
    <row r="14" spans="1:8" x14ac:dyDescent="0.15">
      <c r="A14" s="157"/>
      <c r="B14" s="158"/>
      <c r="C14" s="159"/>
      <c r="D14" s="160">
        <v>21048</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5.83</v>
      </c>
      <c r="C19" s="171">
        <f>ROUND(VALUE(SUBSTITUTE(実質収支比率等に係る経年分析!G$48,"▲","-")),2)</f>
        <v>3.81</v>
      </c>
      <c r="D19" s="171">
        <f>ROUND(VALUE(SUBSTITUTE(実質収支比率等に係る経年分析!H$48,"▲","-")),2)</f>
        <v>5</v>
      </c>
      <c r="E19" s="171">
        <f>ROUND(VALUE(SUBSTITUTE(実質収支比率等に係る経年分析!I$48,"▲","-")),2)</f>
        <v>5.16</v>
      </c>
      <c r="F19" s="171">
        <f>ROUND(VALUE(SUBSTITUTE(実質収支比率等に係る経年分析!J$48,"▲","-")),2)</f>
        <v>6.3</v>
      </c>
    </row>
    <row r="20" spans="1:11" x14ac:dyDescent="0.15">
      <c r="A20" s="171" t="s">
        <v>54</v>
      </c>
      <c r="B20" s="171">
        <f>ROUND(VALUE(SUBSTITUTE(実質収支比率等に係る経年分析!F$47,"▲","-")),2)</f>
        <v>22.2</v>
      </c>
      <c r="C20" s="171">
        <f>ROUND(VALUE(SUBSTITUTE(実質収支比率等に係る経年分析!G$47,"▲","-")),2)</f>
        <v>19.93</v>
      </c>
      <c r="D20" s="171">
        <f>ROUND(VALUE(SUBSTITUTE(実質収支比率等に係る経年分析!H$47,"▲","-")),2)</f>
        <v>24.06</v>
      </c>
      <c r="E20" s="171">
        <f>ROUND(VALUE(SUBSTITUTE(実質収支比率等に係る経年分析!I$47,"▲","-")),2)</f>
        <v>26.72</v>
      </c>
      <c r="F20" s="171">
        <f>ROUND(VALUE(SUBSTITUTE(実質収支比率等に係る経年分析!J$47,"▲","-")),2)</f>
        <v>34.130000000000003</v>
      </c>
    </row>
    <row r="21" spans="1:11" x14ac:dyDescent="0.15">
      <c r="A21" s="171" t="s">
        <v>55</v>
      </c>
      <c r="B21" s="171">
        <f>IF(ISNUMBER(VALUE(SUBSTITUTE(実質収支比率等に係る経年分析!F$49,"▲","-"))),ROUND(VALUE(SUBSTITUTE(実質収支比率等に係る経年分析!F$49,"▲","-")),2),NA())</f>
        <v>-4.66</v>
      </c>
      <c r="C21" s="171">
        <f>IF(ISNUMBER(VALUE(SUBSTITUTE(実質収支比率等に係る経年分析!G$49,"▲","-"))),ROUND(VALUE(SUBSTITUTE(実質収支比率等に係る経年分析!G$49,"▲","-")),2),NA())</f>
        <v>-7.35</v>
      </c>
      <c r="D21" s="171">
        <f>IF(ISNUMBER(VALUE(SUBSTITUTE(実質収支比率等に係る経年分析!H$49,"▲","-"))),ROUND(VALUE(SUBSTITUTE(実質収支比率等に係る経年分析!H$49,"▲","-")),2),NA())</f>
        <v>3.56</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7.11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白石市後期高齢者医療特別会計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15">
      <c r="A32" s="172" t="str">
        <f>IF(連結実質赤字比率に係る赤字・黒字の構成分析!C$38="",NA(),連結実質赤字比率に係る赤字・黒字の構成分析!C$38)</f>
        <v>白石市国民健康保険特別会計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白石市介護保険特別会計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2.0099999999999998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1.93</v>
      </c>
    </row>
    <row r="34" spans="1:16" x14ac:dyDescent="0.15">
      <c r="A34" s="172" t="str">
        <f>IF(連結実質赤字比率に係る赤字・黒字の構成分析!C$36="",NA(),連結実質赤字比率に係る赤字・黒字の構成分析!C$36)</f>
        <v>白石市下水道事業会計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6.29</v>
      </c>
    </row>
    <row r="36" spans="1:16" x14ac:dyDescent="0.15">
      <c r="A36" s="172" t="str">
        <f>IF(連結実質赤字比率に係る赤字・黒字の構成分析!C$34="",NA(),連結実質赤字比率に係る赤字・黒字の構成分析!C$34)</f>
        <v>白石市水道事業会計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1505</v>
      </c>
      <c r="E42" s="173"/>
      <c r="F42" s="173"/>
      <c r="G42" s="173">
        <f>'実質公債費比率（分子）の構造'!L$52</f>
        <v>1487</v>
      </c>
      <c r="H42" s="173"/>
      <c r="I42" s="173"/>
      <c r="J42" s="173">
        <f>'実質公債費比率（分子）の構造'!M$52</f>
        <v>1476</v>
      </c>
      <c r="K42" s="173"/>
      <c r="L42" s="173"/>
      <c r="M42" s="173">
        <f>'実質公債費比率（分子）の構造'!N$52</f>
        <v>1476</v>
      </c>
      <c r="N42" s="173"/>
      <c r="O42" s="173"/>
      <c r="P42" s="173">
        <f>'実質公債費比率（分子）の構造'!O$52</f>
        <v>1444</v>
      </c>
    </row>
    <row r="43" spans="1:16" x14ac:dyDescent="0.15">
      <c r="A43" s="173" t="s">
        <v>17</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63</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64</v>
      </c>
      <c r="B45" s="173">
        <f>'実質公債費比率（分子）の構造'!K$49</f>
        <v>535</v>
      </c>
      <c r="C45" s="173"/>
      <c r="D45" s="173"/>
      <c r="E45" s="173">
        <f>'実質公債費比率（分子）の構造'!L$49</f>
        <v>503</v>
      </c>
      <c r="F45" s="173"/>
      <c r="G45" s="173"/>
      <c r="H45" s="173">
        <f>'実質公債費比率（分子）の構造'!M$49</f>
        <v>366</v>
      </c>
      <c r="I45" s="173"/>
      <c r="J45" s="173"/>
      <c r="K45" s="173">
        <f>'実質公債費比率（分子）の構造'!N$49</f>
        <v>452</v>
      </c>
      <c r="L45" s="173"/>
      <c r="M45" s="173"/>
      <c r="N45" s="173">
        <f>'実質公債費比率（分子）の構造'!O$49</f>
        <v>319</v>
      </c>
      <c r="O45" s="173"/>
      <c r="P45" s="173"/>
    </row>
    <row r="46" spans="1:16" x14ac:dyDescent="0.15">
      <c r="A46" s="173" t="s">
        <v>65</v>
      </c>
      <c r="B46" s="173">
        <f>'実質公債費比率（分子）の構造'!K$48</f>
        <v>389</v>
      </c>
      <c r="C46" s="173"/>
      <c r="D46" s="173"/>
      <c r="E46" s="173">
        <f>'実質公債費比率（分子）の構造'!L$48</f>
        <v>353</v>
      </c>
      <c r="F46" s="173"/>
      <c r="G46" s="173"/>
      <c r="H46" s="173">
        <f>'実質公債費比率（分子）の構造'!M$48</f>
        <v>260</v>
      </c>
      <c r="I46" s="173"/>
      <c r="J46" s="173"/>
      <c r="K46" s="173">
        <f>'実質公債費比率（分子）の構造'!N$48</f>
        <v>180</v>
      </c>
      <c r="L46" s="173"/>
      <c r="M46" s="173"/>
      <c r="N46" s="173">
        <f>'実質公債費比率（分子）の構造'!O$48</f>
        <v>170</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1236</v>
      </c>
      <c r="C49" s="173"/>
      <c r="D49" s="173"/>
      <c r="E49" s="173">
        <f>'実質公債費比率（分子）の構造'!L$45</f>
        <v>1153</v>
      </c>
      <c r="F49" s="173"/>
      <c r="G49" s="173"/>
      <c r="H49" s="173">
        <f>'実質公債費比率（分子）の構造'!M$45</f>
        <v>1147</v>
      </c>
      <c r="I49" s="173"/>
      <c r="J49" s="173"/>
      <c r="K49" s="173">
        <f>'実質公債費比率（分子）の構造'!N$45</f>
        <v>1127</v>
      </c>
      <c r="L49" s="173"/>
      <c r="M49" s="173"/>
      <c r="N49" s="173">
        <f>'実質公債費比率（分子）の構造'!O$45</f>
        <v>1128</v>
      </c>
      <c r="O49" s="173"/>
      <c r="P49" s="173"/>
    </row>
    <row r="50" spans="1:16" x14ac:dyDescent="0.15">
      <c r="A50" s="173" t="s">
        <v>69</v>
      </c>
      <c r="B50" s="173" t="e">
        <f>NA()</f>
        <v>#N/A</v>
      </c>
      <c r="C50" s="173">
        <f>IF(ISNUMBER('実質公債費比率（分子）の構造'!K$53),'実質公債費比率（分子）の構造'!K$53,NA())</f>
        <v>655</v>
      </c>
      <c r="D50" s="173" t="e">
        <f>NA()</f>
        <v>#N/A</v>
      </c>
      <c r="E50" s="173" t="e">
        <f>NA()</f>
        <v>#N/A</v>
      </c>
      <c r="F50" s="173">
        <f>IF(ISNUMBER('実質公債費比率（分子）の構造'!L$53),'実質公債費比率（分子）の構造'!L$53,NA())</f>
        <v>522</v>
      </c>
      <c r="G50" s="173" t="e">
        <f>NA()</f>
        <v>#N/A</v>
      </c>
      <c r="H50" s="173" t="e">
        <f>NA()</f>
        <v>#N/A</v>
      </c>
      <c r="I50" s="173">
        <f>IF(ISNUMBER('実質公債費比率（分子）の構造'!M$53),'実質公債費比率（分子）の構造'!M$53,NA())</f>
        <v>297</v>
      </c>
      <c r="J50" s="173" t="e">
        <f>NA()</f>
        <v>#N/A</v>
      </c>
      <c r="K50" s="173" t="e">
        <f>NA()</f>
        <v>#N/A</v>
      </c>
      <c r="L50" s="173">
        <f>IF(ISNUMBER('実質公債費比率（分子）の構造'!N$53),'実質公債費比率（分子）の構造'!N$53,NA())</f>
        <v>283</v>
      </c>
      <c r="M50" s="173" t="e">
        <f>NA()</f>
        <v>#N/A</v>
      </c>
      <c r="N50" s="173" t="e">
        <f>NA()</f>
        <v>#N/A</v>
      </c>
      <c r="O50" s="173">
        <f>IF(ISNUMBER('実質公債費比率（分子）の構造'!O$53),'実質公債費比率（分子）の構造'!O$53,NA())</f>
        <v>173</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16046</v>
      </c>
      <c r="E56" s="172"/>
      <c r="F56" s="172"/>
      <c r="G56" s="172">
        <f>'将来負担比率（分子）の構造'!J$52</f>
        <v>15809</v>
      </c>
      <c r="H56" s="172"/>
      <c r="I56" s="172"/>
      <c r="J56" s="172">
        <f>'将来負担比率（分子）の構造'!K$52</f>
        <v>15478</v>
      </c>
      <c r="K56" s="172"/>
      <c r="L56" s="172"/>
      <c r="M56" s="172">
        <f>'将来負担比率（分子）の構造'!L$52</f>
        <v>15241</v>
      </c>
      <c r="N56" s="172"/>
      <c r="O56" s="172"/>
      <c r="P56" s="172">
        <f>'将来負担比率（分子）の構造'!M$52</f>
        <v>14725</v>
      </c>
    </row>
    <row r="57" spans="1:16" x14ac:dyDescent="0.15">
      <c r="A57" s="172" t="s">
        <v>41</v>
      </c>
      <c r="B57" s="172"/>
      <c r="C57" s="172"/>
      <c r="D57" s="172">
        <f>'将来負担比率（分子）の構造'!I$51</f>
        <v>1315</v>
      </c>
      <c r="E57" s="172"/>
      <c r="F57" s="172"/>
      <c r="G57" s="172">
        <f>'将来負担比率（分子）の構造'!J$51</f>
        <v>1161</v>
      </c>
      <c r="H57" s="172"/>
      <c r="I57" s="172"/>
      <c r="J57" s="172">
        <f>'将来負担比率（分子）の構造'!K$51</f>
        <v>1305</v>
      </c>
      <c r="K57" s="172"/>
      <c r="L57" s="172"/>
      <c r="M57" s="172">
        <f>'将来負担比率（分子）の構造'!L$51</f>
        <v>1373</v>
      </c>
      <c r="N57" s="172"/>
      <c r="O57" s="172"/>
      <c r="P57" s="172">
        <f>'将来負担比率（分子）の構造'!M$51</f>
        <v>1340</v>
      </c>
    </row>
    <row r="58" spans="1:16" x14ac:dyDescent="0.15">
      <c r="A58" s="172" t="s">
        <v>40</v>
      </c>
      <c r="B58" s="172"/>
      <c r="C58" s="172"/>
      <c r="D58" s="172">
        <f>'将来負担比率（分子）の構造'!I$50</f>
        <v>7016</v>
      </c>
      <c r="E58" s="172"/>
      <c r="F58" s="172"/>
      <c r="G58" s="172">
        <f>'将来負担比率（分子）の構造'!J$50</f>
        <v>7251</v>
      </c>
      <c r="H58" s="172"/>
      <c r="I58" s="172"/>
      <c r="J58" s="172">
        <f>'将来負担比率（分子）の構造'!K$50</f>
        <v>7613</v>
      </c>
      <c r="K58" s="172"/>
      <c r="L58" s="172"/>
      <c r="M58" s="172">
        <f>'将来負担比率（分子）の構造'!L$50</f>
        <v>8354</v>
      </c>
      <c r="N58" s="172"/>
      <c r="O58" s="172"/>
      <c r="P58" s="172">
        <f>'将来負担比率（分子）の構造'!M$50</f>
        <v>9998</v>
      </c>
    </row>
    <row r="59" spans="1:16" x14ac:dyDescent="0.15">
      <c r="A59" s="172" t="s">
        <v>38</v>
      </c>
      <c r="B59" s="172" t="str">
        <f>'将来負担比率（分子）の構造'!I$49</f>
        <v>-</v>
      </c>
      <c r="C59" s="172"/>
      <c r="D59" s="172"/>
      <c r="E59" s="172" t="str">
        <f>'将来負担比率（分子）の構造'!J$49</f>
        <v>-</v>
      </c>
      <c r="F59" s="172"/>
      <c r="G59" s="172"/>
      <c r="H59" s="172">
        <f>'将来負担比率（分子）の構造'!K$49</f>
        <v>296</v>
      </c>
      <c r="I59" s="172"/>
      <c r="J59" s="172"/>
      <c r="K59" s="172">
        <f>'将来負担比率（分子）の構造'!L$49</f>
        <v>172</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4</v>
      </c>
      <c r="C61" s="172"/>
      <c r="D61" s="172"/>
      <c r="E61" s="172">
        <f>'将来負担比率（分子）の構造'!J$46</f>
        <v>4</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2878</v>
      </c>
      <c r="C62" s="172"/>
      <c r="D62" s="172"/>
      <c r="E62" s="172">
        <f>'将来負担比率（分子）の構造'!J$45</f>
        <v>2686</v>
      </c>
      <c r="F62" s="172"/>
      <c r="G62" s="172"/>
      <c r="H62" s="172">
        <f>'将来負担比率（分子）の構造'!K$45</f>
        <v>2578</v>
      </c>
      <c r="I62" s="172"/>
      <c r="J62" s="172"/>
      <c r="K62" s="172">
        <f>'将来負担比率（分子）の構造'!L$45</f>
        <v>2431</v>
      </c>
      <c r="L62" s="172"/>
      <c r="M62" s="172"/>
      <c r="N62" s="172">
        <f>'将来負担比率（分子）の構造'!M$45</f>
        <v>2428</v>
      </c>
      <c r="O62" s="172"/>
      <c r="P62" s="172"/>
    </row>
    <row r="63" spans="1:16" x14ac:dyDescent="0.15">
      <c r="A63" s="172" t="s">
        <v>33</v>
      </c>
      <c r="B63" s="172">
        <f>'将来負担比率（分子）の構造'!I$44</f>
        <v>5093</v>
      </c>
      <c r="C63" s="172"/>
      <c r="D63" s="172"/>
      <c r="E63" s="172">
        <f>'将来負担比率（分子）の構造'!J$44</f>
        <v>4894</v>
      </c>
      <c r="F63" s="172"/>
      <c r="G63" s="172"/>
      <c r="H63" s="172">
        <f>'将来負担比率（分子）の構造'!K$44</f>
        <v>4388</v>
      </c>
      <c r="I63" s="172"/>
      <c r="J63" s="172"/>
      <c r="K63" s="172">
        <f>'将来負担比率（分子）の構造'!L$44</f>
        <v>4391</v>
      </c>
      <c r="L63" s="172"/>
      <c r="M63" s="172"/>
      <c r="N63" s="172">
        <f>'将来負担比率（分子）の構造'!M$44</f>
        <v>4094</v>
      </c>
      <c r="O63" s="172"/>
      <c r="P63" s="172"/>
    </row>
    <row r="64" spans="1:16" x14ac:dyDescent="0.15">
      <c r="A64" s="172" t="s">
        <v>32</v>
      </c>
      <c r="B64" s="172">
        <f>'将来負担比率（分子）の構造'!I$43</f>
        <v>6478</v>
      </c>
      <c r="C64" s="172"/>
      <c r="D64" s="172"/>
      <c r="E64" s="172">
        <f>'将来負担比率（分子）の構造'!J$43</f>
        <v>5715</v>
      </c>
      <c r="F64" s="172"/>
      <c r="G64" s="172"/>
      <c r="H64" s="172">
        <f>'将来負担比率（分子）の構造'!K$43</f>
        <v>4473</v>
      </c>
      <c r="I64" s="172"/>
      <c r="J64" s="172"/>
      <c r="K64" s="172">
        <f>'将来負担比率（分子）の構造'!L$43</f>
        <v>3423</v>
      </c>
      <c r="L64" s="172"/>
      <c r="M64" s="172"/>
      <c r="N64" s="172">
        <f>'将来負担比率（分子）の構造'!M$43</f>
        <v>2597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10492</v>
      </c>
      <c r="C66" s="172"/>
      <c r="D66" s="172"/>
      <c r="E66" s="172">
        <f>'将来負担比率（分子）の構造'!J$41</f>
        <v>10609</v>
      </c>
      <c r="F66" s="172"/>
      <c r="G66" s="172"/>
      <c r="H66" s="172">
        <f>'将来負担比率（分子）の構造'!K$41</f>
        <v>10407</v>
      </c>
      <c r="I66" s="172"/>
      <c r="J66" s="172"/>
      <c r="K66" s="172">
        <f>'将来負担比率（分子）の構造'!L$41</f>
        <v>10738</v>
      </c>
      <c r="L66" s="172"/>
      <c r="M66" s="172"/>
      <c r="N66" s="172">
        <f>'将来負担比率（分子）の構造'!M$41</f>
        <v>10704</v>
      </c>
      <c r="O66" s="172"/>
      <c r="P66" s="172"/>
    </row>
    <row r="67" spans="1:16" x14ac:dyDescent="0.15">
      <c r="A67" s="172" t="s">
        <v>73</v>
      </c>
      <c r="B67" s="172" t="e">
        <f>NA()</f>
        <v>#N/A</v>
      </c>
      <c r="C67" s="172">
        <f>IF(ISNUMBER('将来負担比率（分子）の構造'!I$53), IF('将来負担比率（分子）の構造'!I$53 &lt; 0, 0, '将来負担比率（分子）の構造'!I$53), NA())</f>
        <v>568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2261</v>
      </c>
      <c r="C72" s="176">
        <f>基金残高に係る経年分析!G55</f>
        <v>2599</v>
      </c>
      <c r="D72" s="176">
        <f>基金残高に係る経年分析!H55</f>
        <v>3436</v>
      </c>
    </row>
    <row r="73" spans="1:16" x14ac:dyDescent="0.15">
      <c r="A73" s="175" t="s">
        <v>76</v>
      </c>
      <c r="B73" s="176">
        <f>基金残高に係る経年分析!F56</f>
        <v>600</v>
      </c>
      <c r="C73" s="176">
        <f>基金残高に係る経年分析!G56</f>
        <v>700</v>
      </c>
      <c r="D73" s="176">
        <f>基金残高に係る経年分析!H56</f>
        <v>1148</v>
      </c>
    </row>
    <row r="74" spans="1:16" x14ac:dyDescent="0.15">
      <c r="A74" s="175" t="s">
        <v>77</v>
      </c>
      <c r="B74" s="176">
        <f>基金残高に係る経年分析!F57</f>
        <v>3085</v>
      </c>
      <c r="C74" s="176">
        <f>基金残高に係る経年分析!G57</f>
        <v>3422</v>
      </c>
      <c r="D74" s="176">
        <f>基金残高に係る経年分析!H57</f>
        <v>3831</v>
      </c>
    </row>
  </sheetData>
  <sheetProtection algorithmName="SHA-512" hashValue="QDqBWrR1n0GjDlSOJ+cWB3/MO+gA6wfoqKkl5qLia9TAzLnnQNRdXz/+UOqeB4sLNdDN9pb5y7n5IBpZ+XfcjA==" saltValue="5gSuK7C5D9BCveE2gpUA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2" t="s">
        <v>226</v>
      </c>
      <c r="C5" s="733"/>
      <c r="D5" s="733"/>
      <c r="E5" s="733"/>
      <c r="F5" s="733"/>
      <c r="G5" s="733"/>
      <c r="H5" s="733"/>
      <c r="I5" s="733"/>
      <c r="J5" s="733"/>
      <c r="K5" s="733"/>
      <c r="L5" s="733"/>
      <c r="M5" s="733"/>
      <c r="N5" s="733"/>
      <c r="O5" s="733"/>
      <c r="P5" s="733"/>
      <c r="Q5" s="734"/>
      <c r="R5" s="717">
        <v>4168699</v>
      </c>
      <c r="S5" s="718"/>
      <c r="T5" s="718"/>
      <c r="U5" s="718"/>
      <c r="V5" s="718"/>
      <c r="W5" s="718"/>
      <c r="X5" s="718"/>
      <c r="Y5" s="761"/>
      <c r="Z5" s="779">
        <v>21.5</v>
      </c>
      <c r="AA5" s="779"/>
      <c r="AB5" s="779"/>
      <c r="AC5" s="779"/>
      <c r="AD5" s="780">
        <v>4034441</v>
      </c>
      <c r="AE5" s="780"/>
      <c r="AF5" s="780"/>
      <c r="AG5" s="780"/>
      <c r="AH5" s="780"/>
      <c r="AI5" s="780"/>
      <c r="AJ5" s="780"/>
      <c r="AK5" s="780"/>
      <c r="AL5" s="762">
        <v>41.3</v>
      </c>
      <c r="AM5" s="737"/>
      <c r="AN5" s="737"/>
      <c r="AO5" s="763"/>
      <c r="AP5" s="732" t="s">
        <v>227</v>
      </c>
      <c r="AQ5" s="733"/>
      <c r="AR5" s="733"/>
      <c r="AS5" s="733"/>
      <c r="AT5" s="733"/>
      <c r="AU5" s="733"/>
      <c r="AV5" s="733"/>
      <c r="AW5" s="733"/>
      <c r="AX5" s="733"/>
      <c r="AY5" s="733"/>
      <c r="AZ5" s="733"/>
      <c r="BA5" s="733"/>
      <c r="BB5" s="733"/>
      <c r="BC5" s="733"/>
      <c r="BD5" s="733"/>
      <c r="BE5" s="733"/>
      <c r="BF5" s="734"/>
      <c r="BG5" s="664">
        <v>4029723</v>
      </c>
      <c r="BH5" s="665"/>
      <c r="BI5" s="665"/>
      <c r="BJ5" s="665"/>
      <c r="BK5" s="665"/>
      <c r="BL5" s="665"/>
      <c r="BM5" s="665"/>
      <c r="BN5" s="666"/>
      <c r="BO5" s="691">
        <v>96.7</v>
      </c>
      <c r="BP5" s="691"/>
      <c r="BQ5" s="691"/>
      <c r="BR5" s="691"/>
      <c r="BS5" s="692" t="s">
        <v>127</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201680</v>
      </c>
      <c r="S6" s="665"/>
      <c r="T6" s="665"/>
      <c r="U6" s="665"/>
      <c r="V6" s="665"/>
      <c r="W6" s="665"/>
      <c r="X6" s="665"/>
      <c r="Y6" s="666"/>
      <c r="Z6" s="691">
        <v>1</v>
      </c>
      <c r="AA6" s="691"/>
      <c r="AB6" s="691"/>
      <c r="AC6" s="691"/>
      <c r="AD6" s="692">
        <v>201680</v>
      </c>
      <c r="AE6" s="692"/>
      <c r="AF6" s="692"/>
      <c r="AG6" s="692"/>
      <c r="AH6" s="692"/>
      <c r="AI6" s="692"/>
      <c r="AJ6" s="692"/>
      <c r="AK6" s="692"/>
      <c r="AL6" s="667">
        <v>2.1</v>
      </c>
      <c r="AM6" s="668"/>
      <c r="AN6" s="668"/>
      <c r="AO6" s="693"/>
      <c r="AP6" s="661" t="s">
        <v>232</v>
      </c>
      <c r="AQ6" s="662"/>
      <c r="AR6" s="662"/>
      <c r="AS6" s="662"/>
      <c r="AT6" s="662"/>
      <c r="AU6" s="662"/>
      <c r="AV6" s="662"/>
      <c r="AW6" s="662"/>
      <c r="AX6" s="662"/>
      <c r="AY6" s="662"/>
      <c r="AZ6" s="662"/>
      <c r="BA6" s="662"/>
      <c r="BB6" s="662"/>
      <c r="BC6" s="662"/>
      <c r="BD6" s="662"/>
      <c r="BE6" s="662"/>
      <c r="BF6" s="663"/>
      <c r="BG6" s="664">
        <v>4029723</v>
      </c>
      <c r="BH6" s="665"/>
      <c r="BI6" s="665"/>
      <c r="BJ6" s="665"/>
      <c r="BK6" s="665"/>
      <c r="BL6" s="665"/>
      <c r="BM6" s="665"/>
      <c r="BN6" s="666"/>
      <c r="BO6" s="691">
        <v>96.7</v>
      </c>
      <c r="BP6" s="691"/>
      <c r="BQ6" s="691"/>
      <c r="BR6" s="691"/>
      <c r="BS6" s="692" t="s">
        <v>127</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161293</v>
      </c>
      <c r="CS6" s="665"/>
      <c r="CT6" s="665"/>
      <c r="CU6" s="665"/>
      <c r="CV6" s="665"/>
      <c r="CW6" s="665"/>
      <c r="CX6" s="665"/>
      <c r="CY6" s="666"/>
      <c r="CZ6" s="762">
        <v>0.9</v>
      </c>
      <c r="DA6" s="737"/>
      <c r="DB6" s="737"/>
      <c r="DC6" s="765"/>
      <c r="DD6" s="670" t="s">
        <v>127</v>
      </c>
      <c r="DE6" s="665"/>
      <c r="DF6" s="665"/>
      <c r="DG6" s="665"/>
      <c r="DH6" s="665"/>
      <c r="DI6" s="665"/>
      <c r="DJ6" s="665"/>
      <c r="DK6" s="665"/>
      <c r="DL6" s="665"/>
      <c r="DM6" s="665"/>
      <c r="DN6" s="665"/>
      <c r="DO6" s="665"/>
      <c r="DP6" s="666"/>
      <c r="DQ6" s="670">
        <v>161293</v>
      </c>
      <c r="DR6" s="665"/>
      <c r="DS6" s="665"/>
      <c r="DT6" s="665"/>
      <c r="DU6" s="665"/>
      <c r="DV6" s="665"/>
      <c r="DW6" s="665"/>
      <c r="DX6" s="665"/>
      <c r="DY6" s="665"/>
      <c r="DZ6" s="665"/>
      <c r="EA6" s="665"/>
      <c r="EB6" s="665"/>
      <c r="EC6" s="708"/>
    </row>
    <row r="7" spans="2:143" ht="11.25" customHeight="1" x14ac:dyDescent="0.15">
      <c r="B7" s="661" t="s">
        <v>234</v>
      </c>
      <c r="C7" s="662"/>
      <c r="D7" s="662"/>
      <c r="E7" s="662"/>
      <c r="F7" s="662"/>
      <c r="G7" s="662"/>
      <c r="H7" s="662"/>
      <c r="I7" s="662"/>
      <c r="J7" s="662"/>
      <c r="K7" s="662"/>
      <c r="L7" s="662"/>
      <c r="M7" s="662"/>
      <c r="N7" s="662"/>
      <c r="O7" s="662"/>
      <c r="P7" s="662"/>
      <c r="Q7" s="663"/>
      <c r="R7" s="664">
        <v>1408</v>
      </c>
      <c r="S7" s="665"/>
      <c r="T7" s="665"/>
      <c r="U7" s="665"/>
      <c r="V7" s="665"/>
      <c r="W7" s="665"/>
      <c r="X7" s="665"/>
      <c r="Y7" s="666"/>
      <c r="Z7" s="691">
        <v>0</v>
      </c>
      <c r="AA7" s="691"/>
      <c r="AB7" s="691"/>
      <c r="AC7" s="691"/>
      <c r="AD7" s="692">
        <v>1408</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1618528</v>
      </c>
      <c r="BH7" s="665"/>
      <c r="BI7" s="665"/>
      <c r="BJ7" s="665"/>
      <c r="BK7" s="665"/>
      <c r="BL7" s="665"/>
      <c r="BM7" s="665"/>
      <c r="BN7" s="666"/>
      <c r="BO7" s="691">
        <v>38.799999999999997</v>
      </c>
      <c r="BP7" s="691"/>
      <c r="BQ7" s="691"/>
      <c r="BR7" s="691"/>
      <c r="BS7" s="692" t="s">
        <v>127</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3575162</v>
      </c>
      <c r="CS7" s="665"/>
      <c r="CT7" s="665"/>
      <c r="CU7" s="665"/>
      <c r="CV7" s="665"/>
      <c r="CW7" s="665"/>
      <c r="CX7" s="665"/>
      <c r="CY7" s="666"/>
      <c r="CZ7" s="691">
        <v>19.3</v>
      </c>
      <c r="DA7" s="691"/>
      <c r="DB7" s="691"/>
      <c r="DC7" s="691"/>
      <c r="DD7" s="670">
        <v>383493</v>
      </c>
      <c r="DE7" s="665"/>
      <c r="DF7" s="665"/>
      <c r="DG7" s="665"/>
      <c r="DH7" s="665"/>
      <c r="DI7" s="665"/>
      <c r="DJ7" s="665"/>
      <c r="DK7" s="665"/>
      <c r="DL7" s="665"/>
      <c r="DM7" s="665"/>
      <c r="DN7" s="665"/>
      <c r="DO7" s="665"/>
      <c r="DP7" s="666"/>
      <c r="DQ7" s="670">
        <v>3109268</v>
      </c>
      <c r="DR7" s="665"/>
      <c r="DS7" s="665"/>
      <c r="DT7" s="665"/>
      <c r="DU7" s="665"/>
      <c r="DV7" s="665"/>
      <c r="DW7" s="665"/>
      <c r="DX7" s="665"/>
      <c r="DY7" s="665"/>
      <c r="DZ7" s="665"/>
      <c r="EA7" s="665"/>
      <c r="EB7" s="665"/>
      <c r="EC7" s="708"/>
    </row>
    <row r="8" spans="2:143" ht="11.25" customHeight="1" x14ac:dyDescent="0.15">
      <c r="B8" s="661" t="s">
        <v>237</v>
      </c>
      <c r="C8" s="662"/>
      <c r="D8" s="662"/>
      <c r="E8" s="662"/>
      <c r="F8" s="662"/>
      <c r="G8" s="662"/>
      <c r="H8" s="662"/>
      <c r="I8" s="662"/>
      <c r="J8" s="662"/>
      <c r="K8" s="662"/>
      <c r="L8" s="662"/>
      <c r="M8" s="662"/>
      <c r="N8" s="662"/>
      <c r="O8" s="662"/>
      <c r="P8" s="662"/>
      <c r="Q8" s="663"/>
      <c r="R8" s="664">
        <v>12706</v>
      </c>
      <c r="S8" s="665"/>
      <c r="T8" s="665"/>
      <c r="U8" s="665"/>
      <c r="V8" s="665"/>
      <c r="W8" s="665"/>
      <c r="X8" s="665"/>
      <c r="Y8" s="666"/>
      <c r="Z8" s="691">
        <v>0.1</v>
      </c>
      <c r="AA8" s="691"/>
      <c r="AB8" s="691"/>
      <c r="AC8" s="691"/>
      <c r="AD8" s="692">
        <v>12706</v>
      </c>
      <c r="AE8" s="692"/>
      <c r="AF8" s="692"/>
      <c r="AG8" s="692"/>
      <c r="AH8" s="692"/>
      <c r="AI8" s="692"/>
      <c r="AJ8" s="692"/>
      <c r="AK8" s="692"/>
      <c r="AL8" s="667">
        <v>0.1</v>
      </c>
      <c r="AM8" s="668"/>
      <c r="AN8" s="668"/>
      <c r="AO8" s="693"/>
      <c r="AP8" s="661" t="s">
        <v>238</v>
      </c>
      <c r="AQ8" s="662"/>
      <c r="AR8" s="662"/>
      <c r="AS8" s="662"/>
      <c r="AT8" s="662"/>
      <c r="AU8" s="662"/>
      <c r="AV8" s="662"/>
      <c r="AW8" s="662"/>
      <c r="AX8" s="662"/>
      <c r="AY8" s="662"/>
      <c r="AZ8" s="662"/>
      <c r="BA8" s="662"/>
      <c r="BB8" s="662"/>
      <c r="BC8" s="662"/>
      <c r="BD8" s="662"/>
      <c r="BE8" s="662"/>
      <c r="BF8" s="663"/>
      <c r="BG8" s="664">
        <v>56018</v>
      </c>
      <c r="BH8" s="665"/>
      <c r="BI8" s="665"/>
      <c r="BJ8" s="665"/>
      <c r="BK8" s="665"/>
      <c r="BL8" s="665"/>
      <c r="BM8" s="665"/>
      <c r="BN8" s="666"/>
      <c r="BO8" s="691">
        <v>1.3</v>
      </c>
      <c r="BP8" s="691"/>
      <c r="BQ8" s="691"/>
      <c r="BR8" s="691"/>
      <c r="BS8" s="692" t="s">
        <v>127</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5674494</v>
      </c>
      <c r="CS8" s="665"/>
      <c r="CT8" s="665"/>
      <c r="CU8" s="665"/>
      <c r="CV8" s="665"/>
      <c r="CW8" s="665"/>
      <c r="CX8" s="665"/>
      <c r="CY8" s="666"/>
      <c r="CZ8" s="691">
        <v>30.7</v>
      </c>
      <c r="DA8" s="691"/>
      <c r="DB8" s="691"/>
      <c r="DC8" s="691"/>
      <c r="DD8" s="670">
        <v>22652</v>
      </c>
      <c r="DE8" s="665"/>
      <c r="DF8" s="665"/>
      <c r="DG8" s="665"/>
      <c r="DH8" s="665"/>
      <c r="DI8" s="665"/>
      <c r="DJ8" s="665"/>
      <c r="DK8" s="665"/>
      <c r="DL8" s="665"/>
      <c r="DM8" s="665"/>
      <c r="DN8" s="665"/>
      <c r="DO8" s="665"/>
      <c r="DP8" s="666"/>
      <c r="DQ8" s="670">
        <v>2827876</v>
      </c>
      <c r="DR8" s="665"/>
      <c r="DS8" s="665"/>
      <c r="DT8" s="665"/>
      <c r="DU8" s="665"/>
      <c r="DV8" s="665"/>
      <c r="DW8" s="665"/>
      <c r="DX8" s="665"/>
      <c r="DY8" s="665"/>
      <c r="DZ8" s="665"/>
      <c r="EA8" s="665"/>
      <c r="EB8" s="665"/>
      <c r="EC8" s="708"/>
    </row>
    <row r="9" spans="2:143" ht="11.25" customHeight="1" x14ac:dyDescent="0.15">
      <c r="B9" s="661" t="s">
        <v>240</v>
      </c>
      <c r="C9" s="662"/>
      <c r="D9" s="662"/>
      <c r="E9" s="662"/>
      <c r="F9" s="662"/>
      <c r="G9" s="662"/>
      <c r="H9" s="662"/>
      <c r="I9" s="662"/>
      <c r="J9" s="662"/>
      <c r="K9" s="662"/>
      <c r="L9" s="662"/>
      <c r="M9" s="662"/>
      <c r="N9" s="662"/>
      <c r="O9" s="662"/>
      <c r="P9" s="662"/>
      <c r="Q9" s="663"/>
      <c r="R9" s="664">
        <v>14533</v>
      </c>
      <c r="S9" s="665"/>
      <c r="T9" s="665"/>
      <c r="U9" s="665"/>
      <c r="V9" s="665"/>
      <c r="W9" s="665"/>
      <c r="X9" s="665"/>
      <c r="Y9" s="666"/>
      <c r="Z9" s="691">
        <v>0.1</v>
      </c>
      <c r="AA9" s="691"/>
      <c r="AB9" s="691"/>
      <c r="AC9" s="691"/>
      <c r="AD9" s="692">
        <v>14533</v>
      </c>
      <c r="AE9" s="692"/>
      <c r="AF9" s="692"/>
      <c r="AG9" s="692"/>
      <c r="AH9" s="692"/>
      <c r="AI9" s="692"/>
      <c r="AJ9" s="692"/>
      <c r="AK9" s="692"/>
      <c r="AL9" s="667">
        <v>0.1</v>
      </c>
      <c r="AM9" s="668"/>
      <c r="AN9" s="668"/>
      <c r="AO9" s="693"/>
      <c r="AP9" s="661" t="s">
        <v>241</v>
      </c>
      <c r="AQ9" s="662"/>
      <c r="AR9" s="662"/>
      <c r="AS9" s="662"/>
      <c r="AT9" s="662"/>
      <c r="AU9" s="662"/>
      <c r="AV9" s="662"/>
      <c r="AW9" s="662"/>
      <c r="AX9" s="662"/>
      <c r="AY9" s="662"/>
      <c r="AZ9" s="662"/>
      <c r="BA9" s="662"/>
      <c r="BB9" s="662"/>
      <c r="BC9" s="662"/>
      <c r="BD9" s="662"/>
      <c r="BE9" s="662"/>
      <c r="BF9" s="663"/>
      <c r="BG9" s="664">
        <v>1255228</v>
      </c>
      <c r="BH9" s="665"/>
      <c r="BI9" s="665"/>
      <c r="BJ9" s="665"/>
      <c r="BK9" s="665"/>
      <c r="BL9" s="665"/>
      <c r="BM9" s="665"/>
      <c r="BN9" s="666"/>
      <c r="BO9" s="691">
        <v>30.1</v>
      </c>
      <c r="BP9" s="691"/>
      <c r="BQ9" s="691"/>
      <c r="BR9" s="691"/>
      <c r="BS9" s="692" t="s">
        <v>127</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2464855</v>
      </c>
      <c r="CS9" s="665"/>
      <c r="CT9" s="665"/>
      <c r="CU9" s="665"/>
      <c r="CV9" s="665"/>
      <c r="CW9" s="665"/>
      <c r="CX9" s="665"/>
      <c r="CY9" s="666"/>
      <c r="CZ9" s="691">
        <v>13.3</v>
      </c>
      <c r="DA9" s="691"/>
      <c r="DB9" s="691"/>
      <c r="DC9" s="691"/>
      <c r="DD9" s="670">
        <v>9650</v>
      </c>
      <c r="DE9" s="665"/>
      <c r="DF9" s="665"/>
      <c r="DG9" s="665"/>
      <c r="DH9" s="665"/>
      <c r="DI9" s="665"/>
      <c r="DJ9" s="665"/>
      <c r="DK9" s="665"/>
      <c r="DL9" s="665"/>
      <c r="DM9" s="665"/>
      <c r="DN9" s="665"/>
      <c r="DO9" s="665"/>
      <c r="DP9" s="666"/>
      <c r="DQ9" s="670">
        <v>1943567</v>
      </c>
      <c r="DR9" s="665"/>
      <c r="DS9" s="665"/>
      <c r="DT9" s="665"/>
      <c r="DU9" s="665"/>
      <c r="DV9" s="665"/>
      <c r="DW9" s="665"/>
      <c r="DX9" s="665"/>
      <c r="DY9" s="665"/>
      <c r="DZ9" s="665"/>
      <c r="EA9" s="665"/>
      <c r="EB9" s="665"/>
      <c r="EC9" s="708"/>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108621</v>
      </c>
      <c r="BH10" s="665"/>
      <c r="BI10" s="665"/>
      <c r="BJ10" s="665"/>
      <c r="BK10" s="665"/>
      <c r="BL10" s="665"/>
      <c r="BM10" s="665"/>
      <c r="BN10" s="666"/>
      <c r="BO10" s="691">
        <v>2.6</v>
      </c>
      <c r="BP10" s="691"/>
      <c r="BQ10" s="691"/>
      <c r="BR10" s="691"/>
      <c r="BS10" s="692" t="s">
        <v>127</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1353</v>
      </c>
      <c r="CS10" s="665"/>
      <c r="CT10" s="665"/>
      <c r="CU10" s="665"/>
      <c r="CV10" s="665"/>
      <c r="CW10" s="665"/>
      <c r="CX10" s="665"/>
      <c r="CY10" s="666"/>
      <c r="CZ10" s="691">
        <v>0</v>
      </c>
      <c r="DA10" s="691"/>
      <c r="DB10" s="691"/>
      <c r="DC10" s="691"/>
      <c r="DD10" s="670" t="s">
        <v>127</v>
      </c>
      <c r="DE10" s="665"/>
      <c r="DF10" s="665"/>
      <c r="DG10" s="665"/>
      <c r="DH10" s="665"/>
      <c r="DI10" s="665"/>
      <c r="DJ10" s="665"/>
      <c r="DK10" s="665"/>
      <c r="DL10" s="665"/>
      <c r="DM10" s="665"/>
      <c r="DN10" s="665"/>
      <c r="DO10" s="665"/>
      <c r="DP10" s="666"/>
      <c r="DQ10" s="670">
        <v>1353</v>
      </c>
      <c r="DR10" s="665"/>
      <c r="DS10" s="665"/>
      <c r="DT10" s="665"/>
      <c r="DU10" s="665"/>
      <c r="DV10" s="665"/>
      <c r="DW10" s="665"/>
      <c r="DX10" s="665"/>
      <c r="DY10" s="665"/>
      <c r="DZ10" s="665"/>
      <c r="EA10" s="665"/>
      <c r="EB10" s="665"/>
      <c r="EC10" s="708"/>
    </row>
    <row r="11" spans="2:143" ht="11.25" customHeight="1" x14ac:dyDescent="0.15">
      <c r="B11" s="661" t="s">
        <v>246</v>
      </c>
      <c r="C11" s="662"/>
      <c r="D11" s="662"/>
      <c r="E11" s="662"/>
      <c r="F11" s="662"/>
      <c r="G11" s="662"/>
      <c r="H11" s="662"/>
      <c r="I11" s="662"/>
      <c r="J11" s="662"/>
      <c r="K11" s="662"/>
      <c r="L11" s="662"/>
      <c r="M11" s="662"/>
      <c r="N11" s="662"/>
      <c r="O11" s="662"/>
      <c r="P11" s="662"/>
      <c r="Q11" s="663"/>
      <c r="R11" s="664">
        <v>816854</v>
      </c>
      <c r="S11" s="665"/>
      <c r="T11" s="665"/>
      <c r="U11" s="665"/>
      <c r="V11" s="665"/>
      <c r="W11" s="665"/>
      <c r="X11" s="665"/>
      <c r="Y11" s="666"/>
      <c r="Z11" s="667">
        <v>4.2</v>
      </c>
      <c r="AA11" s="668"/>
      <c r="AB11" s="668"/>
      <c r="AC11" s="669"/>
      <c r="AD11" s="670">
        <v>816854</v>
      </c>
      <c r="AE11" s="665"/>
      <c r="AF11" s="665"/>
      <c r="AG11" s="665"/>
      <c r="AH11" s="665"/>
      <c r="AI11" s="665"/>
      <c r="AJ11" s="665"/>
      <c r="AK11" s="666"/>
      <c r="AL11" s="667">
        <v>8.4</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198661</v>
      </c>
      <c r="BH11" s="665"/>
      <c r="BI11" s="665"/>
      <c r="BJ11" s="665"/>
      <c r="BK11" s="665"/>
      <c r="BL11" s="665"/>
      <c r="BM11" s="665"/>
      <c r="BN11" s="666"/>
      <c r="BO11" s="691">
        <v>4.8</v>
      </c>
      <c r="BP11" s="691"/>
      <c r="BQ11" s="691"/>
      <c r="BR11" s="691"/>
      <c r="BS11" s="692" t="s">
        <v>127</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439283</v>
      </c>
      <c r="CS11" s="665"/>
      <c r="CT11" s="665"/>
      <c r="CU11" s="665"/>
      <c r="CV11" s="665"/>
      <c r="CW11" s="665"/>
      <c r="CX11" s="665"/>
      <c r="CY11" s="666"/>
      <c r="CZ11" s="691">
        <v>2.4</v>
      </c>
      <c r="DA11" s="691"/>
      <c r="DB11" s="691"/>
      <c r="DC11" s="691"/>
      <c r="DD11" s="670">
        <v>54159</v>
      </c>
      <c r="DE11" s="665"/>
      <c r="DF11" s="665"/>
      <c r="DG11" s="665"/>
      <c r="DH11" s="665"/>
      <c r="DI11" s="665"/>
      <c r="DJ11" s="665"/>
      <c r="DK11" s="665"/>
      <c r="DL11" s="665"/>
      <c r="DM11" s="665"/>
      <c r="DN11" s="665"/>
      <c r="DO11" s="665"/>
      <c r="DP11" s="666"/>
      <c r="DQ11" s="670">
        <v>315065</v>
      </c>
      <c r="DR11" s="665"/>
      <c r="DS11" s="665"/>
      <c r="DT11" s="665"/>
      <c r="DU11" s="665"/>
      <c r="DV11" s="665"/>
      <c r="DW11" s="665"/>
      <c r="DX11" s="665"/>
      <c r="DY11" s="665"/>
      <c r="DZ11" s="665"/>
      <c r="EA11" s="665"/>
      <c r="EB11" s="665"/>
      <c r="EC11" s="708"/>
    </row>
    <row r="12" spans="2:143" ht="11.25" customHeight="1" x14ac:dyDescent="0.15">
      <c r="B12" s="661" t="s">
        <v>249</v>
      </c>
      <c r="C12" s="662"/>
      <c r="D12" s="662"/>
      <c r="E12" s="662"/>
      <c r="F12" s="662"/>
      <c r="G12" s="662"/>
      <c r="H12" s="662"/>
      <c r="I12" s="662"/>
      <c r="J12" s="662"/>
      <c r="K12" s="662"/>
      <c r="L12" s="662"/>
      <c r="M12" s="662"/>
      <c r="N12" s="662"/>
      <c r="O12" s="662"/>
      <c r="P12" s="662"/>
      <c r="Q12" s="663"/>
      <c r="R12" s="664">
        <v>7392</v>
      </c>
      <c r="S12" s="665"/>
      <c r="T12" s="665"/>
      <c r="U12" s="665"/>
      <c r="V12" s="665"/>
      <c r="W12" s="665"/>
      <c r="X12" s="665"/>
      <c r="Y12" s="666"/>
      <c r="Z12" s="691">
        <v>0</v>
      </c>
      <c r="AA12" s="691"/>
      <c r="AB12" s="691"/>
      <c r="AC12" s="691"/>
      <c r="AD12" s="692">
        <v>7392</v>
      </c>
      <c r="AE12" s="692"/>
      <c r="AF12" s="692"/>
      <c r="AG12" s="692"/>
      <c r="AH12" s="692"/>
      <c r="AI12" s="692"/>
      <c r="AJ12" s="692"/>
      <c r="AK12" s="692"/>
      <c r="AL12" s="667">
        <v>0.1</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2053668</v>
      </c>
      <c r="BH12" s="665"/>
      <c r="BI12" s="665"/>
      <c r="BJ12" s="665"/>
      <c r="BK12" s="665"/>
      <c r="BL12" s="665"/>
      <c r="BM12" s="665"/>
      <c r="BN12" s="666"/>
      <c r="BO12" s="691">
        <v>49.3</v>
      </c>
      <c r="BP12" s="691"/>
      <c r="BQ12" s="691"/>
      <c r="BR12" s="691"/>
      <c r="BS12" s="692" t="s">
        <v>127</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1017908</v>
      </c>
      <c r="CS12" s="665"/>
      <c r="CT12" s="665"/>
      <c r="CU12" s="665"/>
      <c r="CV12" s="665"/>
      <c r="CW12" s="665"/>
      <c r="CX12" s="665"/>
      <c r="CY12" s="666"/>
      <c r="CZ12" s="691">
        <v>5.5</v>
      </c>
      <c r="DA12" s="691"/>
      <c r="DB12" s="691"/>
      <c r="DC12" s="691"/>
      <c r="DD12" s="670">
        <v>46807</v>
      </c>
      <c r="DE12" s="665"/>
      <c r="DF12" s="665"/>
      <c r="DG12" s="665"/>
      <c r="DH12" s="665"/>
      <c r="DI12" s="665"/>
      <c r="DJ12" s="665"/>
      <c r="DK12" s="665"/>
      <c r="DL12" s="665"/>
      <c r="DM12" s="665"/>
      <c r="DN12" s="665"/>
      <c r="DO12" s="665"/>
      <c r="DP12" s="666"/>
      <c r="DQ12" s="670">
        <v>345142</v>
      </c>
      <c r="DR12" s="665"/>
      <c r="DS12" s="665"/>
      <c r="DT12" s="665"/>
      <c r="DU12" s="665"/>
      <c r="DV12" s="665"/>
      <c r="DW12" s="665"/>
      <c r="DX12" s="665"/>
      <c r="DY12" s="665"/>
      <c r="DZ12" s="665"/>
      <c r="EA12" s="665"/>
      <c r="EB12" s="665"/>
      <c r="EC12" s="708"/>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2046488</v>
      </c>
      <c r="BH13" s="665"/>
      <c r="BI13" s="665"/>
      <c r="BJ13" s="665"/>
      <c r="BK13" s="665"/>
      <c r="BL13" s="665"/>
      <c r="BM13" s="665"/>
      <c r="BN13" s="666"/>
      <c r="BO13" s="691">
        <v>49.1</v>
      </c>
      <c r="BP13" s="691"/>
      <c r="BQ13" s="691"/>
      <c r="BR13" s="691"/>
      <c r="BS13" s="692" t="s">
        <v>127</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1431764</v>
      </c>
      <c r="CS13" s="665"/>
      <c r="CT13" s="665"/>
      <c r="CU13" s="665"/>
      <c r="CV13" s="665"/>
      <c r="CW13" s="665"/>
      <c r="CX13" s="665"/>
      <c r="CY13" s="666"/>
      <c r="CZ13" s="691">
        <v>7.7</v>
      </c>
      <c r="DA13" s="691"/>
      <c r="DB13" s="691"/>
      <c r="DC13" s="691"/>
      <c r="DD13" s="670">
        <v>651878</v>
      </c>
      <c r="DE13" s="665"/>
      <c r="DF13" s="665"/>
      <c r="DG13" s="665"/>
      <c r="DH13" s="665"/>
      <c r="DI13" s="665"/>
      <c r="DJ13" s="665"/>
      <c r="DK13" s="665"/>
      <c r="DL13" s="665"/>
      <c r="DM13" s="665"/>
      <c r="DN13" s="665"/>
      <c r="DO13" s="665"/>
      <c r="DP13" s="666"/>
      <c r="DQ13" s="670">
        <v>783308</v>
      </c>
      <c r="DR13" s="665"/>
      <c r="DS13" s="665"/>
      <c r="DT13" s="665"/>
      <c r="DU13" s="665"/>
      <c r="DV13" s="665"/>
      <c r="DW13" s="665"/>
      <c r="DX13" s="665"/>
      <c r="DY13" s="665"/>
      <c r="DZ13" s="665"/>
      <c r="EA13" s="665"/>
      <c r="EB13" s="665"/>
      <c r="EC13" s="708"/>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118217</v>
      </c>
      <c r="BH14" s="665"/>
      <c r="BI14" s="665"/>
      <c r="BJ14" s="665"/>
      <c r="BK14" s="665"/>
      <c r="BL14" s="665"/>
      <c r="BM14" s="665"/>
      <c r="BN14" s="666"/>
      <c r="BO14" s="691">
        <v>2.8</v>
      </c>
      <c r="BP14" s="691"/>
      <c r="BQ14" s="691"/>
      <c r="BR14" s="691"/>
      <c r="BS14" s="692" t="s">
        <v>127</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497929</v>
      </c>
      <c r="CS14" s="665"/>
      <c r="CT14" s="665"/>
      <c r="CU14" s="665"/>
      <c r="CV14" s="665"/>
      <c r="CW14" s="665"/>
      <c r="CX14" s="665"/>
      <c r="CY14" s="666"/>
      <c r="CZ14" s="691">
        <v>2.7</v>
      </c>
      <c r="DA14" s="691"/>
      <c r="DB14" s="691"/>
      <c r="DC14" s="691"/>
      <c r="DD14" s="670">
        <v>19792</v>
      </c>
      <c r="DE14" s="665"/>
      <c r="DF14" s="665"/>
      <c r="DG14" s="665"/>
      <c r="DH14" s="665"/>
      <c r="DI14" s="665"/>
      <c r="DJ14" s="665"/>
      <c r="DK14" s="665"/>
      <c r="DL14" s="665"/>
      <c r="DM14" s="665"/>
      <c r="DN14" s="665"/>
      <c r="DO14" s="665"/>
      <c r="DP14" s="666"/>
      <c r="DQ14" s="670">
        <v>479512</v>
      </c>
      <c r="DR14" s="665"/>
      <c r="DS14" s="665"/>
      <c r="DT14" s="665"/>
      <c r="DU14" s="665"/>
      <c r="DV14" s="665"/>
      <c r="DW14" s="665"/>
      <c r="DX14" s="665"/>
      <c r="DY14" s="665"/>
      <c r="DZ14" s="665"/>
      <c r="EA14" s="665"/>
      <c r="EB14" s="665"/>
      <c r="EC14" s="708"/>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238796</v>
      </c>
      <c r="BH15" s="665"/>
      <c r="BI15" s="665"/>
      <c r="BJ15" s="665"/>
      <c r="BK15" s="665"/>
      <c r="BL15" s="665"/>
      <c r="BM15" s="665"/>
      <c r="BN15" s="666"/>
      <c r="BO15" s="691">
        <v>5.7</v>
      </c>
      <c r="BP15" s="691"/>
      <c r="BQ15" s="691"/>
      <c r="BR15" s="691"/>
      <c r="BS15" s="692" t="s">
        <v>127</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1542832</v>
      </c>
      <c r="CS15" s="665"/>
      <c r="CT15" s="665"/>
      <c r="CU15" s="665"/>
      <c r="CV15" s="665"/>
      <c r="CW15" s="665"/>
      <c r="CX15" s="665"/>
      <c r="CY15" s="666"/>
      <c r="CZ15" s="691">
        <v>8.3000000000000007</v>
      </c>
      <c r="DA15" s="691"/>
      <c r="DB15" s="691"/>
      <c r="DC15" s="691"/>
      <c r="DD15" s="670">
        <v>39495</v>
      </c>
      <c r="DE15" s="665"/>
      <c r="DF15" s="665"/>
      <c r="DG15" s="665"/>
      <c r="DH15" s="665"/>
      <c r="DI15" s="665"/>
      <c r="DJ15" s="665"/>
      <c r="DK15" s="665"/>
      <c r="DL15" s="665"/>
      <c r="DM15" s="665"/>
      <c r="DN15" s="665"/>
      <c r="DO15" s="665"/>
      <c r="DP15" s="666"/>
      <c r="DQ15" s="670">
        <v>1197582</v>
      </c>
      <c r="DR15" s="665"/>
      <c r="DS15" s="665"/>
      <c r="DT15" s="665"/>
      <c r="DU15" s="665"/>
      <c r="DV15" s="665"/>
      <c r="DW15" s="665"/>
      <c r="DX15" s="665"/>
      <c r="DY15" s="665"/>
      <c r="DZ15" s="665"/>
      <c r="EA15" s="665"/>
      <c r="EB15" s="665"/>
      <c r="EC15" s="708"/>
    </row>
    <row r="16" spans="2:143" ht="11.25" customHeight="1" x14ac:dyDescent="0.15">
      <c r="B16" s="661" t="s">
        <v>261</v>
      </c>
      <c r="C16" s="662"/>
      <c r="D16" s="662"/>
      <c r="E16" s="662"/>
      <c r="F16" s="662"/>
      <c r="G16" s="662"/>
      <c r="H16" s="662"/>
      <c r="I16" s="662"/>
      <c r="J16" s="662"/>
      <c r="K16" s="662"/>
      <c r="L16" s="662"/>
      <c r="M16" s="662"/>
      <c r="N16" s="662"/>
      <c r="O16" s="662"/>
      <c r="P16" s="662"/>
      <c r="Q16" s="663"/>
      <c r="R16" s="664">
        <v>17870</v>
      </c>
      <c r="S16" s="665"/>
      <c r="T16" s="665"/>
      <c r="U16" s="665"/>
      <c r="V16" s="665"/>
      <c r="W16" s="665"/>
      <c r="X16" s="665"/>
      <c r="Y16" s="666"/>
      <c r="Z16" s="691">
        <v>0.1</v>
      </c>
      <c r="AA16" s="691"/>
      <c r="AB16" s="691"/>
      <c r="AC16" s="691"/>
      <c r="AD16" s="692">
        <v>17870</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v>567462</v>
      </c>
      <c r="CS16" s="665"/>
      <c r="CT16" s="665"/>
      <c r="CU16" s="665"/>
      <c r="CV16" s="665"/>
      <c r="CW16" s="665"/>
      <c r="CX16" s="665"/>
      <c r="CY16" s="666"/>
      <c r="CZ16" s="691">
        <v>3.1</v>
      </c>
      <c r="DA16" s="691"/>
      <c r="DB16" s="691"/>
      <c r="DC16" s="691"/>
      <c r="DD16" s="670" t="s">
        <v>127</v>
      </c>
      <c r="DE16" s="665"/>
      <c r="DF16" s="665"/>
      <c r="DG16" s="665"/>
      <c r="DH16" s="665"/>
      <c r="DI16" s="665"/>
      <c r="DJ16" s="665"/>
      <c r="DK16" s="665"/>
      <c r="DL16" s="665"/>
      <c r="DM16" s="665"/>
      <c r="DN16" s="665"/>
      <c r="DO16" s="665"/>
      <c r="DP16" s="666"/>
      <c r="DQ16" s="670">
        <v>53838</v>
      </c>
      <c r="DR16" s="665"/>
      <c r="DS16" s="665"/>
      <c r="DT16" s="665"/>
      <c r="DU16" s="665"/>
      <c r="DV16" s="665"/>
      <c r="DW16" s="665"/>
      <c r="DX16" s="665"/>
      <c r="DY16" s="665"/>
      <c r="DZ16" s="665"/>
      <c r="EA16" s="665"/>
      <c r="EB16" s="665"/>
      <c r="EC16" s="708"/>
    </row>
    <row r="17" spans="2:133" ht="11.25" customHeight="1" x14ac:dyDescent="0.15">
      <c r="B17" s="661" t="s">
        <v>264</v>
      </c>
      <c r="C17" s="662"/>
      <c r="D17" s="662"/>
      <c r="E17" s="662"/>
      <c r="F17" s="662"/>
      <c r="G17" s="662"/>
      <c r="H17" s="662"/>
      <c r="I17" s="662"/>
      <c r="J17" s="662"/>
      <c r="K17" s="662"/>
      <c r="L17" s="662"/>
      <c r="M17" s="662"/>
      <c r="N17" s="662"/>
      <c r="O17" s="662"/>
      <c r="P17" s="662"/>
      <c r="Q17" s="663"/>
      <c r="R17" s="664">
        <v>59316</v>
      </c>
      <c r="S17" s="665"/>
      <c r="T17" s="665"/>
      <c r="U17" s="665"/>
      <c r="V17" s="665"/>
      <c r="W17" s="665"/>
      <c r="X17" s="665"/>
      <c r="Y17" s="666"/>
      <c r="Z17" s="691">
        <v>0.3</v>
      </c>
      <c r="AA17" s="691"/>
      <c r="AB17" s="691"/>
      <c r="AC17" s="691"/>
      <c r="AD17" s="692">
        <v>59316</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v>514</v>
      </c>
      <c r="BH17" s="665"/>
      <c r="BI17" s="665"/>
      <c r="BJ17" s="665"/>
      <c r="BK17" s="665"/>
      <c r="BL17" s="665"/>
      <c r="BM17" s="665"/>
      <c r="BN17" s="666"/>
      <c r="BO17" s="691">
        <v>0</v>
      </c>
      <c r="BP17" s="691"/>
      <c r="BQ17" s="691"/>
      <c r="BR17" s="691"/>
      <c r="BS17" s="692" t="s">
        <v>127</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1138083</v>
      </c>
      <c r="CS17" s="665"/>
      <c r="CT17" s="665"/>
      <c r="CU17" s="665"/>
      <c r="CV17" s="665"/>
      <c r="CW17" s="665"/>
      <c r="CX17" s="665"/>
      <c r="CY17" s="666"/>
      <c r="CZ17" s="691">
        <v>6.1</v>
      </c>
      <c r="DA17" s="691"/>
      <c r="DB17" s="691"/>
      <c r="DC17" s="691"/>
      <c r="DD17" s="670" t="s">
        <v>127</v>
      </c>
      <c r="DE17" s="665"/>
      <c r="DF17" s="665"/>
      <c r="DG17" s="665"/>
      <c r="DH17" s="665"/>
      <c r="DI17" s="665"/>
      <c r="DJ17" s="665"/>
      <c r="DK17" s="665"/>
      <c r="DL17" s="665"/>
      <c r="DM17" s="665"/>
      <c r="DN17" s="665"/>
      <c r="DO17" s="665"/>
      <c r="DP17" s="666"/>
      <c r="DQ17" s="670">
        <v>1100811</v>
      </c>
      <c r="DR17" s="665"/>
      <c r="DS17" s="665"/>
      <c r="DT17" s="665"/>
      <c r="DU17" s="665"/>
      <c r="DV17" s="665"/>
      <c r="DW17" s="665"/>
      <c r="DX17" s="665"/>
      <c r="DY17" s="665"/>
      <c r="DZ17" s="665"/>
      <c r="EA17" s="665"/>
      <c r="EB17" s="665"/>
      <c r="EC17" s="708"/>
    </row>
    <row r="18" spans="2:133" ht="11.25" customHeight="1" x14ac:dyDescent="0.15">
      <c r="B18" s="661" t="s">
        <v>267</v>
      </c>
      <c r="C18" s="662"/>
      <c r="D18" s="662"/>
      <c r="E18" s="662"/>
      <c r="F18" s="662"/>
      <c r="G18" s="662"/>
      <c r="H18" s="662"/>
      <c r="I18" s="662"/>
      <c r="J18" s="662"/>
      <c r="K18" s="662"/>
      <c r="L18" s="662"/>
      <c r="M18" s="662"/>
      <c r="N18" s="662"/>
      <c r="O18" s="662"/>
      <c r="P18" s="662"/>
      <c r="Q18" s="663"/>
      <c r="R18" s="664">
        <v>109988</v>
      </c>
      <c r="S18" s="665"/>
      <c r="T18" s="665"/>
      <c r="U18" s="665"/>
      <c r="V18" s="665"/>
      <c r="W18" s="665"/>
      <c r="X18" s="665"/>
      <c r="Y18" s="666"/>
      <c r="Z18" s="691">
        <v>0.6</v>
      </c>
      <c r="AA18" s="691"/>
      <c r="AB18" s="691"/>
      <c r="AC18" s="691"/>
      <c r="AD18" s="692">
        <v>105618</v>
      </c>
      <c r="AE18" s="692"/>
      <c r="AF18" s="692"/>
      <c r="AG18" s="692"/>
      <c r="AH18" s="692"/>
      <c r="AI18" s="692"/>
      <c r="AJ18" s="692"/>
      <c r="AK18" s="692"/>
      <c r="AL18" s="667">
        <v>1.1000000238418579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8"/>
    </row>
    <row r="19" spans="2:133" ht="11.25" customHeight="1" x14ac:dyDescent="0.15">
      <c r="B19" s="661" t="s">
        <v>270</v>
      </c>
      <c r="C19" s="662"/>
      <c r="D19" s="662"/>
      <c r="E19" s="662"/>
      <c r="F19" s="662"/>
      <c r="G19" s="662"/>
      <c r="H19" s="662"/>
      <c r="I19" s="662"/>
      <c r="J19" s="662"/>
      <c r="K19" s="662"/>
      <c r="L19" s="662"/>
      <c r="M19" s="662"/>
      <c r="N19" s="662"/>
      <c r="O19" s="662"/>
      <c r="P19" s="662"/>
      <c r="Q19" s="663"/>
      <c r="R19" s="664">
        <v>20619</v>
      </c>
      <c r="S19" s="665"/>
      <c r="T19" s="665"/>
      <c r="U19" s="665"/>
      <c r="V19" s="665"/>
      <c r="W19" s="665"/>
      <c r="X19" s="665"/>
      <c r="Y19" s="666"/>
      <c r="Z19" s="691">
        <v>0.1</v>
      </c>
      <c r="AA19" s="691"/>
      <c r="AB19" s="691"/>
      <c r="AC19" s="691"/>
      <c r="AD19" s="692">
        <v>20619</v>
      </c>
      <c r="AE19" s="692"/>
      <c r="AF19" s="692"/>
      <c r="AG19" s="692"/>
      <c r="AH19" s="692"/>
      <c r="AI19" s="692"/>
      <c r="AJ19" s="692"/>
      <c r="AK19" s="692"/>
      <c r="AL19" s="667">
        <v>0.2</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138976</v>
      </c>
      <c r="BH19" s="665"/>
      <c r="BI19" s="665"/>
      <c r="BJ19" s="665"/>
      <c r="BK19" s="665"/>
      <c r="BL19" s="665"/>
      <c r="BM19" s="665"/>
      <c r="BN19" s="666"/>
      <c r="BO19" s="691">
        <v>3.3</v>
      </c>
      <c r="BP19" s="691"/>
      <c r="BQ19" s="691"/>
      <c r="BR19" s="691"/>
      <c r="BS19" s="692" t="s">
        <v>127</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8"/>
    </row>
    <row r="20" spans="2:133" ht="11.25" customHeight="1" x14ac:dyDescent="0.15">
      <c r="B20" s="661" t="s">
        <v>273</v>
      </c>
      <c r="C20" s="662"/>
      <c r="D20" s="662"/>
      <c r="E20" s="662"/>
      <c r="F20" s="662"/>
      <c r="G20" s="662"/>
      <c r="H20" s="662"/>
      <c r="I20" s="662"/>
      <c r="J20" s="662"/>
      <c r="K20" s="662"/>
      <c r="L20" s="662"/>
      <c r="M20" s="662"/>
      <c r="N20" s="662"/>
      <c r="O20" s="662"/>
      <c r="P20" s="662"/>
      <c r="Q20" s="663"/>
      <c r="R20" s="664">
        <v>5004</v>
      </c>
      <c r="S20" s="665"/>
      <c r="T20" s="665"/>
      <c r="U20" s="665"/>
      <c r="V20" s="665"/>
      <c r="W20" s="665"/>
      <c r="X20" s="665"/>
      <c r="Y20" s="666"/>
      <c r="Z20" s="691">
        <v>0</v>
      </c>
      <c r="AA20" s="691"/>
      <c r="AB20" s="691"/>
      <c r="AC20" s="691"/>
      <c r="AD20" s="692">
        <v>5004</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138976</v>
      </c>
      <c r="BH20" s="665"/>
      <c r="BI20" s="665"/>
      <c r="BJ20" s="665"/>
      <c r="BK20" s="665"/>
      <c r="BL20" s="665"/>
      <c r="BM20" s="665"/>
      <c r="BN20" s="666"/>
      <c r="BO20" s="691">
        <v>3.3</v>
      </c>
      <c r="BP20" s="691"/>
      <c r="BQ20" s="691"/>
      <c r="BR20" s="691"/>
      <c r="BS20" s="692" t="s">
        <v>127</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18512418</v>
      </c>
      <c r="CS20" s="665"/>
      <c r="CT20" s="665"/>
      <c r="CU20" s="665"/>
      <c r="CV20" s="665"/>
      <c r="CW20" s="665"/>
      <c r="CX20" s="665"/>
      <c r="CY20" s="666"/>
      <c r="CZ20" s="691">
        <v>100</v>
      </c>
      <c r="DA20" s="691"/>
      <c r="DB20" s="691"/>
      <c r="DC20" s="691"/>
      <c r="DD20" s="670">
        <v>1227926</v>
      </c>
      <c r="DE20" s="665"/>
      <c r="DF20" s="665"/>
      <c r="DG20" s="665"/>
      <c r="DH20" s="665"/>
      <c r="DI20" s="665"/>
      <c r="DJ20" s="665"/>
      <c r="DK20" s="665"/>
      <c r="DL20" s="665"/>
      <c r="DM20" s="665"/>
      <c r="DN20" s="665"/>
      <c r="DO20" s="665"/>
      <c r="DP20" s="666"/>
      <c r="DQ20" s="670">
        <v>12318615</v>
      </c>
      <c r="DR20" s="665"/>
      <c r="DS20" s="665"/>
      <c r="DT20" s="665"/>
      <c r="DU20" s="665"/>
      <c r="DV20" s="665"/>
      <c r="DW20" s="665"/>
      <c r="DX20" s="665"/>
      <c r="DY20" s="665"/>
      <c r="DZ20" s="665"/>
      <c r="EA20" s="665"/>
      <c r="EB20" s="665"/>
      <c r="EC20" s="708"/>
    </row>
    <row r="21" spans="2:133" ht="11.25" customHeight="1" x14ac:dyDescent="0.15">
      <c r="B21" s="661" t="s">
        <v>276</v>
      </c>
      <c r="C21" s="662"/>
      <c r="D21" s="662"/>
      <c r="E21" s="662"/>
      <c r="F21" s="662"/>
      <c r="G21" s="662"/>
      <c r="H21" s="662"/>
      <c r="I21" s="662"/>
      <c r="J21" s="662"/>
      <c r="K21" s="662"/>
      <c r="L21" s="662"/>
      <c r="M21" s="662"/>
      <c r="N21" s="662"/>
      <c r="O21" s="662"/>
      <c r="P21" s="662"/>
      <c r="Q21" s="663"/>
      <c r="R21" s="664">
        <v>1729</v>
      </c>
      <c r="S21" s="665"/>
      <c r="T21" s="665"/>
      <c r="U21" s="665"/>
      <c r="V21" s="665"/>
      <c r="W21" s="665"/>
      <c r="X21" s="665"/>
      <c r="Y21" s="666"/>
      <c r="Z21" s="691">
        <v>0</v>
      </c>
      <c r="AA21" s="691"/>
      <c r="AB21" s="691"/>
      <c r="AC21" s="691"/>
      <c r="AD21" s="692">
        <v>1729</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4718</v>
      </c>
      <c r="BH21" s="665"/>
      <c r="BI21" s="665"/>
      <c r="BJ21" s="665"/>
      <c r="BK21" s="665"/>
      <c r="BL21" s="665"/>
      <c r="BM21" s="665"/>
      <c r="BN21" s="666"/>
      <c r="BO21" s="691">
        <v>0.1</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82636</v>
      </c>
      <c r="S22" s="665"/>
      <c r="T22" s="665"/>
      <c r="U22" s="665"/>
      <c r="V22" s="665"/>
      <c r="W22" s="665"/>
      <c r="X22" s="665"/>
      <c r="Y22" s="666"/>
      <c r="Z22" s="691">
        <v>0.4</v>
      </c>
      <c r="AA22" s="691"/>
      <c r="AB22" s="691"/>
      <c r="AC22" s="691"/>
      <c r="AD22" s="692">
        <v>78266</v>
      </c>
      <c r="AE22" s="692"/>
      <c r="AF22" s="692"/>
      <c r="AG22" s="692"/>
      <c r="AH22" s="692"/>
      <c r="AI22" s="692"/>
      <c r="AJ22" s="692"/>
      <c r="AK22" s="692"/>
      <c r="AL22" s="667">
        <v>0.80000001192092896</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5238984</v>
      </c>
      <c r="S23" s="665"/>
      <c r="T23" s="665"/>
      <c r="U23" s="665"/>
      <c r="V23" s="665"/>
      <c r="W23" s="665"/>
      <c r="X23" s="665"/>
      <c r="Y23" s="666"/>
      <c r="Z23" s="691">
        <v>27</v>
      </c>
      <c r="AA23" s="691"/>
      <c r="AB23" s="691"/>
      <c r="AC23" s="691"/>
      <c r="AD23" s="692">
        <v>4455792</v>
      </c>
      <c r="AE23" s="692"/>
      <c r="AF23" s="692"/>
      <c r="AG23" s="692"/>
      <c r="AH23" s="692"/>
      <c r="AI23" s="692"/>
      <c r="AJ23" s="692"/>
      <c r="AK23" s="692"/>
      <c r="AL23" s="667">
        <v>45.6</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134258</v>
      </c>
      <c r="BH23" s="665"/>
      <c r="BI23" s="665"/>
      <c r="BJ23" s="665"/>
      <c r="BK23" s="665"/>
      <c r="BL23" s="665"/>
      <c r="BM23" s="665"/>
      <c r="BN23" s="666"/>
      <c r="BO23" s="691">
        <v>3.2</v>
      </c>
      <c r="BP23" s="691"/>
      <c r="BQ23" s="691"/>
      <c r="BR23" s="691"/>
      <c r="BS23" s="692" t="s">
        <v>127</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4455792</v>
      </c>
      <c r="S24" s="665"/>
      <c r="T24" s="665"/>
      <c r="U24" s="665"/>
      <c r="V24" s="665"/>
      <c r="W24" s="665"/>
      <c r="X24" s="665"/>
      <c r="Y24" s="666"/>
      <c r="Z24" s="691">
        <v>22.9</v>
      </c>
      <c r="AA24" s="691"/>
      <c r="AB24" s="691"/>
      <c r="AC24" s="691"/>
      <c r="AD24" s="692">
        <v>4455792</v>
      </c>
      <c r="AE24" s="692"/>
      <c r="AF24" s="692"/>
      <c r="AG24" s="692"/>
      <c r="AH24" s="692"/>
      <c r="AI24" s="692"/>
      <c r="AJ24" s="692"/>
      <c r="AK24" s="692"/>
      <c r="AL24" s="667">
        <v>45.6</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7135632</v>
      </c>
      <c r="CS24" s="718"/>
      <c r="CT24" s="718"/>
      <c r="CU24" s="718"/>
      <c r="CV24" s="718"/>
      <c r="CW24" s="718"/>
      <c r="CX24" s="718"/>
      <c r="CY24" s="761"/>
      <c r="CZ24" s="762">
        <v>38.5</v>
      </c>
      <c r="DA24" s="737"/>
      <c r="DB24" s="737"/>
      <c r="DC24" s="765"/>
      <c r="DD24" s="760">
        <v>4396488</v>
      </c>
      <c r="DE24" s="718"/>
      <c r="DF24" s="718"/>
      <c r="DG24" s="718"/>
      <c r="DH24" s="718"/>
      <c r="DI24" s="718"/>
      <c r="DJ24" s="718"/>
      <c r="DK24" s="761"/>
      <c r="DL24" s="760">
        <v>4249753</v>
      </c>
      <c r="DM24" s="718"/>
      <c r="DN24" s="718"/>
      <c r="DO24" s="718"/>
      <c r="DP24" s="718"/>
      <c r="DQ24" s="718"/>
      <c r="DR24" s="718"/>
      <c r="DS24" s="718"/>
      <c r="DT24" s="718"/>
      <c r="DU24" s="718"/>
      <c r="DV24" s="761"/>
      <c r="DW24" s="762">
        <v>41.2</v>
      </c>
      <c r="DX24" s="737"/>
      <c r="DY24" s="737"/>
      <c r="DZ24" s="737"/>
      <c r="EA24" s="737"/>
      <c r="EB24" s="737"/>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626711</v>
      </c>
      <c r="S25" s="665"/>
      <c r="T25" s="665"/>
      <c r="U25" s="665"/>
      <c r="V25" s="665"/>
      <c r="W25" s="665"/>
      <c r="X25" s="665"/>
      <c r="Y25" s="666"/>
      <c r="Z25" s="691">
        <v>3.2</v>
      </c>
      <c r="AA25" s="691"/>
      <c r="AB25" s="691"/>
      <c r="AC25" s="691"/>
      <c r="AD25" s="692" t="s">
        <v>127</v>
      </c>
      <c r="AE25" s="692"/>
      <c r="AF25" s="692"/>
      <c r="AG25" s="692"/>
      <c r="AH25" s="692"/>
      <c r="AI25" s="692"/>
      <c r="AJ25" s="692"/>
      <c r="AK25" s="692"/>
      <c r="AL25" s="667" t="s">
        <v>127</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2624189</v>
      </c>
      <c r="CS25" s="675"/>
      <c r="CT25" s="675"/>
      <c r="CU25" s="675"/>
      <c r="CV25" s="675"/>
      <c r="CW25" s="675"/>
      <c r="CX25" s="675"/>
      <c r="CY25" s="676"/>
      <c r="CZ25" s="667">
        <v>14.2</v>
      </c>
      <c r="DA25" s="677"/>
      <c r="DB25" s="677"/>
      <c r="DC25" s="678"/>
      <c r="DD25" s="670">
        <v>2446910</v>
      </c>
      <c r="DE25" s="675"/>
      <c r="DF25" s="675"/>
      <c r="DG25" s="675"/>
      <c r="DH25" s="675"/>
      <c r="DI25" s="675"/>
      <c r="DJ25" s="675"/>
      <c r="DK25" s="676"/>
      <c r="DL25" s="670">
        <v>2367617</v>
      </c>
      <c r="DM25" s="675"/>
      <c r="DN25" s="675"/>
      <c r="DO25" s="675"/>
      <c r="DP25" s="675"/>
      <c r="DQ25" s="675"/>
      <c r="DR25" s="675"/>
      <c r="DS25" s="675"/>
      <c r="DT25" s="675"/>
      <c r="DU25" s="675"/>
      <c r="DV25" s="676"/>
      <c r="DW25" s="667">
        <v>22.9</v>
      </c>
      <c r="DX25" s="677"/>
      <c r="DY25" s="677"/>
      <c r="DZ25" s="677"/>
      <c r="EA25" s="677"/>
      <c r="EB25" s="677"/>
      <c r="EC25" s="709"/>
    </row>
    <row r="26" spans="2:133" ht="11.25" customHeight="1" x14ac:dyDescent="0.15">
      <c r="B26" s="661" t="s">
        <v>294</v>
      </c>
      <c r="C26" s="662"/>
      <c r="D26" s="662"/>
      <c r="E26" s="662"/>
      <c r="F26" s="662"/>
      <c r="G26" s="662"/>
      <c r="H26" s="662"/>
      <c r="I26" s="662"/>
      <c r="J26" s="662"/>
      <c r="K26" s="662"/>
      <c r="L26" s="662"/>
      <c r="M26" s="662"/>
      <c r="N26" s="662"/>
      <c r="O26" s="662"/>
      <c r="P26" s="662"/>
      <c r="Q26" s="663"/>
      <c r="R26" s="664">
        <v>156481</v>
      </c>
      <c r="S26" s="665"/>
      <c r="T26" s="665"/>
      <c r="U26" s="665"/>
      <c r="V26" s="665"/>
      <c r="W26" s="665"/>
      <c r="X26" s="665"/>
      <c r="Y26" s="666"/>
      <c r="Z26" s="691">
        <v>0.8</v>
      </c>
      <c r="AA26" s="691"/>
      <c r="AB26" s="691"/>
      <c r="AC26" s="691"/>
      <c r="AD26" s="692" t="s">
        <v>127</v>
      </c>
      <c r="AE26" s="692"/>
      <c r="AF26" s="692"/>
      <c r="AG26" s="692"/>
      <c r="AH26" s="692"/>
      <c r="AI26" s="692"/>
      <c r="AJ26" s="692"/>
      <c r="AK26" s="692"/>
      <c r="AL26" s="667" t="s">
        <v>127</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1638292</v>
      </c>
      <c r="CS26" s="665"/>
      <c r="CT26" s="665"/>
      <c r="CU26" s="665"/>
      <c r="CV26" s="665"/>
      <c r="CW26" s="665"/>
      <c r="CX26" s="665"/>
      <c r="CY26" s="666"/>
      <c r="CZ26" s="667">
        <v>8.8000000000000007</v>
      </c>
      <c r="DA26" s="677"/>
      <c r="DB26" s="677"/>
      <c r="DC26" s="678"/>
      <c r="DD26" s="670">
        <v>1532611</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709"/>
    </row>
    <row r="27" spans="2:133" ht="11.25" customHeight="1" x14ac:dyDescent="0.15">
      <c r="B27" s="661" t="s">
        <v>297</v>
      </c>
      <c r="C27" s="662"/>
      <c r="D27" s="662"/>
      <c r="E27" s="662"/>
      <c r="F27" s="662"/>
      <c r="G27" s="662"/>
      <c r="H27" s="662"/>
      <c r="I27" s="662"/>
      <c r="J27" s="662"/>
      <c r="K27" s="662"/>
      <c r="L27" s="662"/>
      <c r="M27" s="662"/>
      <c r="N27" s="662"/>
      <c r="O27" s="662"/>
      <c r="P27" s="662"/>
      <c r="Q27" s="663"/>
      <c r="R27" s="664">
        <v>10649430</v>
      </c>
      <c r="S27" s="665"/>
      <c r="T27" s="665"/>
      <c r="U27" s="665"/>
      <c r="V27" s="665"/>
      <c r="W27" s="665"/>
      <c r="X27" s="665"/>
      <c r="Y27" s="666"/>
      <c r="Z27" s="691">
        <v>54.8</v>
      </c>
      <c r="AA27" s="691"/>
      <c r="AB27" s="691"/>
      <c r="AC27" s="691"/>
      <c r="AD27" s="692">
        <v>9727610</v>
      </c>
      <c r="AE27" s="692"/>
      <c r="AF27" s="692"/>
      <c r="AG27" s="692"/>
      <c r="AH27" s="692"/>
      <c r="AI27" s="692"/>
      <c r="AJ27" s="692"/>
      <c r="AK27" s="692"/>
      <c r="AL27" s="667">
        <v>99.5</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4168699</v>
      </c>
      <c r="BH27" s="665"/>
      <c r="BI27" s="665"/>
      <c r="BJ27" s="665"/>
      <c r="BK27" s="665"/>
      <c r="BL27" s="665"/>
      <c r="BM27" s="665"/>
      <c r="BN27" s="666"/>
      <c r="BO27" s="691">
        <v>100</v>
      </c>
      <c r="BP27" s="691"/>
      <c r="BQ27" s="691"/>
      <c r="BR27" s="691"/>
      <c r="BS27" s="692" t="s">
        <v>127</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3373491</v>
      </c>
      <c r="CS27" s="675"/>
      <c r="CT27" s="675"/>
      <c r="CU27" s="675"/>
      <c r="CV27" s="675"/>
      <c r="CW27" s="675"/>
      <c r="CX27" s="675"/>
      <c r="CY27" s="676"/>
      <c r="CZ27" s="667">
        <v>18.2</v>
      </c>
      <c r="DA27" s="677"/>
      <c r="DB27" s="677"/>
      <c r="DC27" s="678"/>
      <c r="DD27" s="670">
        <v>848898</v>
      </c>
      <c r="DE27" s="675"/>
      <c r="DF27" s="675"/>
      <c r="DG27" s="675"/>
      <c r="DH27" s="675"/>
      <c r="DI27" s="675"/>
      <c r="DJ27" s="675"/>
      <c r="DK27" s="676"/>
      <c r="DL27" s="670">
        <v>791203</v>
      </c>
      <c r="DM27" s="675"/>
      <c r="DN27" s="675"/>
      <c r="DO27" s="675"/>
      <c r="DP27" s="675"/>
      <c r="DQ27" s="675"/>
      <c r="DR27" s="675"/>
      <c r="DS27" s="675"/>
      <c r="DT27" s="675"/>
      <c r="DU27" s="675"/>
      <c r="DV27" s="676"/>
      <c r="DW27" s="667">
        <v>7.7</v>
      </c>
      <c r="DX27" s="677"/>
      <c r="DY27" s="677"/>
      <c r="DZ27" s="677"/>
      <c r="EA27" s="677"/>
      <c r="EB27" s="677"/>
      <c r="EC27" s="709"/>
    </row>
    <row r="28" spans="2:133" ht="11.25" customHeight="1" x14ac:dyDescent="0.15">
      <c r="B28" s="661" t="s">
        <v>300</v>
      </c>
      <c r="C28" s="662"/>
      <c r="D28" s="662"/>
      <c r="E28" s="662"/>
      <c r="F28" s="662"/>
      <c r="G28" s="662"/>
      <c r="H28" s="662"/>
      <c r="I28" s="662"/>
      <c r="J28" s="662"/>
      <c r="K28" s="662"/>
      <c r="L28" s="662"/>
      <c r="M28" s="662"/>
      <c r="N28" s="662"/>
      <c r="O28" s="662"/>
      <c r="P28" s="662"/>
      <c r="Q28" s="663"/>
      <c r="R28" s="664">
        <v>3613</v>
      </c>
      <c r="S28" s="665"/>
      <c r="T28" s="665"/>
      <c r="U28" s="665"/>
      <c r="V28" s="665"/>
      <c r="W28" s="665"/>
      <c r="X28" s="665"/>
      <c r="Y28" s="666"/>
      <c r="Z28" s="691">
        <v>0</v>
      </c>
      <c r="AA28" s="691"/>
      <c r="AB28" s="691"/>
      <c r="AC28" s="691"/>
      <c r="AD28" s="692">
        <v>3613</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1137952</v>
      </c>
      <c r="CS28" s="665"/>
      <c r="CT28" s="665"/>
      <c r="CU28" s="665"/>
      <c r="CV28" s="665"/>
      <c r="CW28" s="665"/>
      <c r="CX28" s="665"/>
      <c r="CY28" s="666"/>
      <c r="CZ28" s="667">
        <v>6.1</v>
      </c>
      <c r="DA28" s="677"/>
      <c r="DB28" s="677"/>
      <c r="DC28" s="678"/>
      <c r="DD28" s="670">
        <v>1100680</v>
      </c>
      <c r="DE28" s="665"/>
      <c r="DF28" s="665"/>
      <c r="DG28" s="665"/>
      <c r="DH28" s="665"/>
      <c r="DI28" s="665"/>
      <c r="DJ28" s="665"/>
      <c r="DK28" s="666"/>
      <c r="DL28" s="670">
        <v>1090933</v>
      </c>
      <c r="DM28" s="665"/>
      <c r="DN28" s="665"/>
      <c r="DO28" s="665"/>
      <c r="DP28" s="665"/>
      <c r="DQ28" s="665"/>
      <c r="DR28" s="665"/>
      <c r="DS28" s="665"/>
      <c r="DT28" s="665"/>
      <c r="DU28" s="665"/>
      <c r="DV28" s="666"/>
      <c r="DW28" s="667">
        <v>10.6</v>
      </c>
      <c r="DX28" s="677"/>
      <c r="DY28" s="677"/>
      <c r="DZ28" s="677"/>
      <c r="EA28" s="677"/>
      <c r="EB28" s="677"/>
      <c r="EC28" s="709"/>
    </row>
    <row r="29" spans="2:133" ht="11.25" customHeight="1" x14ac:dyDescent="0.15">
      <c r="B29" s="661" t="s">
        <v>302</v>
      </c>
      <c r="C29" s="662"/>
      <c r="D29" s="662"/>
      <c r="E29" s="662"/>
      <c r="F29" s="662"/>
      <c r="G29" s="662"/>
      <c r="H29" s="662"/>
      <c r="I29" s="662"/>
      <c r="J29" s="662"/>
      <c r="K29" s="662"/>
      <c r="L29" s="662"/>
      <c r="M29" s="662"/>
      <c r="N29" s="662"/>
      <c r="O29" s="662"/>
      <c r="P29" s="662"/>
      <c r="Q29" s="663"/>
      <c r="R29" s="664">
        <v>20572</v>
      </c>
      <c r="S29" s="665"/>
      <c r="T29" s="665"/>
      <c r="U29" s="665"/>
      <c r="V29" s="665"/>
      <c r="W29" s="665"/>
      <c r="X29" s="665"/>
      <c r="Y29" s="666"/>
      <c r="Z29" s="691">
        <v>0.1</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68</v>
      </c>
      <c r="CG29" s="699"/>
      <c r="CH29" s="699"/>
      <c r="CI29" s="699"/>
      <c r="CJ29" s="699"/>
      <c r="CK29" s="699"/>
      <c r="CL29" s="699"/>
      <c r="CM29" s="699"/>
      <c r="CN29" s="699"/>
      <c r="CO29" s="699"/>
      <c r="CP29" s="699"/>
      <c r="CQ29" s="700"/>
      <c r="CR29" s="664">
        <v>1137952</v>
      </c>
      <c r="CS29" s="675"/>
      <c r="CT29" s="675"/>
      <c r="CU29" s="675"/>
      <c r="CV29" s="675"/>
      <c r="CW29" s="675"/>
      <c r="CX29" s="675"/>
      <c r="CY29" s="676"/>
      <c r="CZ29" s="667">
        <v>6.1</v>
      </c>
      <c r="DA29" s="677"/>
      <c r="DB29" s="677"/>
      <c r="DC29" s="678"/>
      <c r="DD29" s="670">
        <v>1100680</v>
      </c>
      <c r="DE29" s="675"/>
      <c r="DF29" s="675"/>
      <c r="DG29" s="675"/>
      <c r="DH29" s="675"/>
      <c r="DI29" s="675"/>
      <c r="DJ29" s="675"/>
      <c r="DK29" s="676"/>
      <c r="DL29" s="670">
        <v>1090933</v>
      </c>
      <c r="DM29" s="675"/>
      <c r="DN29" s="675"/>
      <c r="DO29" s="675"/>
      <c r="DP29" s="675"/>
      <c r="DQ29" s="675"/>
      <c r="DR29" s="675"/>
      <c r="DS29" s="675"/>
      <c r="DT29" s="675"/>
      <c r="DU29" s="675"/>
      <c r="DV29" s="676"/>
      <c r="DW29" s="667">
        <v>10.6</v>
      </c>
      <c r="DX29" s="677"/>
      <c r="DY29" s="677"/>
      <c r="DZ29" s="677"/>
      <c r="EA29" s="677"/>
      <c r="EB29" s="677"/>
      <c r="EC29" s="709"/>
    </row>
    <row r="30" spans="2:133" ht="11.25" customHeight="1" x14ac:dyDescent="0.15">
      <c r="B30" s="661" t="s">
        <v>304</v>
      </c>
      <c r="C30" s="662"/>
      <c r="D30" s="662"/>
      <c r="E30" s="662"/>
      <c r="F30" s="662"/>
      <c r="G30" s="662"/>
      <c r="H30" s="662"/>
      <c r="I30" s="662"/>
      <c r="J30" s="662"/>
      <c r="K30" s="662"/>
      <c r="L30" s="662"/>
      <c r="M30" s="662"/>
      <c r="N30" s="662"/>
      <c r="O30" s="662"/>
      <c r="P30" s="662"/>
      <c r="Q30" s="663"/>
      <c r="R30" s="664">
        <v>189923</v>
      </c>
      <c r="S30" s="665"/>
      <c r="T30" s="665"/>
      <c r="U30" s="665"/>
      <c r="V30" s="665"/>
      <c r="W30" s="665"/>
      <c r="X30" s="665"/>
      <c r="Y30" s="666"/>
      <c r="Z30" s="691">
        <v>1</v>
      </c>
      <c r="AA30" s="691"/>
      <c r="AB30" s="691"/>
      <c r="AC30" s="691"/>
      <c r="AD30" s="692">
        <v>23753</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1098852</v>
      </c>
      <c r="CS30" s="665"/>
      <c r="CT30" s="665"/>
      <c r="CU30" s="665"/>
      <c r="CV30" s="665"/>
      <c r="CW30" s="665"/>
      <c r="CX30" s="665"/>
      <c r="CY30" s="666"/>
      <c r="CZ30" s="667">
        <v>5.9</v>
      </c>
      <c r="DA30" s="677"/>
      <c r="DB30" s="677"/>
      <c r="DC30" s="678"/>
      <c r="DD30" s="670">
        <v>1063136</v>
      </c>
      <c r="DE30" s="665"/>
      <c r="DF30" s="665"/>
      <c r="DG30" s="665"/>
      <c r="DH30" s="665"/>
      <c r="DI30" s="665"/>
      <c r="DJ30" s="665"/>
      <c r="DK30" s="666"/>
      <c r="DL30" s="670">
        <v>1053427</v>
      </c>
      <c r="DM30" s="665"/>
      <c r="DN30" s="665"/>
      <c r="DO30" s="665"/>
      <c r="DP30" s="665"/>
      <c r="DQ30" s="665"/>
      <c r="DR30" s="665"/>
      <c r="DS30" s="665"/>
      <c r="DT30" s="665"/>
      <c r="DU30" s="665"/>
      <c r="DV30" s="666"/>
      <c r="DW30" s="667">
        <v>10.199999999999999</v>
      </c>
      <c r="DX30" s="677"/>
      <c r="DY30" s="677"/>
      <c r="DZ30" s="677"/>
      <c r="EA30" s="677"/>
      <c r="EB30" s="677"/>
      <c r="EC30" s="709"/>
    </row>
    <row r="31" spans="2:133" ht="11.25" customHeight="1" x14ac:dyDescent="0.15">
      <c r="B31" s="661" t="s">
        <v>308</v>
      </c>
      <c r="C31" s="662"/>
      <c r="D31" s="662"/>
      <c r="E31" s="662"/>
      <c r="F31" s="662"/>
      <c r="G31" s="662"/>
      <c r="H31" s="662"/>
      <c r="I31" s="662"/>
      <c r="J31" s="662"/>
      <c r="K31" s="662"/>
      <c r="L31" s="662"/>
      <c r="M31" s="662"/>
      <c r="N31" s="662"/>
      <c r="O31" s="662"/>
      <c r="P31" s="662"/>
      <c r="Q31" s="663"/>
      <c r="R31" s="664">
        <v>19218</v>
      </c>
      <c r="S31" s="665"/>
      <c r="T31" s="665"/>
      <c r="U31" s="665"/>
      <c r="V31" s="665"/>
      <c r="W31" s="665"/>
      <c r="X31" s="665"/>
      <c r="Y31" s="666"/>
      <c r="Z31" s="691">
        <v>0.1</v>
      </c>
      <c r="AA31" s="691"/>
      <c r="AB31" s="691"/>
      <c r="AC31" s="691"/>
      <c r="AD31" s="692" t="s">
        <v>127</v>
      </c>
      <c r="AE31" s="692"/>
      <c r="AF31" s="692"/>
      <c r="AG31" s="692"/>
      <c r="AH31" s="692"/>
      <c r="AI31" s="692"/>
      <c r="AJ31" s="692"/>
      <c r="AK31" s="692"/>
      <c r="AL31" s="667" t="s">
        <v>127</v>
      </c>
      <c r="AM31" s="668"/>
      <c r="AN31" s="668"/>
      <c r="AO31" s="693"/>
      <c r="AP31" s="739" t="s">
        <v>309</v>
      </c>
      <c r="AQ31" s="740"/>
      <c r="AR31" s="740"/>
      <c r="AS31" s="740"/>
      <c r="AT31" s="745" t="s">
        <v>310</v>
      </c>
      <c r="AU31" s="366"/>
      <c r="AV31" s="366"/>
      <c r="AW31" s="366"/>
      <c r="AX31" s="732" t="s">
        <v>188</v>
      </c>
      <c r="AY31" s="733"/>
      <c r="AZ31" s="733"/>
      <c r="BA31" s="733"/>
      <c r="BB31" s="733"/>
      <c r="BC31" s="733"/>
      <c r="BD31" s="733"/>
      <c r="BE31" s="733"/>
      <c r="BF31" s="734"/>
      <c r="BG31" s="735">
        <v>98.9</v>
      </c>
      <c r="BH31" s="736"/>
      <c r="BI31" s="736"/>
      <c r="BJ31" s="736"/>
      <c r="BK31" s="736"/>
      <c r="BL31" s="736"/>
      <c r="BM31" s="737">
        <v>93.9</v>
      </c>
      <c r="BN31" s="736"/>
      <c r="BO31" s="736"/>
      <c r="BP31" s="736"/>
      <c r="BQ31" s="738"/>
      <c r="BR31" s="735">
        <v>98.6</v>
      </c>
      <c r="BS31" s="736"/>
      <c r="BT31" s="736"/>
      <c r="BU31" s="736"/>
      <c r="BV31" s="736"/>
      <c r="BW31" s="736"/>
      <c r="BX31" s="737">
        <v>93.5</v>
      </c>
      <c r="BY31" s="736"/>
      <c r="BZ31" s="736"/>
      <c r="CA31" s="736"/>
      <c r="CB31" s="738"/>
      <c r="CD31" s="753"/>
      <c r="CE31" s="754"/>
      <c r="CF31" s="698" t="s">
        <v>311</v>
      </c>
      <c r="CG31" s="699"/>
      <c r="CH31" s="699"/>
      <c r="CI31" s="699"/>
      <c r="CJ31" s="699"/>
      <c r="CK31" s="699"/>
      <c r="CL31" s="699"/>
      <c r="CM31" s="699"/>
      <c r="CN31" s="699"/>
      <c r="CO31" s="699"/>
      <c r="CP31" s="699"/>
      <c r="CQ31" s="700"/>
      <c r="CR31" s="664">
        <v>39100</v>
      </c>
      <c r="CS31" s="675"/>
      <c r="CT31" s="675"/>
      <c r="CU31" s="675"/>
      <c r="CV31" s="675"/>
      <c r="CW31" s="675"/>
      <c r="CX31" s="675"/>
      <c r="CY31" s="676"/>
      <c r="CZ31" s="667">
        <v>0.2</v>
      </c>
      <c r="DA31" s="677"/>
      <c r="DB31" s="677"/>
      <c r="DC31" s="678"/>
      <c r="DD31" s="670">
        <v>37544</v>
      </c>
      <c r="DE31" s="675"/>
      <c r="DF31" s="675"/>
      <c r="DG31" s="675"/>
      <c r="DH31" s="675"/>
      <c r="DI31" s="675"/>
      <c r="DJ31" s="675"/>
      <c r="DK31" s="676"/>
      <c r="DL31" s="670">
        <v>37506</v>
      </c>
      <c r="DM31" s="675"/>
      <c r="DN31" s="675"/>
      <c r="DO31" s="675"/>
      <c r="DP31" s="675"/>
      <c r="DQ31" s="675"/>
      <c r="DR31" s="675"/>
      <c r="DS31" s="675"/>
      <c r="DT31" s="675"/>
      <c r="DU31" s="675"/>
      <c r="DV31" s="676"/>
      <c r="DW31" s="667">
        <v>0.4</v>
      </c>
      <c r="DX31" s="677"/>
      <c r="DY31" s="677"/>
      <c r="DZ31" s="677"/>
      <c r="EA31" s="677"/>
      <c r="EB31" s="677"/>
      <c r="EC31" s="709"/>
    </row>
    <row r="32" spans="2:133" ht="11.25" customHeight="1" x14ac:dyDescent="0.15">
      <c r="B32" s="661" t="s">
        <v>312</v>
      </c>
      <c r="C32" s="662"/>
      <c r="D32" s="662"/>
      <c r="E32" s="662"/>
      <c r="F32" s="662"/>
      <c r="G32" s="662"/>
      <c r="H32" s="662"/>
      <c r="I32" s="662"/>
      <c r="J32" s="662"/>
      <c r="K32" s="662"/>
      <c r="L32" s="662"/>
      <c r="M32" s="662"/>
      <c r="N32" s="662"/>
      <c r="O32" s="662"/>
      <c r="P32" s="662"/>
      <c r="Q32" s="663"/>
      <c r="R32" s="664">
        <v>3725727</v>
      </c>
      <c r="S32" s="665"/>
      <c r="T32" s="665"/>
      <c r="U32" s="665"/>
      <c r="V32" s="665"/>
      <c r="W32" s="665"/>
      <c r="X32" s="665"/>
      <c r="Y32" s="666"/>
      <c r="Z32" s="691">
        <v>19.2</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313</v>
      </c>
      <c r="AV32" s="362"/>
      <c r="AW32" s="362"/>
      <c r="AX32" s="661" t="s">
        <v>314</v>
      </c>
      <c r="AY32" s="662"/>
      <c r="AZ32" s="662"/>
      <c r="BA32" s="662"/>
      <c r="BB32" s="662"/>
      <c r="BC32" s="662"/>
      <c r="BD32" s="662"/>
      <c r="BE32" s="662"/>
      <c r="BF32" s="663"/>
      <c r="BG32" s="730">
        <v>98.9</v>
      </c>
      <c r="BH32" s="675"/>
      <c r="BI32" s="675"/>
      <c r="BJ32" s="675"/>
      <c r="BK32" s="675"/>
      <c r="BL32" s="675"/>
      <c r="BM32" s="668">
        <v>94.8</v>
      </c>
      <c r="BN32" s="731"/>
      <c r="BO32" s="731"/>
      <c r="BP32" s="731"/>
      <c r="BQ32" s="707"/>
      <c r="BR32" s="730">
        <v>98.8</v>
      </c>
      <c r="BS32" s="675"/>
      <c r="BT32" s="675"/>
      <c r="BU32" s="675"/>
      <c r="BV32" s="675"/>
      <c r="BW32" s="675"/>
      <c r="BX32" s="668">
        <v>94.5</v>
      </c>
      <c r="BY32" s="731"/>
      <c r="BZ32" s="731"/>
      <c r="CA32" s="731"/>
      <c r="CB32" s="707"/>
      <c r="CD32" s="755"/>
      <c r="CE32" s="756"/>
      <c r="CF32" s="698" t="s">
        <v>315</v>
      </c>
      <c r="CG32" s="699"/>
      <c r="CH32" s="699"/>
      <c r="CI32" s="699"/>
      <c r="CJ32" s="699"/>
      <c r="CK32" s="699"/>
      <c r="CL32" s="699"/>
      <c r="CM32" s="699"/>
      <c r="CN32" s="699"/>
      <c r="CO32" s="699"/>
      <c r="CP32" s="699"/>
      <c r="CQ32" s="700"/>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709"/>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3"/>
      <c r="AQ33" s="744"/>
      <c r="AR33" s="744"/>
      <c r="AS33" s="744"/>
      <c r="AT33" s="747"/>
      <c r="AU33" s="360"/>
      <c r="AV33" s="360"/>
      <c r="AW33" s="360"/>
      <c r="AX33" s="641" t="s">
        <v>317</v>
      </c>
      <c r="AY33" s="642"/>
      <c r="AZ33" s="642"/>
      <c r="BA33" s="642"/>
      <c r="BB33" s="642"/>
      <c r="BC33" s="642"/>
      <c r="BD33" s="642"/>
      <c r="BE33" s="642"/>
      <c r="BF33" s="643"/>
      <c r="BG33" s="726">
        <v>98.8</v>
      </c>
      <c r="BH33" s="645"/>
      <c r="BI33" s="645"/>
      <c r="BJ33" s="645"/>
      <c r="BK33" s="645"/>
      <c r="BL33" s="645"/>
      <c r="BM33" s="683">
        <v>93.1</v>
      </c>
      <c r="BN33" s="645"/>
      <c r="BO33" s="645"/>
      <c r="BP33" s="645"/>
      <c r="BQ33" s="694"/>
      <c r="BR33" s="726">
        <v>98.3</v>
      </c>
      <c r="BS33" s="645"/>
      <c r="BT33" s="645"/>
      <c r="BU33" s="645"/>
      <c r="BV33" s="645"/>
      <c r="BW33" s="645"/>
      <c r="BX33" s="683">
        <v>92.5</v>
      </c>
      <c r="BY33" s="645"/>
      <c r="BZ33" s="645"/>
      <c r="CA33" s="645"/>
      <c r="CB33" s="694"/>
      <c r="CD33" s="698" t="s">
        <v>318</v>
      </c>
      <c r="CE33" s="699"/>
      <c r="CF33" s="699"/>
      <c r="CG33" s="699"/>
      <c r="CH33" s="699"/>
      <c r="CI33" s="699"/>
      <c r="CJ33" s="699"/>
      <c r="CK33" s="699"/>
      <c r="CL33" s="699"/>
      <c r="CM33" s="699"/>
      <c r="CN33" s="699"/>
      <c r="CO33" s="699"/>
      <c r="CP33" s="699"/>
      <c r="CQ33" s="700"/>
      <c r="CR33" s="664">
        <v>9581398</v>
      </c>
      <c r="CS33" s="675"/>
      <c r="CT33" s="675"/>
      <c r="CU33" s="675"/>
      <c r="CV33" s="675"/>
      <c r="CW33" s="675"/>
      <c r="CX33" s="675"/>
      <c r="CY33" s="676"/>
      <c r="CZ33" s="667">
        <v>51.8</v>
      </c>
      <c r="DA33" s="677"/>
      <c r="DB33" s="677"/>
      <c r="DC33" s="678"/>
      <c r="DD33" s="670">
        <v>7538640</v>
      </c>
      <c r="DE33" s="675"/>
      <c r="DF33" s="675"/>
      <c r="DG33" s="675"/>
      <c r="DH33" s="675"/>
      <c r="DI33" s="675"/>
      <c r="DJ33" s="675"/>
      <c r="DK33" s="676"/>
      <c r="DL33" s="670">
        <v>4501707</v>
      </c>
      <c r="DM33" s="675"/>
      <c r="DN33" s="675"/>
      <c r="DO33" s="675"/>
      <c r="DP33" s="675"/>
      <c r="DQ33" s="675"/>
      <c r="DR33" s="675"/>
      <c r="DS33" s="675"/>
      <c r="DT33" s="675"/>
      <c r="DU33" s="675"/>
      <c r="DV33" s="676"/>
      <c r="DW33" s="667">
        <v>43.6</v>
      </c>
      <c r="DX33" s="677"/>
      <c r="DY33" s="677"/>
      <c r="DZ33" s="677"/>
      <c r="EA33" s="677"/>
      <c r="EB33" s="677"/>
      <c r="EC33" s="709"/>
    </row>
    <row r="34" spans="2:133" ht="11.25" customHeight="1" x14ac:dyDescent="0.15">
      <c r="B34" s="661" t="s">
        <v>319</v>
      </c>
      <c r="C34" s="662"/>
      <c r="D34" s="662"/>
      <c r="E34" s="662"/>
      <c r="F34" s="662"/>
      <c r="G34" s="662"/>
      <c r="H34" s="662"/>
      <c r="I34" s="662"/>
      <c r="J34" s="662"/>
      <c r="K34" s="662"/>
      <c r="L34" s="662"/>
      <c r="M34" s="662"/>
      <c r="N34" s="662"/>
      <c r="O34" s="662"/>
      <c r="P34" s="662"/>
      <c r="Q34" s="663"/>
      <c r="R34" s="664">
        <v>1516782</v>
      </c>
      <c r="S34" s="665"/>
      <c r="T34" s="665"/>
      <c r="U34" s="665"/>
      <c r="V34" s="665"/>
      <c r="W34" s="665"/>
      <c r="X34" s="665"/>
      <c r="Y34" s="666"/>
      <c r="Z34" s="691">
        <v>7.8</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3145615</v>
      </c>
      <c r="CS34" s="665"/>
      <c r="CT34" s="665"/>
      <c r="CU34" s="665"/>
      <c r="CV34" s="665"/>
      <c r="CW34" s="665"/>
      <c r="CX34" s="665"/>
      <c r="CY34" s="666"/>
      <c r="CZ34" s="667">
        <v>17</v>
      </c>
      <c r="DA34" s="677"/>
      <c r="DB34" s="677"/>
      <c r="DC34" s="678"/>
      <c r="DD34" s="670">
        <v>2244955</v>
      </c>
      <c r="DE34" s="665"/>
      <c r="DF34" s="665"/>
      <c r="DG34" s="665"/>
      <c r="DH34" s="665"/>
      <c r="DI34" s="665"/>
      <c r="DJ34" s="665"/>
      <c r="DK34" s="666"/>
      <c r="DL34" s="670">
        <v>1842189</v>
      </c>
      <c r="DM34" s="665"/>
      <c r="DN34" s="665"/>
      <c r="DO34" s="665"/>
      <c r="DP34" s="665"/>
      <c r="DQ34" s="665"/>
      <c r="DR34" s="665"/>
      <c r="DS34" s="665"/>
      <c r="DT34" s="665"/>
      <c r="DU34" s="665"/>
      <c r="DV34" s="666"/>
      <c r="DW34" s="667">
        <v>17.899999999999999</v>
      </c>
      <c r="DX34" s="677"/>
      <c r="DY34" s="677"/>
      <c r="DZ34" s="677"/>
      <c r="EA34" s="677"/>
      <c r="EB34" s="677"/>
      <c r="EC34" s="709"/>
    </row>
    <row r="35" spans="2:133" ht="11.25" customHeight="1" x14ac:dyDescent="0.15">
      <c r="B35" s="661" t="s">
        <v>321</v>
      </c>
      <c r="C35" s="662"/>
      <c r="D35" s="662"/>
      <c r="E35" s="662"/>
      <c r="F35" s="662"/>
      <c r="G35" s="662"/>
      <c r="H35" s="662"/>
      <c r="I35" s="662"/>
      <c r="J35" s="662"/>
      <c r="K35" s="662"/>
      <c r="L35" s="662"/>
      <c r="M35" s="662"/>
      <c r="N35" s="662"/>
      <c r="O35" s="662"/>
      <c r="P35" s="662"/>
      <c r="Q35" s="663"/>
      <c r="R35" s="664">
        <v>30966</v>
      </c>
      <c r="S35" s="665"/>
      <c r="T35" s="665"/>
      <c r="U35" s="665"/>
      <c r="V35" s="665"/>
      <c r="W35" s="665"/>
      <c r="X35" s="665"/>
      <c r="Y35" s="666"/>
      <c r="Z35" s="691">
        <v>0.2</v>
      </c>
      <c r="AA35" s="691"/>
      <c r="AB35" s="691"/>
      <c r="AC35" s="691"/>
      <c r="AD35" s="692">
        <v>14239</v>
      </c>
      <c r="AE35" s="692"/>
      <c r="AF35" s="692"/>
      <c r="AG35" s="692"/>
      <c r="AH35" s="692"/>
      <c r="AI35" s="692"/>
      <c r="AJ35" s="692"/>
      <c r="AK35" s="692"/>
      <c r="AL35" s="667">
        <v>0.1</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203473</v>
      </c>
      <c r="CS35" s="675"/>
      <c r="CT35" s="675"/>
      <c r="CU35" s="675"/>
      <c r="CV35" s="675"/>
      <c r="CW35" s="675"/>
      <c r="CX35" s="675"/>
      <c r="CY35" s="676"/>
      <c r="CZ35" s="667">
        <v>1.1000000000000001</v>
      </c>
      <c r="DA35" s="677"/>
      <c r="DB35" s="677"/>
      <c r="DC35" s="678"/>
      <c r="DD35" s="670">
        <v>149336</v>
      </c>
      <c r="DE35" s="675"/>
      <c r="DF35" s="675"/>
      <c r="DG35" s="675"/>
      <c r="DH35" s="675"/>
      <c r="DI35" s="675"/>
      <c r="DJ35" s="675"/>
      <c r="DK35" s="676"/>
      <c r="DL35" s="670">
        <v>149196</v>
      </c>
      <c r="DM35" s="675"/>
      <c r="DN35" s="675"/>
      <c r="DO35" s="675"/>
      <c r="DP35" s="675"/>
      <c r="DQ35" s="675"/>
      <c r="DR35" s="675"/>
      <c r="DS35" s="675"/>
      <c r="DT35" s="675"/>
      <c r="DU35" s="675"/>
      <c r="DV35" s="676"/>
      <c r="DW35" s="667">
        <v>1.4</v>
      </c>
      <c r="DX35" s="677"/>
      <c r="DY35" s="677"/>
      <c r="DZ35" s="677"/>
      <c r="EA35" s="677"/>
      <c r="EB35" s="677"/>
      <c r="EC35" s="709"/>
    </row>
    <row r="36" spans="2:133" ht="11.25" customHeight="1" x14ac:dyDescent="0.15">
      <c r="B36" s="661" t="s">
        <v>325</v>
      </c>
      <c r="C36" s="662"/>
      <c r="D36" s="662"/>
      <c r="E36" s="662"/>
      <c r="F36" s="662"/>
      <c r="G36" s="662"/>
      <c r="H36" s="662"/>
      <c r="I36" s="662"/>
      <c r="J36" s="662"/>
      <c r="K36" s="662"/>
      <c r="L36" s="662"/>
      <c r="M36" s="662"/>
      <c r="N36" s="662"/>
      <c r="O36" s="662"/>
      <c r="P36" s="662"/>
      <c r="Q36" s="663"/>
      <c r="R36" s="664">
        <v>766264</v>
      </c>
      <c r="S36" s="665"/>
      <c r="T36" s="665"/>
      <c r="U36" s="665"/>
      <c r="V36" s="665"/>
      <c r="W36" s="665"/>
      <c r="X36" s="665"/>
      <c r="Y36" s="666"/>
      <c r="Z36" s="691">
        <v>3.9</v>
      </c>
      <c r="AA36" s="691"/>
      <c r="AB36" s="691"/>
      <c r="AC36" s="691"/>
      <c r="AD36" s="692" t="s">
        <v>127</v>
      </c>
      <c r="AE36" s="692"/>
      <c r="AF36" s="692"/>
      <c r="AG36" s="692"/>
      <c r="AH36" s="692"/>
      <c r="AI36" s="692"/>
      <c r="AJ36" s="692"/>
      <c r="AK36" s="692"/>
      <c r="AL36" s="667" t="s">
        <v>127</v>
      </c>
      <c r="AM36" s="668"/>
      <c r="AN36" s="668"/>
      <c r="AO36" s="693"/>
      <c r="AP36" s="218"/>
      <c r="AQ36" s="714" t="s">
        <v>326</v>
      </c>
      <c r="AR36" s="715"/>
      <c r="AS36" s="715"/>
      <c r="AT36" s="715"/>
      <c r="AU36" s="715"/>
      <c r="AV36" s="715"/>
      <c r="AW36" s="715"/>
      <c r="AX36" s="715"/>
      <c r="AY36" s="716"/>
      <c r="AZ36" s="717">
        <v>2948334</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54997</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2105355</v>
      </c>
      <c r="CS36" s="665"/>
      <c r="CT36" s="665"/>
      <c r="CU36" s="665"/>
      <c r="CV36" s="665"/>
      <c r="CW36" s="665"/>
      <c r="CX36" s="665"/>
      <c r="CY36" s="666"/>
      <c r="CZ36" s="667">
        <v>11.4</v>
      </c>
      <c r="DA36" s="677"/>
      <c r="DB36" s="677"/>
      <c r="DC36" s="678"/>
      <c r="DD36" s="670">
        <v>1597812</v>
      </c>
      <c r="DE36" s="665"/>
      <c r="DF36" s="665"/>
      <c r="DG36" s="665"/>
      <c r="DH36" s="665"/>
      <c r="DI36" s="665"/>
      <c r="DJ36" s="665"/>
      <c r="DK36" s="666"/>
      <c r="DL36" s="670">
        <v>1332352</v>
      </c>
      <c r="DM36" s="665"/>
      <c r="DN36" s="665"/>
      <c r="DO36" s="665"/>
      <c r="DP36" s="665"/>
      <c r="DQ36" s="665"/>
      <c r="DR36" s="665"/>
      <c r="DS36" s="665"/>
      <c r="DT36" s="665"/>
      <c r="DU36" s="665"/>
      <c r="DV36" s="666"/>
      <c r="DW36" s="667">
        <v>12.9</v>
      </c>
      <c r="DX36" s="677"/>
      <c r="DY36" s="677"/>
      <c r="DZ36" s="677"/>
      <c r="EA36" s="677"/>
      <c r="EB36" s="677"/>
      <c r="EC36" s="709"/>
    </row>
    <row r="37" spans="2:133" ht="11.25" customHeight="1" x14ac:dyDescent="0.15">
      <c r="B37" s="661" t="s">
        <v>329</v>
      </c>
      <c r="C37" s="662"/>
      <c r="D37" s="662"/>
      <c r="E37" s="662"/>
      <c r="F37" s="662"/>
      <c r="G37" s="662"/>
      <c r="H37" s="662"/>
      <c r="I37" s="662"/>
      <c r="J37" s="662"/>
      <c r="K37" s="662"/>
      <c r="L37" s="662"/>
      <c r="M37" s="662"/>
      <c r="N37" s="662"/>
      <c r="O37" s="662"/>
      <c r="P37" s="662"/>
      <c r="Q37" s="663"/>
      <c r="R37" s="664">
        <v>95635</v>
      </c>
      <c r="S37" s="665"/>
      <c r="T37" s="665"/>
      <c r="U37" s="665"/>
      <c r="V37" s="665"/>
      <c r="W37" s="665"/>
      <c r="X37" s="665"/>
      <c r="Y37" s="666"/>
      <c r="Z37" s="691">
        <v>0.5</v>
      </c>
      <c r="AA37" s="691"/>
      <c r="AB37" s="691"/>
      <c r="AC37" s="691"/>
      <c r="AD37" s="692" t="s">
        <v>127</v>
      </c>
      <c r="AE37" s="692"/>
      <c r="AF37" s="692"/>
      <c r="AG37" s="692"/>
      <c r="AH37" s="692"/>
      <c r="AI37" s="692"/>
      <c r="AJ37" s="692"/>
      <c r="AK37" s="692"/>
      <c r="AL37" s="667" t="s">
        <v>127</v>
      </c>
      <c r="AM37" s="668"/>
      <c r="AN37" s="668"/>
      <c r="AO37" s="693"/>
      <c r="AQ37" s="704" t="s">
        <v>330</v>
      </c>
      <c r="AR37" s="705"/>
      <c r="AS37" s="705"/>
      <c r="AT37" s="705"/>
      <c r="AU37" s="705"/>
      <c r="AV37" s="705"/>
      <c r="AW37" s="705"/>
      <c r="AX37" s="705"/>
      <c r="AY37" s="706"/>
      <c r="AZ37" s="664">
        <v>1224575</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-8217</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617508</v>
      </c>
      <c r="CS37" s="675"/>
      <c r="CT37" s="675"/>
      <c r="CU37" s="675"/>
      <c r="CV37" s="675"/>
      <c r="CW37" s="675"/>
      <c r="CX37" s="675"/>
      <c r="CY37" s="676"/>
      <c r="CZ37" s="667">
        <v>3.3</v>
      </c>
      <c r="DA37" s="677"/>
      <c r="DB37" s="677"/>
      <c r="DC37" s="678"/>
      <c r="DD37" s="670">
        <v>617399</v>
      </c>
      <c r="DE37" s="675"/>
      <c r="DF37" s="675"/>
      <c r="DG37" s="675"/>
      <c r="DH37" s="675"/>
      <c r="DI37" s="675"/>
      <c r="DJ37" s="675"/>
      <c r="DK37" s="676"/>
      <c r="DL37" s="670">
        <v>617291</v>
      </c>
      <c r="DM37" s="675"/>
      <c r="DN37" s="675"/>
      <c r="DO37" s="675"/>
      <c r="DP37" s="675"/>
      <c r="DQ37" s="675"/>
      <c r="DR37" s="675"/>
      <c r="DS37" s="675"/>
      <c r="DT37" s="675"/>
      <c r="DU37" s="675"/>
      <c r="DV37" s="676"/>
      <c r="DW37" s="667">
        <v>6</v>
      </c>
      <c r="DX37" s="677"/>
      <c r="DY37" s="677"/>
      <c r="DZ37" s="677"/>
      <c r="EA37" s="677"/>
      <c r="EB37" s="677"/>
      <c r="EC37" s="709"/>
    </row>
    <row r="38" spans="2:133" ht="11.25" customHeight="1" x14ac:dyDescent="0.15">
      <c r="B38" s="661" t="s">
        <v>333</v>
      </c>
      <c r="C38" s="662"/>
      <c r="D38" s="662"/>
      <c r="E38" s="662"/>
      <c r="F38" s="662"/>
      <c r="G38" s="662"/>
      <c r="H38" s="662"/>
      <c r="I38" s="662"/>
      <c r="J38" s="662"/>
      <c r="K38" s="662"/>
      <c r="L38" s="662"/>
      <c r="M38" s="662"/>
      <c r="N38" s="662"/>
      <c r="O38" s="662"/>
      <c r="P38" s="662"/>
      <c r="Q38" s="663"/>
      <c r="R38" s="664">
        <v>424690</v>
      </c>
      <c r="S38" s="665"/>
      <c r="T38" s="665"/>
      <c r="U38" s="665"/>
      <c r="V38" s="665"/>
      <c r="W38" s="665"/>
      <c r="X38" s="665"/>
      <c r="Y38" s="666"/>
      <c r="Z38" s="691">
        <v>2.2000000000000002</v>
      </c>
      <c r="AA38" s="691"/>
      <c r="AB38" s="691"/>
      <c r="AC38" s="691"/>
      <c r="AD38" s="692" t="s">
        <v>127</v>
      </c>
      <c r="AE38" s="692"/>
      <c r="AF38" s="692"/>
      <c r="AG38" s="692"/>
      <c r="AH38" s="692"/>
      <c r="AI38" s="692"/>
      <c r="AJ38" s="692"/>
      <c r="AK38" s="692"/>
      <c r="AL38" s="667" t="s">
        <v>127</v>
      </c>
      <c r="AM38" s="668"/>
      <c r="AN38" s="668"/>
      <c r="AO38" s="693"/>
      <c r="AQ38" s="704" t="s">
        <v>334</v>
      </c>
      <c r="AR38" s="705"/>
      <c r="AS38" s="705"/>
      <c r="AT38" s="705"/>
      <c r="AU38" s="705"/>
      <c r="AV38" s="705"/>
      <c r="AW38" s="705"/>
      <c r="AX38" s="705"/>
      <c r="AY38" s="706"/>
      <c r="AZ38" s="664">
        <v>167143</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4883</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1516449</v>
      </c>
      <c r="CS38" s="665"/>
      <c r="CT38" s="665"/>
      <c r="CU38" s="665"/>
      <c r="CV38" s="665"/>
      <c r="CW38" s="665"/>
      <c r="CX38" s="665"/>
      <c r="CY38" s="666"/>
      <c r="CZ38" s="667">
        <v>8.1999999999999993</v>
      </c>
      <c r="DA38" s="677"/>
      <c r="DB38" s="677"/>
      <c r="DC38" s="678"/>
      <c r="DD38" s="670">
        <v>1247505</v>
      </c>
      <c r="DE38" s="665"/>
      <c r="DF38" s="665"/>
      <c r="DG38" s="665"/>
      <c r="DH38" s="665"/>
      <c r="DI38" s="665"/>
      <c r="DJ38" s="665"/>
      <c r="DK38" s="666"/>
      <c r="DL38" s="670">
        <v>1177970</v>
      </c>
      <c r="DM38" s="665"/>
      <c r="DN38" s="665"/>
      <c r="DO38" s="665"/>
      <c r="DP38" s="665"/>
      <c r="DQ38" s="665"/>
      <c r="DR38" s="665"/>
      <c r="DS38" s="665"/>
      <c r="DT38" s="665"/>
      <c r="DU38" s="665"/>
      <c r="DV38" s="666"/>
      <c r="DW38" s="667">
        <v>11.4</v>
      </c>
      <c r="DX38" s="677"/>
      <c r="DY38" s="677"/>
      <c r="DZ38" s="677"/>
      <c r="EA38" s="677"/>
      <c r="EB38" s="677"/>
      <c r="EC38" s="709"/>
    </row>
    <row r="39" spans="2:133" ht="11.25" customHeight="1" x14ac:dyDescent="0.15">
      <c r="B39" s="661" t="s">
        <v>337</v>
      </c>
      <c r="C39" s="662"/>
      <c r="D39" s="662"/>
      <c r="E39" s="662"/>
      <c r="F39" s="662"/>
      <c r="G39" s="662"/>
      <c r="H39" s="662"/>
      <c r="I39" s="662"/>
      <c r="J39" s="662"/>
      <c r="K39" s="662"/>
      <c r="L39" s="662"/>
      <c r="M39" s="662"/>
      <c r="N39" s="662"/>
      <c r="O39" s="662"/>
      <c r="P39" s="662"/>
      <c r="Q39" s="663"/>
      <c r="R39" s="664">
        <v>807993</v>
      </c>
      <c r="S39" s="665"/>
      <c r="T39" s="665"/>
      <c r="U39" s="665"/>
      <c r="V39" s="665"/>
      <c r="W39" s="665"/>
      <c r="X39" s="665"/>
      <c r="Y39" s="666"/>
      <c r="Z39" s="691">
        <v>4.2</v>
      </c>
      <c r="AA39" s="691"/>
      <c r="AB39" s="691"/>
      <c r="AC39" s="691"/>
      <c r="AD39" s="692">
        <v>9997</v>
      </c>
      <c r="AE39" s="692"/>
      <c r="AF39" s="692"/>
      <c r="AG39" s="692"/>
      <c r="AH39" s="692"/>
      <c r="AI39" s="692"/>
      <c r="AJ39" s="692"/>
      <c r="AK39" s="692"/>
      <c r="AL39" s="667">
        <v>0.1</v>
      </c>
      <c r="AM39" s="668"/>
      <c r="AN39" s="668"/>
      <c r="AO39" s="693"/>
      <c r="AQ39" s="704" t="s">
        <v>338</v>
      </c>
      <c r="AR39" s="705"/>
      <c r="AS39" s="705"/>
      <c r="AT39" s="705"/>
      <c r="AU39" s="705"/>
      <c r="AV39" s="705"/>
      <c r="AW39" s="705"/>
      <c r="AX39" s="705"/>
      <c r="AY39" s="706"/>
      <c r="AZ39" s="664">
        <v>40167</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7343</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1480861</v>
      </c>
      <c r="CS39" s="675"/>
      <c r="CT39" s="675"/>
      <c r="CU39" s="675"/>
      <c r="CV39" s="675"/>
      <c r="CW39" s="675"/>
      <c r="CX39" s="675"/>
      <c r="CY39" s="676"/>
      <c r="CZ39" s="667">
        <v>8</v>
      </c>
      <c r="DA39" s="677"/>
      <c r="DB39" s="677"/>
      <c r="DC39" s="678"/>
      <c r="DD39" s="670">
        <v>1464387</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709"/>
    </row>
    <row r="40" spans="2:133" ht="11.25" customHeight="1" x14ac:dyDescent="0.15">
      <c r="B40" s="661" t="s">
        <v>341</v>
      </c>
      <c r="C40" s="662"/>
      <c r="D40" s="662"/>
      <c r="E40" s="662"/>
      <c r="F40" s="662"/>
      <c r="G40" s="662"/>
      <c r="H40" s="662"/>
      <c r="I40" s="662"/>
      <c r="J40" s="662"/>
      <c r="K40" s="662"/>
      <c r="L40" s="662"/>
      <c r="M40" s="662"/>
      <c r="N40" s="662"/>
      <c r="O40" s="662"/>
      <c r="P40" s="662"/>
      <c r="Q40" s="663"/>
      <c r="R40" s="664">
        <v>1178794</v>
      </c>
      <c r="S40" s="665"/>
      <c r="T40" s="665"/>
      <c r="U40" s="665"/>
      <c r="V40" s="665"/>
      <c r="W40" s="665"/>
      <c r="X40" s="665"/>
      <c r="Y40" s="666"/>
      <c r="Z40" s="691">
        <v>6.1</v>
      </c>
      <c r="AA40" s="691"/>
      <c r="AB40" s="691"/>
      <c r="AC40" s="691"/>
      <c r="AD40" s="692" t="s">
        <v>127</v>
      </c>
      <c r="AE40" s="692"/>
      <c r="AF40" s="692"/>
      <c r="AG40" s="692"/>
      <c r="AH40" s="692"/>
      <c r="AI40" s="692"/>
      <c r="AJ40" s="692"/>
      <c r="AK40" s="692"/>
      <c r="AL40" s="667" t="s">
        <v>127</v>
      </c>
      <c r="AM40" s="668"/>
      <c r="AN40" s="668"/>
      <c r="AO40" s="693"/>
      <c r="AQ40" s="704" t="s">
        <v>342</v>
      </c>
      <c r="AR40" s="705"/>
      <c r="AS40" s="705"/>
      <c r="AT40" s="705"/>
      <c r="AU40" s="705"/>
      <c r="AV40" s="705"/>
      <c r="AW40" s="705"/>
      <c r="AX40" s="705"/>
      <c r="AY40" s="706"/>
      <c r="AZ40" s="664" t="s">
        <v>127</v>
      </c>
      <c r="BA40" s="665"/>
      <c r="BB40" s="665"/>
      <c r="BC40" s="665"/>
      <c r="BD40" s="675"/>
      <c r="BE40" s="675"/>
      <c r="BF40" s="707"/>
      <c r="BG40" s="710" t="s">
        <v>343</v>
      </c>
      <c r="BH40" s="711"/>
      <c r="BI40" s="711"/>
      <c r="BJ40" s="711"/>
      <c r="BK40" s="711"/>
      <c r="BL40" s="364"/>
      <c r="BM40" s="699" t="s">
        <v>344</v>
      </c>
      <c r="BN40" s="699"/>
      <c r="BO40" s="699"/>
      <c r="BP40" s="699"/>
      <c r="BQ40" s="699"/>
      <c r="BR40" s="699"/>
      <c r="BS40" s="699"/>
      <c r="BT40" s="699"/>
      <c r="BU40" s="700"/>
      <c r="BV40" s="664">
        <v>76</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v>1129645</v>
      </c>
      <c r="CS40" s="665"/>
      <c r="CT40" s="665"/>
      <c r="CU40" s="665"/>
      <c r="CV40" s="665"/>
      <c r="CW40" s="665"/>
      <c r="CX40" s="665"/>
      <c r="CY40" s="666"/>
      <c r="CZ40" s="667">
        <v>6.1</v>
      </c>
      <c r="DA40" s="677"/>
      <c r="DB40" s="677"/>
      <c r="DC40" s="678"/>
      <c r="DD40" s="670">
        <v>834645</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709"/>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704" t="s">
        <v>347</v>
      </c>
      <c r="AR41" s="705"/>
      <c r="AS41" s="705"/>
      <c r="AT41" s="705"/>
      <c r="AU41" s="705"/>
      <c r="AV41" s="705"/>
      <c r="AW41" s="705"/>
      <c r="AX41" s="705"/>
      <c r="AY41" s="706"/>
      <c r="AZ41" s="664">
        <v>310387</v>
      </c>
      <c r="BA41" s="665"/>
      <c r="BB41" s="665"/>
      <c r="BC41" s="665"/>
      <c r="BD41" s="675"/>
      <c r="BE41" s="675"/>
      <c r="BF41" s="707"/>
      <c r="BG41" s="710"/>
      <c r="BH41" s="711"/>
      <c r="BI41" s="711"/>
      <c r="BJ41" s="711"/>
      <c r="BK41" s="711"/>
      <c r="BL41" s="364"/>
      <c r="BM41" s="699" t="s">
        <v>348</v>
      </c>
      <c r="BN41" s="699"/>
      <c r="BO41" s="699"/>
      <c r="BP41" s="699"/>
      <c r="BQ41" s="699"/>
      <c r="BR41" s="699"/>
      <c r="BS41" s="699"/>
      <c r="BT41" s="699"/>
      <c r="BU41" s="700"/>
      <c r="BV41" s="664" t="s">
        <v>127</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01" t="s">
        <v>351</v>
      </c>
      <c r="AR42" s="702"/>
      <c r="AS42" s="702"/>
      <c r="AT42" s="702"/>
      <c r="AU42" s="702"/>
      <c r="AV42" s="702"/>
      <c r="AW42" s="702"/>
      <c r="AX42" s="702"/>
      <c r="AY42" s="703"/>
      <c r="AZ42" s="644">
        <v>1206062</v>
      </c>
      <c r="BA42" s="679"/>
      <c r="BB42" s="679"/>
      <c r="BC42" s="679"/>
      <c r="BD42" s="645"/>
      <c r="BE42" s="645"/>
      <c r="BF42" s="694"/>
      <c r="BG42" s="712"/>
      <c r="BH42" s="713"/>
      <c r="BI42" s="713"/>
      <c r="BJ42" s="713"/>
      <c r="BK42" s="713"/>
      <c r="BL42" s="365"/>
      <c r="BM42" s="695" t="s">
        <v>352</v>
      </c>
      <c r="BN42" s="695"/>
      <c r="BO42" s="695"/>
      <c r="BP42" s="695"/>
      <c r="BQ42" s="695"/>
      <c r="BR42" s="695"/>
      <c r="BS42" s="695"/>
      <c r="BT42" s="695"/>
      <c r="BU42" s="696"/>
      <c r="BV42" s="644">
        <v>374</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1795388</v>
      </c>
      <c r="CS42" s="675"/>
      <c r="CT42" s="675"/>
      <c r="CU42" s="675"/>
      <c r="CV42" s="675"/>
      <c r="CW42" s="675"/>
      <c r="CX42" s="675"/>
      <c r="CY42" s="676"/>
      <c r="CZ42" s="667">
        <v>9.6999999999999993</v>
      </c>
      <c r="DA42" s="677"/>
      <c r="DB42" s="677"/>
      <c r="DC42" s="678"/>
      <c r="DD42" s="670">
        <v>383487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538094</v>
      </c>
      <c r="S43" s="665"/>
      <c r="T43" s="665"/>
      <c r="U43" s="665"/>
      <c r="V43" s="665"/>
      <c r="W43" s="665"/>
      <c r="X43" s="665"/>
      <c r="Y43" s="666"/>
      <c r="Z43" s="691">
        <v>2.8</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104218</v>
      </c>
      <c r="CS43" s="675"/>
      <c r="CT43" s="675"/>
      <c r="CU43" s="675"/>
      <c r="CV43" s="675"/>
      <c r="CW43" s="675"/>
      <c r="CX43" s="675"/>
      <c r="CY43" s="676"/>
      <c r="CZ43" s="667">
        <v>0.6</v>
      </c>
      <c r="DA43" s="677"/>
      <c r="DB43" s="677"/>
      <c r="DC43" s="678"/>
      <c r="DD43" s="670">
        <v>99148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19429607</v>
      </c>
      <c r="S44" s="679"/>
      <c r="T44" s="679"/>
      <c r="U44" s="679"/>
      <c r="V44" s="679"/>
      <c r="W44" s="679"/>
      <c r="X44" s="679"/>
      <c r="Y44" s="680"/>
      <c r="Z44" s="681">
        <v>100</v>
      </c>
      <c r="AA44" s="681"/>
      <c r="AB44" s="681"/>
      <c r="AC44" s="681"/>
      <c r="AD44" s="682">
        <v>9779212</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1227926</v>
      </c>
      <c r="CS44" s="665"/>
      <c r="CT44" s="665"/>
      <c r="CU44" s="665"/>
      <c r="CV44" s="665"/>
      <c r="CW44" s="665"/>
      <c r="CX44" s="665"/>
      <c r="CY44" s="666"/>
      <c r="CZ44" s="667">
        <v>6.6</v>
      </c>
      <c r="DA44" s="668"/>
      <c r="DB44" s="668"/>
      <c r="DC44" s="669"/>
      <c r="DD44" s="670">
        <v>329649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523856</v>
      </c>
      <c r="CS45" s="675"/>
      <c r="CT45" s="675"/>
      <c r="CU45" s="675"/>
      <c r="CV45" s="675"/>
      <c r="CW45" s="675"/>
      <c r="CX45" s="675"/>
      <c r="CY45" s="676"/>
      <c r="CZ45" s="667">
        <v>2.8</v>
      </c>
      <c r="DA45" s="677"/>
      <c r="DB45" s="677"/>
      <c r="DC45" s="678"/>
      <c r="DD45" s="670">
        <v>24823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696646</v>
      </c>
      <c r="CS46" s="665"/>
      <c r="CT46" s="665"/>
      <c r="CU46" s="665"/>
      <c r="CV46" s="665"/>
      <c r="CW46" s="665"/>
      <c r="CX46" s="665"/>
      <c r="CY46" s="666"/>
      <c r="CZ46" s="667">
        <v>3.8</v>
      </c>
      <c r="DA46" s="668"/>
      <c r="DB46" s="668"/>
      <c r="DC46" s="669"/>
      <c r="DD46" s="670">
        <v>304748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567462</v>
      </c>
      <c r="CS47" s="675"/>
      <c r="CT47" s="675"/>
      <c r="CU47" s="675"/>
      <c r="CV47" s="675"/>
      <c r="CW47" s="675"/>
      <c r="CX47" s="675"/>
      <c r="CY47" s="676"/>
      <c r="CZ47" s="667">
        <v>3.1</v>
      </c>
      <c r="DA47" s="677"/>
      <c r="DB47" s="677"/>
      <c r="DC47" s="678"/>
      <c r="DD47" s="670">
        <v>53838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18512418</v>
      </c>
      <c r="CS49" s="645"/>
      <c r="CT49" s="645"/>
      <c r="CU49" s="645"/>
      <c r="CV49" s="645"/>
      <c r="CW49" s="645"/>
      <c r="CX49" s="645"/>
      <c r="CY49" s="646"/>
      <c r="CZ49" s="647">
        <v>100</v>
      </c>
      <c r="DA49" s="648"/>
      <c r="DB49" s="648"/>
      <c r="DC49" s="649"/>
      <c r="DD49" s="650">
        <v>12318615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w8hRJHW+qbWhUc4uFW+Z0xR7iaZtQ0UjNBBBsML3NPI/WXbMMYfRlMxlu20wBt8+orHaj4YfzB7P7pemMWHtg==" saltValue="bg9lg3we67d4M9zbWOxsU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367</v>
      </c>
      <c r="DK2" s="1156"/>
      <c r="DL2" s="1156"/>
      <c r="DM2" s="1156"/>
      <c r="DN2" s="1156"/>
      <c r="DO2" s="1157"/>
      <c r="DP2" s="224"/>
      <c r="DQ2" s="1155" t="s">
        <v>368</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388</v>
      </c>
      <c r="C7" s="1112"/>
      <c r="D7" s="1112"/>
      <c r="E7" s="1112"/>
      <c r="F7" s="1112"/>
      <c r="G7" s="1112"/>
      <c r="H7" s="1112"/>
      <c r="I7" s="1112"/>
      <c r="J7" s="1112"/>
      <c r="K7" s="1112"/>
      <c r="L7" s="1112"/>
      <c r="M7" s="1112"/>
      <c r="N7" s="1112"/>
      <c r="O7" s="1112"/>
      <c r="P7" s="1113"/>
      <c r="Q7" s="1166">
        <v>19430</v>
      </c>
      <c r="R7" s="1167"/>
      <c r="S7" s="1167"/>
      <c r="T7" s="1167"/>
      <c r="U7" s="1167"/>
      <c r="V7" s="1167">
        <v>18512</v>
      </c>
      <c r="W7" s="1167"/>
      <c r="X7" s="1167"/>
      <c r="Y7" s="1167"/>
      <c r="Z7" s="1167"/>
      <c r="AA7" s="1167">
        <v>917</v>
      </c>
      <c r="AB7" s="1167"/>
      <c r="AC7" s="1167"/>
      <c r="AD7" s="1167"/>
      <c r="AE7" s="1168"/>
      <c r="AF7" s="1169">
        <v>634</v>
      </c>
      <c r="AG7" s="1170"/>
      <c r="AH7" s="1170"/>
      <c r="AI7" s="1170"/>
      <c r="AJ7" s="1171"/>
      <c r="AK7" s="1172">
        <v>59</v>
      </c>
      <c r="AL7" s="1173"/>
      <c r="AM7" s="1173"/>
      <c r="AN7" s="1173"/>
      <c r="AO7" s="1173"/>
      <c r="AP7" s="1173">
        <v>10704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591</v>
      </c>
      <c r="BT7" s="1164"/>
      <c r="BU7" s="1164"/>
      <c r="BV7" s="1164"/>
      <c r="BW7" s="1164"/>
      <c r="BX7" s="1164"/>
      <c r="BY7" s="1164"/>
      <c r="BZ7" s="1164"/>
      <c r="CA7" s="1164"/>
      <c r="CB7" s="1164"/>
      <c r="CC7" s="1164"/>
      <c r="CD7" s="1164"/>
      <c r="CE7" s="1164"/>
      <c r="CF7" s="1164"/>
      <c r="CG7" s="1176"/>
      <c r="CH7" s="1160">
        <v>0</v>
      </c>
      <c r="CI7" s="1161"/>
      <c r="CJ7" s="1161"/>
      <c r="CK7" s="1161"/>
      <c r="CL7" s="1162"/>
      <c r="CM7" s="1160">
        <v>516</v>
      </c>
      <c r="CN7" s="1161"/>
      <c r="CO7" s="1161"/>
      <c r="CP7" s="1161"/>
      <c r="CQ7" s="1162"/>
      <c r="CR7" s="1160">
        <v>20</v>
      </c>
      <c r="CS7" s="1161"/>
      <c r="CT7" s="1161"/>
      <c r="CU7" s="1161"/>
      <c r="CV7" s="1162"/>
      <c r="CW7" s="1160" t="s">
        <v>603</v>
      </c>
      <c r="CX7" s="1161"/>
      <c r="CY7" s="1161"/>
      <c r="CZ7" s="1161"/>
      <c r="DA7" s="1162"/>
      <c r="DB7" s="1160" t="s">
        <v>603</v>
      </c>
      <c r="DC7" s="1161"/>
      <c r="DD7" s="1161"/>
      <c r="DE7" s="1161"/>
      <c r="DF7" s="1162"/>
      <c r="DG7" s="1160" t="s">
        <v>603</v>
      </c>
      <c r="DH7" s="1161"/>
      <c r="DI7" s="1161"/>
      <c r="DJ7" s="1161"/>
      <c r="DK7" s="1162"/>
      <c r="DL7" s="1160" t="s">
        <v>603</v>
      </c>
      <c r="DM7" s="1161"/>
      <c r="DN7" s="1161"/>
      <c r="DO7" s="1161"/>
      <c r="DP7" s="1162"/>
      <c r="DQ7" s="1160" t="s">
        <v>603</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592</v>
      </c>
      <c r="BT8" s="1057"/>
      <c r="BU8" s="1057"/>
      <c r="BV8" s="1057"/>
      <c r="BW8" s="1057"/>
      <c r="BX8" s="1057"/>
      <c r="BY8" s="1057"/>
      <c r="BZ8" s="1057"/>
      <c r="CA8" s="1057"/>
      <c r="CB8" s="1057"/>
      <c r="CC8" s="1057"/>
      <c r="CD8" s="1057"/>
      <c r="CE8" s="1057"/>
      <c r="CF8" s="1057"/>
      <c r="CG8" s="1078"/>
      <c r="CH8" s="1053">
        <v>-10</v>
      </c>
      <c r="CI8" s="1054"/>
      <c r="CJ8" s="1054"/>
      <c r="CK8" s="1054"/>
      <c r="CL8" s="1055"/>
      <c r="CM8" s="1053">
        <v>686</v>
      </c>
      <c r="CN8" s="1054"/>
      <c r="CO8" s="1054"/>
      <c r="CP8" s="1054"/>
      <c r="CQ8" s="1055"/>
      <c r="CR8" s="1053">
        <v>200</v>
      </c>
      <c r="CS8" s="1054"/>
      <c r="CT8" s="1054"/>
      <c r="CU8" s="1054"/>
      <c r="CV8" s="1055"/>
      <c r="CW8" s="1053" t="s">
        <v>603</v>
      </c>
      <c r="CX8" s="1054"/>
      <c r="CY8" s="1054"/>
      <c r="CZ8" s="1054"/>
      <c r="DA8" s="1055"/>
      <c r="DB8" s="1053" t="s">
        <v>603</v>
      </c>
      <c r="DC8" s="1054"/>
      <c r="DD8" s="1054"/>
      <c r="DE8" s="1054"/>
      <c r="DF8" s="1055"/>
      <c r="DG8" s="1053" t="s">
        <v>603</v>
      </c>
      <c r="DH8" s="1054"/>
      <c r="DI8" s="1054"/>
      <c r="DJ8" s="1054"/>
      <c r="DK8" s="1055"/>
      <c r="DL8" s="1053" t="s">
        <v>603</v>
      </c>
      <c r="DM8" s="1054"/>
      <c r="DN8" s="1054"/>
      <c r="DO8" s="1054"/>
      <c r="DP8" s="1055"/>
      <c r="DQ8" s="1053" t="s">
        <v>603</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1">
        <v>19430</v>
      </c>
      <c r="R23" s="1125"/>
      <c r="S23" s="1125"/>
      <c r="T23" s="1125"/>
      <c r="U23" s="1125"/>
      <c r="V23" s="1125">
        <v>18512</v>
      </c>
      <c r="W23" s="1125"/>
      <c r="X23" s="1125"/>
      <c r="Y23" s="1125"/>
      <c r="Z23" s="1125"/>
      <c r="AA23" s="1125">
        <v>917</v>
      </c>
      <c r="AB23" s="1125"/>
      <c r="AC23" s="1125"/>
      <c r="AD23" s="1125"/>
      <c r="AE23" s="1132"/>
      <c r="AF23" s="1133">
        <v>634</v>
      </c>
      <c r="AG23" s="1125"/>
      <c r="AH23" s="1125"/>
      <c r="AI23" s="1125"/>
      <c r="AJ23" s="1134"/>
      <c r="AK23" s="1135"/>
      <c r="AL23" s="1136"/>
      <c r="AM23" s="1136"/>
      <c r="AN23" s="1136"/>
      <c r="AO23" s="1136"/>
      <c r="AP23" s="1125">
        <v>10704</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403</v>
      </c>
      <c r="C28" s="1112"/>
      <c r="D28" s="1112"/>
      <c r="E28" s="1112"/>
      <c r="F28" s="1112"/>
      <c r="G28" s="1112"/>
      <c r="H28" s="1112"/>
      <c r="I28" s="1112"/>
      <c r="J28" s="1112"/>
      <c r="K28" s="1112"/>
      <c r="L28" s="1112"/>
      <c r="M28" s="1112"/>
      <c r="N28" s="1112"/>
      <c r="O28" s="1112"/>
      <c r="P28" s="1113"/>
      <c r="Q28" s="1114">
        <v>3709</v>
      </c>
      <c r="R28" s="1115"/>
      <c r="S28" s="1115"/>
      <c r="T28" s="1115"/>
      <c r="U28" s="1115"/>
      <c r="V28" s="1115">
        <v>3654</v>
      </c>
      <c r="W28" s="1115"/>
      <c r="X28" s="1115"/>
      <c r="Y28" s="1115"/>
      <c r="Z28" s="1115"/>
      <c r="AA28" s="1115">
        <v>55</v>
      </c>
      <c r="AB28" s="1115"/>
      <c r="AC28" s="1115"/>
      <c r="AD28" s="1115"/>
      <c r="AE28" s="1116"/>
      <c r="AF28" s="1117">
        <v>55</v>
      </c>
      <c r="AG28" s="1115"/>
      <c r="AH28" s="1115"/>
      <c r="AI28" s="1115"/>
      <c r="AJ28" s="1118"/>
      <c r="AK28" s="1106">
        <v>365</v>
      </c>
      <c r="AL28" s="1107"/>
      <c r="AM28" s="1107"/>
      <c r="AN28" s="1107"/>
      <c r="AO28" s="1107"/>
      <c r="AP28" s="1107" t="s">
        <v>580</v>
      </c>
      <c r="AQ28" s="1107"/>
      <c r="AR28" s="1107"/>
      <c r="AS28" s="1107"/>
      <c r="AT28" s="1107"/>
      <c r="AU28" s="1107" t="s">
        <v>580</v>
      </c>
      <c r="AV28" s="1107"/>
      <c r="AW28" s="1107"/>
      <c r="AX28" s="1107"/>
      <c r="AY28" s="1107"/>
      <c r="AZ28" s="1108" t="s">
        <v>580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404</v>
      </c>
      <c r="C29" s="1095"/>
      <c r="D29" s="1095"/>
      <c r="E29" s="1095"/>
      <c r="F29" s="1095"/>
      <c r="G29" s="1095"/>
      <c r="H29" s="1095"/>
      <c r="I29" s="1095"/>
      <c r="J29" s="1095"/>
      <c r="K29" s="1095"/>
      <c r="L29" s="1095"/>
      <c r="M29" s="1095"/>
      <c r="N29" s="1095"/>
      <c r="O29" s="1095"/>
      <c r="P29" s="1096"/>
      <c r="Q29" s="1102">
        <v>4015</v>
      </c>
      <c r="R29" s="1103"/>
      <c r="S29" s="1103"/>
      <c r="T29" s="1103"/>
      <c r="U29" s="1103"/>
      <c r="V29" s="1103">
        <v>3820</v>
      </c>
      <c r="W29" s="1103"/>
      <c r="X29" s="1103"/>
      <c r="Y29" s="1103"/>
      <c r="Z29" s="1103"/>
      <c r="AA29" s="1103">
        <v>195</v>
      </c>
      <c r="AB29" s="1103"/>
      <c r="AC29" s="1103"/>
      <c r="AD29" s="1103"/>
      <c r="AE29" s="1104"/>
      <c r="AF29" s="1099">
        <v>195</v>
      </c>
      <c r="AG29" s="1100"/>
      <c r="AH29" s="1100"/>
      <c r="AI29" s="1100"/>
      <c r="AJ29" s="1101"/>
      <c r="AK29" s="1044">
        <v>708</v>
      </c>
      <c r="AL29" s="1035"/>
      <c r="AM29" s="1035"/>
      <c r="AN29" s="1035"/>
      <c r="AO29" s="1035"/>
      <c r="AP29" s="1035" t="s">
        <v>580</v>
      </c>
      <c r="AQ29" s="1035"/>
      <c r="AR29" s="1035"/>
      <c r="AS29" s="1035"/>
      <c r="AT29" s="1035"/>
      <c r="AU29" s="1035" t="s">
        <v>580</v>
      </c>
      <c r="AV29" s="1035"/>
      <c r="AW29" s="1035"/>
      <c r="AX29" s="1035"/>
      <c r="AY29" s="1035"/>
      <c r="AZ29" s="1105" t="s">
        <v>580</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405</v>
      </c>
      <c r="C30" s="1095"/>
      <c r="D30" s="1095"/>
      <c r="E30" s="1095"/>
      <c r="F30" s="1095"/>
      <c r="G30" s="1095"/>
      <c r="H30" s="1095"/>
      <c r="I30" s="1095"/>
      <c r="J30" s="1095"/>
      <c r="K30" s="1095"/>
      <c r="L30" s="1095"/>
      <c r="M30" s="1095"/>
      <c r="N30" s="1095"/>
      <c r="O30" s="1095"/>
      <c r="P30" s="1096"/>
      <c r="Q30" s="1102">
        <v>446</v>
      </c>
      <c r="R30" s="1103"/>
      <c r="S30" s="1103"/>
      <c r="T30" s="1103"/>
      <c r="U30" s="1103"/>
      <c r="V30" s="1103">
        <v>416</v>
      </c>
      <c r="W30" s="1103"/>
      <c r="X30" s="1103"/>
      <c r="Y30" s="1103"/>
      <c r="Z30" s="1103"/>
      <c r="AA30" s="1103">
        <v>30</v>
      </c>
      <c r="AB30" s="1103"/>
      <c r="AC30" s="1103"/>
      <c r="AD30" s="1103"/>
      <c r="AE30" s="1104"/>
      <c r="AF30" s="1099">
        <v>30</v>
      </c>
      <c r="AG30" s="1100"/>
      <c r="AH30" s="1100"/>
      <c r="AI30" s="1100"/>
      <c r="AJ30" s="1101"/>
      <c r="AK30" s="1044">
        <v>127</v>
      </c>
      <c r="AL30" s="1035"/>
      <c r="AM30" s="1035"/>
      <c r="AN30" s="1035"/>
      <c r="AO30" s="1035"/>
      <c r="AP30" s="1035" t="s">
        <v>580</v>
      </c>
      <c r="AQ30" s="1035"/>
      <c r="AR30" s="1035"/>
      <c r="AS30" s="1035"/>
      <c r="AT30" s="1035"/>
      <c r="AU30" s="1035" t="s">
        <v>581</v>
      </c>
      <c r="AV30" s="1035"/>
      <c r="AW30" s="1035"/>
      <c r="AX30" s="1035"/>
      <c r="AY30" s="1035"/>
      <c r="AZ30" s="1105" t="s">
        <v>580</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406</v>
      </c>
      <c r="C31" s="1095"/>
      <c r="D31" s="1095"/>
      <c r="E31" s="1095"/>
      <c r="F31" s="1095"/>
      <c r="G31" s="1095"/>
      <c r="H31" s="1095"/>
      <c r="I31" s="1095"/>
      <c r="J31" s="1095"/>
      <c r="K31" s="1095"/>
      <c r="L31" s="1095"/>
      <c r="M31" s="1095"/>
      <c r="N31" s="1095"/>
      <c r="O31" s="1095"/>
      <c r="P31" s="1096"/>
      <c r="Q31" s="1102">
        <v>853</v>
      </c>
      <c r="R31" s="1103"/>
      <c r="S31" s="1103"/>
      <c r="T31" s="1103"/>
      <c r="U31" s="1103"/>
      <c r="V31" s="1103">
        <v>779</v>
      </c>
      <c r="W31" s="1103"/>
      <c r="X31" s="1103"/>
      <c r="Y31" s="1103"/>
      <c r="Z31" s="1103"/>
      <c r="AA31" s="1103">
        <v>74</v>
      </c>
      <c r="AB31" s="1103"/>
      <c r="AC31" s="1103"/>
      <c r="AD31" s="1103"/>
      <c r="AE31" s="1104"/>
      <c r="AF31" s="1099">
        <v>1070</v>
      </c>
      <c r="AG31" s="1100"/>
      <c r="AH31" s="1100"/>
      <c r="AI31" s="1100"/>
      <c r="AJ31" s="1101"/>
      <c r="AK31" s="1044" t="s">
        <v>582</v>
      </c>
      <c r="AL31" s="1035"/>
      <c r="AM31" s="1035"/>
      <c r="AN31" s="1035"/>
      <c r="AO31" s="1035"/>
      <c r="AP31" s="1035">
        <v>1382</v>
      </c>
      <c r="AQ31" s="1035"/>
      <c r="AR31" s="1035"/>
      <c r="AS31" s="1035"/>
      <c r="AT31" s="1035"/>
      <c r="AU31" s="1035">
        <v>82</v>
      </c>
      <c r="AV31" s="1035"/>
      <c r="AW31" s="1035"/>
      <c r="AX31" s="1035"/>
      <c r="AY31" s="1035"/>
      <c r="AZ31" s="1105" t="s">
        <v>582</v>
      </c>
      <c r="BA31" s="1105"/>
      <c r="BB31" s="1105"/>
      <c r="BC31" s="1105"/>
      <c r="BD31" s="1105"/>
      <c r="BE31" s="1036" t="s">
        <v>407</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408</v>
      </c>
      <c r="C32" s="1095"/>
      <c r="D32" s="1095"/>
      <c r="E32" s="1095"/>
      <c r="F32" s="1095"/>
      <c r="G32" s="1095"/>
      <c r="H32" s="1095"/>
      <c r="I32" s="1095"/>
      <c r="J32" s="1095"/>
      <c r="K32" s="1095"/>
      <c r="L32" s="1095"/>
      <c r="M32" s="1095"/>
      <c r="N32" s="1095"/>
      <c r="O32" s="1095"/>
      <c r="P32" s="1096"/>
      <c r="Q32" s="1102">
        <v>1009</v>
      </c>
      <c r="R32" s="1103"/>
      <c r="S32" s="1103"/>
      <c r="T32" s="1103"/>
      <c r="U32" s="1103"/>
      <c r="V32" s="1103">
        <v>930</v>
      </c>
      <c r="W32" s="1103"/>
      <c r="X32" s="1103"/>
      <c r="Y32" s="1103"/>
      <c r="Z32" s="1103"/>
      <c r="AA32" s="1103">
        <v>79</v>
      </c>
      <c r="AB32" s="1103"/>
      <c r="AC32" s="1103"/>
      <c r="AD32" s="1103"/>
      <c r="AE32" s="1104"/>
      <c r="AF32" s="1099">
        <v>210</v>
      </c>
      <c r="AG32" s="1100"/>
      <c r="AH32" s="1100"/>
      <c r="AI32" s="1100"/>
      <c r="AJ32" s="1101"/>
      <c r="AK32" s="1044">
        <v>79</v>
      </c>
      <c r="AL32" s="1035"/>
      <c r="AM32" s="1035"/>
      <c r="AN32" s="1035"/>
      <c r="AO32" s="1035"/>
      <c r="AP32" s="1035">
        <v>7694</v>
      </c>
      <c r="AQ32" s="1035"/>
      <c r="AR32" s="1035"/>
      <c r="AS32" s="1035"/>
      <c r="AT32" s="1035"/>
      <c r="AU32" s="1035">
        <v>2516</v>
      </c>
      <c r="AV32" s="1035"/>
      <c r="AW32" s="1035"/>
      <c r="AX32" s="1035"/>
      <c r="AY32" s="1035"/>
      <c r="AZ32" s="1105" t="s">
        <v>582</v>
      </c>
      <c r="BA32" s="1105"/>
      <c r="BB32" s="1105"/>
      <c r="BC32" s="1105"/>
      <c r="BD32" s="1105"/>
      <c r="BE32" s="1036" t="s">
        <v>407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1560</v>
      </c>
      <c r="AG63" s="1023"/>
      <c r="AH63" s="1023"/>
      <c r="AI63" s="1023"/>
      <c r="AJ63" s="1086"/>
      <c r="AK63" s="1087"/>
      <c r="AL63" s="1027"/>
      <c r="AM63" s="1027"/>
      <c r="AN63" s="1027"/>
      <c r="AO63" s="1027"/>
      <c r="AP63" s="1023">
        <v>9076</v>
      </c>
      <c r="AQ63" s="1023"/>
      <c r="AR63" s="1023"/>
      <c r="AS63" s="1023"/>
      <c r="AT63" s="1023"/>
      <c r="AU63" s="1023">
        <v>2598</v>
      </c>
      <c r="AV63" s="1023"/>
      <c r="AW63" s="1023"/>
      <c r="AX63" s="1023"/>
      <c r="AY63" s="1023"/>
      <c r="AZ63" s="1081"/>
      <c r="BA63" s="1081"/>
      <c r="BB63" s="1081"/>
      <c r="BC63" s="1081"/>
      <c r="BD63" s="1081"/>
      <c r="BE63" s="1024"/>
      <c r="BF63" s="1024"/>
      <c r="BG63" s="1024"/>
      <c r="BH63" s="1024"/>
      <c r="BI63" s="1025"/>
      <c r="BJ63" s="1082" t="s">
        <v>185</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412</v>
      </c>
      <c r="B66" s="1060"/>
      <c r="C66" s="1060"/>
      <c r="D66" s="1060"/>
      <c r="E66" s="1060"/>
      <c r="F66" s="1060"/>
      <c r="G66" s="1060"/>
      <c r="H66" s="1060"/>
      <c r="I66" s="1060"/>
      <c r="J66" s="1060"/>
      <c r="K66" s="1060"/>
      <c r="L66" s="1060"/>
      <c r="M66" s="1060"/>
      <c r="N66" s="1060"/>
      <c r="O66" s="1060"/>
      <c r="P66" s="1061"/>
      <c r="Q66" s="1065" t="s">
        <v>413</v>
      </c>
      <c r="R66" s="1066"/>
      <c r="S66" s="1066"/>
      <c r="T66" s="1066"/>
      <c r="U66" s="1067"/>
      <c r="V66" s="1065" t="s">
        <v>396</v>
      </c>
      <c r="W66" s="1066"/>
      <c r="X66" s="1066"/>
      <c r="Y66" s="1066"/>
      <c r="Z66" s="1067"/>
      <c r="AA66" s="1065" t="s">
        <v>414</v>
      </c>
      <c r="AB66" s="1066"/>
      <c r="AC66" s="1066"/>
      <c r="AD66" s="1066"/>
      <c r="AE66" s="1067"/>
      <c r="AF66" s="1071" t="s">
        <v>398</v>
      </c>
      <c r="AG66" s="1072"/>
      <c r="AH66" s="1072"/>
      <c r="AI66" s="1072"/>
      <c r="AJ66" s="1073"/>
      <c r="AK66" s="1065" t="s">
        <v>399</v>
      </c>
      <c r="AL66" s="1060"/>
      <c r="AM66" s="1060"/>
      <c r="AN66" s="1060"/>
      <c r="AO66" s="1061"/>
      <c r="AP66" s="1065" t="s">
        <v>415</v>
      </c>
      <c r="AQ66" s="1066"/>
      <c r="AR66" s="1066"/>
      <c r="AS66" s="1066"/>
      <c r="AT66" s="1067"/>
      <c r="AU66" s="1065" t="s">
        <v>416</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583</v>
      </c>
      <c r="C68" s="1050"/>
      <c r="D68" s="1050"/>
      <c r="E68" s="1050"/>
      <c r="F68" s="1050"/>
      <c r="G68" s="1050"/>
      <c r="H68" s="1050"/>
      <c r="I68" s="1050"/>
      <c r="J68" s="1050"/>
      <c r="K68" s="1050"/>
      <c r="L68" s="1050"/>
      <c r="M68" s="1050"/>
      <c r="N68" s="1050"/>
      <c r="O68" s="1050"/>
      <c r="P68" s="1051"/>
      <c r="Q68" s="1052">
        <v>10978</v>
      </c>
      <c r="R68" s="1046"/>
      <c r="S68" s="1046"/>
      <c r="T68" s="1046"/>
      <c r="U68" s="1046"/>
      <c r="V68" s="1046">
        <v>10532</v>
      </c>
      <c r="W68" s="1046"/>
      <c r="X68" s="1046"/>
      <c r="Y68" s="1046"/>
      <c r="Z68" s="1046"/>
      <c r="AA68" s="1046">
        <v>446</v>
      </c>
      <c r="AB68" s="1046"/>
      <c r="AC68" s="1046"/>
      <c r="AD68" s="1046"/>
      <c r="AE68" s="1046"/>
      <c r="AF68" s="1046">
        <v>446</v>
      </c>
      <c r="AG68" s="1046"/>
      <c r="AH68" s="1046"/>
      <c r="AI68" s="1046"/>
      <c r="AJ68" s="1046"/>
      <c r="AK68" s="1046">
        <v>660</v>
      </c>
      <c r="AL68" s="1046"/>
      <c r="AM68" s="1046"/>
      <c r="AN68" s="1046"/>
      <c r="AO68" s="1046"/>
      <c r="AP68" s="1046" t="s">
        <v>582</v>
      </c>
      <c r="AQ68" s="1046"/>
      <c r="AR68" s="1046"/>
      <c r="AS68" s="1046"/>
      <c r="AT68" s="1046"/>
      <c r="AU68" s="1046" t="s">
        <v>582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584</v>
      </c>
      <c r="C69" s="1039"/>
      <c r="D69" s="1039"/>
      <c r="E69" s="1039"/>
      <c r="F69" s="1039"/>
      <c r="G69" s="1039"/>
      <c r="H69" s="1039"/>
      <c r="I69" s="1039"/>
      <c r="J69" s="1039"/>
      <c r="K69" s="1039"/>
      <c r="L69" s="1039"/>
      <c r="M69" s="1039"/>
      <c r="N69" s="1039"/>
      <c r="O69" s="1039"/>
      <c r="P69" s="1040"/>
      <c r="Q69" s="1041">
        <v>860</v>
      </c>
      <c r="R69" s="1035"/>
      <c r="S69" s="1035"/>
      <c r="T69" s="1035"/>
      <c r="U69" s="1035"/>
      <c r="V69" s="1035">
        <v>858</v>
      </c>
      <c r="W69" s="1035"/>
      <c r="X69" s="1035"/>
      <c r="Y69" s="1035"/>
      <c r="Z69" s="1035"/>
      <c r="AA69" s="1035">
        <v>2</v>
      </c>
      <c r="AB69" s="1035"/>
      <c r="AC69" s="1035"/>
      <c r="AD69" s="1035"/>
      <c r="AE69" s="1035"/>
      <c r="AF69" s="1035">
        <v>2</v>
      </c>
      <c r="AG69" s="1035"/>
      <c r="AH69" s="1035"/>
      <c r="AI69" s="1035"/>
      <c r="AJ69" s="1035"/>
      <c r="AK69" s="1035">
        <v>1</v>
      </c>
      <c r="AL69" s="1035"/>
      <c r="AM69" s="1035"/>
      <c r="AN69" s="1035"/>
      <c r="AO69" s="1035"/>
      <c r="AP69" s="1035" t="s">
        <v>582</v>
      </c>
      <c r="AQ69" s="1035"/>
      <c r="AR69" s="1035"/>
      <c r="AS69" s="1035"/>
      <c r="AT69" s="1035"/>
      <c r="AU69" s="1035" t="s">
        <v>582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585</v>
      </c>
      <c r="C70" s="1039"/>
      <c r="D70" s="1039"/>
      <c r="E70" s="1039"/>
      <c r="F70" s="1039"/>
      <c r="G70" s="1039"/>
      <c r="H70" s="1039"/>
      <c r="I70" s="1039"/>
      <c r="J70" s="1039"/>
      <c r="K70" s="1039"/>
      <c r="L70" s="1039"/>
      <c r="M70" s="1039"/>
      <c r="N70" s="1039"/>
      <c r="O70" s="1039"/>
      <c r="P70" s="1040"/>
      <c r="Q70" s="1041">
        <v>163</v>
      </c>
      <c r="R70" s="1035"/>
      <c r="S70" s="1035"/>
      <c r="T70" s="1035"/>
      <c r="U70" s="1035"/>
      <c r="V70" s="1035">
        <v>160</v>
      </c>
      <c r="W70" s="1035"/>
      <c r="X70" s="1035"/>
      <c r="Y70" s="1035"/>
      <c r="Z70" s="1035"/>
      <c r="AA70" s="1035">
        <v>3</v>
      </c>
      <c r="AB70" s="1035"/>
      <c r="AC70" s="1035"/>
      <c r="AD70" s="1035"/>
      <c r="AE70" s="1035"/>
      <c r="AF70" s="1035">
        <v>3</v>
      </c>
      <c r="AG70" s="1035"/>
      <c r="AH70" s="1035"/>
      <c r="AI70" s="1035"/>
      <c r="AJ70" s="1035"/>
      <c r="AK70" s="1035" t="s">
        <v>600</v>
      </c>
      <c r="AL70" s="1035"/>
      <c r="AM70" s="1035"/>
      <c r="AN70" s="1035"/>
      <c r="AO70" s="1035"/>
      <c r="AP70" s="1035" t="s">
        <v>593</v>
      </c>
      <c r="AQ70" s="1035"/>
      <c r="AR70" s="1035"/>
      <c r="AS70" s="1035"/>
      <c r="AT70" s="1035"/>
      <c r="AU70" s="1035" t="s">
        <v>582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586</v>
      </c>
      <c r="C71" s="1039"/>
      <c r="D71" s="1039"/>
      <c r="E71" s="1039"/>
      <c r="F71" s="1039"/>
      <c r="G71" s="1039"/>
      <c r="H71" s="1039"/>
      <c r="I71" s="1039"/>
      <c r="J71" s="1039"/>
      <c r="K71" s="1039"/>
      <c r="L71" s="1039"/>
      <c r="M71" s="1039"/>
      <c r="N71" s="1039"/>
      <c r="O71" s="1039"/>
      <c r="P71" s="1040"/>
      <c r="Q71" s="1041">
        <f>Q72+Q73</f>
        <v>273533</v>
      </c>
      <c r="R71" s="1035"/>
      <c r="S71" s="1035"/>
      <c r="T71" s="1035"/>
      <c r="U71" s="1035"/>
      <c r="V71" s="1035">
        <f>V72+V73</f>
        <v>266612</v>
      </c>
      <c r="W71" s="1035"/>
      <c r="X71" s="1035"/>
      <c r="Y71" s="1035"/>
      <c r="Z71" s="1035"/>
      <c r="AA71" s="1035">
        <f>AA72+AA73</f>
        <v>6921</v>
      </c>
      <c r="AB71" s="1035"/>
      <c r="AC71" s="1035"/>
      <c r="AD71" s="1035"/>
      <c r="AE71" s="1035"/>
      <c r="AF71" s="1035">
        <f>AF72+AF73</f>
        <v>6921</v>
      </c>
      <c r="AG71" s="1035"/>
      <c r="AH71" s="1035"/>
      <c r="AI71" s="1035"/>
      <c r="AJ71" s="1035"/>
      <c r="AK71" s="1035">
        <f>AK72+AK73</f>
        <v>11038</v>
      </c>
      <c r="AL71" s="1035"/>
      <c r="AM71" s="1035"/>
      <c r="AN71" s="1035"/>
      <c r="AO71" s="1035"/>
      <c r="AP71" s="1035" t="s">
        <v>582</v>
      </c>
      <c r="AQ71" s="1035"/>
      <c r="AR71" s="1035"/>
      <c r="AS71" s="1035"/>
      <c r="AT71" s="1035"/>
      <c r="AU71" s="1035" t="s">
        <v>582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587</v>
      </c>
      <c r="C72" s="1039"/>
      <c r="D72" s="1039"/>
      <c r="E72" s="1039"/>
      <c r="F72" s="1039"/>
      <c r="G72" s="1039"/>
      <c r="H72" s="1039"/>
      <c r="I72" s="1039"/>
      <c r="J72" s="1039"/>
      <c r="K72" s="1039"/>
      <c r="L72" s="1039"/>
      <c r="M72" s="1039"/>
      <c r="N72" s="1039"/>
      <c r="O72" s="1039"/>
      <c r="P72" s="1040"/>
      <c r="Q72" s="1041">
        <v>249</v>
      </c>
      <c r="R72" s="1035"/>
      <c r="S72" s="1035"/>
      <c r="T72" s="1035"/>
      <c r="U72" s="1035"/>
      <c r="V72" s="1035">
        <v>171</v>
      </c>
      <c r="W72" s="1035"/>
      <c r="X72" s="1035"/>
      <c r="Y72" s="1035"/>
      <c r="Z72" s="1035"/>
      <c r="AA72" s="1035">
        <v>78</v>
      </c>
      <c r="AB72" s="1035"/>
      <c r="AC72" s="1035"/>
      <c r="AD72" s="1035"/>
      <c r="AE72" s="1035"/>
      <c r="AF72" s="1035">
        <v>78</v>
      </c>
      <c r="AG72" s="1035"/>
      <c r="AH72" s="1035"/>
      <c r="AI72" s="1035"/>
      <c r="AJ72" s="1035"/>
      <c r="AK72" s="1035">
        <v>35</v>
      </c>
      <c r="AL72" s="1035"/>
      <c r="AM72" s="1035"/>
      <c r="AN72" s="1035"/>
      <c r="AO72" s="1035"/>
      <c r="AP72" s="1035" t="s">
        <v>582</v>
      </c>
      <c r="AQ72" s="1035"/>
      <c r="AR72" s="1035"/>
      <c r="AS72" s="1035"/>
      <c r="AT72" s="1035"/>
      <c r="AU72" s="1035" t="s">
        <v>593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588</v>
      </c>
      <c r="C73" s="1039"/>
      <c r="D73" s="1039"/>
      <c r="E73" s="1039"/>
      <c r="F73" s="1039"/>
      <c r="G73" s="1039"/>
      <c r="H73" s="1039"/>
      <c r="I73" s="1039"/>
      <c r="J73" s="1039"/>
      <c r="K73" s="1039"/>
      <c r="L73" s="1039"/>
      <c r="M73" s="1039"/>
      <c r="N73" s="1039"/>
      <c r="O73" s="1039"/>
      <c r="P73" s="1040"/>
      <c r="Q73" s="1041">
        <v>273284</v>
      </c>
      <c r="R73" s="1035"/>
      <c r="S73" s="1035"/>
      <c r="T73" s="1035"/>
      <c r="U73" s="1035"/>
      <c r="V73" s="1035">
        <v>266441</v>
      </c>
      <c r="W73" s="1035"/>
      <c r="X73" s="1035"/>
      <c r="Y73" s="1035"/>
      <c r="Z73" s="1035"/>
      <c r="AA73" s="1035">
        <v>6843</v>
      </c>
      <c r="AB73" s="1035"/>
      <c r="AC73" s="1035"/>
      <c r="AD73" s="1035"/>
      <c r="AE73" s="1035"/>
      <c r="AF73" s="1035">
        <v>6843</v>
      </c>
      <c r="AG73" s="1035"/>
      <c r="AH73" s="1035"/>
      <c r="AI73" s="1035"/>
      <c r="AJ73" s="1035"/>
      <c r="AK73" s="1035">
        <v>11003</v>
      </c>
      <c r="AL73" s="1035"/>
      <c r="AM73" s="1035"/>
      <c r="AN73" s="1035"/>
      <c r="AO73" s="1035"/>
      <c r="AP73" s="1035" t="s">
        <v>582</v>
      </c>
      <c r="AQ73" s="1035"/>
      <c r="AR73" s="1035"/>
      <c r="AS73" s="1035"/>
      <c r="AT73" s="1035"/>
      <c r="AU73" s="1035" t="s">
        <v>582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589</v>
      </c>
      <c r="C74" s="1039"/>
      <c r="D74" s="1039"/>
      <c r="E74" s="1039"/>
      <c r="F74" s="1039"/>
      <c r="G74" s="1039"/>
      <c r="H74" s="1039"/>
      <c r="I74" s="1039"/>
      <c r="J74" s="1039"/>
      <c r="K74" s="1039"/>
      <c r="L74" s="1039"/>
      <c r="M74" s="1039"/>
      <c r="N74" s="1039"/>
      <c r="O74" s="1039"/>
      <c r="P74" s="1040"/>
      <c r="Q74" s="1041">
        <f>Q75+Q76</f>
        <v>3331</v>
      </c>
      <c r="R74" s="1035"/>
      <c r="S74" s="1035"/>
      <c r="T74" s="1035"/>
      <c r="U74" s="1035"/>
      <c r="V74" s="1035">
        <f>V75+V76</f>
        <v>4146</v>
      </c>
      <c r="W74" s="1035"/>
      <c r="X74" s="1035"/>
      <c r="Y74" s="1035"/>
      <c r="Z74" s="1035"/>
      <c r="AA74" s="1035">
        <f>AA75+AA76</f>
        <v>-815</v>
      </c>
      <c r="AB74" s="1035"/>
      <c r="AC74" s="1035"/>
      <c r="AD74" s="1035"/>
      <c r="AE74" s="1035"/>
      <c r="AF74" s="1035">
        <v>0</v>
      </c>
      <c r="AG74" s="1035"/>
      <c r="AH74" s="1035"/>
      <c r="AI74" s="1035"/>
      <c r="AJ74" s="1035"/>
      <c r="AK74" s="1035">
        <f>AK76</f>
        <v>1412</v>
      </c>
      <c r="AL74" s="1035"/>
      <c r="AM74" s="1035"/>
      <c r="AN74" s="1035"/>
      <c r="AO74" s="1035"/>
      <c r="AP74" s="1035">
        <f>AP76</f>
        <v>7558</v>
      </c>
      <c r="AQ74" s="1035"/>
      <c r="AR74" s="1035"/>
      <c r="AS74" s="1035"/>
      <c r="AT74" s="1035"/>
      <c r="AU74" s="1035">
        <f>AU76</f>
        <v>3023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587</v>
      </c>
      <c r="C75" s="1039"/>
      <c r="D75" s="1039"/>
      <c r="E75" s="1039"/>
      <c r="F75" s="1039"/>
      <c r="G75" s="1039"/>
      <c r="H75" s="1039"/>
      <c r="I75" s="1039"/>
      <c r="J75" s="1039"/>
      <c r="K75" s="1039"/>
      <c r="L75" s="1039"/>
      <c r="M75" s="1039"/>
      <c r="N75" s="1039"/>
      <c r="O75" s="1039"/>
      <c r="P75" s="1040"/>
      <c r="Q75" s="1042">
        <v>3</v>
      </c>
      <c r="R75" s="1043"/>
      <c r="S75" s="1043"/>
      <c r="T75" s="1043"/>
      <c r="U75" s="1044"/>
      <c r="V75" s="1045">
        <v>3</v>
      </c>
      <c r="W75" s="1043"/>
      <c r="X75" s="1043"/>
      <c r="Y75" s="1043"/>
      <c r="Z75" s="1044"/>
      <c r="AA75" s="1045">
        <v>0</v>
      </c>
      <c r="AB75" s="1043"/>
      <c r="AC75" s="1043"/>
      <c r="AD75" s="1043"/>
      <c r="AE75" s="1044"/>
      <c r="AF75" s="1045">
        <v>0</v>
      </c>
      <c r="AG75" s="1043"/>
      <c r="AH75" s="1043"/>
      <c r="AI75" s="1043"/>
      <c r="AJ75" s="1044"/>
      <c r="AK75" s="1045" t="s">
        <v>600</v>
      </c>
      <c r="AL75" s="1043"/>
      <c r="AM75" s="1043"/>
      <c r="AN75" s="1043"/>
      <c r="AO75" s="1044"/>
      <c r="AP75" s="1045" t="s">
        <v>582</v>
      </c>
      <c r="AQ75" s="1043"/>
      <c r="AR75" s="1043"/>
      <c r="AS75" s="1043"/>
      <c r="AT75" s="1044"/>
      <c r="AU75" s="1045" t="s">
        <v>582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594</v>
      </c>
      <c r="C76" s="1039"/>
      <c r="D76" s="1039"/>
      <c r="E76" s="1039"/>
      <c r="F76" s="1039"/>
      <c r="G76" s="1039"/>
      <c r="H76" s="1039"/>
      <c r="I76" s="1039"/>
      <c r="J76" s="1039"/>
      <c r="K76" s="1039"/>
      <c r="L76" s="1039"/>
      <c r="M76" s="1039"/>
      <c r="N76" s="1039"/>
      <c r="O76" s="1039"/>
      <c r="P76" s="1040"/>
      <c r="Q76" s="1042">
        <v>3328</v>
      </c>
      <c r="R76" s="1043"/>
      <c r="S76" s="1043"/>
      <c r="T76" s="1043"/>
      <c r="U76" s="1044"/>
      <c r="V76" s="1045">
        <v>4143</v>
      </c>
      <c r="W76" s="1043"/>
      <c r="X76" s="1043"/>
      <c r="Y76" s="1043"/>
      <c r="Z76" s="1044"/>
      <c r="AA76" s="1045">
        <v>-815</v>
      </c>
      <c r="AB76" s="1043"/>
      <c r="AC76" s="1043"/>
      <c r="AD76" s="1043"/>
      <c r="AE76" s="1044"/>
      <c r="AF76" s="1045">
        <v>0</v>
      </c>
      <c r="AG76" s="1043"/>
      <c r="AH76" s="1043"/>
      <c r="AI76" s="1043"/>
      <c r="AJ76" s="1044"/>
      <c r="AK76" s="1045">
        <v>1412</v>
      </c>
      <c r="AL76" s="1043"/>
      <c r="AM76" s="1043"/>
      <c r="AN76" s="1043"/>
      <c r="AO76" s="1044"/>
      <c r="AP76" s="1045">
        <v>7558</v>
      </c>
      <c r="AQ76" s="1043"/>
      <c r="AR76" s="1043"/>
      <c r="AS76" s="1043"/>
      <c r="AT76" s="1044"/>
      <c r="AU76" s="1045">
        <v>3023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590</v>
      </c>
      <c r="C77" s="1039"/>
      <c r="D77" s="1039"/>
      <c r="E77" s="1039"/>
      <c r="F77" s="1039"/>
      <c r="G77" s="1039"/>
      <c r="H77" s="1039"/>
      <c r="I77" s="1039"/>
      <c r="J77" s="1039"/>
      <c r="K77" s="1039"/>
      <c r="L77" s="1039"/>
      <c r="M77" s="1039"/>
      <c r="N77" s="1039"/>
      <c r="O77" s="1039"/>
      <c r="P77" s="1040"/>
      <c r="Q77" s="1042">
        <v>4902</v>
      </c>
      <c r="R77" s="1043"/>
      <c r="S77" s="1043"/>
      <c r="T77" s="1043"/>
      <c r="U77" s="1044"/>
      <c r="V77" s="1045">
        <v>4754</v>
      </c>
      <c r="W77" s="1043"/>
      <c r="X77" s="1043"/>
      <c r="Y77" s="1043"/>
      <c r="Z77" s="1044"/>
      <c r="AA77" s="1045">
        <v>148</v>
      </c>
      <c r="AB77" s="1043"/>
      <c r="AC77" s="1043"/>
      <c r="AD77" s="1043"/>
      <c r="AE77" s="1044"/>
      <c r="AF77" s="1045">
        <v>148</v>
      </c>
      <c r="AG77" s="1043"/>
      <c r="AH77" s="1043"/>
      <c r="AI77" s="1043"/>
      <c r="AJ77" s="1044"/>
      <c r="AK77" s="1045">
        <v>151</v>
      </c>
      <c r="AL77" s="1043"/>
      <c r="AM77" s="1043"/>
      <c r="AN77" s="1043"/>
      <c r="AO77" s="1044"/>
      <c r="AP77" s="1045">
        <v>4617</v>
      </c>
      <c r="AQ77" s="1043"/>
      <c r="AR77" s="1043"/>
      <c r="AS77" s="1043"/>
      <c r="AT77" s="1044"/>
      <c r="AU77" s="1045">
        <v>1071</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AF68+AF69+AF70+AF71+AF74+AF77</f>
        <v>7520</v>
      </c>
      <c r="AG88" s="1023"/>
      <c r="AH88" s="1023"/>
      <c r="AI88" s="1023"/>
      <c r="AJ88" s="1023"/>
      <c r="AK88" s="1027"/>
      <c r="AL88" s="1027"/>
      <c r="AM88" s="1027"/>
      <c r="AN88" s="1027"/>
      <c r="AO88" s="1027"/>
      <c r="AP88" s="1023">
        <f>AP74+AP77</f>
        <v>12175</v>
      </c>
      <c r="AQ88" s="1023"/>
      <c r="AR88" s="1023"/>
      <c r="AS88" s="1023"/>
      <c r="AT88" s="1023"/>
      <c r="AU88" s="1023">
        <f>AU74+AU77</f>
        <v>4094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220</v>
      </c>
      <c r="CS102" s="1017"/>
      <c r="CT102" s="1017"/>
      <c r="CU102" s="1017"/>
      <c r="CV102" s="1018"/>
      <c r="CW102" s="1016" t="s">
        <v>603</v>
      </c>
      <c r="CX102" s="1017"/>
      <c r="CY102" s="1017"/>
      <c r="CZ102" s="1017"/>
      <c r="DA102" s="1018"/>
      <c r="DB102" s="1016" t="s">
        <v>603</v>
      </c>
      <c r="DC102" s="1017"/>
      <c r="DD102" s="1017"/>
      <c r="DE102" s="1017"/>
      <c r="DF102" s="1018"/>
      <c r="DG102" s="1016" t="s">
        <v>603</v>
      </c>
      <c r="DH102" s="1017"/>
      <c r="DI102" s="1017"/>
      <c r="DJ102" s="1017"/>
      <c r="DK102" s="1018"/>
      <c r="DL102" s="1016" t="s">
        <v>603</v>
      </c>
      <c r="DM102" s="1017"/>
      <c r="DN102" s="1017"/>
      <c r="DO102" s="1017"/>
      <c r="DP102" s="1018"/>
      <c r="DQ102" s="1016" t="s">
        <v>603</v>
      </c>
      <c r="DR102" s="1017"/>
      <c r="DS102" s="1017"/>
      <c r="DT102" s="1017"/>
      <c r="DU102" s="1018"/>
      <c r="DV102" s="1001" t="s">
        <v>603</v>
      </c>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305</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305</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305</v>
      </c>
      <c r="DR109" s="960"/>
      <c r="DS109" s="960"/>
      <c r="DT109" s="960"/>
      <c r="DU109" s="961"/>
      <c r="DV109" s="962" t="s">
        <v>428</v>
      </c>
      <c r="DW109" s="960"/>
      <c r="DX109" s="960"/>
      <c r="DY109" s="960"/>
      <c r="DZ109" s="993"/>
    </row>
    <row r="110" spans="1:131" s="226"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1146554</v>
      </c>
      <c r="AB110" s="953"/>
      <c r="AC110" s="953"/>
      <c r="AD110" s="953"/>
      <c r="AE110" s="954"/>
      <c r="AF110" s="955">
        <v>1126578</v>
      </c>
      <c r="AG110" s="953"/>
      <c r="AH110" s="953"/>
      <c r="AI110" s="953"/>
      <c r="AJ110" s="954"/>
      <c r="AK110" s="955">
        <v>1128205</v>
      </c>
      <c r="AL110" s="953"/>
      <c r="AM110" s="953"/>
      <c r="AN110" s="953"/>
      <c r="AO110" s="954"/>
      <c r="AP110" s="956">
        <v>12.8</v>
      </c>
      <c r="AQ110" s="957"/>
      <c r="AR110" s="957"/>
      <c r="AS110" s="957"/>
      <c r="AT110" s="958"/>
      <c r="AU110" s="994" t="s">
        <v>71</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10406814</v>
      </c>
      <c r="BR110" s="906"/>
      <c r="BS110" s="906"/>
      <c r="BT110" s="906"/>
      <c r="BU110" s="906"/>
      <c r="BV110" s="906">
        <v>10737509</v>
      </c>
      <c r="BW110" s="906"/>
      <c r="BX110" s="906"/>
      <c r="BY110" s="906"/>
      <c r="BZ110" s="906"/>
      <c r="CA110" s="906">
        <v>10703651</v>
      </c>
      <c r="CB110" s="906"/>
      <c r="CC110" s="906"/>
      <c r="CD110" s="906"/>
      <c r="CE110" s="906"/>
      <c r="CF110" s="930">
        <v>121.7</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185</v>
      </c>
      <c r="DM110" s="906"/>
      <c r="DN110" s="906"/>
      <c r="DO110" s="906"/>
      <c r="DP110" s="906"/>
      <c r="DQ110" s="906" t="s">
        <v>435</v>
      </c>
      <c r="DR110" s="906"/>
      <c r="DS110" s="906"/>
      <c r="DT110" s="906"/>
      <c r="DU110" s="906"/>
      <c r="DV110" s="907" t="s">
        <v>185</v>
      </c>
      <c r="DW110" s="907"/>
      <c r="DX110" s="907"/>
      <c r="DY110" s="907"/>
      <c r="DZ110" s="908"/>
    </row>
    <row r="111" spans="1:131" s="226" customFormat="1" ht="26.25" customHeight="1" x14ac:dyDescent="0.15">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435</v>
      </c>
      <c r="AB111" s="983"/>
      <c r="AC111" s="983"/>
      <c r="AD111" s="983"/>
      <c r="AE111" s="984"/>
      <c r="AF111" s="985" t="s">
        <v>185</v>
      </c>
      <c r="AG111" s="983"/>
      <c r="AH111" s="983"/>
      <c r="AI111" s="983"/>
      <c r="AJ111" s="984"/>
      <c r="AK111" s="985" t="s">
        <v>437</v>
      </c>
      <c r="AL111" s="983"/>
      <c r="AM111" s="983"/>
      <c r="AN111" s="983"/>
      <c r="AO111" s="984"/>
      <c r="AP111" s="986" t="s">
        <v>392</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t="s">
        <v>392</v>
      </c>
      <c r="BR111" s="881"/>
      <c r="BS111" s="881"/>
      <c r="BT111" s="881"/>
      <c r="BU111" s="881"/>
      <c r="BV111" s="881" t="s">
        <v>185</v>
      </c>
      <c r="BW111" s="881"/>
      <c r="BX111" s="881"/>
      <c r="BY111" s="881"/>
      <c r="BZ111" s="881"/>
      <c r="CA111" s="881" t="s">
        <v>185</v>
      </c>
      <c r="CB111" s="881"/>
      <c r="CC111" s="881"/>
      <c r="CD111" s="881"/>
      <c r="CE111" s="881"/>
      <c r="CF111" s="939" t="s">
        <v>185</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185</v>
      </c>
      <c r="DH111" s="881"/>
      <c r="DI111" s="881"/>
      <c r="DJ111" s="881"/>
      <c r="DK111" s="881"/>
      <c r="DL111" s="881" t="s">
        <v>392</v>
      </c>
      <c r="DM111" s="881"/>
      <c r="DN111" s="881"/>
      <c r="DO111" s="881"/>
      <c r="DP111" s="881"/>
      <c r="DQ111" s="881" t="s">
        <v>435</v>
      </c>
      <c r="DR111" s="881"/>
      <c r="DS111" s="881"/>
      <c r="DT111" s="881"/>
      <c r="DU111" s="881"/>
      <c r="DV111" s="858" t="s">
        <v>392</v>
      </c>
      <c r="DW111" s="858"/>
      <c r="DX111" s="858"/>
      <c r="DY111" s="858"/>
      <c r="DZ111" s="859"/>
    </row>
    <row r="112" spans="1:131" s="226" customFormat="1" ht="26.25" customHeight="1" x14ac:dyDescent="0.15">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437</v>
      </c>
      <c r="AB112" s="844"/>
      <c r="AC112" s="844"/>
      <c r="AD112" s="844"/>
      <c r="AE112" s="845"/>
      <c r="AF112" s="846" t="s">
        <v>435</v>
      </c>
      <c r="AG112" s="844"/>
      <c r="AH112" s="844"/>
      <c r="AI112" s="844"/>
      <c r="AJ112" s="845"/>
      <c r="AK112" s="846" t="s">
        <v>392</v>
      </c>
      <c r="AL112" s="844"/>
      <c r="AM112" s="844"/>
      <c r="AN112" s="844"/>
      <c r="AO112" s="845"/>
      <c r="AP112" s="888" t="s">
        <v>392</v>
      </c>
      <c r="AQ112" s="889"/>
      <c r="AR112" s="889"/>
      <c r="AS112" s="889"/>
      <c r="AT112" s="890"/>
      <c r="AU112" s="996"/>
      <c r="AV112" s="997"/>
      <c r="AW112" s="997"/>
      <c r="AX112" s="997"/>
      <c r="AY112" s="997"/>
      <c r="AZ112" s="879" t="s">
        <v>442</v>
      </c>
      <c r="BA112" s="816"/>
      <c r="BB112" s="816"/>
      <c r="BC112" s="816"/>
      <c r="BD112" s="816"/>
      <c r="BE112" s="816"/>
      <c r="BF112" s="816"/>
      <c r="BG112" s="816"/>
      <c r="BH112" s="816"/>
      <c r="BI112" s="816"/>
      <c r="BJ112" s="816"/>
      <c r="BK112" s="816"/>
      <c r="BL112" s="816"/>
      <c r="BM112" s="816"/>
      <c r="BN112" s="816"/>
      <c r="BO112" s="816"/>
      <c r="BP112" s="817"/>
      <c r="BQ112" s="880">
        <v>4473190</v>
      </c>
      <c r="BR112" s="881"/>
      <c r="BS112" s="881"/>
      <c r="BT112" s="881"/>
      <c r="BU112" s="881"/>
      <c r="BV112" s="881">
        <v>3422931</v>
      </c>
      <c r="BW112" s="881"/>
      <c r="BX112" s="881"/>
      <c r="BY112" s="881"/>
      <c r="BZ112" s="881"/>
      <c r="CA112" s="881">
        <v>2597470</v>
      </c>
      <c r="CB112" s="881"/>
      <c r="CC112" s="881"/>
      <c r="CD112" s="881"/>
      <c r="CE112" s="881"/>
      <c r="CF112" s="939">
        <v>29.5</v>
      </c>
      <c r="CG112" s="940"/>
      <c r="CH112" s="940"/>
      <c r="CI112" s="940"/>
      <c r="CJ112" s="940"/>
      <c r="CK112" s="991"/>
      <c r="CL112" s="885"/>
      <c r="CM112" s="879" t="s">
        <v>443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185</v>
      </c>
      <c r="DH112" s="881"/>
      <c r="DI112" s="881"/>
      <c r="DJ112" s="881"/>
      <c r="DK112" s="881"/>
      <c r="DL112" s="881" t="s">
        <v>185</v>
      </c>
      <c r="DM112" s="881"/>
      <c r="DN112" s="881"/>
      <c r="DO112" s="881"/>
      <c r="DP112" s="881"/>
      <c r="DQ112" s="881" t="s">
        <v>392</v>
      </c>
      <c r="DR112" s="881"/>
      <c r="DS112" s="881"/>
      <c r="DT112" s="881"/>
      <c r="DU112" s="881"/>
      <c r="DV112" s="858" t="s">
        <v>437</v>
      </c>
      <c r="DW112" s="858"/>
      <c r="DX112" s="858"/>
      <c r="DY112" s="858"/>
      <c r="DZ112" s="859"/>
    </row>
    <row r="113" spans="1:130" s="226" customFormat="1" ht="26.25" customHeight="1" x14ac:dyDescent="0.15">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259793</v>
      </c>
      <c r="AB113" s="983"/>
      <c r="AC113" s="983"/>
      <c r="AD113" s="983"/>
      <c r="AE113" s="984"/>
      <c r="AF113" s="985">
        <v>180023</v>
      </c>
      <c r="AG113" s="983"/>
      <c r="AH113" s="983"/>
      <c r="AI113" s="983"/>
      <c r="AJ113" s="984"/>
      <c r="AK113" s="985">
        <v>169736</v>
      </c>
      <c r="AL113" s="983"/>
      <c r="AM113" s="983"/>
      <c r="AN113" s="983"/>
      <c r="AO113" s="984"/>
      <c r="AP113" s="986">
        <v>1.9</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4388365</v>
      </c>
      <c r="BR113" s="881"/>
      <c r="BS113" s="881"/>
      <c r="BT113" s="881"/>
      <c r="BU113" s="881"/>
      <c r="BV113" s="881">
        <v>4391123</v>
      </c>
      <c r="BW113" s="881"/>
      <c r="BX113" s="881"/>
      <c r="BY113" s="881"/>
      <c r="BZ113" s="881"/>
      <c r="CA113" s="881">
        <v>4093863</v>
      </c>
      <c r="CB113" s="881"/>
      <c r="CC113" s="881"/>
      <c r="CD113" s="881"/>
      <c r="CE113" s="881"/>
      <c r="CF113" s="939">
        <v>46.6</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185</v>
      </c>
      <c r="DH113" s="844"/>
      <c r="DI113" s="844"/>
      <c r="DJ113" s="844"/>
      <c r="DK113" s="845"/>
      <c r="DL113" s="846" t="s">
        <v>435</v>
      </c>
      <c r="DM113" s="844"/>
      <c r="DN113" s="844"/>
      <c r="DO113" s="844"/>
      <c r="DP113" s="845"/>
      <c r="DQ113" s="846" t="s">
        <v>185</v>
      </c>
      <c r="DR113" s="844"/>
      <c r="DS113" s="844"/>
      <c r="DT113" s="844"/>
      <c r="DU113" s="845"/>
      <c r="DV113" s="888" t="s">
        <v>392</v>
      </c>
      <c r="DW113" s="889"/>
      <c r="DX113" s="889"/>
      <c r="DY113" s="889"/>
      <c r="DZ113" s="890"/>
    </row>
    <row r="114" spans="1:130" s="226" customFormat="1" ht="26.25" customHeight="1" x14ac:dyDescent="0.15">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366417</v>
      </c>
      <c r="AB114" s="844"/>
      <c r="AC114" s="844"/>
      <c r="AD114" s="844"/>
      <c r="AE114" s="845"/>
      <c r="AF114" s="846">
        <v>451880</v>
      </c>
      <c r="AG114" s="844"/>
      <c r="AH114" s="844"/>
      <c r="AI114" s="844"/>
      <c r="AJ114" s="845"/>
      <c r="AK114" s="846">
        <v>319155</v>
      </c>
      <c r="AL114" s="844"/>
      <c r="AM114" s="844"/>
      <c r="AN114" s="844"/>
      <c r="AO114" s="845"/>
      <c r="AP114" s="888">
        <v>3.6</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2578312</v>
      </c>
      <c r="BR114" s="881"/>
      <c r="BS114" s="881"/>
      <c r="BT114" s="881"/>
      <c r="BU114" s="881"/>
      <c r="BV114" s="881">
        <v>2430838</v>
      </c>
      <c r="BW114" s="881"/>
      <c r="BX114" s="881"/>
      <c r="BY114" s="881"/>
      <c r="BZ114" s="881"/>
      <c r="CA114" s="881">
        <v>2428251</v>
      </c>
      <c r="CB114" s="881"/>
      <c r="CC114" s="881"/>
      <c r="CD114" s="881"/>
      <c r="CE114" s="881"/>
      <c r="CF114" s="939">
        <v>27.6</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435</v>
      </c>
      <c r="DH114" s="844"/>
      <c r="DI114" s="844"/>
      <c r="DJ114" s="844"/>
      <c r="DK114" s="845"/>
      <c r="DL114" s="846" t="s">
        <v>185</v>
      </c>
      <c r="DM114" s="844"/>
      <c r="DN114" s="844"/>
      <c r="DO114" s="844"/>
      <c r="DP114" s="845"/>
      <c r="DQ114" s="846" t="s">
        <v>392</v>
      </c>
      <c r="DR114" s="844"/>
      <c r="DS114" s="844"/>
      <c r="DT114" s="844"/>
      <c r="DU114" s="845"/>
      <c r="DV114" s="888" t="s">
        <v>435</v>
      </c>
      <c r="DW114" s="889"/>
      <c r="DX114" s="889"/>
      <c r="DY114" s="889"/>
      <c r="DZ114" s="890"/>
    </row>
    <row r="115" spans="1:130" s="226" customFormat="1" ht="26.25" customHeight="1" x14ac:dyDescent="0.15">
      <c r="A115" s="978"/>
      <c r="B115" s="979"/>
      <c r="C115" s="816" t="s">
        <v>450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12</v>
      </c>
      <c r="AB115" s="983"/>
      <c r="AC115" s="983"/>
      <c r="AD115" s="983"/>
      <c r="AE115" s="984"/>
      <c r="AF115" s="985">
        <v>28</v>
      </c>
      <c r="AG115" s="983"/>
      <c r="AH115" s="983"/>
      <c r="AI115" s="983"/>
      <c r="AJ115" s="984"/>
      <c r="AK115" s="985">
        <v>24</v>
      </c>
      <c r="AL115" s="983"/>
      <c r="AM115" s="983"/>
      <c r="AN115" s="983"/>
      <c r="AO115" s="984"/>
      <c r="AP115" s="986">
        <v>0</v>
      </c>
      <c r="AQ115" s="987"/>
      <c r="AR115" s="987"/>
      <c r="AS115" s="987"/>
      <c r="AT115" s="988"/>
      <c r="AU115" s="996"/>
      <c r="AV115" s="997"/>
      <c r="AW115" s="997"/>
      <c r="AX115" s="997"/>
      <c r="AY115" s="997"/>
      <c r="AZ115" s="879" t="s">
        <v>451</v>
      </c>
      <c r="BA115" s="816"/>
      <c r="BB115" s="816"/>
      <c r="BC115" s="816"/>
      <c r="BD115" s="816"/>
      <c r="BE115" s="816"/>
      <c r="BF115" s="816"/>
      <c r="BG115" s="816"/>
      <c r="BH115" s="816"/>
      <c r="BI115" s="816"/>
      <c r="BJ115" s="816"/>
      <c r="BK115" s="816"/>
      <c r="BL115" s="816"/>
      <c r="BM115" s="816"/>
      <c r="BN115" s="816"/>
      <c r="BO115" s="816"/>
      <c r="BP115" s="817"/>
      <c r="BQ115" s="880" t="s">
        <v>185</v>
      </c>
      <c r="BR115" s="881"/>
      <c r="BS115" s="881"/>
      <c r="BT115" s="881"/>
      <c r="BU115" s="881"/>
      <c r="BV115" s="881" t="s">
        <v>392</v>
      </c>
      <c r="BW115" s="881"/>
      <c r="BX115" s="881"/>
      <c r="BY115" s="881"/>
      <c r="BZ115" s="881"/>
      <c r="CA115" s="881" t="s">
        <v>185</v>
      </c>
      <c r="CB115" s="881"/>
      <c r="CC115" s="881"/>
      <c r="CD115" s="881"/>
      <c r="CE115" s="881"/>
      <c r="CF115" s="939" t="s">
        <v>185</v>
      </c>
      <c r="CG115" s="940"/>
      <c r="CH115" s="940"/>
      <c r="CI115" s="940"/>
      <c r="CJ115" s="940"/>
      <c r="CK115" s="991"/>
      <c r="CL115" s="885"/>
      <c r="CM115" s="879" t="s">
        <v>452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392</v>
      </c>
      <c r="DH115" s="844"/>
      <c r="DI115" s="844"/>
      <c r="DJ115" s="844"/>
      <c r="DK115" s="845"/>
      <c r="DL115" s="846" t="s">
        <v>434</v>
      </c>
      <c r="DM115" s="844"/>
      <c r="DN115" s="844"/>
      <c r="DO115" s="844"/>
      <c r="DP115" s="845"/>
      <c r="DQ115" s="846" t="s">
        <v>392</v>
      </c>
      <c r="DR115" s="844"/>
      <c r="DS115" s="844"/>
      <c r="DT115" s="844"/>
      <c r="DU115" s="845"/>
      <c r="DV115" s="888" t="s">
        <v>185</v>
      </c>
      <c r="DW115" s="889"/>
      <c r="DX115" s="889"/>
      <c r="DY115" s="889"/>
      <c r="DZ115" s="890"/>
    </row>
    <row r="116" spans="1:130" s="226" customFormat="1" ht="26.25" customHeight="1" x14ac:dyDescent="0.15">
      <c r="A116" s="980"/>
      <c r="B116" s="981"/>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13</v>
      </c>
      <c r="AB116" s="844"/>
      <c r="AC116" s="844"/>
      <c r="AD116" s="844"/>
      <c r="AE116" s="845"/>
      <c r="AF116" s="846">
        <v>210</v>
      </c>
      <c r="AG116" s="844"/>
      <c r="AH116" s="844"/>
      <c r="AI116" s="844"/>
      <c r="AJ116" s="845"/>
      <c r="AK116" s="846">
        <v>14</v>
      </c>
      <c r="AL116" s="844"/>
      <c r="AM116" s="844"/>
      <c r="AN116" s="844"/>
      <c r="AO116" s="845"/>
      <c r="AP116" s="888">
        <v>0</v>
      </c>
      <c r="AQ116" s="889"/>
      <c r="AR116" s="889"/>
      <c r="AS116" s="889"/>
      <c r="AT116" s="890"/>
      <c r="AU116" s="996"/>
      <c r="AV116" s="997"/>
      <c r="AW116" s="997"/>
      <c r="AX116" s="997"/>
      <c r="AY116" s="997"/>
      <c r="AZ116" s="973" t="s">
        <v>454</v>
      </c>
      <c r="BA116" s="974"/>
      <c r="BB116" s="974"/>
      <c r="BC116" s="974"/>
      <c r="BD116" s="974"/>
      <c r="BE116" s="974"/>
      <c r="BF116" s="974"/>
      <c r="BG116" s="974"/>
      <c r="BH116" s="974"/>
      <c r="BI116" s="974"/>
      <c r="BJ116" s="974"/>
      <c r="BK116" s="974"/>
      <c r="BL116" s="974"/>
      <c r="BM116" s="974"/>
      <c r="BN116" s="974"/>
      <c r="BO116" s="974"/>
      <c r="BP116" s="975"/>
      <c r="BQ116" s="880" t="s">
        <v>392</v>
      </c>
      <c r="BR116" s="881"/>
      <c r="BS116" s="881"/>
      <c r="BT116" s="881"/>
      <c r="BU116" s="881"/>
      <c r="BV116" s="881" t="s">
        <v>392</v>
      </c>
      <c r="BW116" s="881"/>
      <c r="BX116" s="881"/>
      <c r="BY116" s="881"/>
      <c r="BZ116" s="881"/>
      <c r="CA116" s="881" t="s">
        <v>435</v>
      </c>
      <c r="CB116" s="881"/>
      <c r="CC116" s="881"/>
      <c r="CD116" s="881"/>
      <c r="CE116" s="881"/>
      <c r="CF116" s="939" t="s">
        <v>437</v>
      </c>
      <c r="CG116" s="940"/>
      <c r="CH116" s="940"/>
      <c r="CI116" s="940"/>
      <c r="CJ116" s="940"/>
      <c r="CK116" s="991"/>
      <c r="CL116" s="885"/>
      <c r="CM116" s="879" t="s">
        <v>455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392</v>
      </c>
      <c r="DH116" s="844"/>
      <c r="DI116" s="844"/>
      <c r="DJ116" s="844"/>
      <c r="DK116" s="845"/>
      <c r="DL116" s="846" t="s">
        <v>435</v>
      </c>
      <c r="DM116" s="844"/>
      <c r="DN116" s="844"/>
      <c r="DO116" s="844"/>
      <c r="DP116" s="845"/>
      <c r="DQ116" s="846" t="s">
        <v>185</v>
      </c>
      <c r="DR116" s="844"/>
      <c r="DS116" s="844"/>
      <c r="DT116" s="844"/>
      <c r="DU116" s="845"/>
      <c r="DV116" s="888" t="s">
        <v>392</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456</v>
      </c>
      <c r="Z117" s="961"/>
      <c r="AA117" s="966">
        <v>1772789</v>
      </c>
      <c r="AB117" s="967"/>
      <c r="AC117" s="967"/>
      <c r="AD117" s="967"/>
      <c r="AE117" s="968"/>
      <c r="AF117" s="969">
        <v>1758719</v>
      </c>
      <c r="AG117" s="967"/>
      <c r="AH117" s="967"/>
      <c r="AI117" s="967"/>
      <c r="AJ117" s="968"/>
      <c r="AK117" s="969">
        <v>1617134</v>
      </c>
      <c r="AL117" s="967"/>
      <c r="AM117" s="967"/>
      <c r="AN117" s="967"/>
      <c r="AO117" s="968"/>
      <c r="AP117" s="970"/>
      <c r="AQ117" s="971"/>
      <c r="AR117" s="971"/>
      <c r="AS117" s="971"/>
      <c r="AT117" s="972"/>
      <c r="AU117" s="996"/>
      <c r="AV117" s="997"/>
      <c r="AW117" s="997"/>
      <c r="AX117" s="997"/>
      <c r="AY117" s="997"/>
      <c r="AZ117" s="927" t="s">
        <v>457</v>
      </c>
      <c r="BA117" s="928"/>
      <c r="BB117" s="928"/>
      <c r="BC117" s="928"/>
      <c r="BD117" s="928"/>
      <c r="BE117" s="928"/>
      <c r="BF117" s="928"/>
      <c r="BG117" s="928"/>
      <c r="BH117" s="928"/>
      <c r="BI117" s="928"/>
      <c r="BJ117" s="928"/>
      <c r="BK117" s="928"/>
      <c r="BL117" s="928"/>
      <c r="BM117" s="928"/>
      <c r="BN117" s="928"/>
      <c r="BO117" s="928"/>
      <c r="BP117" s="929"/>
      <c r="BQ117" s="880" t="s">
        <v>434</v>
      </c>
      <c r="BR117" s="881"/>
      <c r="BS117" s="881"/>
      <c r="BT117" s="881"/>
      <c r="BU117" s="881"/>
      <c r="BV117" s="881" t="s">
        <v>185</v>
      </c>
      <c r="BW117" s="881"/>
      <c r="BX117" s="881"/>
      <c r="BY117" s="881"/>
      <c r="BZ117" s="881"/>
      <c r="CA117" s="881" t="s">
        <v>185</v>
      </c>
      <c r="CB117" s="881"/>
      <c r="CC117" s="881"/>
      <c r="CD117" s="881"/>
      <c r="CE117" s="881"/>
      <c r="CF117" s="939" t="s">
        <v>185</v>
      </c>
      <c r="CG117" s="940"/>
      <c r="CH117" s="940"/>
      <c r="CI117" s="940"/>
      <c r="CJ117" s="940"/>
      <c r="CK117" s="991"/>
      <c r="CL117" s="885"/>
      <c r="CM117" s="879" t="s">
        <v>458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435</v>
      </c>
      <c r="DH117" s="844"/>
      <c r="DI117" s="844"/>
      <c r="DJ117" s="844"/>
      <c r="DK117" s="845"/>
      <c r="DL117" s="846" t="s">
        <v>185</v>
      </c>
      <c r="DM117" s="844"/>
      <c r="DN117" s="844"/>
      <c r="DO117" s="844"/>
      <c r="DP117" s="845"/>
      <c r="DQ117" s="846" t="s">
        <v>185</v>
      </c>
      <c r="DR117" s="844"/>
      <c r="DS117" s="844"/>
      <c r="DT117" s="844"/>
      <c r="DU117" s="845"/>
      <c r="DV117" s="888" t="s">
        <v>434</v>
      </c>
      <c r="DW117" s="889"/>
      <c r="DX117" s="889"/>
      <c r="DY117" s="889"/>
      <c r="DZ117" s="890"/>
    </row>
    <row r="118" spans="1:130" s="226"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305</v>
      </c>
      <c r="AL118" s="960"/>
      <c r="AM118" s="960"/>
      <c r="AN118" s="960"/>
      <c r="AO118" s="961"/>
      <c r="AP118" s="963" t="s">
        <v>428</v>
      </c>
      <c r="AQ118" s="964"/>
      <c r="AR118" s="964"/>
      <c r="AS118" s="964"/>
      <c r="AT118" s="965"/>
      <c r="AU118" s="996"/>
      <c r="AV118" s="997"/>
      <c r="AW118" s="997"/>
      <c r="AX118" s="997"/>
      <c r="AY118" s="997"/>
      <c r="AZ118" s="902" t="s">
        <v>459</v>
      </c>
      <c r="BA118" s="903"/>
      <c r="BB118" s="903"/>
      <c r="BC118" s="903"/>
      <c r="BD118" s="903"/>
      <c r="BE118" s="903"/>
      <c r="BF118" s="903"/>
      <c r="BG118" s="903"/>
      <c r="BH118" s="903"/>
      <c r="BI118" s="903"/>
      <c r="BJ118" s="903"/>
      <c r="BK118" s="903"/>
      <c r="BL118" s="903"/>
      <c r="BM118" s="903"/>
      <c r="BN118" s="903"/>
      <c r="BO118" s="903"/>
      <c r="BP118" s="904"/>
      <c r="BQ118" s="943">
        <v>295686</v>
      </c>
      <c r="BR118" s="909"/>
      <c r="BS118" s="909"/>
      <c r="BT118" s="909"/>
      <c r="BU118" s="909"/>
      <c r="BV118" s="909">
        <v>171519</v>
      </c>
      <c r="BW118" s="909"/>
      <c r="BX118" s="909"/>
      <c r="BY118" s="909"/>
      <c r="BZ118" s="909"/>
      <c r="CA118" s="909" t="s">
        <v>185</v>
      </c>
      <c r="CB118" s="909"/>
      <c r="CC118" s="909"/>
      <c r="CD118" s="909"/>
      <c r="CE118" s="909"/>
      <c r="CF118" s="939" t="s">
        <v>185</v>
      </c>
      <c r="CG118" s="940"/>
      <c r="CH118" s="940"/>
      <c r="CI118" s="940"/>
      <c r="CJ118" s="940"/>
      <c r="CK118" s="991"/>
      <c r="CL118" s="885"/>
      <c r="CM118" s="879" t="s">
        <v>460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437</v>
      </c>
      <c r="DH118" s="844"/>
      <c r="DI118" s="844"/>
      <c r="DJ118" s="844"/>
      <c r="DK118" s="845"/>
      <c r="DL118" s="846" t="s">
        <v>435</v>
      </c>
      <c r="DM118" s="844"/>
      <c r="DN118" s="844"/>
      <c r="DO118" s="844"/>
      <c r="DP118" s="845"/>
      <c r="DQ118" s="846" t="s">
        <v>185</v>
      </c>
      <c r="DR118" s="844"/>
      <c r="DS118" s="844"/>
      <c r="DT118" s="844"/>
      <c r="DU118" s="845"/>
      <c r="DV118" s="888" t="s">
        <v>435</v>
      </c>
      <c r="DW118" s="889"/>
      <c r="DX118" s="889"/>
      <c r="DY118" s="889"/>
      <c r="DZ118" s="890"/>
    </row>
    <row r="119" spans="1:130" s="226"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435</v>
      </c>
      <c r="AB119" s="953"/>
      <c r="AC119" s="953"/>
      <c r="AD119" s="953"/>
      <c r="AE119" s="954"/>
      <c r="AF119" s="955" t="s">
        <v>435</v>
      </c>
      <c r="AG119" s="953"/>
      <c r="AH119" s="953"/>
      <c r="AI119" s="953"/>
      <c r="AJ119" s="954"/>
      <c r="AK119" s="955" t="s">
        <v>435</v>
      </c>
      <c r="AL119" s="953"/>
      <c r="AM119" s="953"/>
      <c r="AN119" s="953"/>
      <c r="AO119" s="954"/>
      <c r="AP119" s="956" t="s">
        <v>435</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461</v>
      </c>
      <c r="BP119" s="942"/>
      <c r="BQ119" s="943">
        <v>22142367</v>
      </c>
      <c r="BR119" s="909"/>
      <c r="BS119" s="909"/>
      <c r="BT119" s="909"/>
      <c r="BU119" s="909"/>
      <c r="BV119" s="909">
        <v>21153920</v>
      </c>
      <c r="BW119" s="909"/>
      <c r="BX119" s="909"/>
      <c r="BY119" s="909"/>
      <c r="BZ119" s="909"/>
      <c r="CA119" s="909">
        <v>19823235</v>
      </c>
      <c r="CB119" s="909"/>
      <c r="CC119" s="909"/>
      <c r="CD119" s="909"/>
      <c r="CE119" s="909"/>
      <c r="CF119" s="812"/>
      <c r="CG119" s="813"/>
      <c r="CH119" s="813"/>
      <c r="CI119" s="813"/>
      <c r="CJ119" s="898"/>
      <c r="CK119" s="992"/>
      <c r="CL119" s="887"/>
      <c r="CM119" s="902" t="s">
        <v>462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437</v>
      </c>
      <c r="DH119" s="828"/>
      <c r="DI119" s="828"/>
      <c r="DJ119" s="828"/>
      <c r="DK119" s="829"/>
      <c r="DL119" s="830" t="s">
        <v>437</v>
      </c>
      <c r="DM119" s="828"/>
      <c r="DN119" s="828"/>
      <c r="DO119" s="828"/>
      <c r="DP119" s="829"/>
      <c r="DQ119" s="830" t="s">
        <v>437</v>
      </c>
      <c r="DR119" s="828"/>
      <c r="DS119" s="828"/>
      <c r="DT119" s="828"/>
      <c r="DU119" s="829"/>
      <c r="DV119" s="912" t="s">
        <v>437</v>
      </c>
      <c r="DW119" s="913"/>
      <c r="DX119" s="913"/>
      <c r="DY119" s="913"/>
      <c r="DZ119" s="914"/>
    </row>
    <row r="120" spans="1:130" s="226" customFormat="1" ht="26.25" customHeight="1" x14ac:dyDescent="0.15">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435</v>
      </c>
      <c r="AB120" s="844"/>
      <c r="AC120" s="844"/>
      <c r="AD120" s="844"/>
      <c r="AE120" s="845"/>
      <c r="AF120" s="846" t="s">
        <v>435</v>
      </c>
      <c r="AG120" s="844"/>
      <c r="AH120" s="844"/>
      <c r="AI120" s="844"/>
      <c r="AJ120" s="845"/>
      <c r="AK120" s="846" t="s">
        <v>437</v>
      </c>
      <c r="AL120" s="844"/>
      <c r="AM120" s="844"/>
      <c r="AN120" s="844"/>
      <c r="AO120" s="845"/>
      <c r="AP120" s="888" t="s">
        <v>437</v>
      </c>
      <c r="AQ120" s="889"/>
      <c r="AR120" s="889"/>
      <c r="AS120" s="889"/>
      <c r="AT120" s="890"/>
      <c r="AU120" s="944" t="s">
        <v>463</v>
      </c>
      <c r="AV120" s="945"/>
      <c r="AW120" s="945"/>
      <c r="AX120" s="945"/>
      <c r="AY120" s="946"/>
      <c r="AZ120" s="924" t="s">
        <v>464</v>
      </c>
      <c r="BA120" s="872"/>
      <c r="BB120" s="872"/>
      <c r="BC120" s="872"/>
      <c r="BD120" s="872"/>
      <c r="BE120" s="872"/>
      <c r="BF120" s="872"/>
      <c r="BG120" s="872"/>
      <c r="BH120" s="872"/>
      <c r="BI120" s="872"/>
      <c r="BJ120" s="872"/>
      <c r="BK120" s="872"/>
      <c r="BL120" s="872"/>
      <c r="BM120" s="872"/>
      <c r="BN120" s="872"/>
      <c r="BO120" s="872"/>
      <c r="BP120" s="873"/>
      <c r="BQ120" s="925">
        <v>7612851</v>
      </c>
      <c r="BR120" s="906"/>
      <c r="BS120" s="906"/>
      <c r="BT120" s="906"/>
      <c r="BU120" s="906"/>
      <c r="BV120" s="906">
        <v>8354285</v>
      </c>
      <c r="BW120" s="906"/>
      <c r="BX120" s="906"/>
      <c r="BY120" s="906"/>
      <c r="BZ120" s="906"/>
      <c r="CA120" s="906">
        <v>9998082</v>
      </c>
      <c r="CB120" s="906"/>
      <c r="CC120" s="906"/>
      <c r="CD120" s="906"/>
      <c r="CE120" s="906"/>
      <c r="CF120" s="930">
        <v>113.7</v>
      </c>
      <c r="CG120" s="931"/>
      <c r="CH120" s="931"/>
      <c r="CI120" s="931"/>
      <c r="CJ120" s="931"/>
      <c r="CK120" s="932" t="s">
        <v>465</v>
      </c>
      <c r="CL120" s="916"/>
      <c r="CM120" s="916"/>
      <c r="CN120" s="916"/>
      <c r="CO120" s="917"/>
      <c r="CP120" s="936" t="s">
        <v>466</v>
      </c>
      <c r="CQ120" s="937"/>
      <c r="CR120" s="937"/>
      <c r="CS120" s="937"/>
      <c r="CT120" s="937"/>
      <c r="CU120" s="937"/>
      <c r="CV120" s="937"/>
      <c r="CW120" s="937"/>
      <c r="CX120" s="937"/>
      <c r="CY120" s="937"/>
      <c r="CZ120" s="937"/>
      <c r="DA120" s="937"/>
      <c r="DB120" s="937"/>
      <c r="DC120" s="937"/>
      <c r="DD120" s="937"/>
      <c r="DE120" s="937"/>
      <c r="DF120" s="938"/>
      <c r="DG120" s="925">
        <v>4409361</v>
      </c>
      <c r="DH120" s="906"/>
      <c r="DI120" s="906"/>
      <c r="DJ120" s="906"/>
      <c r="DK120" s="906"/>
      <c r="DL120" s="906">
        <v>3374756</v>
      </c>
      <c r="DM120" s="906"/>
      <c r="DN120" s="906"/>
      <c r="DO120" s="906"/>
      <c r="DP120" s="906"/>
      <c r="DQ120" s="906">
        <v>2515957</v>
      </c>
      <c r="DR120" s="906"/>
      <c r="DS120" s="906"/>
      <c r="DT120" s="906"/>
      <c r="DU120" s="906"/>
      <c r="DV120" s="907">
        <v>28.6</v>
      </c>
      <c r="DW120" s="907"/>
      <c r="DX120" s="907"/>
      <c r="DY120" s="907"/>
      <c r="DZ120" s="908"/>
    </row>
    <row r="121" spans="1:130" s="226" customFormat="1" ht="26.25" customHeight="1" x14ac:dyDescent="0.15">
      <c r="A121" s="884"/>
      <c r="B121" s="885"/>
      <c r="C121" s="927" t="s">
        <v>467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437</v>
      </c>
      <c r="AB121" s="844"/>
      <c r="AC121" s="844"/>
      <c r="AD121" s="844"/>
      <c r="AE121" s="845"/>
      <c r="AF121" s="846" t="s">
        <v>437</v>
      </c>
      <c r="AG121" s="844"/>
      <c r="AH121" s="844"/>
      <c r="AI121" s="844"/>
      <c r="AJ121" s="845"/>
      <c r="AK121" s="846" t="s">
        <v>437</v>
      </c>
      <c r="AL121" s="844"/>
      <c r="AM121" s="844"/>
      <c r="AN121" s="844"/>
      <c r="AO121" s="845"/>
      <c r="AP121" s="888" t="s">
        <v>437</v>
      </c>
      <c r="AQ121" s="889"/>
      <c r="AR121" s="889"/>
      <c r="AS121" s="889"/>
      <c r="AT121" s="890"/>
      <c r="AU121" s="947"/>
      <c r="AV121" s="948"/>
      <c r="AW121" s="948"/>
      <c r="AX121" s="948"/>
      <c r="AY121" s="949"/>
      <c r="AZ121" s="879" t="s">
        <v>468</v>
      </c>
      <c r="BA121" s="816"/>
      <c r="BB121" s="816"/>
      <c r="BC121" s="816"/>
      <c r="BD121" s="816"/>
      <c r="BE121" s="816"/>
      <c r="BF121" s="816"/>
      <c r="BG121" s="816"/>
      <c r="BH121" s="816"/>
      <c r="BI121" s="816"/>
      <c r="BJ121" s="816"/>
      <c r="BK121" s="816"/>
      <c r="BL121" s="816"/>
      <c r="BM121" s="816"/>
      <c r="BN121" s="816"/>
      <c r="BO121" s="816"/>
      <c r="BP121" s="817"/>
      <c r="BQ121" s="880">
        <v>1305180</v>
      </c>
      <c r="BR121" s="881"/>
      <c r="BS121" s="881"/>
      <c r="BT121" s="881"/>
      <c r="BU121" s="881"/>
      <c r="BV121" s="881">
        <v>1372846</v>
      </c>
      <c r="BW121" s="881"/>
      <c r="BX121" s="881"/>
      <c r="BY121" s="881"/>
      <c r="BZ121" s="881"/>
      <c r="CA121" s="881">
        <v>1339990</v>
      </c>
      <c r="CB121" s="881"/>
      <c r="CC121" s="881"/>
      <c r="CD121" s="881"/>
      <c r="CE121" s="881"/>
      <c r="CF121" s="939">
        <v>15.2</v>
      </c>
      <c r="CG121" s="940"/>
      <c r="CH121" s="940"/>
      <c r="CI121" s="940"/>
      <c r="CJ121" s="940"/>
      <c r="CK121" s="933"/>
      <c r="CL121" s="919"/>
      <c r="CM121" s="919"/>
      <c r="CN121" s="919"/>
      <c r="CO121" s="920"/>
      <c r="CP121" s="899" t="s">
        <v>469</v>
      </c>
      <c r="CQ121" s="900"/>
      <c r="CR121" s="900"/>
      <c r="CS121" s="900"/>
      <c r="CT121" s="900"/>
      <c r="CU121" s="900"/>
      <c r="CV121" s="900"/>
      <c r="CW121" s="900"/>
      <c r="CX121" s="900"/>
      <c r="CY121" s="900"/>
      <c r="CZ121" s="900"/>
      <c r="DA121" s="900"/>
      <c r="DB121" s="900"/>
      <c r="DC121" s="900"/>
      <c r="DD121" s="900"/>
      <c r="DE121" s="900"/>
      <c r="DF121" s="901"/>
      <c r="DG121" s="880">
        <v>63829</v>
      </c>
      <c r="DH121" s="881"/>
      <c r="DI121" s="881"/>
      <c r="DJ121" s="881"/>
      <c r="DK121" s="881"/>
      <c r="DL121" s="881">
        <v>48175</v>
      </c>
      <c r="DM121" s="881"/>
      <c r="DN121" s="881"/>
      <c r="DO121" s="881"/>
      <c r="DP121" s="881"/>
      <c r="DQ121" s="881">
        <v>81513</v>
      </c>
      <c r="DR121" s="881"/>
      <c r="DS121" s="881"/>
      <c r="DT121" s="881"/>
      <c r="DU121" s="881"/>
      <c r="DV121" s="858">
        <v>0.9</v>
      </c>
      <c r="DW121" s="858"/>
      <c r="DX121" s="858"/>
      <c r="DY121" s="858"/>
      <c r="DZ121" s="859"/>
    </row>
    <row r="122" spans="1:130" s="226" customFormat="1" ht="26.25" customHeight="1" x14ac:dyDescent="0.15">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437</v>
      </c>
      <c r="AB122" s="844"/>
      <c r="AC122" s="844"/>
      <c r="AD122" s="844"/>
      <c r="AE122" s="845"/>
      <c r="AF122" s="846" t="s">
        <v>437</v>
      </c>
      <c r="AG122" s="844"/>
      <c r="AH122" s="844"/>
      <c r="AI122" s="844"/>
      <c r="AJ122" s="845"/>
      <c r="AK122" s="846" t="s">
        <v>437</v>
      </c>
      <c r="AL122" s="844"/>
      <c r="AM122" s="844"/>
      <c r="AN122" s="844"/>
      <c r="AO122" s="845"/>
      <c r="AP122" s="888" t="s">
        <v>437</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15478457</v>
      </c>
      <c r="BR122" s="909"/>
      <c r="BS122" s="909"/>
      <c r="BT122" s="909"/>
      <c r="BU122" s="909"/>
      <c r="BV122" s="909">
        <v>15240806</v>
      </c>
      <c r="BW122" s="909"/>
      <c r="BX122" s="909"/>
      <c r="BY122" s="909"/>
      <c r="BZ122" s="909"/>
      <c r="CA122" s="909">
        <v>14724927</v>
      </c>
      <c r="CB122" s="909"/>
      <c r="CC122" s="909"/>
      <c r="CD122" s="909"/>
      <c r="CE122" s="909"/>
      <c r="CF122" s="910">
        <v>167.4</v>
      </c>
      <c r="CG122" s="911"/>
      <c r="CH122" s="911"/>
      <c r="CI122" s="911"/>
      <c r="CJ122" s="911"/>
      <c r="CK122" s="933"/>
      <c r="CL122" s="919"/>
      <c r="CM122" s="919"/>
      <c r="CN122" s="919"/>
      <c r="CO122" s="920"/>
      <c r="CP122" s="899" t="s">
        <v>471</v>
      </c>
      <c r="CQ122" s="900"/>
      <c r="CR122" s="900"/>
      <c r="CS122" s="900"/>
      <c r="CT122" s="900"/>
      <c r="CU122" s="900"/>
      <c r="CV122" s="900"/>
      <c r="CW122" s="900"/>
      <c r="CX122" s="900"/>
      <c r="CY122" s="900"/>
      <c r="CZ122" s="900"/>
      <c r="DA122" s="900"/>
      <c r="DB122" s="900"/>
      <c r="DC122" s="900"/>
      <c r="DD122" s="900"/>
      <c r="DE122" s="900"/>
      <c r="DF122" s="901"/>
      <c r="DG122" s="880" t="s">
        <v>434</v>
      </c>
      <c r="DH122" s="881"/>
      <c r="DI122" s="881"/>
      <c r="DJ122" s="881"/>
      <c r="DK122" s="881"/>
      <c r="DL122" s="881" t="s">
        <v>437</v>
      </c>
      <c r="DM122" s="881"/>
      <c r="DN122" s="881"/>
      <c r="DO122" s="881"/>
      <c r="DP122" s="881"/>
      <c r="DQ122" s="881" t="s">
        <v>437</v>
      </c>
      <c r="DR122" s="881"/>
      <c r="DS122" s="881"/>
      <c r="DT122" s="881"/>
      <c r="DU122" s="881"/>
      <c r="DV122" s="858" t="s">
        <v>437</v>
      </c>
      <c r="DW122" s="858"/>
      <c r="DX122" s="858"/>
      <c r="DY122" s="858"/>
      <c r="DZ122" s="859"/>
    </row>
    <row r="123" spans="1:130" s="226" customFormat="1" ht="26.25" customHeight="1" x14ac:dyDescent="0.15">
      <c r="A123" s="884"/>
      <c r="B123" s="885"/>
      <c r="C123" s="879" t="s">
        <v>455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437</v>
      </c>
      <c r="AB123" s="844"/>
      <c r="AC123" s="844"/>
      <c r="AD123" s="844"/>
      <c r="AE123" s="845"/>
      <c r="AF123" s="846" t="s">
        <v>437</v>
      </c>
      <c r="AG123" s="844"/>
      <c r="AH123" s="844"/>
      <c r="AI123" s="844"/>
      <c r="AJ123" s="845"/>
      <c r="AK123" s="846" t="s">
        <v>437</v>
      </c>
      <c r="AL123" s="844"/>
      <c r="AM123" s="844"/>
      <c r="AN123" s="844"/>
      <c r="AO123" s="845"/>
      <c r="AP123" s="888" t="s">
        <v>437</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472</v>
      </c>
      <c r="BP123" s="942"/>
      <c r="BQ123" s="896">
        <v>24396488</v>
      </c>
      <c r="BR123" s="897"/>
      <c r="BS123" s="897"/>
      <c r="BT123" s="897"/>
      <c r="BU123" s="897"/>
      <c r="BV123" s="897">
        <v>24967937</v>
      </c>
      <c r="BW123" s="897"/>
      <c r="BX123" s="897"/>
      <c r="BY123" s="897"/>
      <c r="BZ123" s="897"/>
      <c r="CA123" s="897">
        <v>26062999</v>
      </c>
      <c r="CB123" s="897"/>
      <c r="CC123" s="897"/>
      <c r="CD123" s="897"/>
      <c r="CE123" s="897"/>
      <c r="CF123" s="812"/>
      <c r="CG123" s="813"/>
      <c r="CH123" s="813"/>
      <c r="CI123" s="813"/>
      <c r="CJ123" s="898"/>
      <c r="CK123" s="933"/>
      <c r="CL123" s="919"/>
      <c r="CM123" s="919"/>
      <c r="CN123" s="919"/>
      <c r="CO123" s="920"/>
      <c r="CP123" s="899" t="s">
        <v>473</v>
      </c>
      <c r="CQ123" s="900"/>
      <c r="CR123" s="900"/>
      <c r="CS123" s="900"/>
      <c r="CT123" s="900"/>
      <c r="CU123" s="900"/>
      <c r="CV123" s="900"/>
      <c r="CW123" s="900"/>
      <c r="CX123" s="900"/>
      <c r="CY123" s="900"/>
      <c r="CZ123" s="900"/>
      <c r="DA123" s="900"/>
      <c r="DB123" s="900"/>
      <c r="DC123" s="900"/>
      <c r="DD123" s="900"/>
      <c r="DE123" s="900"/>
      <c r="DF123" s="901"/>
      <c r="DG123" s="843" t="s">
        <v>474</v>
      </c>
      <c r="DH123" s="844"/>
      <c r="DI123" s="844"/>
      <c r="DJ123" s="844"/>
      <c r="DK123" s="845"/>
      <c r="DL123" s="846" t="s">
        <v>475</v>
      </c>
      <c r="DM123" s="844"/>
      <c r="DN123" s="844"/>
      <c r="DO123" s="844"/>
      <c r="DP123" s="845"/>
      <c r="DQ123" s="846" t="s">
        <v>475</v>
      </c>
      <c r="DR123" s="844"/>
      <c r="DS123" s="844"/>
      <c r="DT123" s="844"/>
      <c r="DU123" s="845"/>
      <c r="DV123" s="888" t="s">
        <v>475</v>
      </c>
      <c r="DW123" s="889"/>
      <c r="DX123" s="889"/>
      <c r="DY123" s="889"/>
      <c r="DZ123" s="890"/>
    </row>
    <row r="124" spans="1:130" s="226" customFormat="1" ht="26.25" customHeight="1" thickBot="1" x14ac:dyDescent="0.2">
      <c r="A124" s="884"/>
      <c r="B124" s="885"/>
      <c r="C124" s="879" t="s">
        <v>458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476</v>
      </c>
      <c r="AB124" s="844"/>
      <c r="AC124" s="844"/>
      <c r="AD124" s="844"/>
      <c r="AE124" s="845"/>
      <c r="AF124" s="846" t="s">
        <v>474</v>
      </c>
      <c r="AG124" s="844"/>
      <c r="AH124" s="844"/>
      <c r="AI124" s="844"/>
      <c r="AJ124" s="845"/>
      <c r="AK124" s="846" t="s">
        <v>477</v>
      </c>
      <c r="AL124" s="844"/>
      <c r="AM124" s="844"/>
      <c r="AN124" s="844"/>
      <c r="AO124" s="845"/>
      <c r="AP124" s="888" t="s">
        <v>475</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479</v>
      </c>
      <c r="BR124" s="895"/>
      <c r="BS124" s="895"/>
      <c r="BT124" s="895"/>
      <c r="BU124" s="895"/>
      <c r="BV124" s="895" t="s">
        <v>476</v>
      </c>
      <c r="BW124" s="895"/>
      <c r="BX124" s="895"/>
      <c r="BY124" s="895"/>
      <c r="BZ124" s="895"/>
      <c r="CA124" s="895" t="s">
        <v>475</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t="s">
        <v>479</v>
      </c>
      <c r="DH124" s="828"/>
      <c r="DI124" s="828"/>
      <c r="DJ124" s="828"/>
      <c r="DK124" s="829"/>
      <c r="DL124" s="830" t="s">
        <v>481</v>
      </c>
      <c r="DM124" s="828"/>
      <c r="DN124" s="828"/>
      <c r="DO124" s="828"/>
      <c r="DP124" s="829"/>
      <c r="DQ124" s="830" t="s">
        <v>475</v>
      </c>
      <c r="DR124" s="828"/>
      <c r="DS124" s="828"/>
      <c r="DT124" s="828"/>
      <c r="DU124" s="829"/>
      <c r="DV124" s="912" t="s">
        <v>479</v>
      </c>
      <c r="DW124" s="913"/>
      <c r="DX124" s="913"/>
      <c r="DY124" s="913"/>
      <c r="DZ124" s="914"/>
    </row>
    <row r="125" spans="1:130" s="226" customFormat="1" ht="26.25" customHeight="1" x14ac:dyDescent="0.15">
      <c r="A125" s="884"/>
      <c r="B125" s="885"/>
      <c r="C125" s="879" t="s">
        <v>460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481</v>
      </c>
      <c r="AB125" s="844"/>
      <c r="AC125" s="844"/>
      <c r="AD125" s="844"/>
      <c r="AE125" s="845"/>
      <c r="AF125" s="846" t="s">
        <v>482</v>
      </c>
      <c r="AG125" s="844"/>
      <c r="AH125" s="844"/>
      <c r="AI125" s="844"/>
      <c r="AJ125" s="845"/>
      <c r="AK125" s="846" t="s">
        <v>476</v>
      </c>
      <c r="AL125" s="844"/>
      <c r="AM125" s="844"/>
      <c r="AN125" s="844"/>
      <c r="AO125" s="845"/>
      <c r="AP125" s="888" t="s">
        <v>479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482</v>
      </c>
      <c r="DH125" s="906"/>
      <c r="DI125" s="906"/>
      <c r="DJ125" s="906"/>
      <c r="DK125" s="906"/>
      <c r="DL125" s="906" t="s">
        <v>481</v>
      </c>
      <c r="DM125" s="906"/>
      <c r="DN125" s="906"/>
      <c r="DO125" s="906"/>
      <c r="DP125" s="906"/>
      <c r="DQ125" s="906" t="s">
        <v>475</v>
      </c>
      <c r="DR125" s="906"/>
      <c r="DS125" s="906"/>
      <c r="DT125" s="906"/>
      <c r="DU125" s="906"/>
      <c r="DV125" s="907" t="s">
        <v>476</v>
      </c>
      <c r="DW125" s="907"/>
      <c r="DX125" s="907"/>
      <c r="DY125" s="907"/>
      <c r="DZ125" s="908"/>
    </row>
    <row r="126" spans="1:130" s="226" customFormat="1" ht="26.25" customHeight="1" thickBot="1" x14ac:dyDescent="0.2">
      <c r="A126" s="884"/>
      <c r="B126" s="885"/>
      <c r="C126" s="879" t="s">
        <v>462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474</v>
      </c>
      <c r="AB126" s="844"/>
      <c r="AC126" s="844"/>
      <c r="AD126" s="844"/>
      <c r="AE126" s="845"/>
      <c r="AF126" s="846" t="s">
        <v>482</v>
      </c>
      <c r="AG126" s="844"/>
      <c r="AH126" s="844"/>
      <c r="AI126" s="844"/>
      <c r="AJ126" s="845"/>
      <c r="AK126" s="846" t="s">
        <v>474</v>
      </c>
      <c r="AL126" s="844"/>
      <c r="AM126" s="844"/>
      <c r="AN126" s="844"/>
      <c r="AO126" s="845"/>
      <c r="AP126" s="888" t="s">
        <v>477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476</v>
      </c>
      <c r="DH126" s="881"/>
      <c r="DI126" s="881"/>
      <c r="DJ126" s="881"/>
      <c r="DK126" s="881"/>
      <c r="DL126" s="881" t="s">
        <v>482</v>
      </c>
      <c r="DM126" s="881"/>
      <c r="DN126" s="881"/>
      <c r="DO126" s="881"/>
      <c r="DP126" s="881"/>
      <c r="DQ126" s="881" t="s">
        <v>479</v>
      </c>
      <c r="DR126" s="881"/>
      <c r="DS126" s="881"/>
      <c r="DT126" s="881"/>
      <c r="DU126" s="881"/>
      <c r="DV126" s="858" t="s">
        <v>476</v>
      </c>
      <c r="DW126" s="858"/>
      <c r="DX126" s="858"/>
      <c r="DY126" s="858"/>
      <c r="DZ126" s="859"/>
    </row>
    <row r="127" spans="1:130" s="226" customFormat="1" ht="26.2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12</v>
      </c>
      <c r="AB127" s="844"/>
      <c r="AC127" s="844"/>
      <c r="AD127" s="844"/>
      <c r="AE127" s="845"/>
      <c r="AF127" s="846">
        <v>28</v>
      </c>
      <c r="AG127" s="844"/>
      <c r="AH127" s="844"/>
      <c r="AI127" s="844"/>
      <c r="AJ127" s="845"/>
      <c r="AK127" s="846">
        <v>24</v>
      </c>
      <c r="AL127" s="844"/>
      <c r="AM127" s="844"/>
      <c r="AN127" s="844"/>
      <c r="AO127" s="845"/>
      <c r="AP127" s="888">
        <v>0</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475</v>
      </c>
      <c r="DH127" s="881"/>
      <c r="DI127" s="881"/>
      <c r="DJ127" s="881"/>
      <c r="DK127" s="881"/>
      <c r="DL127" s="881" t="s">
        <v>482</v>
      </c>
      <c r="DM127" s="881"/>
      <c r="DN127" s="881"/>
      <c r="DO127" s="881"/>
      <c r="DP127" s="881"/>
      <c r="DQ127" s="881" t="s">
        <v>476</v>
      </c>
      <c r="DR127" s="881"/>
      <c r="DS127" s="881"/>
      <c r="DT127" s="881"/>
      <c r="DU127" s="881"/>
      <c r="DV127" s="858" t="s">
        <v>481</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171053</v>
      </c>
      <c r="AB128" s="865"/>
      <c r="AC128" s="865"/>
      <c r="AD128" s="865"/>
      <c r="AE128" s="866"/>
      <c r="AF128" s="867">
        <v>165544</v>
      </c>
      <c r="AG128" s="865"/>
      <c r="AH128" s="865"/>
      <c r="AI128" s="865"/>
      <c r="AJ128" s="866"/>
      <c r="AK128" s="867">
        <v>170919</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475</v>
      </c>
      <c r="BG128" s="851"/>
      <c r="BH128" s="851"/>
      <c r="BI128" s="851"/>
      <c r="BJ128" s="851"/>
      <c r="BK128" s="851"/>
      <c r="BL128" s="874"/>
      <c r="BM128" s="850">
        <v>13.32</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t="s">
        <v>481</v>
      </c>
      <c r="DH128" s="855"/>
      <c r="DI128" s="855"/>
      <c r="DJ128" s="855"/>
      <c r="DK128" s="855"/>
      <c r="DL128" s="855" t="s">
        <v>482</v>
      </c>
      <c r="DM128" s="855"/>
      <c r="DN128" s="855"/>
      <c r="DO128" s="855"/>
      <c r="DP128" s="855"/>
      <c r="DQ128" s="855" t="s">
        <v>477</v>
      </c>
      <c r="DR128" s="855"/>
      <c r="DS128" s="855"/>
      <c r="DT128" s="855"/>
      <c r="DU128" s="855"/>
      <c r="DV128" s="856" t="s">
        <v>474</v>
      </c>
      <c r="DW128" s="856"/>
      <c r="DX128" s="856"/>
      <c r="DY128" s="856"/>
      <c r="DZ128" s="857"/>
    </row>
    <row r="129" spans="1:131" s="226"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9397308</v>
      </c>
      <c r="AB129" s="844"/>
      <c r="AC129" s="844"/>
      <c r="AD129" s="844"/>
      <c r="AE129" s="845"/>
      <c r="AF129" s="846">
        <v>9727176</v>
      </c>
      <c r="AG129" s="844"/>
      <c r="AH129" s="844"/>
      <c r="AI129" s="844"/>
      <c r="AJ129" s="845"/>
      <c r="AK129" s="846">
        <v>10067260</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482</v>
      </c>
      <c r="BG129" s="835"/>
      <c r="BH129" s="835"/>
      <c r="BI129" s="835"/>
      <c r="BJ129" s="835"/>
      <c r="BK129" s="835"/>
      <c r="BL129" s="836"/>
      <c r="BM129" s="834">
        <v>18.32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1304434</v>
      </c>
      <c r="AB130" s="844"/>
      <c r="AC130" s="844"/>
      <c r="AD130" s="844"/>
      <c r="AE130" s="845"/>
      <c r="AF130" s="846">
        <v>1310191</v>
      </c>
      <c r="AG130" s="844"/>
      <c r="AH130" s="844"/>
      <c r="AI130" s="844"/>
      <c r="AJ130" s="845"/>
      <c r="AK130" s="846">
        <v>1272879</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8092874</v>
      </c>
      <c r="AB131" s="828"/>
      <c r="AC131" s="828"/>
      <c r="AD131" s="828"/>
      <c r="AE131" s="829"/>
      <c r="AF131" s="830">
        <v>8416985</v>
      </c>
      <c r="AG131" s="828"/>
      <c r="AH131" s="828"/>
      <c r="AI131" s="828"/>
      <c r="AJ131" s="829"/>
      <c r="AK131" s="830">
        <v>8794381</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t="s">
        <v>479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3.6736269460000002</v>
      </c>
      <c r="AB132" s="809"/>
      <c r="AC132" s="809"/>
      <c r="AD132" s="809"/>
      <c r="AE132" s="810"/>
      <c r="AF132" s="811">
        <v>3.36205898</v>
      </c>
      <c r="AG132" s="809"/>
      <c r="AH132" s="809"/>
      <c r="AI132" s="809"/>
      <c r="AJ132" s="810"/>
      <c r="AK132" s="811">
        <v>1.970985792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6.1</v>
      </c>
      <c r="AB133" s="788"/>
      <c r="AC133" s="788"/>
      <c r="AD133" s="788"/>
      <c r="AE133" s="789"/>
      <c r="AF133" s="787">
        <v>4.5</v>
      </c>
      <c r="AG133" s="788"/>
      <c r="AH133" s="788"/>
      <c r="AI133" s="788"/>
      <c r="AJ133" s="789"/>
      <c r="AK133" s="787">
        <v>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JBZNpUi4JLLHJaqM2T8uOPZitnLSTO429OGwU4AapF80CbM1kXe7uadofVsCPjuNM2bCz+Q6YwaBR52q75ttQ==" saltValue="7qdg4kmW3WcAbxRiwB/J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Ga6blcWyqMnSxywJXMksIjm7CzTb5awzT7Vp3DnHVQsg12CdqizJGEy5tlP6vGCqRlhsgP9Z1KiHsjG0iiwrA==" saltValue="1HZV75O4stuIFqJUrxD4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2624189</v>
      </c>
      <c r="AP9" s="277">
        <v>80680</v>
      </c>
      <c r="AQ9" s="278">
        <v>87308</v>
      </c>
      <c r="AR9" s="279">
        <v>-7.6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348682</v>
      </c>
      <c r="AP10" s="280">
        <v>10720</v>
      </c>
      <c r="AQ10" s="281">
        <v>7758</v>
      </c>
      <c r="AR10" s="282">
        <v>38.200000000000003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v>235194</v>
      </c>
      <c r="AP11" s="280">
        <v>7231</v>
      </c>
      <c r="AQ11" s="281">
        <v>2064</v>
      </c>
      <c r="AR11" s="282">
        <v>250.3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517</v>
      </c>
      <c r="AL12" s="1195"/>
      <c r="AM12" s="1195"/>
      <c r="AN12" s="1196"/>
      <c r="AO12" s="280" t="s">
        <v>518</v>
      </c>
      <c r="AP12" s="280" t="s">
        <v>518</v>
      </c>
      <c r="AQ12" s="281">
        <v>9</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93664</v>
      </c>
      <c r="AP13" s="280">
        <v>2880</v>
      </c>
      <c r="AQ13" s="281">
        <v>2858</v>
      </c>
      <c r="AR13" s="282">
        <v>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104218</v>
      </c>
      <c r="AP14" s="280">
        <v>3204</v>
      </c>
      <c r="AQ14" s="281">
        <v>1616</v>
      </c>
      <c r="AR14" s="282">
        <v>98.3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-249512</v>
      </c>
      <c r="AP15" s="280">
        <v>-7671</v>
      </c>
      <c r="AQ15" s="281">
        <v>-6164</v>
      </c>
      <c r="AR15" s="282">
        <v>24.4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3156435</v>
      </c>
      <c r="AP16" s="280">
        <v>97043</v>
      </c>
      <c r="AQ16" s="281">
        <v>95448</v>
      </c>
      <c r="AR16" s="282">
        <v>1.7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8.98</v>
      </c>
      <c r="AP21" s="294">
        <v>8.85</v>
      </c>
      <c r="AQ21" s="295">
        <v>0.13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96.5</v>
      </c>
      <c r="AP22" s="299">
        <v>97.5</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1128205</v>
      </c>
      <c r="AP32" s="308">
        <v>34686</v>
      </c>
      <c r="AQ32" s="309">
        <v>54035</v>
      </c>
      <c r="AR32" s="310">
        <v>-35.799999999999997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518</v>
      </c>
      <c r="AP34" s="308" t="s">
        <v>518</v>
      </c>
      <c r="AQ34" s="309">
        <v>20</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169736</v>
      </c>
      <c r="AP35" s="308">
        <v>5218</v>
      </c>
      <c r="AQ35" s="309">
        <v>18791</v>
      </c>
      <c r="AR35" s="310">
        <v>-72.2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319155</v>
      </c>
      <c r="AP36" s="308">
        <v>9812</v>
      </c>
      <c r="AQ36" s="309">
        <v>2664</v>
      </c>
      <c r="AR36" s="310">
        <v>268.3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v>24</v>
      </c>
      <c r="AP37" s="308">
        <v>1</v>
      </c>
      <c r="AQ37" s="309">
        <v>620</v>
      </c>
      <c r="AR37" s="310">
        <v>-99.8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v>14</v>
      </c>
      <c r="AP38" s="311">
        <v>0</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-170919</v>
      </c>
      <c r="AP39" s="308">
        <v>-5255</v>
      </c>
      <c r="AQ39" s="309">
        <v>-4196</v>
      </c>
      <c r="AR39" s="310">
        <v>25.2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-1272879</v>
      </c>
      <c r="AP40" s="308">
        <v>-39134</v>
      </c>
      <c r="AQ40" s="309">
        <v>-50476</v>
      </c>
      <c r="AR40" s="310">
        <v>-22.5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298</v>
      </c>
      <c r="AL41" s="1191"/>
      <c r="AM41" s="1191"/>
      <c r="AN41" s="1192"/>
      <c r="AO41" s="308">
        <v>173336</v>
      </c>
      <c r="AP41" s="308">
        <v>5329</v>
      </c>
      <c r="AQ41" s="309">
        <v>21460</v>
      </c>
      <c r="AR41" s="310">
        <v>-75.2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1860716</v>
      </c>
      <c r="AN51" s="330">
        <v>53595</v>
      </c>
      <c r="AO51" s="331">
        <v>44.9</v>
      </c>
      <c r="AP51" s="332">
        <v>68468</v>
      </c>
      <c r="AQ51" s="333">
        <v>3.9</v>
      </c>
      <c r="AR51" s="334">
        <v>41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894569</v>
      </c>
      <c r="AN52" s="338">
        <v>25767</v>
      </c>
      <c r="AO52" s="339">
        <v>32.700000000000003</v>
      </c>
      <c r="AP52" s="340">
        <v>34140</v>
      </c>
      <c r="AQ52" s="341">
        <v>-6.4</v>
      </c>
      <c r="AR52" s="342">
        <v>39.1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1739691</v>
      </c>
      <c r="AN53" s="330">
        <v>50804</v>
      </c>
      <c r="AO53" s="331">
        <v>-5.2</v>
      </c>
      <c r="AP53" s="332">
        <v>69729</v>
      </c>
      <c r="AQ53" s="333">
        <v>1.8</v>
      </c>
      <c r="AR53" s="334">
        <v>-7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756559</v>
      </c>
      <c r="AN54" s="338">
        <v>22094</v>
      </c>
      <c r="AO54" s="339">
        <v>-14.3</v>
      </c>
      <c r="AP54" s="340">
        <v>38908</v>
      </c>
      <c r="AQ54" s="341">
        <v>14</v>
      </c>
      <c r="AR54" s="342">
        <v>-28.3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1215006</v>
      </c>
      <c r="AN55" s="330">
        <v>36041</v>
      </c>
      <c r="AO55" s="331">
        <v>-29.1</v>
      </c>
      <c r="AP55" s="332">
        <v>74581</v>
      </c>
      <c r="AQ55" s="333">
        <v>7</v>
      </c>
      <c r="AR55" s="334">
        <v>-36.1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487492</v>
      </c>
      <c r="AN56" s="338">
        <v>14460</v>
      </c>
      <c r="AO56" s="339">
        <v>-34.6</v>
      </c>
      <c r="AP56" s="340">
        <v>41563</v>
      </c>
      <c r="AQ56" s="341">
        <v>6.8</v>
      </c>
      <c r="AR56" s="342">
        <v>-41.4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2104340</v>
      </c>
      <c r="AN57" s="330">
        <v>63610</v>
      </c>
      <c r="AO57" s="331">
        <v>76.5</v>
      </c>
      <c r="AP57" s="332">
        <v>76347</v>
      </c>
      <c r="AQ57" s="333">
        <v>2.4</v>
      </c>
      <c r="AR57" s="334">
        <v>74.099999999999994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711278</v>
      </c>
      <c r="AN58" s="338">
        <v>21500</v>
      </c>
      <c r="AO58" s="339">
        <v>48.7</v>
      </c>
      <c r="AP58" s="340">
        <v>41762</v>
      </c>
      <c r="AQ58" s="341">
        <v>0.5</v>
      </c>
      <c r="AR58" s="342">
        <v>48.2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1227926</v>
      </c>
      <c r="AN59" s="330">
        <v>37752</v>
      </c>
      <c r="AO59" s="331">
        <v>-40.700000000000003</v>
      </c>
      <c r="AP59" s="332">
        <v>69604</v>
      </c>
      <c r="AQ59" s="333">
        <v>-8.8000000000000007</v>
      </c>
      <c r="AR59" s="334">
        <v>-31.9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696646</v>
      </c>
      <c r="AN60" s="338">
        <v>21418</v>
      </c>
      <c r="AO60" s="339">
        <v>-0.4</v>
      </c>
      <c r="AP60" s="340">
        <v>36247</v>
      </c>
      <c r="AQ60" s="341">
        <v>-13.2</v>
      </c>
      <c r="AR60" s="342">
        <v>12.8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1629536</v>
      </c>
      <c r="AN61" s="345">
        <v>48360</v>
      </c>
      <c r="AO61" s="346">
        <v>9.3000000000000007</v>
      </c>
      <c r="AP61" s="347">
        <v>71746</v>
      </c>
      <c r="AQ61" s="348">
        <v>1.3</v>
      </c>
      <c r="AR61" s="334">
        <v>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709309</v>
      </c>
      <c r="AN62" s="338">
        <v>21048</v>
      </c>
      <c r="AO62" s="339">
        <v>6.4</v>
      </c>
      <c r="AP62" s="340">
        <v>38524</v>
      </c>
      <c r="AQ62" s="341">
        <v>0.3</v>
      </c>
      <c r="AR62" s="342">
        <v>6.1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8RTBUaxcDLuLY+3gyEDKVREJFARt/ysD6JCIbnyTe6POhEiuirvLWAyU0WaJ9XQ+jCV0Tn1+hSuYqH6Cnk0AQ==" saltValue="BAb8ZocXnld2dxozsm9b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EzMLsY2NbPO2xVQ255FsbYPb4yAr+mrvYGyH7J82N0wQp5VYyzxLApkveAsY4X2EAVxXzgzPoqmchL0ulpkoCA==" saltValue="e46+zpTbVas7XU9bkXk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n+toQpcuotpEiMn3MOvapQy+ZvRPwU/MjILS8z0gOsnRd3aXcmMHOYftx81njL7hcSsAzmP+291CxmF/YHIc0Q==" saltValue="qKd2E9C/f5/ffLkeMYF2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22.2</v>
      </c>
      <c r="G47" s="12">
        <v>19.93</v>
      </c>
      <c r="H47" s="12">
        <v>24.06</v>
      </c>
      <c r="I47" s="12">
        <v>26.72</v>
      </c>
      <c r="J47" s="13">
        <v>34.130000000000003</v>
      </c>
    </row>
    <row r="48" spans="2:10" ht="57.75" customHeight="1" x14ac:dyDescent="0.15">
      <c r="B48" s="14"/>
      <c r="C48" s="1205" t="s">
        <v>4</v>
      </c>
      <c r="D48" s="1205"/>
      <c r="E48" s="1206"/>
      <c r="F48" s="15">
        <v>5.83</v>
      </c>
      <c r="G48" s="16">
        <v>3.81</v>
      </c>
      <c r="H48" s="16">
        <v>5</v>
      </c>
      <c r="I48" s="16">
        <v>5.16</v>
      </c>
      <c r="J48" s="17">
        <v>6.3</v>
      </c>
    </row>
    <row r="49" spans="2:10" ht="57.75" customHeight="1" thickBot="1" x14ac:dyDescent="0.2">
      <c r="B49" s="18"/>
      <c r="C49" s="1207" t="s">
        <v>5</v>
      </c>
      <c r="D49" s="1207"/>
      <c r="E49" s="1208"/>
      <c r="F49" s="19" t="s">
        <v>564</v>
      </c>
      <c r="G49" s="20" t="s">
        <v>565</v>
      </c>
      <c r="H49" s="20">
        <v>3.56</v>
      </c>
      <c r="I49" s="20">
        <v>1.39</v>
      </c>
      <c r="J49" s="21">
        <v>7.11</v>
      </c>
    </row>
    <row r="50" spans="2:10" x14ac:dyDescent="0.15"/>
  </sheetData>
  <sheetProtection algorithmName="SHA-512" hashValue="ip/H3S0yVt+My4EjRBTTRg1KD9AkX0hgApEIsUJVc5lLOt3OqvmmHh51oIcrF1J0R9DqDkIiWCo/BrpZObKqGQ==" saltValue="sI6LOZRE1xp3zoG4FIjE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2023-03-06T06:01:18Z</cp:lastPrinted>
  <dcterms:created xsi:type="dcterms:W3CDTF">2023-02-20T03:49:48Z</dcterms:created>
  <dcterms:modified xsi:type="dcterms:W3CDTF">2023-10-12T08:15:03Z</dcterms:modified>
  <cp:category/>
</cp:coreProperties>
</file>