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<sst xmlns="http://schemas.openxmlformats.org/spreadsheetml/2006/main" count="1114" uniqueCount="610">
  <si>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</si>
  <si>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</si>
  <si>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</si>
  <si>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</si>
  <si>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</si>
  <si>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</si>
  <si>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</si>
  <si>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</si>
  <si>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</si>
  <si>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</si>
  <si>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</si>
  <si>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</si>
  <si>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</si>
  <si>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</si>
  <si>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</si>
  <si>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</si>
  <si>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</si>
  <si>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</si>
  <si>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</si>
  <si>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</si>
  <si>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</si>
  <si>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</si>
  <si>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</si>
  <si>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</si>
  <si>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</si>
  <si>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</si>
  <si>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</si>
  <si>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</si>
  <si>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</si>
  <si>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</si>
  <si>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</si>
  <si>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</si>
  <si>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</si>
  <si>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</si>
  <si>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</si>
  <si>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</si>
  <si>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</si>
  <si>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</si>
  <si>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</si>
  <si>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</si>
  <si>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</si>
  <si>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</si>
  <si>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</si>
  <si>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</si>
  <si>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</si>
  <si>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</si>
  <si>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</si>
  <si>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</si>
  <si>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</si>
  <si>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</si>
  <si>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</si>
  <si>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</si>
  <si>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</si>
  <si>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</si>
  <si>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</si>
  <si>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</si>
  <si>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</si>
  <si>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</si>
  <si>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</si>
  <si>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</si>
  <si>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</si>
  <si>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</si>
  <si>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</si>
  <si>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</si>
  <si>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</si>
  <si>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</si>
  <si>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</si>
  <si>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</si>
  <si>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</si>
  <si>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</si>
  <si>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</si>
  <si>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</si>
  <si>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</si>
  <si>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</si>
  <si>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</si>
  <si>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</si>
  <si>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</si>
  <si>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</si>
  <si>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</si>
  <si>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</si>
  <si>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</si>
  <si>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</si>
  <si>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</si>
  <si>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</si>
  <si>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</si>
  <si>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</si>
  <si>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</si>
  <si>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</si>
  <si>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</si>
  <si>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</si>
  <si>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</si>
  <si>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</si>
  <si>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</si>
  <si>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</si>
  <si>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</si>
  <si>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</si>
  <si>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</si>
  <si>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</si>
  <si>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</si>
  <si>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</si>
  <si>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</si>
  <si>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</si>
  <si>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</si>
  <si>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</si>
  <si>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</si>
  <si>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</si>
  <si>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</si>
  <si>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</si>
  <si>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</si>
  <si>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</si>
  <si>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</si>
  <si>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</si>
  <si>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</si>
  <si>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</si>
  <si>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</si>
  <si>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</si>
  <si>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</si>
  <si>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</si>
  <si>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</si>
  <si>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</si>
  <si>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</si>
  <si>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</si>
  <si>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</si>
  <si>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</si>
  <si>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</si>
  <si>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</si>
  <si>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</si>
  <si>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</si>
  <si>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</si>
  <si>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</si>
  <si>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</si>
  <si>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</si>
  <si>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</si>
  <si>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</si>
  <si>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</si>
  <si>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</si>
  <si>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</si>
  <si>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</si>
  <si>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</si>
  <si>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</si>
  <si>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</si>
  <si>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</si>
  <si>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</si>
  <si>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</si>
  <si>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</si>
  <si>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</si>
  <si>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</si>
  <si>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</si>
  <si>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</si>
  <si>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</si>
  <si>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</si>
  <si>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</si>
  <si>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</si>
  <si>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</si>
  <si>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</si>
  <si>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</si>
  <si>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</si>
  <si>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</si>
  <si>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</si>
  <si>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</si>
  <si>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</si>
  <si>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</si>
  <si>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</si>
  <si>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</si>
  <si>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</si>
  <si>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</si>
  <si>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</si>
  <si>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</si>
  <si>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</si>
  <si>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</si>
  <si>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</si>
  <si>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</si>
  <si>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</si>
  <si>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</si>
  <si>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</si>
  <si>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</si>
  <si>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</si>
  <si>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</si>
  <si>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</si>
  <si>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</si>
  <si>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</si>
  <si>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</si>
  <si>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</si>
  <si>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</si>
  <si>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</si>
  <si>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</si>
  <si>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</si>
  <si>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</si>
  <si>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</si>
  <si>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</si>
  <si>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</si>
  <si>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</si>
  <si>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</si>
  <si>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</si>
  <si>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</si>
  <si>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</si>
  <si>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</si>
  <si>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</si>
  <si>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</si>
  <si>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</si>
  <si>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</si>
  <si>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</si>
  <si>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</si>
  <si>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</si>
  <si>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</si>
  <si>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</si>
  <si>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</si>
  <si>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</si>
  <si>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</si>
  <si>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</si>
  <si>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</si>
  <si>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</si>
  <si>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</si>
  <si>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</si>
  <si>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</si>
  <si>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</si>
  <si>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</si>
  <si>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</si>
  <si>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</si>
  <si>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</si>
  <si>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</si>
  <si>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</si>
  <si>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</si>
  <si>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</si>
  <si>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</si>
  <si>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</si>
  <si>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</si>
  <si>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</si>
  <si>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</si>
  <si>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</si>
  <si>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</si>
  <si>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</si>
  <si>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</si>
  <si>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</si>
  <si>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</si>
  <si>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</si>
  <si>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</si>
  <si>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</si>
  <si>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</si>
  <si>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</si>
  <si>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</si>
  <si>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</si>
  <si>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</si>
  <si>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</si>
  <si>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</si>
  <si>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</si>
  <si>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</si>
  <si>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</si>
  <si>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</si>
  <si>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</si>
  <si>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</si>
  <si>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</si>
  <si>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</si>
  <si>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</si>
  <si>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</si>
  <si>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</si>
  <si>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</si>
  <si>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</si>
  <si>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</si>
  <si>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</si>
  <si>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</si>
  <si>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</si>
  <si>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</si>
  <si>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</si>
  <si>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</si>
  <si>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</si>
  <si>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</si>
  <si>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</si>
  <si>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</si>
  <si>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</si>
  <si>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</si>
  <si>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</si>
  <si>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</si>
  <si>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</si>
  <si>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</si>
  <si>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</si>
  <si>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</si>
  <si>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</si>
  <si>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</si>
  <si>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</si>
  <si>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</si>
  <si>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</si>
  <si>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</si>
  <si>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</si>
  <si>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</si>
  <si>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</si>
  <si>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</si>
  <si>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</si>
  <si>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</si>
  <si>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</si>
  <si>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</si>
  <si>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</si>
  <si>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</si>
  <si>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</si>
  <si>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</si>
  <si>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</si>
  <si>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</si>
  <si>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</si>
  <si>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</si>
  <si>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</si>
  <si>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</si>
  <si>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</si>
  <si>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</si>
  <si>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</si>
  <si>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</si>
  <si>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</si>
  <si>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</si>
  <si>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</si>
  <si>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</si>
  <si>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</si>
  <si>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</si>
  <si>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</si>
  <si>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</si>
  <si>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</si>
  <si>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</si>
  <si>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</si>
  <si>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</si>
  <si>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</si>
  <si>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</si>
  <si>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</si>
  <si>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</si>
  <si>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</si>
  <si>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</si>
  <si>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</si>
  <si>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</si>
  <si>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</si>
  <si>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</si>
  <si>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</si>
  <si>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</si>
  <si>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</si>
  <si>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</si>
  <si>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</si>
  <si>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</si>
  <si>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</si>
  <si>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</si>
  <si>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</si>
  <si>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</si>
  <si>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</si>
  <si>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</si>
  <si>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</si>
  <si>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</si>
  <si>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</si>
  <si>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</si>
  <si>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</si>
  <si>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</si>
  <si>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</si>
  <si>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</si>
  <si>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</si>
  <si>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</si>
  <si>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</si>
  <si>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</si>
  <si>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</si>
  <si>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</si>
  <si>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</si>
  <si>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</si>
  <si>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</si>
  <si>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</si>
  <si>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</si>
  <si>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</si>
  <si>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</si>
  <si>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</si>
  <si>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</si>
  <si>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</si>
  <si>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</si>
  <si>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</si>
  <si>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</si>
  <si>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</si>
  <si>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</si>
  <si>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</si>
  <si>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</si>
  <si>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</si>
  <si>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</si>
  <si>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</si>
  <si>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</si>
  <si>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</si>
  <si>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</si>
  <si>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</si>
  <si>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</si>
  <si>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</si>
  <si>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</si>
  <si>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</si>
  <si>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</si>
  <si>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</si>
  <si>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</si>
  <si>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</si>
  <si>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</si>
  <si>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</si>
  <si>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</si>
  <si>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</si>
  <si>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</si>
  <si>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</si>
  <si>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</si>
  <si>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</si>
  <si>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</si>
  <si>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</si>
  <si>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</si>
  <si>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</si>
  <si>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</si>
  <si>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</si>
  <si>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</si>
  <si>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</si>
  <si>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</si>
  <si>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</si>
  <si>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</si>
  <si>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</si>
  <si>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</si>
  <si>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</si>
  <si>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</si>
  <si>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</si>
  <si>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</si>
  <si>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</si>
  <si>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</si>
  <si>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</si>
  <si>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</si>
  <si>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法適用企業</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</si>
  <si>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</si>
  <si>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</si>
  <si>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</si>
  <si>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</si>
  <si>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</si>
  <si>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</si>
  <si>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</si>
  <si>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</si>
  <si>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</si>
  <si>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</si>
  <si>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</si>
  <si>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</si>
  <si>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</si>
  <si>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</si>
  <si>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</si>
  <si>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</si>
  <si>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</si>
  <si>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</si>
  <si>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</si>
  <si>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</si>
  <si>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</si>
  <si>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</si>
  <si>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</si>
  <si>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</si>
  <si>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</si>
  <si>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</si>
  <si>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</si>
  <si>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</si>
  <si>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</si>
  <si>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</si>
  <si>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</si>
  <si>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</si>
  <si>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</si>
  <si>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</si>
  <si>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</si>
  <si>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</si>
  <si>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</si>
  <si>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</si>
  <si>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</si>
  <si>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</si>
  <si>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</si>
  <si>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</si>
  <si>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</si>
  <si>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</si>
  <si>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</si>
  <si>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</si>
  <si>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</si>
  <si>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</si>
  <si>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</si>
  <si>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</si>
  <si>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</si>
  <si>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</si>
  <si>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</si>
  <si>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</si>
  <si>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</si>
  <si>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</si>
  <si>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</si>
  <si>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</si>
  <si>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名取市下水道事業等会計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</si>
  <si>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</si>
  <si>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</si>
  <si>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名取市介護保険特別会計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</si>
  <si>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</si>
  <si>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</si>
  <si>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名取市国民健康保険特別会計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</si>
  <si>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</si>
  <si>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</si>
  <si>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</si>
  <si>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</si>
  <si>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</si>
  <si>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</si>
  <si>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</si>
  <si>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</si>
  <si>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</si>
  <si>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</si>
  <si>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</si>
  <si>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</si>
  <si>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</si>
  <si>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</si>
  <si>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</si>
  <si>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</si>
  <si>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</si>
  <si>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</si>
  <si>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</si>
  <si>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</si>
  <si>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</si>
  <si>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</si>
  <si>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</si>
  <si>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</si>
  <si>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</si>
  <si>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</si>
  <si>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</si>
  <si>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</si>
  <si>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</si>
  <si>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</si>
  <si>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</si>
  <si>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</si>
  <si>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</si>
  <si>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</si>
  <si>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</si>
  <si>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</si>
  <si>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</si>
  <si>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</si>
  <si>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</si>
  <si>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</si>
  <si>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</si>
  <si>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</si>
  <si>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</si>
  <si>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</si>
  <si>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</si>
  <si>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</si>
  <si>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</si>
  <si>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</si>
  <si>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</si>
  <si>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</si>
  <si>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</si>
  <si>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</si>
  <si>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</si>
  <si>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</si>
  <si>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</si>
  <si>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</si>
  <si>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</si>
  <si>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</si>
  <si>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</si>
  <si>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</si>
  <si>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</si>
  <si>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</si>
  <si>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</si>
  <si>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</si>
  <si>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</si>
  <si>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</si>
  <si>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</si>
  <si>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</si>
  <si>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</si>
  <si>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</si>
  <si>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</si>
  <si>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</si>
  <si>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</si>
  <si>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</si>
  <si>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</si>
  <si>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</si>
  <si>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</si>
  <si>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</si>
  <si>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</si>
  <si>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</si>
  <si>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</si>
  <si>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</si>
  <si>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</si>
  <si>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16.69</t>
  </si>
  <si>
    <t>▲ 22.71</t>
  </si>
  <si>
    <t>▲ 20.83</t>
  </si>
  <si>
    <t>▲ 11.83</t>
  </si>
  <si>
    <t>名取市水道事業会計</t>
  </si>
  <si>
    <t>名取市下水道事業等会計</t>
  </si>
  <si>
    <t>一般会計</t>
  </si>
  <si>
    <t>名取市国民健康保険特別会計</t>
  </si>
  <si>
    <t>名取市介護保険特別会計</t>
  </si>
  <si>
    <t>名取市被災市街地復興土地区画整理事業特別会計</t>
  </si>
  <si>
    <t>名取市後期高齢者医療特別会計</t>
  </si>
  <si>
    <t>名取市休日夜間急患センター特別会計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</si>
  <si>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</si>
  <si>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</si>
  <si>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</si>
  <si>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</si>
  <si>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</si>
  <si>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</si>
  <si>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</si>
  <si>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</si>
  <si>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名取市土地開発公社</t>
    <rPh sb="0" eb="3">
      <t>ナトリシ</t>
    </rPh>
    <rPh sb="3" eb="5">
      <t>トチ</t>
    </rPh>
    <rPh sb="5" eb="7">
      <t>カイハツ</t>
    </rPh>
    <rPh sb="7" eb="9">
      <t>コウシャ</t>
    </rPh>
    <phoneticPr fontId="2"/>
  </si>
  <si>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</si>
  <si>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</si>
  <si>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</si>
  <si>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</si>
  <si>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</si>
  <si>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宮城県市町村非常勤消防団員補償報酬組合</t>
    <rPh sb="0" eb="3">
      <t>ミヤギケン</t>
    </rPh>
    <rPh sb="3" eb="6">
      <t>シチョウソン</t>
    </rPh>
    <rPh sb="6" eb="9">
      <t>ヒジョウキン</t>
    </rPh>
    <rPh sb="9" eb="12">
      <t>ショウボウダン</t>
    </rPh>
    <rPh sb="12" eb="13">
      <t>イン</t>
    </rPh>
    <rPh sb="13" eb="15">
      <t>ホショウ</t>
    </rPh>
    <rPh sb="15" eb="17">
      <t>ホウシュウ</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</si>
  <si>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</si>
  <si>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市営住宅建設基金</t>
    <rPh sb="0" eb="8">
      <t>シエイジュウタクケンセツキキン</t>
    </rPh>
    <phoneticPr fontId="5"/>
  </si>
  <si>
    <t>ふるさと寄附基金</t>
    <rPh sb="4" eb="8">
      <t>キフキキン</t>
    </rPh>
    <phoneticPr fontId="5"/>
  </si>
  <si>
    <t>災害復興基金</t>
    <rPh sb="0" eb="6">
      <t>サイガイフッコウキキン</t>
    </rPh>
    <phoneticPr fontId="5"/>
  </si>
  <si>
    <t>ふるさと振興基金</t>
    <rPh sb="4" eb="8">
      <t>シンコウキキン</t>
    </rPh>
    <phoneticPr fontId="5"/>
  </si>
  <si>
    <t>ふるさと水と土保全基金</t>
    <rPh sb="4" eb="5">
      <t>ミズ</t>
    </rPh>
    <rPh sb="6" eb="7">
      <t>ツチ</t>
    </rPh>
    <rPh sb="7" eb="9">
      <t>ホゼン</t>
    </rPh>
    <rPh sb="9" eb="11">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</si>
  <si>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</si>
  <si>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</si>
  <si>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</si>
  <si>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</si>
  <si>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</si>
  <si>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</si>
  <si>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本市では、地方債現在高をはじめとする将来負担額が基金等の充当可能財源を下回っており、将来負担比率にかかる指標は生じていない。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</si>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</sst>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本文"/>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EA9-4259-AEB8-E62A914D3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337708</c:v>
                </c:pt>
                <c:pt idx="1">
                  <c:v>328607</c:v>
                </c:pt>
                <c:pt idx="2">
                  <c:v>245298</c:v>
                </c:pt>
                <c:pt idx="3">
                  <c:v>171725</c:v>
                </c:pt>
                <c:pt idx="4">
                  <c:v>100252</c:v>
                </c:pt>
              </c:numCache>
            </c:numRef>
          </c:val>
          <c:smooth val="0"/>
          <c:extLst>
            <c:ext xmlns:c16="http://schemas.microsoft.com/office/drawing/2014/chart" uri="{C3380CC4-5D6E-409C-BE32-E72D297353CC}">
              <c16:uniqueId val="{00000001-5EA9-4259-AEB8-E62A914D3D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9.74</c:v>
                </c:pt>
                <c:pt idx="1">
                  <c:v>18.239999999999998</c:v>
                </c:pt>
                <c:pt idx="2">
                  <c:v>11.9</c:v>
                </c:pt>
                <c:pt idx="3">
                  <c:v>11.17</c:v>
                </c:pt>
                <c:pt idx="4">
                  <c:v>9.1300000000000008</c:v>
                </c:pt>
              </c:numCache>
            </c:numRef>
          </c:val>
          <c:extLst>
            <c:ext xmlns:c16="http://schemas.microsoft.com/office/drawing/2014/chart" uri="{C3380CC4-5D6E-409C-BE32-E72D297353CC}">
              <c16:uniqueId val="{00000000-A7E3-48AA-8267-48C07737B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43.24</c:v>
                </c:pt>
                <c:pt idx="1">
                  <c:v>46.15</c:v>
                </c:pt>
                <c:pt idx="2">
                  <c:v>37.4</c:v>
                </c:pt>
                <c:pt idx="3">
                  <c:v>26.69</c:v>
                </c:pt>
                <c:pt idx="4">
                  <c:v>20.84</c:v>
                </c:pt>
              </c:numCache>
            </c:numRef>
          </c:val>
          <c:extLst>
            <c:ext xmlns:c16="http://schemas.microsoft.com/office/drawing/2014/chart" uri="{C3380CC4-5D6E-409C-BE32-E72D297353CC}">
              <c16:uniqueId val="{00000001-A7E3-48AA-8267-48C07737BC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-16.690000000000001</c:v>
                </c:pt>
                <c:pt idx="1">
                  <c:v>7.51</c:v>
                </c:pt>
                <c:pt idx="2">
                  <c:v>-22.71</c:v>
                </c:pt>
                <c:pt idx="3">
                  <c:v>-20.83</c:v>
                </c:pt>
                <c:pt idx="4">
                  <c:v>-11.83</c:v>
                </c:pt>
              </c:numCache>
            </c:numRef>
          </c:val>
          <c:smooth val="0"/>
          <c:extLst>
            <c:ext xmlns:c16="http://schemas.microsoft.com/office/drawing/2014/chart" uri="{C3380CC4-5D6E-409C-BE32-E72D297353CC}">
              <c16:uniqueId val="{00000002-A7E3-48AA-8267-48C07737BC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479-42F9-B7B0-A3B89A0977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79-42F9-B7B0-A3B89A09779C}"/>
            </c:ext>
          </c:extLst>
        </c:ser>
        <c:ser>
          <c:idx val="2"/>
          <c:order val="2"/>
          <c:tx>
            <c:strRef>
              <c:f>データシート!$A$29</c:f>
              <c:strCache>
                <c:ptCount val="1"/>
                <c:pt idx="0">
                  <c:v>名取市休日夜間急患センター特別会計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0.12</c:v>
                </c:pt>
                <c:pt idx="4">
                  <c:v>#N/A</c:v>
                </c:pt>
                <c:pt idx="5">
                  <c:v>0.13</c:v>
                </c:pt>
                <c:pt idx="6">
                  <c:v>#N/A</c:v>
                </c:pt>
                <c:pt idx="7">
                  <c:v>0.1</c:v>
                </c:pt>
                <c:pt idx="8">
                  <c:v>#N/A</c:v>
                </c:pt>
                <c:pt idx="9">
                  <c:v>0.02</c:v>
                </c:pt>
              </c:numCache>
            </c:numRef>
          </c:val>
          <c:extLst>
            <c:ext xmlns:c16="http://schemas.microsoft.com/office/drawing/2014/chart" uri="{C3380CC4-5D6E-409C-BE32-E72D297353CC}">
              <c16:uniqueId val="{00000002-8479-42F9-B7B0-A3B89A09779C}"/>
            </c:ext>
          </c:extLst>
        </c:ser>
        <c:ser>
          <c:idx val="3"/>
          <c:order val="3"/>
          <c:tx>
            <c:strRef>
              <c:f>データシート!$A$30</c:f>
              <c:strCache>
                <c:ptCount val="1"/>
                <c:pt idx="0">
                  <c:v>名取市後期高齢者医療特別会計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8479-42F9-B7B0-A3B89A09779C}"/>
            </c:ext>
          </c:extLst>
        </c:ser>
        <c:ser>
          <c:idx val="4"/>
          <c:order val="4"/>
          <c:tx>
            <c:strRef>
              <c:f>データシート!$A$31</c:f>
              <c:strCache>
                <c:ptCount val="1"/>
                <c:pt idx="0">
                  <c:v>名取市被災市街地復興土地区画整理事業特別会計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5.56</c:v>
                </c:pt>
                <c:pt idx="4">
                  <c:v>#N/A</c:v>
                </c:pt>
                <c:pt idx="5">
                  <c:v>1.21</c:v>
                </c:pt>
                <c:pt idx="6">
                  <c:v>#N/A</c:v>
                </c:pt>
                <c:pt idx="7">
                  <c:v>1.25</c:v>
                </c:pt>
                <c:pt idx="8">
                  <c:v>#N/A</c:v>
                </c:pt>
                <c:pt idx="9">
                  <c:v>0.48</c:v>
                </c:pt>
              </c:numCache>
            </c:numRef>
          </c:val>
          <c:extLst>
            <c:ext xmlns:c16="http://schemas.microsoft.com/office/drawing/2014/chart" uri="{C3380CC4-5D6E-409C-BE32-E72D297353CC}">
              <c16:uniqueId val="{00000004-8479-42F9-B7B0-A3B89A09779C}"/>
            </c:ext>
          </c:extLst>
        </c:ser>
        <c:ser>
          <c:idx val="5"/>
          <c:order val="5"/>
          <c:tx>
            <c:strRef>
              <c:f>データシート!$A$32</c:f>
              <c:strCache>
                <c:ptCount val="1"/>
                <c:pt idx="0">
                  <c:v>名取市介護保険特別会計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1.0900000000000001</c:v>
                </c:pt>
                <c:pt idx="2">
                  <c:v>#N/A</c:v>
                </c:pt>
                <c:pt idx="3">
                  <c:v>0.69</c:v>
                </c:pt>
                <c:pt idx="4">
                  <c:v>#N/A</c:v>
                </c:pt>
                <c:pt idx="5">
                  <c:v>1.39</c:v>
                </c:pt>
                <c:pt idx="6">
                  <c:v>#N/A</c:v>
                </c:pt>
                <c:pt idx="7">
                  <c:v>1.82</c:v>
                </c:pt>
                <c:pt idx="8">
                  <c:v>#N/A</c:v>
                </c:pt>
                <c:pt idx="9">
                  <c:v>1.05</c:v>
                </c:pt>
              </c:numCache>
            </c:numRef>
          </c:val>
          <c:extLst>
            <c:ext xmlns:c16="http://schemas.microsoft.com/office/drawing/2014/chart" uri="{C3380CC4-5D6E-409C-BE32-E72D297353CC}">
              <c16:uniqueId val="{00000005-8479-42F9-B7B0-A3B89A09779C}"/>
            </c:ext>
          </c:extLst>
        </c:ser>
        <c:ser>
          <c:idx val="6"/>
          <c:order val="6"/>
          <c:tx>
            <c:strRef>
              <c:f>データシート!$A$33</c:f>
              <c:strCache>
                <c:ptCount val="1"/>
                <c:pt idx="0">
                  <c:v>名取市国民健康保険特別会計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3.68</c:v>
                </c:pt>
                <c:pt idx="2">
                  <c:v>#N/A</c:v>
                </c:pt>
                <c:pt idx="3">
                  <c:v>4.1399999999999997</c:v>
                </c:pt>
                <c:pt idx="4">
                  <c:v>#N/A</c:v>
                </c:pt>
                <c:pt idx="5">
                  <c:v>1.42</c:v>
                </c:pt>
                <c:pt idx="6">
                  <c:v>#N/A</c:v>
                </c:pt>
                <c:pt idx="7">
                  <c:v>1.41</c:v>
                </c:pt>
                <c:pt idx="8">
                  <c:v>#N/A</c:v>
                </c:pt>
                <c:pt idx="9">
                  <c:v>1.3</c:v>
                </c:pt>
              </c:numCache>
            </c:numRef>
          </c:val>
          <c:extLst>
            <c:ext xmlns:c16="http://schemas.microsoft.com/office/drawing/2014/chart" uri="{C3380CC4-5D6E-409C-BE32-E72D297353CC}">
              <c16:uniqueId val="{00000006-8479-42F9-B7B0-A3B89A0977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9.2200000000000006</c:v>
                </c:pt>
                <c:pt idx="2">
                  <c:v>#N/A</c:v>
                </c:pt>
                <c:pt idx="3">
                  <c:v>12.53</c:v>
                </c:pt>
                <c:pt idx="4">
                  <c:v>#N/A</c:v>
                </c:pt>
                <c:pt idx="5">
                  <c:v>10.55</c:v>
                </c:pt>
                <c:pt idx="6">
                  <c:v>#N/A</c:v>
                </c:pt>
                <c:pt idx="7">
                  <c:v>9.8000000000000007</c:v>
                </c:pt>
                <c:pt idx="8">
                  <c:v>#N/A</c:v>
                </c:pt>
                <c:pt idx="9">
                  <c:v>8.6</c:v>
                </c:pt>
              </c:numCache>
            </c:numRef>
          </c:val>
          <c:extLst>
            <c:ext xmlns:c16="http://schemas.microsoft.com/office/drawing/2014/chart" uri="{C3380CC4-5D6E-409C-BE32-E72D297353CC}">
              <c16:uniqueId val="{00000007-8479-42F9-B7B0-A3B89A09779C}"/>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6.27</c:v>
                </c:pt>
                <c:pt idx="2">
                  <c:v>#N/A</c:v>
                </c:pt>
                <c:pt idx="3">
                  <c:v>5.7</c:v>
                </c:pt>
                <c:pt idx="4">
                  <c:v>#N/A</c:v>
                </c:pt>
                <c:pt idx="5">
                  <c:v>6.24</c:v>
                </c:pt>
                <c:pt idx="6">
                  <c:v>#N/A</c:v>
                </c:pt>
                <c:pt idx="7">
                  <c:v>7.31</c:v>
                </c:pt>
                <c:pt idx="8">
                  <c:v>#N/A</c:v>
                </c:pt>
                <c:pt idx="9">
                  <c:v>9.01</c:v>
                </c:pt>
              </c:numCache>
            </c:numRef>
          </c:val>
          <c:extLst>
            <c:ext xmlns:c16="http://schemas.microsoft.com/office/drawing/2014/chart" uri="{C3380CC4-5D6E-409C-BE32-E72D297353CC}">
              <c16:uniqueId val="{00000008-8479-42F9-B7B0-A3B89A09779C}"/>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20.93</c:v>
                </c:pt>
                <c:pt idx="2">
                  <c:v>#N/A</c:v>
                </c:pt>
                <c:pt idx="3">
                  <c:v>23.23</c:v>
                </c:pt>
                <c:pt idx="4">
                  <c:v>#N/A</c:v>
                </c:pt>
                <c:pt idx="5">
                  <c:v>25.93</c:v>
                </c:pt>
                <c:pt idx="6">
                  <c:v>#N/A</c:v>
                </c:pt>
                <c:pt idx="7">
                  <c:v>27.04</c:v>
                </c:pt>
                <c:pt idx="8">
                  <c:v>#N/A</c:v>
                </c:pt>
                <c:pt idx="9">
                  <c:v>26.58</c:v>
                </c:pt>
              </c:numCache>
            </c:numRef>
          </c:val>
          <c:extLst>
            <c:ext xmlns:c16="http://schemas.microsoft.com/office/drawing/2014/chart" uri="{C3380CC4-5D6E-409C-BE32-E72D297353CC}">
              <c16:uniqueId val="{00000009-8479-42F9-B7B0-A3B89A0977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3059</c:v>
                </c:pt>
                <c:pt idx="5">
                  <c:v>3159</c:v>
                </c:pt>
                <c:pt idx="8">
                  <c:v>3294</c:v>
                </c:pt>
                <c:pt idx="11">
                  <c:v>3372</c:v>
                </c:pt>
                <c:pt idx="14">
                  <c:v>3279</c:v>
                </c:pt>
              </c:numCache>
            </c:numRef>
          </c:val>
          <c:extLst>
            <c:ext xmlns:c16="http://schemas.microsoft.com/office/drawing/2014/chart" uri="{C3380CC4-5D6E-409C-BE32-E72D297353CC}">
              <c16:uniqueId val="{00000000-3F78-4559-8D48-83878A05C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78-4559-8D48-83878A05C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143</c:v>
                </c:pt>
                <c:pt idx="3">
                  <c:v>140</c:v>
                </c:pt>
                <c:pt idx="6">
                  <c:v>138</c:v>
                </c:pt>
                <c:pt idx="9">
                  <c:v>135</c:v>
                </c:pt>
                <c:pt idx="12">
                  <c:v>128</c:v>
                </c:pt>
              </c:numCache>
            </c:numRef>
          </c:val>
          <c:extLst>
            <c:ext xmlns:c16="http://schemas.microsoft.com/office/drawing/2014/chart" uri="{C3380CC4-5D6E-409C-BE32-E72D297353CC}">
              <c16:uniqueId val="{00000002-3F78-4559-8D48-83878A05C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6</c:v>
                </c:pt>
                <c:pt idx="6">
                  <c:v>22</c:v>
                </c:pt>
                <c:pt idx="9">
                  <c:v>15</c:v>
                </c:pt>
                <c:pt idx="12">
                  <c:v>14</c:v>
                </c:pt>
              </c:numCache>
            </c:numRef>
          </c:val>
          <c:extLst>
            <c:ext xmlns:c16="http://schemas.microsoft.com/office/drawing/2014/chart" uri="{C3380CC4-5D6E-409C-BE32-E72D297353CC}">
              <c16:uniqueId val="{00000003-3F78-4559-8D48-83878A05C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618</c:v>
                </c:pt>
                <c:pt idx="3">
                  <c:v>584</c:v>
                </c:pt>
                <c:pt idx="6">
                  <c:v>548</c:v>
                </c:pt>
                <c:pt idx="9">
                  <c:v>667</c:v>
                </c:pt>
                <c:pt idx="12">
                  <c:v>918</c:v>
                </c:pt>
              </c:numCache>
            </c:numRef>
          </c:val>
          <c:extLst>
            <c:ext xmlns:c16="http://schemas.microsoft.com/office/drawing/2014/chart" uri="{C3380CC4-5D6E-409C-BE32-E72D297353CC}">
              <c16:uniqueId val="{00000004-3F78-4559-8D48-83878A05C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78-4559-8D48-83878A05C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78-4559-8D48-83878A05C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2724</c:v>
                </c:pt>
                <c:pt idx="3">
                  <c:v>2759</c:v>
                </c:pt>
                <c:pt idx="6">
                  <c:v>2994</c:v>
                </c:pt>
                <c:pt idx="9">
                  <c:v>3022</c:v>
                </c:pt>
                <c:pt idx="12">
                  <c:v>2987</c:v>
                </c:pt>
              </c:numCache>
            </c:numRef>
          </c:val>
          <c:extLst>
            <c:ext xmlns:c16="http://schemas.microsoft.com/office/drawing/2014/chart" uri="{C3380CC4-5D6E-409C-BE32-E72D297353CC}">
              <c16:uniqueId val="{00000007-3F78-4559-8D48-83878A05C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426</c:v>
                </c:pt>
                <c:pt idx="2">
                  <c:v>#N/A</c:v>
                </c:pt>
                <c:pt idx="3">
                  <c:v>#N/A</c:v>
                </c:pt>
                <c:pt idx="4">
                  <c:v>330</c:v>
                </c:pt>
                <c:pt idx="5">
                  <c:v>#N/A</c:v>
                </c:pt>
                <c:pt idx="6">
                  <c:v>#N/A</c:v>
                </c:pt>
                <c:pt idx="7">
                  <c:v>408</c:v>
                </c:pt>
                <c:pt idx="8">
                  <c:v>#N/A</c:v>
                </c:pt>
                <c:pt idx="9">
                  <c:v>#N/A</c:v>
                </c:pt>
                <c:pt idx="10">
                  <c:v>467</c:v>
                </c:pt>
                <c:pt idx="11">
                  <c:v>#N/A</c:v>
                </c:pt>
                <c:pt idx="12">
                  <c:v>#N/A</c:v>
                </c:pt>
                <c:pt idx="13">
                  <c:v>768</c:v>
                </c:pt>
                <c:pt idx="14">
                  <c:v>#N/A</c:v>
                </c:pt>
              </c:numCache>
            </c:numRef>
          </c:val>
          <c:smooth val="0"/>
          <c:extLst>
            <c:ext xmlns:c16="http://schemas.microsoft.com/office/drawing/2014/chart" uri="{C3380CC4-5D6E-409C-BE32-E72D297353CC}">
              <c16:uniqueId val="{00000008-3F78-4559-8D48-83878A05C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25786</c:v>
                </c:pt>
                <c:pt idx="5">
                  <c:v>25239</c:v>
                </c:pt>
                <c:pt idx="8">
                  <c:v>24972</c:v>
                </c:pt>
                <c:pt idx="11">
                  <c:v>24225</c:v>
                </c:pt>
                <c:pt idx="14">
                  <c:v>23693</c:v>
                </c:pt>
              </c:numCache>
            </c:numRef>
          </c:val>
          <c:extLst>
            <c:ext xmlns:c16="http://schemas.microsoft.com/office/drawing/2014/chart" uri="{C3380CC4-5D6E-409C-BE32-E72D297353CC}">
              <c16:uniqueId val="{00000000-2DE4-4C27-B936-5C5AA35300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5127</c:v>
                </c:pt>
                <c:pt idx="5">
                  <c:v>5237</c:v>
                </c:pt>
                <c:pt idx="8">
                  <c:v>5409</c:v>
                </c:pt>
                <c:pt idx="11">
                  <c:v>5250</c:v>
                </c:pt>
                <c:pt idx="14">
                  <c:v>4871</c:v>
                </c:pt>
              </c:numCache>
            </c:numRef>
          </c:val>
          <c:extLst>
            <c:ext xmlns:c16="http://schemas.microsoft.com/office/drawing/2014/chart" uri="{C3380CC4-5D6E-409C-BE32-E72D297353CC}">
              <c16:uniqueId val="{00000001-2DE4-4C27-B936-5C5AA35300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13341</c:v>
                </c:pt>
                <c:pt idx="5">
                  <c:v>14320</c:v>
                </c:pt>
                <c:pt idx="8">
                  <c:v>12860</c:v>
                </c:pt>
                <c:pt idx="11">
                  <c:v>11745</c:v>
                </c:pt>
                <c:pt idx="14">
                  <c:v>11133</c:v>
                </c:pt>
              </c:numCache>
            </c:numRef>
          </c:val>
          <c:extLst>
            <c:ext xmlns:c16="http://schemas.microsoft.com/office/drawing/2014/chart" uri="{C3380CC4-5D6E-409C-BE32-E72D297353CC}">
              <c16:uniqueId val="{00000002-2DE4-4C27-B936-5C5AA35300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E4-4C27-B936-5C5AA35300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E4-4C27-B936-5C5AA35300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12</c:v>
                </c:pt>
                <c:pt idx="6">
                  <c:v>6</c:v>
                </c:pt>
                <c:pt idx="9">
                  <c:v>11</c:v>
                </c:pt>
                <c:pt idx="12">
                  <c:v>11</c:v>
                </c:pt>
              </c:numCache>
            </c:numRef>
          </c:val>
          <c:extLst>
            <c:ext xmlns:c16="http://schemas.microsoft.com/office/drawing/2014/chart" uri="{C3380CC4-5D6E-409C-BE32-E72D297353CC}">
              <c16:uniqueId val="{00000005-2DE4-4C27-B936-5C5AA35300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2312</c:v>
                </c:pt>
                <c:pt idx="3">
                  <c:v>2334</c:v>
                </c:pt>
                <c:pt idx="6">
                  <c:v>2481</c:v>
                </c:pt>
                <c:pt idx="9">
                  <c:v>2752</c:v>
                </c:pt>
                <c:pt idx="12">
                  <c:v>3102</c:v>
                </c:pt>
              </c:numCache>
            </c:numRef>
          </c:val>
          <c:extLst>
            <c:ext xmlns:c16="http://schemas.microsoft.com/office/drawing/2014/chart" uri="{C3380CC4-5D6E-409C-BE32-E72D297353CC}">
              <c16:uniqueId val="{00000006-2DE4-4C27-B936-5C5AA35300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c:v>
                </c:pt>
                <c:pt idx="3">
                  <c:v>175</c:v>
                </c:pt>
                <c:pt idx="6">
                  <c:v>166</c:v>
                </c:pt>
                <c:pt idx="9">
                  <c:v>152</c:v>
                </c:pt>
                <c:pt idx="12">
                  <c:v>138</c:v>
                </c:pt>
              </c:numCache>
            </c:numRef>
          </c:val>
          <c:extLst>
            <c:ext xmlns:c16="http://schemas.microsoft.com/office/drawing/2014/chart" uri="{C3380CC4-5D6E-409C-BE32-E72D297353CC}">
              <c16:uniqueId val="{00000007-2DE4-4C27-B936-5C5AA35300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8914</c:v>
                </c:pt>
                <c:pt idx="3">
                  <c:v>8527</c:v>
                </c:pt>
                <c:pt idx="6">
                  <c:v>7569</c:v>
                </c:pt>
                <c:pt idx="9">
                  <c:v>6623</c:v>
                </c:pt>
                <c:pt idx="12">
                  <c:v>6013</c:v>
                </c:pt>
              </c:numCache>
            </c:numRef>
          </c:val>
          <c:extLst>
            <c:ext xmlns:c16="http://schemas.microsoft.com/office/drawing/2014/chart" uri="{C3380CC4-5D6E-409C-BE32-E72D297353CC}">
              <c16:uniqueId val="{00000008-2DE4-4C27-B936-5C5AA35300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977</c:v>
                </c:pt>
                <c:pt idx="3">
                  <c:v>842</c:v>
                </c:pt>
                <c:pt idx="6">
                  <c:v>722</c:v>
                </c:pt>
                <c:pt idx="9">
                  <c:v>602</c:v>
                </c:pt>
                <c:pt idx="12">
                  <c:v>481</c:v>
                </c:pt>
              </c:numCache>
            </c:numRef>
          </c:val>
          <c:extLst>
            <c:ext xmlns:c16="http://schemas.microsoft.com/office/drawing/2014/chart" uri="{C3380CC4-5D6E-409C-BE32-E72D297353CC}">
              <c16:uniqueId val="{00000009-2DE4-4C27-B936-5C5AA35300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28302</c:v>
                </c:pt>
                <c:pt idx="3">
                  <c:v>29618</c:v>
                </c:pt>
                <c:pt idx="6">
                  <c:v>30341</c:v>
                </c:pt>
                <c:pt idx="9">
                  <c:v>29550</c:v>
                </c:pt>
                <c:pt idx="12">
                  <c:v>29094</c:v>
                </c:pt>
              </c:numCache>
            </c:numRef>
          </c:val>
          <c:extLst>
            <c:ext xmlns:c16="http://schemas.microsoft.com/office/drawing/2014/chart" uri="{C3380CC4-5D6E-409C-BE32-E72D297353CC}">
              <c16:uniqueId val="{0000000A-2DE4-4C27-B936-5C5AA35300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E4-4C27-B936-5C5AA35300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5901</c:v>
                </c:pt>
                <c:pt idx="1">
                  <c:v>4219</c:v>
                </c:pt>
                <c:pt idx="2">
                  <c:v>3384</c:v>
                </c:pt>
              </c:numCache>
            </c:numRef>
          </c:val>
          <c:extLst>
            <c:ext xmlns:c16="http://schemas.microsoft.com/office/drawing/2014/chart" uri="{C3380CC4-5D6E-409C-BE32-E72D297353CC}">
              <c16:uniqueId val="{00000000-0470-49BE-B43E-F252D0F1BB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1201</c:v>
                </c:pt>
                <c:pt idx="1">
                  <c:v>1301</c:v>
                </c:pt>
                <c:pt idx="2">
                  <c:v>954</c:v>
                </c:pt>
              </c:numCache>
            </c:numRef>
          </c:val>
          <c:extLst>
            <c:ext xmlns:c16="http://schemas.microsoft.com/office/drawing/2014/chart" uri="{C3380CC4-5D6E-409C-BE32-E72D297353CC}">
              <c16:uniqueId val="{00000001-0470-49BE-B43E-F252D0F1BB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10370</c:v>
                </c:pt>
                <c:pt idx="1">
                  <c:v>7788</c:v>
                </c:pt>
                <c:pt idx="2">
                  <c:v>5519</c:v>
                </c:pt>
              </c:numCache>
            </c:numRef>
          </c:val>
          <c:extLst>
            <c:ext xmlns:c16="http://schemas.microsoft.com/office/drawing/2014/chart" uri="{C3380CC4-5D6E-409C-BE32-E72D297353CC}">
              <c16:uniqueId val="{00000002-0470-49BE-B43E-F252D0F1BB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{87D9B963-56F8-4074-A257-1D270E2572F9}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7E4-4DFC-8009-F53BE2EE7D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{5150405F-D8F0-47CB-AD2E-2551A73C07DC}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E4-4DFC-8009-F53BE2EE7D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{A0CEF9F4-EF27-42D1-96ED-49BDDAE63D44}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E4-4DFC-8009-F53BE2EE7D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{6E79EE9D-C39C-4FE5-BC35-EBEBB9B1C624}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E4-4DFC-8009-F53BE2EE7D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{FF67DD97-07F8-40AC-8F92-5E762D99212F}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E4-4DFC-8009-F53BE2EE7D4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{6608827A-F7D3-4506-B3EF-43639EBAAAF6}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7E4-4DFC-8009-F53BE2EE7D4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{52285949-F2D6-44C6-A8CC-7A2283CD9D70}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7E4-4DFC-8009-F53BE2EE7D4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{677231EC-8373-496C-85F5-2A782F7286BD}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7E4-4DFC-8009-F53BE2EE7D4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{644045CB-0FA2-4504-BBEE-F196B5CC21F1}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7E4-4DFC-8009-F53BE2EE7D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36.5</c:v>
                </c:pt>
                <c:pt idx="8">
                  <c:v>35.299999999999997</c:v>
                </c:pt>
                <c:pt idx="16">
                  <c:v>35.4</c:v>
                </c:pt>
                <c:pt idx="24">
                  <c:v>35.6</c:v>
                </c:pt>
                <c:pt idx="32">
                  <c:v>31.5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E4-4DFC-8009-F53BE2EE7D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{509C3DE9-17A8-4B09-901A-8FCD78F0B73D}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7E4-4DFC-8009-F53BE2EE7D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{A6DC2D2E-E0A8-4489-9192-DB89000EA3F0}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E4-4DFC-8009-F53BE2EE7D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{ADE7B7DB-DF42-4129-9AD8-47262FB8B82C}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E4-4DFC-8009-F53BE2EE7D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{E69B4842-646B-495C-9248-C2BA68413487}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E4-4DFC-8009-F53BE2EE7D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{9DB3CF2C-E0EF-48AD-82AA-CBFEB0BE966F}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E4-4DFC-8009-F53BE2EE7D4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{C0E56B6D-E274-4D92-A4FD-86C2BC2A8D9B}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7E4-4DFC-8009-F53BE2EE7D4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{A018C53A-536A-4163-BCB0-207BE120544F}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7E4-4DFC-8009-F53BE2EE7D4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{085E2A40-38CB-4EF6-8753-EFD85BC39B49}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7E4-4DFC-8009-F53BE2EE7D4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{548A435F-4586-4614-834F-F2603A1F74B8}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7E4-4DFC-8009-F53BE2EE7D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7E4-4DFC-8009-F53BE2EE7D48}"/>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{A8AEF572-C8D1-4102-87EB-8252E892339C}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3B8-4F46-850E-43360459ED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{86F5B388-838F-4331-ABCE-6FD8CC9E8AC9}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B8-4F46-850E-43360459ED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{FE14B164-19F2-4325-9200-5084610D6F21}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B8-4F46-850E-43360459ED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{76478E2D-E051-4F31-8356-3364F295729E}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B8-4F46-850E-43360459ED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{33365149-C61C-482B-A7C5-9F76142F6B1E}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B8-4F46-850E-43360459ED8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{A5A106D4-B61B-409F-A823-2E609703B251}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3B8-4F46-850E-43360459ED8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{73985493-3877-4C0F-9829-C026C439E12D}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3B8-4F46-850E-43360459ED8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{443F14D6-5B93-49A4-AF94-F0B59DF4BB06}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3B8-4F46-850E-43360459ED8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{63A2BCA4-8324-4422-B2B0-D8A9E4AD1864}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3B8-4F46-850E-43360459ED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3.9</c:v>
                </c:pt>
                <c:pt idx="16">
                  <c:v>2.9</c:v>
                </c:pt>
                <c:pt idx="24">
                  <c:v>3</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B8-4F46-850E-43360459ED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{70E591D7-A4D2-4174-AB43-7A3F8EE362C3}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3B8-4F46-850E-43360459ED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{44FD85D3-43FD-45A5-B7E4-43622A9D2F39}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B8-4F46-850E-43360459ED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{3C505584-CB7A-4609-865E-816175298B11}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B8-4F46-850E-43360459ED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{691172AA-E5EB-4390-89C2-B11625D6E4C5}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B8-4F46-850E-43360459ED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{09FCABC9-1FD0-4557-80B3-CAB8ABB3A7FA}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B8-4F46-850E-43360459ED8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{F251A932-E9F1-4643-8F3E-DB753C6C0588}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3B8-4F46-850E-43360459ED8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{6AE341C4-3AAE-4F03-802E-84FC1B1DB9E6}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3B8-4F46-850E-43360459ED8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{0BAC5722-E5B1-4C69-93A5-AA9877E740C3}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3B8-4F46-850E-43360459ED8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{B09DA41B-AEC3-4C54-97B7-E98DD8ACF448}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3B8-4F46-850E-43360459ED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3B8-4F46-850E-43360459ED80}"/>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人口増加等の要因による税収の伸び等により、類似団体平均（</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）を上回る水準を維持している。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人口増加にも若干陰りが見えてきていることから、今後も、税収をはじめとした歳入の確保に努めるとともに、効率的な財政運営による歳出削減を行い、財政基盤の強化を行っていく。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ポイント上昇した。これは、経常経費充当一般財源の額が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百万円となり、前年度の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15,325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百万円増加したためである。増加</a:t>
          </a:r>
          <a:r>
            <a:rPr kumimoji="1" lang="ja-JP" altLang="en-US" sz="1100">
              <a:latin typeface="ＭＳ Ｐゴシック" panose="020B0600070205080204" pitchFamily="50" charset="-128"/>
              <a:ea typeface="ＭＳ Ｐゴシック" panose="020B0600070205080204" pitchFamily="50" charset="-128"/>
            </a:rPr>
            <a:t>した要因は、復興事業の完了に伴う維持管理費と指定管理料の増や、会計年度任用職員の期末手当等の増、物件費及び扶助費の伸びが主な要因となっている。</a:t>
          </a:r>
        </a:p>
        <a:p>
          <a:r>
            <a:rPr kumimoji="1" lang="ja-JP" altLang="en-US" sz="1100">
              <a:latin typeface="ＭＳ Ｐゴシック" panose="020B0600070205080204" pitchFamily="50" charset="-128"/>
              <a:ea typeface="ＭＳ Ｐゴシック" panose="020B0600070205080204" pitchFamily="50" charset="-128"/>
            </a:rPr>
            <a:t>　宮城県平均（</a:t>
          </a:r>
          <a:r>
            <a:rPr kumimoji="1" lang="en-US" altLang="ja-JP" sz="1100">
              <a:latin typeface="ＭＳ Ｐゴシック" panose="020B0600070205080204" pitchFamily="50" charset="-128"/>
              <a:ea typeface="ＭＳ Ｐゴシック" panose="020B0600070205080204" pitchFamily="50" charset="-128"/>
            </a:rPr>
            <a:t>96.6</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93.5</a:t>
          </a:r>
          <a:r>
            <a:rPr kumimoji="1" lang="ja-JP" altLang="en-US" sz="1100">
              <a:latin typeface="ＭＳ Ｐゴシック" panose="020B0600070205080204" pitchFamily="50" charset="-128"/>
              <a:ea typeface="ＭＳ Ｐゴシック" panose="020B0600070205080204" pitchFamily="50" charset="-128"/>
            </a:rPr>
            <a:t>％）を大きく上回る水準となっており、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今後は既存の経常経費の更なる圧縮を図るとともに、事務事業の選択と集中によって限られた財源の有効かつ効率的な執行に努め、同比率の上昇を抑えるべく改善していく。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65</xdr:row>
      <xdr:rowOff>20744</xdr:rowOff>
    </xdr:to>
    <xdr:cxnSp macro="">
      <xdr:nvCxnSpPr>
        <xdr:cNvPr id="132" name="直線コネクタ 131"/>
        <xdr:cNvCxnSpPr/>
      </xdr:nvCxnSpPr>
      <xdr:spPr>
        <a:xfrm>
          <a:off x="4114800" y="1080304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63</xdr:row>
      <xdr:rowOff>1694</xdr:rowOff>
    </xdr:to>
    <xdr:cxnSp macro="">
      <xdr:nvCxnSpPr>
        <xdr:cNvPr id="135" name="直線コネクタ 134"/>
        <xdr:cNvCxnSpPr/>
      </xdr:nvCxnSpPr>
      <xdr:spPr>
        <a:xfrm>
          <a:off x="3225800" y="106341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4233</xdr:rowOff>
    </xdr:to>
    <xdr:cxnSp macro="">
      <xdr:nvCxnSpPr>
        <xdr:cNvPr id="138" name="直線コネクタ 137"/>
        <xdr:cNvCxnSpPr/>
      </xdr:nvCxnSpPr>
      <xdr:spPr>
        <a:xfrm>
          <a:off x="2336800" y="1060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143510</xdr:rowOff>
    </xdr:to>
    <xdr:cxnSp macro="">
      <xdr:nvCxnSpPr>
        <xdr:cNvPr id="141" name="直線コネクタ 140"/>
        <xdr:cNvCxnSpPr/>
      </xdr:nvCxnSpPr>
      <xdr:spPr>
        <a:xfrm>
          <a:off x="1447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4" name="テキスト ボックス 153"/>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0" name="テキスト ボックス 159"/>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前年度比で人口は増加しているものの、人件費・物件費等も大きく増加したことから、令和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151,562</a:t>
          </a:r>
          <a:r>
            <a:rPr kumimoji="1" lang="ja-JP" altLang="en-US" sz="1200">
              <a:latin typeface="ＭＳ Ｐゴシック" panose="020B0600070205080204" pitchFamily="50" charset="-128"/>
              <a:ea typeface="ＭＳ Ｐゴシック" panose="020B0600070205080204" pitchFamily="50" charset="-128"/>
            </a:rPr>
            <a:t>円となり、前年度より</a:t>
          </a:r>
          <a:r>
            <a:rPr kumimoji="1" lang="en-US" altLang="ja-JP" sz="1200">
              <a:latin typeface="ＭＳ Ｐゴシック" panose="020B0600070205080204" pitchFamily="50" charset="-128"/>
              <a:ea typeface="ＭＳ Ｐゴシック" panose="020B0600070205080204" pitchFamily="50" charset="-128"/>
            </a:rPr>
            <a:t>19,546</a:t>
          </a:r>
          <a:r>
            <a:rPr kumimoji="1" lang="ja-JP" altLang="en-US" sz="1200">
              <a:latin typeface="ＭＳ Ｐゴシック" panose="020B0600070205080204" pitchFamily="50" charset="-128"/>
              <a:ea typeface="ＭＳ Ｐゴシック" panose="020B0600070205080204" pitchFamily="50" charset="-128"/>
            </a:rPr>
            <a:t>円増加した。前年度に引き続き、宮城県平均（</a:t>
          </a:r>
          <a:r>
            <a:rPr kumimoji="1" lang="en-US" altLang="ja-JP" sz="1200">
              <a:latin typeface="ＭＳ Ｐゴシック" panose="020B0600070205080204" pitchFamily="50" charset="-128"/>
              <a:ea typeface="ＭＳ Ｐゴシック" panose="020B0600070205080204" pitchFamily="50" charset="-128"/>
            </a:rPr>
            <a:t>179,291</a:t>
          </a:r>
          <a:r>
            <a:rPr kumimoji="1" lang="ja-JP" altLang="en-US" sz="1200">
              <a:latin typeface="ＭＳ Ｐゴシック" panose="020B0600070205080204" pitchFamily="50" charset="-128"/>
              <a:ea typeface="ＭＳ Ｐゴシック" panose="020B0600070205080204" pitchFamily="50" charset="-128"/>
            </a:rPr>
            <a:t>円）を下回ったものの、類似団体平均（</a:t>
          </a:r>
          <a:r>
            <a:rPr kumimoji="1" lang="en-US" altLang="ja-JP" sz="1200">
              <a:latin typeface="ＭＳ Ｐゴシック" panose="020B0600070205080204" pitchFamily="50" charset="-128"/>
              <a:ea typeface="ＭＳ Ｐゴシック" panose="020B0600070205080204" pitchFamily="50" charset="-128"/>
            </a:rPr>
            <a:t>124,556</a:t>
          </a:r>
          <a:r>
            <a:rPr kumimoji="1" lang="ja-JP" altLang="en-US" sz="1200">
              <a:latin typeface="ＭＳ Ｐゴシック" panose="020B0600070205080204" pitchFamily="50" charset="-128"/>
              <a:ea typeface="ＭＳ Ｐゴシック" panose="020B0600070205080204" pitchFamily="50" charset="-128"/>
            </a:rPr>
            <a:t>円）を大きく上回っている。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対策により全国的に増加傾向とはなっているが、その増加率を上回っている。これは、指定管理料の増等が影響している。引き続き、必要な質と量を維持しながら、継続的な見直し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64683</xdr:rowOff>
    </xdr:from>
    <xdr:to>
      <xdr:col>23</xdr:col>
      <xdr:colOff>133350</xdr:colOff>
      <xdr:row>85</xdr:row>
      <xdr:rowOff>58672</xdr:rowOff>
    </xdr:to>
    <xdr:cxnSp macro="">
      <xdr:nvCxnSpPr>
        <xdr:cNvPr id="197" name="直線コネクタ 196"/>
        <xdr:cNvCxnSpPr/>
      </xdr:nvCxnSpPr>
      <xdr:spPr>
        <a:xfrm>
          <a:off x="4114800" y="14295033"/>
          <a:ext cx="838200" cy="3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137906</xdr:rowOff>
    </xdr:from>
    <xdr:to>
      <xdr:col>19</xdr:col>
      <xdr:colOff>133350</xdr:colOff>
      <xdr:row>83</xdr:row>
      <xdr:rowOff>64683</xdr:rowOff>
    </xdr:to>
    <xdr:cxnSp macro="">
      <xdr:nvCxnSpPr>
        <xdr:cNvPr id="200" name="直線コネクタ 199"/>
        <xdr:cNvCxnSpPr/>
      </xdr:nvCxnSpPr>
      <xdr:spPr>
        <a:xfrm>
          <a:off x="3225800" y="14196806"/>
          <a:ext cx="889000" cy="9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82131</xdr:rowOff>
    </xdr:from>
    <xdr:to>
      <xdr:col>15</xdr:col>
      <xdr:colOff>82550</xdr:colOff>
      <xdr:row>82</xdr:row>
      <xdr:rowOff>137906</xdr:rowOff>
    </xdr:to>
    <xdr:cxnSp macro="">
      <xdr:nvCxnSpPr>
        <xdr:cNvPr id="203" name="直線コネクタ 202"/>
        <xdr:cNvCxnSpPr/>
      </xdr:nvCxnSpPr>
      <xdr:spPr>
        <a:xfrm>
          <a:off x="2336800" y="14141031"/>
          <a:ext cx="8890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82131</xdr:rowOff>
    </xdr:from>
    <xdr:to>
      <xdr:col>11</xdr:col>
      <xdr:colOff>31750</xdr:colOff>
      <xdr:row>82</xdr:row>
      <xdr:rowOff>136356</xdr:rowOff>
    </xdr:to>
    <xdr:cxnSp macro="">
      <xdr:nvCxnSpPr>
        <xdr:cNvPr id="206" name="直線コネクタ 205"/>
        <xdr:cNvCxnSpPr/>
      </xdr:nvCxnSpPr>
      <xdr:spPr>
        <a:xfrm flipV="1">
          <a:off x="1447800" y="14141031"/>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7872</xdr:rowOff>
    </xdr:from>
    <xdr:to>
      <xdr:col>23</xdr:col>
      <xdr:colOff>184150</xdr:colOff>
      <xdr:row>85</xdr:row>
      <xdr:rowOff>109472</xdr:rowOff>
    </xdr:to>
    <xdr:sp macro="" textlink="">
      <xdr:nvSpPr>
        <xdr:cNvPr id="216" name="楕円 215"/>
        <xdr:cNvSpPr/>
      </xdr:nvSpPr>
      <xdr:spPr>
        <a:xfrm>
          <a:off x="4902200" y="1458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151399</xdr:rowOff>
    </xdr:from>
    <xdr:ext cx="762000" cy="259045"/>
    <xdr:sp macro="" textlink="">
      <xdr:nvSpPr>
        <xdr:cNvPr id="217" name="人件費・物件費等の状況該当値テキスト"/>
        <xdr:cNvSpPr txBox="1"/>
      </xdr:nvSpPr>
      <xdr:spPr>
        <a:xfrm>
          <a:off x="5041900" y="145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13883</xdr:rowOff>
    </xdr:from>
    <xdr:to>
      <xdr:col>19</xdr:col>
      <xdr:colOff>184150</xdr:colOff>
      <xdr:row>83</xdr:row>
      <xdr:rowOff>115483</xdr:rowOff>
    </xdr:to>
    <xdr:sp macro="" textlink="">
      <xdr:nvSpPr>
        <xdr:cNvPr id="218" name="楕円 217"/>
        <xdr:cNvSpPr/>
      </xdr:nvSpPr>
      <xdr:spPr>
        <a:xfrm>
          <a:off x="4064000" y="142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100260</xdr:rowOff>
    </xdr:from>
    <xdr:ext cx="736600" cy="259045"/>
    <xdr:sp macro="" textlink="">
      <xdr:nvSpPr>
        <xdr:cNvPr id="219" name="テキスト ボックス 218"/>
        <xdr:cNvSpPr txBox="1"/>
      </xdr:nvSpPr>
      <xdr:spPr>
        <a:xfrm>
          <a:off x="3733800" y="143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87106</xdr:rowOff>
    </xdr:from>
    <xdr:to>
      <xdr:col>15</xdr:col>
      <xdr:colOff>133350</xdr:colOff>
      <xdr:row>83</xdr:row>
      <xdr:rowOff>17256</xdr:rowOff>
    </xdr:to>
    <xdr:sp macro="" textlink="">
      <xdr:nvSpPr>
        <xdr:cNvPr id="220" name="楕円 219"/>
        <xdr:cNvSpPr/>
      </xdr:nvSpPr>
      <xdr:spPr>
        <a:xfrm>
          <a:off x="3175000" y="141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2033</xdr:rowOff>
    </xdr:from>
    <xdr:ext cx="762000" cy="259045"/>
    <xdr:sp macro="" textlink="">
      <xdr:nvSpPr>
        <xdr:cNvPr id="221" name="テキスト ボックス 220"/>
        <xdr:cNvSpPr txBox="1"/>
      </xdr:nvSpPr>
      <xdr:spPr>
        <a:xfrm>
          <a:off x="2844800" y="1423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31331</xdr:rowOff>
    </xdr:from>
    <xdr:to>
      <xdr:col>11</xdr:col>
      <xdr:colOff>82550</xdr:colOff>
      <xdr:row>82</xdr:row>
      <xdr:rowOff>132931</xdr:rowOff>
    </xdr:to>
    <xdr:sp macro="" textlink="">
      <xdr:nvSpPr>
        <xdr:cNvPr id="222" name="楕円 221"/>
        <xdr:cNvSpPr/>
      </xdr:nvSpPr>
      <xdr:spPr>
        <a:xfrm>
          <a:off x="2286000" y="140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117708</xdr:rowOff>
    </xdr:from>
    <xdr:ext cx="762000" cy="259045"/>
    <xdr:sp macro="" textlink="">
      <xdr:nvSpPr>
        <xdr:cNvPr id="223" name="テキスト ボックス 222"/>
        <xdr:cNvSpPr txBox="1"/>
      </xdr:nvSpPr>
      <xdr:spPr>
        <a:xfrm>
          <a:off x="1955800" y="1417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85556</xdr:rowOff>
    </xdr:from>
    <xdr:to>
      <xdr:col>7</xdr:col>
      <xdr:colOff>31750</xdr:colOff>
      <xdr:row>83</xdr:row>
      <xdr:rowOff>15706</xdr:rowOff>
    </xdr:to>
    <xdr:sp macro="" textlink="">
      <xdr:nvSpPr>
        <xdr:cNvPr id="224" name="楕円 223"/>
        <xdr:cNvSpPr/>
      </xdr:nvSpPr>
      <xdr:spPr>
        <a:xfrm>
          <a:off x="1397000" y="141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483</xdr:rowOff>
    </xdr:from>
    <xdr:ext cx="762000" cy="259045"/>
    <xdr:sp macro="" textlink="">
      <xdr:nvSpPr>
        <xdr:cNvPr id="225" name="テキスト ボックス 224"/>
        <xdr:cNvSpPr txBox="1"/>
      </xdr:nvSpPr>
      <xdr:spPr>
        <a:xfrm>
          <a:off x="1066800" y="1423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復旧・復興事業に対応するため、土木職を中心に市任期付職員を採用しており、経験年数が多いにも関わらず、給料の低い職員が多く、類似団体よりラスパイレス指数が低い状況が続いている。</a:t>
          </a:r>
        </a:p>
        <a:p>
          <a:r>
            <a:rPr kumimoji="1" lang="ja-JP" altLang="en-US" sz="1300">
              <a:latin typeface="ＭＳ Ｐゴシック" panose="020B0600070205080204" pitchFamily="50" charset="-128"/>
              <a:ea typeface="ＭＳ Ｐゴシック" panose="020B0600070205080204" pitchFamily="50" charset="-128"/>
            </a:rPr>
            <a:t>復旧・復興事業の進展に伴い、市任期付職員の減少が見込まれており、類似団体内の平均に近づくと推定される。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30843</xdr:rowOff>
    </xdr:to>
    <xdr:cxnSp macro="">
      <xdr:nvCxnSpPr>
        <xdr:cNvPr id="261" name="直線コネクタ 260"/>
        <xdr:cNvCxnSpPr/>
      </xdr:nvCxnSpPr>
      <xdr:spPr>
        <a:xfrm>
          <a:off x="16179800" y="143809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150586</xdr:rowOff>
    </xdr:to>
    <xdr:cxnSp macro="">
      <xdr:nvCxnSpPr>
        <xdr:cNvPr id="264" name="直線コネクタ 263"/>
        <xdr:cNvCxnSpPr/>
      </xdr:nvCxnSpPr>
      <xdr:spPr>
        <a:xfrm>
          <a:off x="15290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81643</xdr:rowOff>
    </xdr:to>
    <xdr:cxnSp macro="">
      <xdr:nvCxnSpPr>
        <xdr:cNvPr id="267" name="直線コネクタ 266"/>
        <xdr:cNvCxnSpPr/>
      </xdr:nvCxnSpPr>
      <xdr:spPr>
        <a:xfrm flipV="1">
          <a:off x="14401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81643</xdr:rowOff>
    </xdr:to>
    <xdr:cxnSp macro="">
      <xdr:nvCxnSpPr>
        <xdr:cNvPr id="270" name="直線コネクタ 269"/>
        <xdr:cNvCxnSpPr/>
      </xdr:nvCxnSpPr>
      <xdr:spPr>
        <a:xfrm>
          <a:off x="13512800" y="1417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8" name="楕円 287"/>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9" name="テキスト ボックス 288"/>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人口千人当たりの職員数が</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月においては新型コロナウイルス感染症感染対策業務のための組織設置を行ったことなどにより普通会計職員が増加したものと捉えている。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類似団体平均を上回っているが、類似団体分類が</a:t>
          </a:r>
          <a:r>
            <a:rPr kumimoji="1" lang="en-US" altLang="ja-JP" sz="1300">
              <a:latin typeface="ＭＳ Ｐゴシック" panose="020B0600070205080204" pitchFamily="50" charset="-128"/>
              <a:ea typeface="ＭＳ Ｐゴシック" panose="020B0600070205080204" pitchFamily="50" charset="-128"/>
            </a:rPr>
            <a:t>H24.4.1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Ⅱ-3</a:t>
          </a:r>
          <a:r>
            <a:rPr kumimoji="1" lang="ja-JP" altLang="en-US" sz="1300">
              <a:latin typeface="ＭＳ Ｐゴシック" panose="020B0600070205080204" pitchFamily="50" charset="-128"/>
              <a:ea typeface="ＭＳ Ｐゴシック" panose="020B0600070205080204" pitchFamily="50" charset="-128"/>
            </a:rPr>
            <a:t>に変更になったことや市独自に任期付職員を採用しているなどマンパワーの確保に努めていることによる影響と捉えている。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167640</xdr:rowOff>
    </xdr:to>
    <xdr:cxnSp macro="">
      <xdr:nvCxnSpPr>
        <xdr:cNvPr id="324" name="直線コネクタ 323"/>
        <xdr:cNvCxnSpPr/>
      </xdr:nvCxnSpPr>
      <xdr:spPr>
        <a:xfrm>
          <a:off x="16179800" y="106140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155575</xdr:rowOff>
    </xdr:to>
    <xdr:cxnSp macro="">
      <xdr:nvCxnSpPr>
        <xdr:cNvPr id="327" name="直線コネクタ 326"/>
        <xdr:cNvCxnSpPr/>
      </xdr:nvCxnSpPr>
      <xdr:spPr>
        <a:xfrm>
          <a:off x="15290800" y="106100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165629</xdr:rowOff>
    </xdr:to>
    <xdr:cxnSp macro="">
      <xdr:nvCxnSpPr>
        <xdr:cNvPr id="330" name="直線コネクタ 329"/>
        <xdr:cNvCxnSpPr/>
      </xdr:nvCxnSpPr>
      <xdr:spPr>
        <a:xfrm flipV="1">
          <a:off x="14401800" y="106100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61</xdr:row>
      <xdr:rowOff>165629</xdr:rowOff>
    </xdr:to>
    <xdr:cxnSp macro="">
      <xdr:nvCxnSpPr>
        <xdr:cNvPr id="333" name="直線コネクタ 332"/>
        <xdr:cNvCxnSpPr/>
      </xdr:nvCxnSpPr>
      <xdr:spPr>
        <a:xfrm>
          <a:off x="13512800" y="106200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3" name="楕円 342"/>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4"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5" name="楕円 344"/>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6" name="テキスト ボックス 345"/>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7" name="楕円 346"/>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15681</xdr:rowOff>
    </xdr:from>
    <xdr:ext cx="762000" cy="259045"/>
    <xdr:sp macro="" textlink="">
      <xdr:nvSpPr>
        <xdr:cNvPr id="348" name="テキスト ボックス 347"/>
        <xdr:cNvSpPr txBox="1"/>
      </xdr:nvSpPr>
      <xdr:spPr>
        <a:xfrm>
          <a:off x="14909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114829</xdr:rowOff>
    </xdr:from>
    <xdr:to>
      <xdr:col>68</xdr:col>
      <xdr:colOff>203200</xdr:colOff>
      <xdr:row>62</xdr:row>
      <xdr:rowOff>44979</xdr:rowOff>
    </xdr:to>
    <xdr:sp macro="" textlink="">
      <xdr:nvSpPr>
        <xdr:cNvPr id="349" name="楕円 348"/>
        <xdr:cNvSpPr/>
      </xdr:nvSpPr>
      <xdr:spPr>
        <a:xfrm>
          <a:off x="14351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29756</xdr:rowOff>
    </xdr:from>
    <xdr:ext cx="762000" cy="259045"/>
    <xdr:sp macro="" textlink="">
      <xdr:nvSpPr>
        <xdr:cNvPr id="350" name="テキスト ボックス 349"/>
        <xdr:cNvSpPr txBox="1"/>
      </xdr:nvSpPr>
      <xdr:spPr>
        <a:xfrm>
          <a:off x="14020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51" name="楕円 350"/>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52" name="テキスト ボックス 35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ポイント上昇した。これ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は、公営企業に要する経費の財源とする地方債の償還に充てた繰入金の増加等により、単年度の実質公債費比率が増加したことによるものであるが、</a:t>
          </a:r>
          <a:r>
            <a:rPr kumimoji="1" lang="ja-JP" altLang="en-US" sz="1300">
              <a:latin typeface="ＭＳ Ｐゴシック" panose="020B0600070205080204" pitchFamily="50" charset="-128"/>
              <a:ea typeface="ＭＳ Ｐゴシック" panose="020B0600070205080204" pitchFamily="50" charset="-128"/>
            </a:rPr>
            <a:t>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38523</xdr:rowOff>
    </xdr:to>
    <xdr:cxnSp macro="">
      <xdr:nvCxnSpPr>
        <xdr:cNvPr id="385" name="直線コネクタ 384"/>
        <xdr:cNvCxnSpPr/>
      </xdr:nvCxnSpPr>
      <xdr:spPr>
        <a:xfrm>
          <a:off x="16179800" y="68241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8" name="直線コネクタ 387"/>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38523</xdr:rowOff>
    </xdr:to>
    <xdr:cxnSp macro="">
      <xdr:nvCxnSpPr>
        <xdr:cNvPr id="391" name="直線コネクタ 390"/>
        <xdr:cNvCxnSpPr/>
      </xdr:nvCxnSpPr>
      <xdr:spPr>
        <a:xfrm flipV="1">
          <a:off x="14401800" y="68160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127000</xdr:rowOff>
    </xdr:to>
    <xdr:cxnSp macro="">
      <xdr:nvCxnSpPr>
        <xdr:cNvPr id="394" name="直線コネクタ 393"/>
        <xdr:cNvCxnSpPr/>
      </xdr:nvCxnSpPr>
      <xdr:spPr>
        <a:xfrm flipV="1">
          <a:off x="13512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5"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6" name="楕円 405"/>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7" name="テキスト ボックス 406"/>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10" name="楕円 409"/>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11" name="テキスト ボックス 410"/>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将来負担比率算定における分子（将来負担額から充当可能財源を控除した額）が負数となることから、令和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年度も前年度と同様、将来負担比率は算定されていない。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歳入面で経常一般財源総額が増加となった一方で、会計年度任用職員の期末手当の増等により、震災復興事業等に係る臨時的な支出を除く経常的な人件費支出へ充当した一般財源等額が前年度比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百万円の増となったことから比率が上昇した。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157480</xdr:rowOff>
    </xdr:to>
    <xdr:cxnSp macro="">
      <xdr:nvCxnSpPr>
        <xdr:cNvPr id="66" name="直線コネクタ 65"/>
        <xdr:cNvCxnSpPr/>
      </xdr:nvCxnSpPr>
      <xdr:spPr>
        <a:xfrm>
          <a:off x="3987800" y="6512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xdr:cNvCxnSpPr/>
      </xdr:nvCxnSpPr>
      <xdr:spPr>
        <a:xfrm>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50800</xdr:rowOff>
    </xdr:to>
    <xdr:cxnSp macro="">
      <xdr:nvCxnSpPr>
        <xdr:cNvPr id="72" name="直線コネクタ 71"/>
        <xdr:cNvCxnSpPr/>
      </xdr:nvCxnSpPr>
      <xdr:spPr>
        <a:xfrm flipV="1">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66040</xdr:rowOff>
    </xdr:to>
    <xdr:cxnSp macro="">
      <xdr:nvCxnSpPr>
        <xdr:cNvPr id="75" name="直線コネクタ 74"/>
        <xdr:cNvCxnSpPr/>
      </xdr:nvCxnSpPr>
      <xdr:spPr>
        <a:xfrm flipV="1">
          <a:off x="1320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歳入面で経常一般財源総額が増となった一方で、復興事業で建築した施設の指定管理料の増等に伴い、経常的な物件費支出に充当した一般財源等額が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百万円増加したことで、比率が大幅に上昇した。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81280</xdr:rowOff>
    </xdr:to>
    <xdr:cxnSp macro="">
      <xdr:nvCxnSpPr>
        <xdr:cNvPr id="125" name="直線コネクタ 124"/>
        <xdr:cNvCxnSpPr/>
      </xdr:nvCxnSpPr>
      <xdr:spPr>
        <a:xfrm>
          <a:off x="15671800" y="30119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97282</xdr:rowOff>
    </xdr:to>
    <xdr:cxnSp macro="">
      <xdr:nvCxnSpPr>
        <xdr:cNvPr id="128" name="直線コネクタ 127"/>
        <xdr:cNvCxnSpPr/>
      </xdr:nvCxnSpPr>
      <xdr:spPr>
        <a:xfrm>
          <a:off x="14782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31" name="直線コネクタ 130"/>
        <xdr:cNvCxnSpPr/>
      </xdr:nvCxnSpPr>
      <xdr:spPr>
        <a:xfrm>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104140</xdr:rowOff>
    </xdr:to>
    <xdr:cxnSp macro="">
      <xdr:nvCxnSpPr>
        <xdr:cNvPr id="134" name="直線コネクタ 133"/>
        <xdr:cNvCxnSpPr/>
      </xdr:nvCxnSpPr>
      <xdr:spPr>
        <a:xfrm>
          <a:off x="13004800" y="2829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53" name="テキスト ボックス 152"/>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ポイント上昇した。類似単体平均（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％）については、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ポイント上回っており、全国平均（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％）についても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歳入面で経常一般財源が増となり、充当した一般財源等額は前年度比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百万円減となった一方で、経常的な扶助費支出が増となり、充当した特定財源額が前年度比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百万円減となったことから比率が上昇した。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113393</xdr:rowOff>
    </xdr:to>
    <xdr:cxnSp macro="">
      <xdr:nvCxnSpPr>
        <xdr:cNvPr id="188" name="直線コネクタ 187"/>
        <xdr:cNvCxnSpPr/>
      </xdr:nvCxnSpPr>
      <xdr:spPr>
        <a:xfrm>
          <a:off x="3987800" y="986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91622</xdr:rowOff>
    </xdr:to>
    <xdr:cxnSp macro="">
      <xdr:nvCxnSpPr>
        <xdr:cNvPr id="191" name="直線コネクタ 190"/>
        <xdr:cNvCxnSpPr/>
      </xdr:nvCxnSpPr>
      <xdr:spPr>
        <a:xfrm>
          <a:off x="3098800" y="9700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99785</xdr:rowOff>
    </xdr:to>
    <xdr:cxnSp macro="">
      <xdr:nvCxnSpPr>
        <xdr:cNvPr id="194" name="直線コネクタ 193"/>
        <xdr:cNvCxnSpPr/>
      </xdr:nvCxnSpPr>
      <xdr:spPr>
        <a:xfrm>
          <a:off x="2209800" y="9494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64407</xdr:rowOff>
    </xdr:to>
    <xdr:cxnSp macro="">
      <xdr:nvCxnSpPr>
        <xdr:cNvPr id="197" name="直線コネクタ 196"/>
        <xdr:cNvCxnSpPr/>
      </xdr:nvCxnSpPr>
      <xdr:spPr>
        <a:xfrm>
          <a:off x="1320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2" name="テキスト ボックス 211"/>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6" name="テキスト ボックス 215"/>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ポイント上昇した。また、類似団体平均（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その他に計上される主な経費は繰出金及び維持補修費であるが、復興事業で整備した箇所の維持補修費が増加してきたこと等により、維持補修費等支出に充当した一般財源等額が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57150</xdr:rowOff>
    </xdr:to>
    <xdr:cxnSp macro="">
      <xdr:nvCxnSpPr>
        <xdr:cNvPr id="249" name="直線コネクタ 248"/>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2" name="直線コネクタ 251"/>
        <xdr:cNvCxnSpPr/>
      </xdr:nvCxnSpPr>
      <xdr:spPr>
        <a:xfrm flipV="1">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57150</xdr:rowOff>
    </xdr:to>
    <xdr:cxnSp macro="">
      <xdr:nvCxnSpPr>
        <xdr:cNvPr id="255" name="直線コネクタ 254"/>
        <xdr:cNvCxnSpPr/>
      </xdr:nvCxnSpPr>
      <xdr:spPr>
        <a:xfrm>
          <a:off x="13893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19050</xdr:rowOff>
    </xdr:to>
    <xdr:cxnSp macro="">
      <xdr:nvCxnSpPr>
        <xdr:cNvPr id="258" name="直線コネクタ 257"/>
        <xdr:cNvCxnSpPr/>
      </xdr:nvCxnSpPr>
      <xdr:spPr>
        <a:xfrm>
          <a:off x="13004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9"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1" name="テキスト ボックス 270"/>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2" name="楕円 271"/>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3" name="テキスト ボックス 272"/>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4" name="楕円 273"/>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5" name="テキスト ボックス 274"/>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76" name="楕円 275"/>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7" name="テキスト ボックス 276"/>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ポイント上昇した。また、類似単体平均（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歳入面で経常一般財源総額が増となった一方で、経常的な補助費等支出に充当した一般財源等額が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百万円増加したことで、比率が上昇した。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307" name="直線コネクタ 306"/>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10" name="直線コネクタ 309"/>
        <xdr:cNvCxnSpPr/>
      </xdr:nvCxnSpPr>
      <xdr:spPr>
        <a:xfrm flipV="1">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99568</xdr:rowOff>
    </xdr:to>
    <xdr:cxnSp macro="">
      <xdr:nvCxnSpPr>
        <xdr:cNvPr id="313" name="直線コネクタ 312"/>
        <xdr:cNvCxnSpPr/>
      </xdr:nvCxnSpPr>
      <xdr:spPr>
        <a:xfrm flipV="1">
          <a:off x="13893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16" name="直線コネクタ 315"/>
        <xdr:cNvCxnSpPr/>
      </xdr:nvCxnSpPr>
      <xdr:spPr>
        <a:xfrm>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6" name="楕円 325"/>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7"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3" name="テキスト ボックス 332"/>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平成初期の高利率借入分の償還が完了してきたこと等により、元利償還金に充当した一般財源等額が昨年度と比較して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百万円減となり、歳入面で経常一般財源総額が増加となったことから比率が低下している。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92711</xdr:rowOff>
    </xdr:to>
    <xdr:cxnSp macro="">
      <xdr:nvCxnSpPr>
        <xdr:cNvPr id="365" name="直線コネクタ 364"/>
        <xdr:cNvCxnSpPr/>
      </xdr:nvCxnSpPr>
      <xdr:spPr>
        <a:xfrm flipV="1">
          <a:off x="3987800" y="132806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68" name="直線コネクタ 367"/>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115570</xdr:rowOff>
    </xdr:to>
    <xdr:cxnSp macro="">
      <xdr:nvCxnSpPr>
        <xdr:cNvPr id="371" name="直線コネクタ 370"/>
        <xdr:cNvCxnSpPr/>
      </xdr:nvCxnSpPr>
      <xdr:spPr>
        <a:xfrm>
          <a:off x="2209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143002</xdr:rowOff>
    </xdr:to>
    <xdr:cxnSp macro="">
      <xdr:nvCxnSpPr>
        <xdr:cNvPr id="374" name="直線コネクタ 373"/>
        <xdr:cNvCxnSpPr/>
      </xdr:nvCxnSpPr>
      <xdr:spPr>
        <a:xfrm flipV="1">
          <a:off x="1320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5"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6" name="楕円 38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7" name="テキスト ボックス 386"/>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0" name="楕円 389"/>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1" name="テキスト ボックス 390"/>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2" name="楕円 391"/>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3" name="テキスト ボックス 392"/>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公債費以外の全ての経費において、経常収支比率が前年度より増加したことにより、令和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156718</xdr:rowOff>
    </xdr:to>
    <xdr:cxnSp macro="">
      <xdr:nvCxnSpPr>
        <xdr:cNvPr id="424" name="直線コネクタ 423"/>
        <xdr:cNvCxnSpPr/>
      </xdr:nvCxnSpPr>
      <xdr:spPr>
        <a:xfrm>
          <a:off x="15671800" y="13481813"/>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108713</xdr:rowOff>
    </xdr:to>
    <xdr:cxnSp macro="">
      <xdr:nvCxnSpPr>
        <xdr:cNvPr id="427" name="直線コネクタ 426"/>
        <xdr:cNvCxnSpPr/>
      </xdr:nvCxnSpPr>
      <xdr:spPr>
        <a:xfrm>
          <a:off x="14782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161289</xdr:rowOff>
    </xdr:to>
    <xdr:cxnSp macro="">
      <xdr:nvCxnSpPr>
        <xdr:cNvPr id="430" name="直線コネクタ 429"/>
        <xdr:cNvCxnSpPr/>
      </xdr:nvCxnSpPr>
      <xdr:spPr>
        <a:xfrm>
          <a:off x="13893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152146</xdr:rowOff>
    </xdr:to>
    <xdr:cxnSp macro="">
      <xdr:nvCxnSpPr>
        <xdr:cNvPr id="433" name="直線コネクタ 432"/>
        <xdr:cNvCxnSpPr/>
      </xdr:nvCxnSpPr>
      <xdr:spPr>
        <a:xfrm>
          <a:off x="13004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3" name="楕円 442"/>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4"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5" name="楕円 444"/>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6" name="テキスト ボックス 44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8" name="テキスト ボックス 447"/>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9" name="楕円 448"/>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50" name="テキスト ボックス 449"/>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1" name="楕円 450"/>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2" name="テキスト ボックス 451"/>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64211</xdr:rowOff>
    </xdr:from>
    <xdr:to>
      <xdr:col>29</xdr:col>
      <xdr:colOff>127000</xdr:colOff>
      <xdr:row>17</xdr:row>
      <xdr:rowOff>71584</xdr:rowOff>
    </xdr:to>
    <xdr:cxnSp macro="">
      <xdr:nvCxnSpPr>
        <xdr:cNvPr id="50" name="直線コネクタ 49"/>
        <xdr:cNvCxnSpPr/>
      </xdr:nvCxnSpPr>
      <xdr:spPr bwMode="auto">
        <a:xfrm>
          <a:off x="5003800" y="3026486"/>
          <a:ext cx="647700" cy="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64211</xdr:rowOff>
    </xdr:from>
    <xdr:to>
      <xdr:col>26</xdr:col>
      <xdr:colOff>50800</xdr:colOff>
      <xdr:row>17</xdr:row>
      <xdr:rowOff>70860</xdr:rowOff>
    </xdr:to>
    <xdr:cxnSp macro="">
      <xdr:nvCxnSpPr>
        <xdr:cNvPr id="53" name="直線コネクタ 52"/>
        <xdr:cNvCxnSpPr/>
      </xdr:nvCxnSpPr>
      <xdr:spPr bwMode="auto">
        <a:xfrm flipV="1">
          <a:off x="4305300" y="3026486"/>
          <a:ext cx="698500" cy="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70860</xdr:rowOff>
    </xdr:from>
    <xdr:to>
      <xdr:col>22</xdr:col>
      <xdr:colOff>114300</xdr:colOff>
      <xdr:row>17</xdr:row>
      <xdr:rowOff>88633</xdr:rowOff>
    </xdr:to>
    <xdr:cxnSp macro="">
      <xdr:nvCxnSpPr>
        <xdr:cNvPr id="56" name="直線コネクタ 55"/>
        <xdr:cNvCxnSpPr/>
      </xdr:nvCxnSpPr>
      <xdr:spPr bwMode="auto">
        <a:xfrm flipV="1">
          <a:off x="3606800" y="3033135"/>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88633</xdr:rowOff>
    </xdr:from>
    <xdr:to>
      <xdr:col>18</xdr:col>
      <xdr:colOff>177800</xdr:colOff>
      <xdr:row>17</xdr:row>
      <xdr:rowOff>88691</xdr:rowOff>
    </xdr:to>
    <xdr:cxnSp macro="">
      <xdr:nvCxnSpPr>
        <xdr:cNvPr id="59" name="直線コネクタ 58"/>
        <xdr:cNvCxnSpPr/>
      </xdr:nvCxnSpPr>
      <xdr:spPr bwMode="auto">
        <a:xfrm flipV="1">
          <a:off x="2908300" y="3050908"/>
          <a:ext cx="698500" cy="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20784</xdr:rowOff>
    </xdr:from>
    <xdr:to>
      <xdr:col>29</xdr:col>
      <xdr:colOff>177800</xdr:colOff>
      <xdr:row>17</xdr:row>
      <xdr:rowOff>122384</xdr:rowOff>
    </xdr:to>
    <xdr:sp macro="" textlink="">
      <xdr:nvSpPr>
        <xdr:cNvPr id="69" name="楕円 68"/>
        <xdr:cNvSpPr/>
      </xdr:nvSpPr>
      <xdr:spPr bwMode="auto">
        <a:xfrm>
          <a:off x="5600700" y="298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164311</xdr:rowOff>
    </xdr:from>
    <xdr:ext cx="762000" cy="259045"/>
    <xdr:sp macro="" textlink="">
      <xdr:nvSpPr>
        <xdr:cNvPr id="70" name="人口1人当たり決算額の推移該当値テキスト130"/>
        <xdr:cNvSpPr txBox="1"/>
      </xdr:nvSpPr>
      <xdr:spPr>
        <a:xfrm>
          <a:off x="5740400" y="295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13411</xdr:rowOff>
    </xdr:from>
    <xdr:to>
      <xdr:col>26</xdr:col>
      <xdr:colOff>101600</xdr:colOff>
      <xdr:row>17</xdr:row>
      <xdr:rowOff>115011</xdr:rowOff>
    </xdr:to>
    <xdr:sp macro="" textlink="">
      <xdr:nvSpPr>
        <xdr:cNvPr id="71" name="楕円 70"/>
        <xdr:cNvSpPr/>
      </xdr:nvSpPr>
      <xdr:spPr bwMode="auto">
        <a:xfrm>
          <a:off x="4953000" y="29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99788</xdr:rowOff>
    </xdr:from>
    <xdr:ext cx="736600" cy="259045"/>
    <xdr:sp macro="" textlink="">
      <xdr:nvSpPr>
        <xdr:cNvPr id="72" name="テキスト ボックス 71"/>
        <xdr:cNvSpPr txBox="1"/>
      </xdr:nvSpPr>
      <xdr:spPr>
        <a:xfrm>
          <a:off x="4622800" y="306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20060</xdr:rowOff>
    </xdr:from>
    <xdr:to>
      <xdr:col>22</xdr:col>
      <xdr:colOff>165100</xdr:colOff>
      <xdr:row>17</xdr:row>
      <xdr:rowOff>121660</xdr:rowOff>
    </xdr:to>
    <xdr:sp macro="" textlink="">
      <xdr:nvSpPr>
        <xdr:cNvPr id="73" name="楕円 72"/>
        <xdr:cNvSpPr/>
      </xdr:nvSpPr>
      <xdr:spPr bwMode="auto">
        <a:xfrm>
          <a:off x="4254500" y="298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106437</xdr:rowOff>
    </xdr:from>
    <xdr:ext cx="762000" cy="259045"/>
    <xdr:sp macro="" textlink="">
      <xdr:nvSpPr>
        <xdr:cNvPr id="74" name="テキスト ボックス 73"/>
        <xdr:cNvSpPr txBox="1"/>
      </xdr:nvSpPr>
      <xdr:spPr>
        <a:xfrm>
          <a:off x="3924300" y="3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37833</xdr:rowOff>
    </xdr:from>
    <xdr:to>
      <xdr:col>19</xdr:col>
      <xdr:colOff>38100</xdr:colOff>
      <xdr:row>17</xdr:row>
      <xdr:rowOff>139433</xdr:rowOff>
    </xdr:to>
    <xdr:sp macro="" textlink="">
      <xdr:nvSpPr>
        <xdr:cNvPr id="75" name="楕円 74"/>
        <xdr:cNvSpPr/>
      </xdr:nvSpPr>
      <xdr:spPr bwMode="auto">
        <a:xfrm>
          <a:off x="3556000" y="300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124210</xdr:rowOff>
    </xdr:from>
    <xdr:ext cx="762000" cy="259045"/>
    <xdr:sp macro="" textlink="">
      <xdr:nvSpPr>
        <xdr:cNvPr id="76" name="テキスト ボックス 75"/>
        <xdr:cNvSpPr txBox="1"/>
      </xdr:nvSpPr>
      <xdr:spPr>
        <a:xfrm>
          <a:off x="3225800" y="30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37891</xdr:rowOff>
    </xdr:from>
    <xdr:to>
      <xdr:col>15</xdr:col>
      <xdr:colOff>101600</xdr:colOff>
      <xdr:row>17</xdr:row>
      <xdr:rowOff>139491</xdr:rowOff>
    </xdr:to>
    <xdr:sp macro="" textlink="">
      <xdr:nvSpPr>
        <xdr:cNvPr id="77" name="楕円 76"/>
        <xdr:cNvSpPr/>
      </xdr:nvSpPr>
      <xdr:spPr bwMode="auto">
        <a:xfrm>
          <a:off x="28575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124268</xdr:rowOff>
    </xdr:from>
    <xdr:ext cx="762000" cy="259045"/>
    <xdr:sp macro="" textlink="">
      <xdr:nvSpPr>
        <xdr:cNvPr id="78" name="テキスト ボックス 77"/>
        <xdr:cNvSpPr txBox="1"/>
      </xdr:nvSpPr>
      <xdr:spPr>
        <a:xfrm>
          <a:off x="2527300" y="30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16390</xdr:rowOff>
    </xdr:from>
    <xdr:to>
      <xdr:col>29</xdr:col>
      <xdr:colOff>127000</xdr:colOff>
      <xdr:row>36</xdr:row>
      <xdr:rowOff>138561</xdr:rowOff>
    </xdr:to>
    <xdr:cxnSp macro="">
      <xdr:nvCxnSpPr>
        <xdr:cNvPr id="113" name="直線コネクタ 112"/>
        <xdr:cNvCxnSpPr/>
      </xdr:nvCxnSpPr>
      <xdr:spPr bwMode="auto">
        <a:xfrm flipV="1">
          <a:off x="5003800" y="6969640"/>
          <a:ext cx="6477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138561</xdr:rowOff>
    </xdr:from>
    <xdr:to>
      <xdr:col>26</xdr:col>
      <xdr:colOff>50800</xdr:colOff>
      <xdr:row>36</xdr:row>
      <xdr:rowOff>162270</xdr:rowOff>
    </xdr:to>
    <xdr:cxnSp macro="">
      <xdr:nvCxnSpPr>
        <xdr:cNvPr id="116" name="直線コネクタ 115"/>
        <xdr:cNvCxnSpPr/>
      </xdr:nvCxnSpPr>
      <xdr:spPr bwMode="auto">
        <a:xfrm flipV="1">
          <a:off x="4305300" y="7091811"/>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162270</xdr:rowOff>
    </xdr:from>
    <xdr:to>
      <xdr:col>22</xdr:col>
      <xdr:colOff>114300</xdr:colOff>
      <xdr:row>37</xdr:row>
      <xdr:rowOff>22595</xdr:rowOff>
    </xdr:to>
    <xdr:cxnSp macro="">
      <xdr:nvCxnSpPr>
        <xdr:cNvPr id="119" name="直線コネクタ 118"/>
        <xdr:cNvCxnSpPr/>
      </xdr:nvCxnSpPr>
      <xdr:spPr bwMode="auto">
        <a:xfrm flipV="1">
          <a:off x="3606800" y="7115520"/>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152505</xdr:rowOff>
    </xdr:from>
    <xdr:to>
      <xdr:col>18</xdr:col>
      <xdr:colOff>177800</xdr:colOff>
      <xdr:row>37</xdr:row>
      <xdr:rowOff>22595</xdr:rowOff>
    </xdr:to>
    <xdr:cxnSp macro="">
      <xdr:nvCxnSpPr>
        <xdr:cNvPr id="122" name="直線コネクタ 121"/>
        <xdr:cNvCxnSpPr/>
      </xdr:nvCxnSpPr>
      <xdr:spPr bwMode="auto">
        <a:xfrm>
          <a:off x="2908300" y="7105755"/>
          <a:ext cx="6985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308490</xdr:rowOff>
    </xdr:from>
    <xdr:to>
      <xdr:col>29</xdr:col>
      <xdr:colOff>177800</xdr:colOff>
      <xdr:row>36</xdr:row>
      <xdr:rowOff>67190</xdr:rowOff>
    </xdr:to>
    <xdr:sp macro="" textlink="">
      <xdr:nvSpPr>
        <xdr:cNvPr id="132" name="楕円 131"/>
        <xdr:cNvSpPr/>
      </xdr:nvSpPr>
      <xdr:spPr bwMode="auto">
        <a:xfrm>
          <a:off x="56007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280567</xdr:rowOff>
    </xdr:from>
    <xdr:ext cx="762000" cy="259045"/>
    <xdr:sp macro="" textlink="">
      <xdr:nvSpPr>
        <xdr:cNvPr id="133" name="人口1人当たり決算額の推移該当値テキスト445"/>
        <xdr:cNvSpPr txBox="1"/>
      </xdr:nvSpPr>
      <xdr:spPr>
        <a:xfrm>
          <a:off x="5740400" y="68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87761</xdr:rowOff>
    </xdr:from>
    <xdr:to>
      <xdr:col>26</xdr:col>
      <xdr:colOff>101600</xdr:colOff>
      <xdr:row>37</xdr:row>
      <xdr:rowOff>17911</xdr:rowOff>
    </xdr:to>
    <xdr:sp macro="" textlink="">
      <xdr:nvSpPr>
        <xdr:cNvPr id="134" name="楕円 133"/>
        <xdr:cNvSpPr/>
      </xdr:nvSpPr>
      <xdr:spPr bwMode="auto">
        <a:xfrm>
          <a:off x="49530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2688</xdr:rowOff>
    </xdr:from>
    <xdr:ext cx="736600" cy="259045"/>
    <xdr:sp macro="" textlink="">
      <xdr:nvSpPr>
        <xdr:cNvPr id="135" name="テキスト ボックス 134"/>
        <xdr:cNvSpPr txBox="1"/>
      </xdr:nvSpPr>
      <xdr:spPr>
        <a:xfrm>
          <a:off x="4622800" y="712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111470</xdr:rowOff>
    </xdr:from>
    <xdr:to>
      <xdr:col>22</xdr:col>
      <xdr:colOff>165100</xdr:colOff>
      <xdr:row>37</xdr:row>
      <xdr:rowOff>41620</xdr:rowOff>
    </xdr:to>
    <xdr:sp macro="" textlink="">
      <xdr:nvSpPr>
        <xdr:cNvPr id="136" name="楕円 135"/>
        <xdr:cNvSpPr/>
      </xdr:nvSpPr>
      <xdr:spPr bwMode="auto">
        <a:xfrm>
          <a:off x="42545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26397</xdr:rowOff>
    </xdr:from>
    <xdr:ext cx="762000" cy="259045"/>
    <xdr:sp macro="" textlink="">
      <xdr:nvSpPr>
        <xdr:cNvPr id="137" name="テキスト ボックス 136"/>
        <xdr:cNvSpPr txBox="1"/>
      </xdr:nvSpPr>
      <xdr:spPr>
        <a:xfrm>
          <a:off x="3924300" y="71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143245</xdr:rowOff>
    </xdr:from>
    <xdr:to>
      <xdr:col>19</xdr:col>
      <xdr:colOff>38100</xdr:colOff>
      <xdr:row>37</xdr:row>
      <xdr:rowOff>73395</xdr:rowOff>
    </xdr:to>
    <xdr:sp macro="" textlink="">
      <xdr:nvSpPr>
        <xdr:cNvPr id="138" name="楕円 137"/>
        <xdr:cNvSpPr/>
      </xdr:nvSpPr>
      <xdr:spPr bwMode="auto">
        <a:xfrm>
          <a:off x="3556000" y="709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58172</xdr:rowOff>
    </xdr:from>
    <xdr:ext cx="762000" cy="259045"/>
    <xdr:sp macro="" textlink="">
      <xdr:nvSpPr>
        <xdr:cNvPr id="139" name="テキスト ボックス 138"/>
        <xdr:cNvSpPr txBox="1"/>
      </xdr:nvSpPr>
      <xdr:spPr>
        <a:xfrm>
          <a:off x="3225800" y="71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101705</xdr:rowOff>
    </xdr:from>
    <xdr:to>
      <xdr:col>15</xdr:col>
      <xdr:colOff>101600</xdr:colOff>
      <xdr:row>37</xdr:row>
      <xdr:rowOff>31855</xdr:rowOff>
    </xdr:to>
    <xdr:sp macro="" textlink="">
      <xdr:nvSpPr>
        <xdr:cNvPr id="140" name="楕円 139"/>
        <xdr:cNvSpPr/>
      </xdr:nvSpPr>
      <xdr:spPr bwMode="auto">
        <a:xfrm>
          <a:off x="2857500" y="705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16632</xdr:rowOff>
    </xdr:from>
    <xdr:ext cx="762000" cy="259045"/>
    <xdr:sp macro="" textlink="">
      <xdr:nvSpPr>
        <xdr:cNvPr id="141" name="テキスト ボックス 140"/>
        <xdr:cNvSpPr txBox="1"/>
      </xdr:nvSpPr>
      <xdr:spPr>
        <a:xfrm>
          <a:off x="2527300" y="714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114973</xdr:rowOff>
    </xdr:from>
    <xdr:to>
      <xdr:col>24</xdr:col>
      <xdr:colOff>63500</xdr:colOff>
      <xdr:row>37</xdr:row>
      <xdr:rowOff>9150</xdr:rowOff>
    </xdr:to>
    <xdr:cxnSp macro="">
      <xdr:nvCxnSpPr>
        <xdr:cNvPr id="61" name="直線コネクタ 60"/>
        <xdr:cNvCxnSpPr/>
      </xdr:nvCxnSpPr>
      <xdr:spPr>
        <a:xfrm flipV="1">
          <a:off x="3797300" y="6287173"/>
          <a:ext cx="8382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9150</xdr:rowOff>
    </xdr:from>
    <xdr:to>
      <xdr:col>19</xdr:col>
      <xdr:colOff>177800</xdr:colOff>
      <xdr:row>37</xdr:row>
      <xdr:rowOff>35039</xdr:rowOff>
    </xdr:to>
    <xdr:cxnSp macro="">
      <xdr:nvCxnSpPr>
        <xdr:cNvPr id="64" name="直線コネクタ 63"/>
        <xdr:cNvCxnSpPr/>
      </xdr:nvCxnSpPr>
      <xdr:spPr>
        <a:xfrm flipV="1">
          <a:off x="2908300" y="635280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168180</xdr:rowOff>
    </xdr:from>
    <xdr:to>
      <xdr:col>15</xdr:col>
      <xdr:colOff>50800</xdr:colOff>
      <xdr:row>37</xdr:row>
      <xdr:rowOff>35039</xdr:rowOff>
    </xdr:to>
    <xdr:cxnSp macro="">
      <xdr:nvCxnSpPr>
        <xdr:cNvPr id="67" name="直線コネクタ 66"/>
        <xdr:cNvCxnSpPr/>
      </xdr:nvCxnSpPr>
      <xdr:spPr>
        <a:xfrm>
          <a:off x="2019300" y="6340380"/>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164427</xdr:rowOff>
    </xdr:from>
    <xdr:to>
      <xdr:col>10</xdr:col>
      <xdr:colOff>114300</xdr:colOff>
      <xdr:row>36</xdr:row>
      <xdr:rowOff>168180</xdr:rowOff>
    </xdr:to>
    <xdr:cxnSp macro="">
      <xdr:nvCxnSpPr>
        <xdr:cNvPr id="70" name="直線コネクタ 69"/>
        <xdr:cNvCxnSpPr/>
      </xdr:nvCxnSpPr>
      <xdr:spPr>
        <a:xfrm>
          <a:off x="1130300" y="6336627"/>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64173</xdr:rowOff>
    </xdr:from>
    <xdr:to>
      <xdr:col>24</xdr:col>
      <xdr:colOff>114300</xdr:colOff>
      <xdr:row>36</xdr:row>
      <xdr:rowOff>165773</xdr:rowOff>
    </xdr:to>
    <xdr:sp macro="" textlink="">
      <xdr:nvSpPr>
        <xdr:cNvPr id="80" name="楕円 79"/>
        <xdr:cNvSpPr/>
      </xdr:nvSpPr>
      <xdr:spPr>
        <a:xfrm>
          <a:off x="45847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42600</xdr:rowOff>
    </xdr:from>
    <xdr:ext cx="534377" cy="259045"/>
    <xdr:sp macro="" textlink="">
      <xdr:nvSpPr>
        <xdr:cNvPr id="81" name="人件費該当値テキスト"/>
        <xdr:cNvSpPr txBox="1"/>
      </xdr:nvSpPr>
      <xdr:spPr>
        <a:xfrm>
          <a:off x="4686300" y="62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129800</xdr:rowOff>
    </xdr:from>
    <xdr:to>
      <xdr:col>20</xdr:col>
      <xdr:colOff>38100</xdr:colOff>
      <xdr:row>37</xdr:row>
      <xdr:rowOff>59950</xdr:rowOff>
    </xdr:to>
    <xdr:sp macro="" textlink="">
      <xdr:nvSpPr>
        <xdr:cNvPr id="82" name="楕円 81"/>
        <xdr:cNvSpPr/>
      </xdr:nvSpPr>
      <xdr:spPr>
        <a:xfrm>
          <a:off x="3746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76477</xdr:rowOff>
    </xdr:from>
    <xdr:ext cx="534377" cy="259045"/>
    <xdr:sp macro="" textlink="">
      <xdr:nvSpPr>
        <xdr:cNvPr id="83" name="テキスト ボックス 82"/>
        <xdr:cNvSpPr txBox="1"/>
      </xdr:nvSpPr>
      <xdr:spPr>
        <a:xfrm>
          <a:off x="3530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155689</xdr:rowOff>
    </xdr:from>
    <xdr:to>
      <xdr:col>15</xdr:col>
      <xdr:colOff>101600</xdr:colOff>
      <xdr:row>37</xdr:row>
      <xdr:rowOff>85839</xdr:rowOff>
    </xdr:to>
    <xdr:sp macro="" textlink="">
      <xdr:nvSpPr>
        <xdr:cNvPr id="84" name="楕円 83"/>
        <xdr:cNvSpPr/>
      </xdr:nvSpPr>
      <xdr:spPr>
        <a:xfrm>
          <a:off x="2857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102366</xdr:rowOff>
    </xdr:from>
    <xdr:ext cx="534377" cy="259045"/>
    <xdr:sp macro="" textlink="">
      <xdr:nvSpPr>
        <xdr:cNvPr id="85" name="テキスト ボックス 84"/>
        <xdr:cNvSpPr txBox="1"/>
      </xdr:nvSpPr>
      <xdr:spPr>
        <a:xfrm>
          <a:off x="2641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117380</xdr:rowOff>
    </xdr:from>
    <xdr:to>
      <xdr:col>10</xdr:col>
      <xdr:colOff>165100</xdr:colOff>
      <xdr:row>37</xdr:row>
      <xdr:rowOff>47530</xdr:rowOff>
    </xdr:to>
    <xdr:sp macro="" textlink="">
      <xdr:nvSpPr>
        <xdr:cNvPr id="86" name="楕円 85"/>
        <xdr:cNvSpPr/>
      </xdr:nvSpPr>
      <xdr:spPr>
        <a:xfrm>
          <a:off x="1968500" y="62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64057</xdr:rowOff>
    </xdr:from>
    <xdr:ext cx="534377" cy="259045"/>
    <xdr:sp macro="" textlink="">
      <xdr:nvSpPr>
        <xdr:cNvPr id="87" name="テキスト ボックス 86"/>
        <xdr:cNvSpPr txBox="1"/>
      </xdr:nvSpPr>
      <xdr:spPr>
        <a:xfrm>
          <a:off x="1752111" y="60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113627</xdr:rowOff>
    </xdr:from>
    <xdr:to>
      <xdr:col>6</xdr:col>
      <xdr:colOff>38100</xdr:colOff>
      <xdr:row>37</xdr:row>
      <xdr:rowOff>43777</xdr:rowOff>
    </xdr:to>
    <xdr:sp macro="" textlink="">
      <xdr:nvSpPr>
        <xdr:cNvPr id="88" name="楕円 87"/>
        <xdr:cNvSpPr/>
      </xdr:nvSpPr>
      <xdr:spPr>
        <a:xfrm>
          <a:off x="1079500" y="62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60304</xdr:rowOff>
    </xdr:from>
    <xdr:ext cx="534377" cy="259045"/>
    <xdr:sp macro="" textlink="">
      <xdr:nvSpPr>
        <xdr:cNvPr id="89" name="テキスト ボックス 88"/>
        <xdr:cNvSpPr txBox="1"/>
      </xdr:nvSpPr>
      <xdr:spPr>
        <a:xfrm>
          <a:off x="863111" y="60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71074</xdr:rowOff>
    </xdr:from>
    <xdr:to>
      <xdr:col>24</xdr:col>
      <xdr:colOff>63500</xdr:colOff>
      <xdr:row>55</xdr:row>
      <xdr:rowOff>125709</xdr:rowOff>
    </xdr:to>
    <xdr:cxnSp macro="">
      <xdr:nvCxnSpPr>
        <xdr:cNvPr id="117" name="直線コネクタ 116"/>
        <xdr:cNvCxnSpPr/>
      </xdr:nvCxnSpPr>
      <xdr:spPr>
        <a:xfrm flipV="1">
          <a:off x="3797300" y="9157924"/>
          <a:ext cx="838200" cy="3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125709</xdr:rowOff>
    </xdr:from>
    <xdr:to>
      <xdr:col>19</xdr:col>
      <xdr:colOff>177800</xdr:colOff>
      <xdr:row>56</xdr:row>
      <xdr:rowOff>89111</xdr:rowOff>
    </xdr:to>
    <xdr:cxnSp macro="">
      <xdr:nvCxnSpPr>
        <xdr:cNvPr id="120" name="直線コネクタ 119"/>
        <xdr:cNvCxnSpPr/>
      </xdr:nvCxnSpPr>
      <xdr:spPr>
        <a:xfrm flipV="1">
          <a:off x="2908300" y="9555459"/>
          <a:ext cx="889000" cy="1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89111</xdr:rowOff>
    </xdr:from>
    <xdr:to>
      <xdr:col>15</xdr:col>
      <xdr:colOff>50800</xdr:colOff>
      <xdr:row>56</xdr:row>
      <xdr:rowOff>143015</xdr:rowOff>
    </xdr:to>
    <xdr:cxnSp macro="">
      <xdr:nvCxnSpPr>
        <xdr:cNvPr id="123" name="直線コネクタ 122"/>
        <xdr:cNvCxnSpPr/>
      </xdr:nvCxnSpPr>
      <xdr:spPr>
        <a:xfrm flipV="1">
          <a:off x="2019300" y="9690311"/>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60239</xdr:rowOff>
    </xdr:from>
    <xdr:to>
      <xdr:col>10</xdr:col>
      <xdr:colOff>114300</xdr:colOff>
      <xdr:row>56</xdr:row>
      <xdr:rowOff>143015</xdr:rowOff>
    </xdr:to>
    <xdr:cxnSp macro="">
      <xdr:nvCxnSpPr>
        <xdr:cNvPr id="126" name="直線コネクタ 125"/>
        <xdr:cNvCxnSpPr/>
      </xdr:nvCxnSpPr>
      <xdr:spPr>
        <a:xfrm>
          <a:off x="1130300" y="9661439"/>
          <a:ext cx="889000" cy="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20274</xdr:rowOff>
    </xdr:from>
    <xdr:to>
      <xdr:col>24</xdr:col>
      <xdr:colOff>114300</xdr:colOff>
      <xdr:row>53</xdr:row>
      <xdr:rowOff>121874</xdr:rowOff>
    </xdr:to>
    <xdr:sp macro="" textlink="">
      <xdr:nvSpPr>
        <xdr:cNvPr id="136" name="楕円 135"/>
        <xdr:cNvSpPr/>
      </xdr:nvSpPr>
      <xdr:spPr>
        <a:xfrm>
          <a:off x="4584700" y="91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43151</xdr:rowOff>
    </xdr:from>
    <xdr:ext cx="534377" cy="259045"/>
    <xdr:sp macro="" textlink="">
      <xdr:nvSpPr>
        <xdr:cNvPr id="137" name="物件費該当値テキスト"/>
        <xdr:cNvSpPr txBox="1"/>
      </xdr:nvSpPr>
      <xdr:spPr>
        <a:xfrm>
          <a:off x="4686300" y="89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74909</xdr:rowOff>
    </xdr:from>
    <xdr:to>
      <xdr:col>20</xdr:col>
      <xdr:colOff>38100</xdr:colOff>
      <xdr:row>56</xdr:row>
      <xdr:rowOff>5059</xdr:rowOff>
    </xdr:to>
    <xdr:sp macro="" textlink="">
      <xdr:nvSpPr>
        <xdr:cNvPr id="138" name="楕円 137"/>
        <xdr:cNvSpPr/>
      </xdr:nvSpPr>
      <xdr:spPr>
        <a:xfrm>
          <a:off x="3746500" y="95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21586</xdr:rowOff>
    </xdr:from>
    <xdr:ext cx="534377" cy="259045"/>
    <xdr:sp macro="" textlink="">
      <xdr:nvSpPr>
        <xdr:cNvPr id="139" name="テキスト ボックス 138"/>
        <xdr:cNvSpPr txBox="1"/>
      </xdr:nvSpPr>
      <xdr:spPr>
        <a:xfrm>
          <a:off x="3530111" y="92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38311</xdr:rowOff>
    </xdr:from>
    <xdr:to>
      <xdr:col>15</xdr:col>
      <xdr:colOff>101600</xdr:colOff>
      <xdr:row>56</xdr:row>
      <xdr:rowOff>139911</xdr:rowOff>
    </xdr:to>
    <xdr:sp macro="" textlink="">
      <xdr:nvSpPr>
        <xdr:cNvPr id="140" name="楕円 139"/>
        <xdr:cNvSpPr/>
      </xdr:nvSpPr>
      <xdr:spPr>
        <a:xfrm>
          <a:off x="2857500" y="96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156438</xdr:rowOff>
    </xdr:from>
    <xdr:ext cx="534377" cy="259045"/>
    <xdr:sp macro="" textlink="">
      <xdr:nvSpPr>
        <xdr:cNvPr id="141" name="テキスト ボックス 140"/>
        <xdr:cNvSpPr txBox="1"/>
      </xdr:nvSpPr>
      <xdr:spPr>
        <a:xfrm>
          <a:off x="2641111" y="94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92215</xdr:rowOff>
    </xdr:from>
    <xdr:to>
      <xdr:col>10</xdr:col>
      <xdr:colOff>165100</xdr:colOff>
      <xdr:row>57</xdr:row>
      <xdr:rowOff>22365</xdr:rowOff>
    </xdr:to>
    <xdr:sp macro="" textlink="">
      <xdr:nvSpPr>
        <xdr:cNvPr id="142" name="楕円 141"/>
        <xdr:cNvSpPr/>
      </xdr:nvSpPr>
      <xdr:spPr>
        <a:xfrm>
          <a:off x="1968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38892</xdr:rowOff>
    </xdr:from>
    <xdr:ext cx="534377" cy="259045"/>
    <xdr:sp macro="" textlink="">
      <xdr:nvSpPr>
        <xdr:cNvPr id="143" name="テキスト ボックス 142"/>
        <xdr:cNvSpPr txBox="1"/>
      </xdr:nvSpPr>
      <xdr:spPr>
        <a:xfrm>
          <a:off x="1752111" y="9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9439</xdr:rowOff>
    </xdr:from>
    <xdr:to>
      <xdr:col>6</xdr:col>
      <xdr:colOff>38100</xdr:colOff>
      <xdr:row>56</xdr:row>
      <xdr:rowOff>111039</xdr:rowOff>
    </xdr:to>
    <xdr:sp macro="" textlink="">
      <xdr:nvSpPr>
        <xdr:cNvPr id="144" name="楕円 143"/>
        <xdr:cNvSpPr/>
      </xdr:nvSpPr>
      <xdr:spPr>
        <a:xfrm>
          <a:off x="1079500" y="9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127566</xdr:rowOff>
    </xdr:from>
    <xdr:ext cx="534377" cy="259045"/>
    <xdr:sp macro="" textlink="">
      <xdr:nvSpPr>
        <xdr:cNvPr id="145" name="テキスト ボックス 144"/>
        <xdr:cNvSpPr txBox="1"/>
      </xdr:nvSpPr>
      <xdr:spPr>
        <a:xfrm>
          <a:off x="863111" y="9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48854</xdr:rowOff>
    </xdr:from>
    <xdr:to>
      <xdr:col>24</xdr:col>
      <xdr:colOff>63500</xdr:colOff>
      <xdr:row>77</xdr:row>
      <xdr:rowOff>49495</xdr:rowOff>
    </xdr:to>
    <xdr:cxnSp macro="">
      <xdr:nvCxnSpPr>
        <xdr:cNvPr id="172" name="直線コネクタ 171"/>
        <xdr:cNvCxnSpPr/>
      </xdr:nvCxnSpPr>
      <xdr:spPr>
        <a:xfrm>
          <a:off x="3797300" y="13250504"/>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27732</xdr:rowOff>
    </xdr:from>
    <xdr:to>
      <xdr:col>19</xdr:col>
      <xdr:colOff>177800</xdr:colOff>
      <xdr:row>77</xdr:row>
      <xdr:rowOff>48854</xdr:rowOff>
    </xdr:to>
    <xdr:cxnSp macro="">
      <xdr:nvCxnSpPr>
        <xdr:cNvPr id="175" name="直線コネクタ 174"/>
        <xdr:cNvCxnSpPr/>
      </xdr:nvCxnSpPr>
      <xdr:spPr>
        <a:xfrm>
          <a:off x="2908300" y="13229382"/>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27732</xdr:rowOff>
    </xdr:from>
    <xdr:to>
      <xdr:col>15</xdr:col>
      <xdr:colOff>50800</xdr:colOff>
      <xdr:row>77</xdr:row>
      <xdr:rowOff>31344</xdr:rowOff>
    </xdr:to>
    <xdr:cxnSp macro="">
      <xdr:nvCxnSpPr>
        <xdr:cNvPr id="178" name="直線コネクタ 177"/>
        <xdr:cNvCxnSpPr/>
      </xdr:nvCxnSpPr>
      <xdr:spPr>
        <a:xfrm flipV="1">
          <a:off x="2019300" y="1322938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31344</xdr:rowOff>
    </xdr:from>
    <xdr:to>
      <xdr:col>10</xdr:col>
      <xdr:colOff>114300</xdr:colOff>
      <xdr:row>77</xdr:row>
      <xdr:rowOff>57541</xdr:rowOff>
    </xdr:to>
    <xdr:cxnSp macro="">
      <xdr:nvCxnSpPr>
        <xdr:cNvPr id="181" name="直線コネクタ 180"/>
        <xdr:cNvCxnSpPr/>
      </xdr:nvCxnSpPr>
      <xdr:spPr>
        <a:xfrm flipV="1">
          <a:off x="1130300" y="132329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170145</xdr:rowOff>
    </xdr:from>
    <xdr:to>
      <xdr:col>24</xdr:col>
      <xdr:colOff>114300</xdr:colOff>
      <xdr:row>77</xdr:row>
      <xdr:rowOff>100295</xdr:rowOff>
    </xdr:to>
    <xdr:sp macro="" textlink="">
      <xdr:nvSpPr>
        <xdr:cNvPr id="191" name="楕円 190"/>
        <xdr:cNvSpPr/>
      </xdr:nvSpPr>
      <xdr:spPr>
        <a:xfrm>
          <a:off x="45847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21572</xdr:rowOff>
    </xdr:from>
    <xdr:ext cx="469744" cy="259045"/>
    <xdr:sp macro="" textlink="">
      <xdr:nvSpPr>
        <xdr:cNvPr id="192" name="維持補修費該当値テキスト"/>
        <xdr:cNvSpPr txBox="1"/>
      </xdr:nvSpPr>
      <xdr:spPr>
        <a:xfrm>
          <a:off x="4686300" y="130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169504</xdr:rowOff>
    </xdr:from>
    <xdr:to>
      <xdr:col>20</xdr:col>
      <xdr:colOff>38100</xdr:colOff>
      <xdr:row>77</xdr:row>
      <xdr:rowOff>99654</xdr:rowOff>
    </xdr:to>
    <xdr:sp macro="" textlink="">
      <xdr:nvSpPr>
        <xdr:cNvPr id="193" name="楕円 192"/>
        <xdr:cNvSpPr/>
      </xdr:nvSpPr>
      <xdr:spPr>
        <a:xfrm>
          <a:off x="37465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116181</xdr:rowOff>
    </xdr:from>
    <xdr:ext cx="469744" cy="259045"/>
    <xdr:sp macro="" textlink="">
      <xdr:nvSpPr>
        <xdr:cNvPr id="194" name="テキスト ボックス 193"/>
        <xdr:cNvSpPr txBox="1"/>
      </xdr:nvSpPr>
      <xdr:spPr>
        <a:xfrm>
          <a:off x="3562428" y="1297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148382</xdr:rowOff>
    </xdr:from>
    <xdr:to>
      <xdr:col>15</xdr:col>
      <xdr:colOff>101600</xdr:colOff>
      <xdr:row>77</xdr:row>
      <xdr:rowOff>78532</xdr:rowOff>
    </xdr:to>
    <xdr:sp macro="" textlink="">
      <xdr:nvSpPr>
        <xdr:cNvPr id="195" name="楕円 194"/>
        <xdr:cNvSpPr/>
      </xdr:nvSpPr>
      <xdr:spPr>
        <a:xfrm>
          <a:off x="28575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95059</xdr:rowOff>
    </xdr:from>
    <xdr:ext cx="469744" cy="259045"/>
    <xdr:sp macro="" textlink="">
      <xdr:nvSpPr>
        <xdr:cNvPr id="196" name="テキスト ボックス 195"/>
        <xdr:cNvSpPr txBox="1"/>
      </xdr:nvSpPr>
      <xdr:spPr>
        <a:xfrm>
          <a:off x="2673428" y="129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151994</xdr:rowOff>
    </xdr:from>
    <xdr:to>
      <xdr:col>10</xdr:col>
      <xdr:colOff>165100</xdr:colOff>
      <xdr:row>77</xdr:row>
      <xdr:rowOff>82144</xdr:rowOff>
    </xdr:to>
    <xdr:sp macro="" textlink="">
      <xdr:nvSpPr>
        <xdr:cNvPr id="197" name="楕円 196"/>
        <xdr:cNvSpPr/>
      </xdr:nvSpPr>
      <xdr:spPr>
        <a:xfrm>
          <a:off x="1968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98671</xdr:rowOff>
    </xdr:from>
    <xdr:ext cx="469744" cy="259045"/>
    <xdr:sp macro="" textlink="">
      <xdr:nvSpPr>
        <xdr:cNvPr id="198" name="テキスト ボックス 197"/>
        <xdr:cNvSpPr txBox="1"/>
      </xdr:nvSpPr>
      <xdr:spPr>
        <a:xfrm>
          <a:off x="178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6741</xdr:rowOff>
    </xdr:from>
    <xdr:to>
      <xdr:col>6</xdr:col>
      <xdr:colOff>38100</xdr:colOff>
      <xdr:row>77</xdr:row>
      <xdr:rowOff>108341</xdr:rowOff>
    </xdr:to>
    <xdr:sp macro="" textlink="">
      <xdr:nvSpPr>
        <xdr:cNvPr id="199" name="楕円 198"/>
        <xdr:cNvSpPr/>
      </xdr:nvSpPr>
      <xdr:spPr>
        <a:xfrm>
          <a:off x="1079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124868</xdr:rowOff>
    </xdr:from>
    <xdr:ext cx="469744" cy="259045"/>
    <xdr:sp macro="" textlink="">
      <xdr:nvSpPr>
        <xdr:cNvPr id="200" name="テキスト ボックス 199"/>
        <xdr:cNvSpPr txBox="1"/>
      </xdr:nvSpPr>
      <xdr:spPr>
        <a:xfrm>
          <a:off x="895428" y="1298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136156</xdr:rowOff>
    </xdr:from>
    <xdr:to>
      <xdr:col>24</xdr:col>
      <xdr:colOff>63500</xdr:colOff>
      <xdr:row>97</xdr:row>
      <xdr:rowOff>23521</xdr:rowOff>
    </xdr:to>
    <xdr:cxnSp macro="">
      <xdr:nvCxnSpPr>
        <xdr:cNvPr id="230" name="直線コネクタ 229"/>
        <xdr:cNvCxnSpPr/>
      </xdr:nvCxnSpPr>
      <xdr:spPr>
        <a:xfrm flipV="1">
          <a:off x="3797300" y="16595356"/>
          <a:ext cx="8382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23521</xdr:rowOff>
    </xdr:from>
    <xdr:to>
      <xdr:col>19</xdr:col>
      <xdr:colOff>177800</xdr:colOff>
      <xdr:row>98</xdr:row>
      <xdr:rowOff>267</xdr:rowOff>
    </xdr:to>
    <xdr:cxnSp macro="">
      <xdr:nvCxnSpPr>
        <xdr:cNvPr id="233" name="直線コネクタ 232"/>
        <xdr:cNvCxnSpPr/>
      </xdr:nvCxnSpPr>
      <xdr:spPr>
        <a:xfrm flipV="1">
          <a:off x="2908300" y="16654171"/>
          <a:ext cx="889000" cy="1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xdr:rowOff>
    </xdr:from>
    <xdr:to>
      <xdr:col>15</xdr:col>
      <xdr:colOff>50800</xdr:colOff>
      <xdr:row>98</xdr:row>
      <xdr:rowOff>69571</xdr:rowOff>
    </xdr:to>
    <xdr:cxnSp macro="">
      <xdr:nvCxnSpPr>
        <xdr:cNvPr id="236" name="直線コネクタ 235"/>
        <xdr:cNvCxnSpPr/>
      </xdr:nvCxnSpPr>
      <xdr:spPr>
        <a:xfrm flipV="1">
          <a:off x="2019300" y="16802367"/>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69571</xdr:rowOff>
    </xdr:from>
    <xdr:to>
      <xdr:col>10</xdr:col>
      <xdr:colOff>114300</xdr:colOff>
      <xdr:row>98</xdr:row>
      <xdr:rowOff>97053</xdr:rowOff>
    </xdr:to>
    <xdr:cxnSp macro="">
      <xdr:nvCxnSpPr>
        <xdr:cNvPr id="239" name="直線コネクタ 238"/>
        <xdr:cNvCxnSpPr/>
      </xdr:nvCxnSpPr>
      <xdr:spPr>
        <a:xfrm flipV="1">
          <a:off x="1130300" y="16871671"/>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85356</xdr:rowOff>
    </xdr:from>
    <xdr:to>
      <xdr:col>24</xdr:col>
      <xdr:colOff>114300</xdr:colOff>
      <xdr:row>97</xdr:row>
      <xdr:rowOff>15506</xdr:rowOff>
    </xdr:to>
    <xdr:sp macro="" textlink="">
      <xdr:nvSpPr>
        <xdr:cNvPr id="249" name="楕円 248"/>
        <xdr:cNvSpPr/>
      </xdr:nvSpPr>
      <xdr:spPr>
        <a:xfrm>
          <a:off x="4584700" y="16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63783</xdr:rowOff>
    </xdr:from>
    <xdr:ext cx="534377" cy="259045"/>
    <xdr:sp macro="" textlink="">
      <xdr:nvSpPr>
        <xdr:cNvPr id="250" name="扶助費該当値テキスト"/>
        <xdr:cNvSpPr txBox="1"/>
      </xdr:nvSpPr>
      <xdr:spPr>
        <a:xfrm>
          <a:off x="4686300"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144171</xdr:rowOff>
    </xdr:from>
    <xdr:to>
      <xdr:col>20</xdr:col>
      <xdr:colOff>38100</xdr:colOff>
      <xdr:row>97</xdr:row>
      <xdr:rowOff>74321</xdr:rowOff>
    </xdr:to>
    <xdr:sp macro="" textlink="">
      <xdr:nvSpPr>
        <xdr:cNvPr id="251" name="楕円 250"/>
        <xdr:cNvSpPr/>
      </xdr:nvSpPr>
      <xdr:spPr>
        <a:xfrm>
          <a:off x="3746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65448</xdr:rowOff>
    </xdr:from>
    <xdr:ext cx="534377" cy="259045"/>
    <xdr:sp macro="" textlink="">
      <xdr:nvSpPr>
        <xdr:cNvPr id="252" name="テキスト ボックス 251"/>
        <xdr:cNvSpPr txBox="1"/>
      </xdr:nvSpPr>
      <xdr:spPr>
        <a:xfrm>
          <a:off x="3530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120917</xdr:rowOff>
    </xdr:from>
    <xdr:to>
      <xdr:col>15</xdr:col>
      <xdr:colOff>101600</xdr:colOff>
      <xdr:row>98</xdr:row>
      <xdr:rowOff>51067</xdr:rowOff>
    </xdr:to>
    <xdr:sp macro="" textlink="">
      <xdr:nvSpPr>
        <xdr:cNvPr id="253" name="楕円 252"/>
        <xdr:cNvSpPr/>
      </xdr:nvSpPr>
      <xdr:spPr>
        <a:xfrm>
          <a:off x="2857500" y="167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42194</xdr:rowOff>
    </xdr:from>
    <xdr:ext cx="534377" cy="259045"/>
    <xdr:sp macro="" textlink="">
      <xdr:nvSpPr>
        <xdr:cNvPr id="254" name="テキスト ボックス 253"/>
        <xdr:cNvSpPr txBox="1"/>
      </xdr:nvSpPr>
      <xdr:spPr>
        <a:xfrm>
          <a:off x="2641111"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18771</xdr:rowOff>
    </xdr:from>
    <xdr:to>
      <xdr:col>10</xdr:col>
      <xdr:colOff>165100</xdr:colOff>
      <xdr:row>98</xdr:row>
      <xdr:rowOff>120371</xdr:rowOff>
    </xdr:to>
    <xdr:sp macro="" textlink="">
      <xdr:nvSpPr>
        <xdr:cNvPr id="255" name="楕円 254"/>
        <xdr:cNvSpPr/>
      </xdr:nvSpPr>
      <xdr:spPr>
        <a:xfrm>
          <a:off x="1968500" y="168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111498</xdr:rowOff>
    </xdr:from>
    <xdr:ext cx="534377" cy="259045"/>
    <xdr:sp macro="" textlink="">
      <xdr:nvSpPr>
        <xdr:cNvPr id="256" name="テキスト ボックス 255"/>
        <xdr:cNvSpPr txBox="1"/>
      </xdr:nvSpPr>
      <xdr:spPr>
        <a:xfrm>
          <a:off x="1752111" y="16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46253</xdr:rowOff>
    </xdr:from>
    <xdr:to>
      <xdr:col>6</xdr:col>
      <xdr:colOff>38100</xdr:colOff>
      <xdr:row>98</xdr:row>
      <xdr:rowOff>147853</xdr:rowOff>
    </xdr:to>
    <xdr:sp macro="" textlink="">
      <xdr:nvSpPr>
        <xdr:cNvPr id="257" name="楕円 256"/>
        <xdr:cNvSpPr/>
      </xdr:nvSpPr>
      <xdr:spPr>
        <a:xfrm>
          <a:off x="1079500" y="168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138980</xdr:rowOff>
    </xdr:from>
    <xdr:ext cx="534377" cy="259045"/>
    <xdr:sp macro="" textlink="">
      <xdr:nvSpPr>
        <xdr:cNvPr id="258" name="テキスト ボックス 257"/>
        <xdr:cNvSpPr txBox="1"/>
      </xdr:nvSpPr>
      <xdr:spPr>
        <a:xfrm>
          <a:off x="863111" y="169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18547</xdr:rowOff>
    </xdr:from>
    <xdr:to>
      <xdr:col>55</xdr:col>
      <xdr:colOff>0</xdr:colOff>
      <xdr:row>37</xdr:row>
      <xdr:rowOff>100225</xdr:rowOff>
    </xdr:to>
    <xdr:cxnSp macro="">
      <xdr:nvCxnSpPr>
        <xdr:cNvPr id="285" name="直線コネクタ 284"/>
        <xdr:cNvCxnSpPr/>
      </xdr:nvCxnSpPr>
      <xdr:spPr>
        <a:xfrm flipV="1">
          <a:off x="9639300" y="5847847"/>
          <a:ext cx="838200" cy="5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100225</xdr:rowOff>
    </xdr:from>
    <xdr:to>
      <xdr:col>50</xdr:col>
      <xdr:colOff>114300</xdr:colOff>
      <xdr:row>37</xdr:row>
      <xdr:rowOff>124750</xdr:rowOff>
    </xdr:to>
    <xdr:cxnSp macro="">
      <xdr:nvCxnSpPr>
        <xdr:cNvPr id="288" name="直線コネクタ 287"/>
        <xdr:cNvCxnSpPr/>
      </xdr:nvCxnSpPr>
      <xdr:spPr>
        <a:xfrm flipV="1">
          <a:off x="8750300" y="6443875"/>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94465</xdr:rowOff>
    </xdr:from>
    <xdr:to>
      <xdr:col>45</xdr:col>
      <xdr:colOff>177800</xdr:colOff>
      <xdr:row>37</xdr:row>
      <xdr:rowOff>124750</xdr:rowOff>
    </xdr:to>
    <xdr:cxnSp macro="">
      <xdr:nvCxnSpPr>
        <xdr:cNvPr id="291" name="直線コネクタ 290"/>
        <xdr:cNvCxnSpPr/>
      </xdr:nvCxnSpPr>
      <xdr:spPr>
        <a:xfrm>
          <a:off x="7861300" y="6438115"/>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94465</xdr:rowOff>
    </xdr:from>
    <xdr:to>
      <xdr:col>41</xdr:col>
      <xdr:colOff>50800</xdr:colOff>
      <xdr:row>37</xdr:row>
      <xdr:rowOff>135645</xdr:rowOff>
    </xdr:to>
    <xdr:cxnSp macro="">
      <xdr:nvCxnSpPr>
        <xdr:cNvPr id="294" name="直線コネクタ 293"/>
        <xdr:cNvCxnSpPr/>
      </xdr:nvCxnSpPr>
      <xdr:spPr>
        <a:xfrm flipV="1">
          <a:off x="6972300" y="6438115"/>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139197</xdr:rowOff>
    </xdr:from>
    <xdr:to>
      <xdr:col>55</xdr:col>
      <xdr:colOff>50800</xdr:colOff>
      <xdr:row>34</xdr:row>
      <xdr:rowOff>69347</xdr:rowOff>
    </xdr:to>
    <xdr:sp macro="" textlink="">
      <xdr:nvSpPr>
        <xdr:cNvPr id="304" name="楕円 303"/>
        <xdr:cNvSpPr/>
      </xdr:nvSpPr>
      <xdr:spPr>
        <a:xfrm>
          <a:off x="10426700" y="5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162074</xdr:rowOff>
    </xdr:from>
    <xdr:ext cx="599010" cy="259045"/>
    <xdr:sp macro="" textlink="">
      <xdr:nvSpPr>
        <xdr:cNvPr id="305" name="補助費等該当値テキスト"/>
        <xdr:cNvSpPr txBox="1"/>
      </xdr:nvSpPr>
      <xdr:spPr>
        <a:xfrm>
          <a:off x="10528300" y="56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49425</xdr:rowOff>
    </xdr:from>
    <xdr:to>
      <xdr:col>50</xdr:col>
      <xdr:colOff>165100</xdr:colOff>
      <xdr:row>37</xdr:row>
      <xdr:rowOff>151025</xdr:rowOff>
    </xdr:to>
    <xdr:sp macro="" textlink="">
      <xdr:nvSpPr>
        <xdr:cNvPr id="306" name="楕円 305"/>
        <xdr:cNvSpPr/>
      </xdr:nvSpPr>
      <xdr:spPr>
        <a:xfrm>
          <a:off x="9588500" y="63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167552</xdr:rowOff>
    </xdr:from>
    <xdr:ext cx="534377" cy="259045"/>
    <xdr:sp macro="" textlink="">
      <xdr:nvSpPr>
        <xdr:cNvPr id="307" name="テキスト ボックス 306"/>
        <xdr:cNvSpPr txBox="1"/>
      </xdr:nvSpPr>
      <xdr:spPr>
        <a:xfrm>
          <a:off x="9372111" y="61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73950</xdr:rowOff>
    </xdr:from>
    <xdr:to>
      <xdr:col>46</xdr:col>
      <xdr:colOff>38100</xdr:colOff>
      <xdr:row>38</xdr:row>
      <xdr:rowOff>4100</xdr:rowOff>
    </xdr:to>
    <xdr:sp macro="" textlink="">
      <xdr:nvSpPr>
        <xdr:cNvPr id="308" name="楕円 307"/>
        <xdr:cNvSpPr/>
      </xdr:nvSpPr>
      <xdr:spPr>
        <a:xfrm>
          <a:off x="8699500" y="64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20627</xdr:rowOff>
    </xdr:from>
    <xdr:ext cx="534377" cy="259045"/>
    <xdr:sp macro="" textlink="">
      <xdr:nvSpPr>
        <xdr:cNvPr id="309" name="テキスト ボックス 308"/>
        <xdr:cNvSpPr txBox="1"/>
      </xdr:nvSpPr>
      <xdr:spPr>
        <a:xfrm>
          <a:off x="8483111" y="61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43665</xdr:rowOff>
    </xdr:from>
    <xdr:to>
      <xdr:col>41</xdr:col>
      <xdr:colOff>101600</xdr:colOff>
      <xdr:row>37</xdr:row>
      <xdr:rowOff>145265</xdr:rowOff>
    </xdr:to>
    <xdr:sp macro="" textlink="">
      <xdr:nvSpPr>
        <xdr:cNvPr id="310" name="楕円 309"/>
        <xdr:cNvSpPr/>
      </xdr:nvSpPr>
      <xdr:spPr>
        <a:xfrm>
          <a:off x="7810500" y="6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161792</xdr:rowOff>
    </xdr:from>
    <xdr:ext cx="534377" cy="259045"/>
    <xdr:sp macro="" textlink="">
      <xdr:nvSpPr>
        <xdr:cNvPr id="311" name="テキスト ボックス 310"/>
        <xdr:cNvSpPr txBox="1"/>
      </xdr:nvSpPr>
      <xdr:spPr>
        <a:xfrm>
          <a:off x="7594111" y="61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84845</xdr:rowOff>
    </xdr:from>
    <xdr:to>
      <xdr:col>36</xdr:col>
      <xdr:colOff>165100</xdr:colOff>
      <xdr:row>38</xdr:row>
      <xdr:rowOff>14994</xdr:rowOff>
    </xdr:to>
    <xdr:sp macro="" textlink="">
      <xdr:nvSpPr>
        <xdr:cNvPr id="312" name="楕円 311"/>
        <xdr:cNvSpPr/>
      </xdr:nvSpPr>
      <xdr:spPr>
        <a:xfrm>
          <a:off x="6921500" y="6428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31522</xdr:rowOff>
    </xdr:from>
    <xdr:ext cx="534377" cy="259045"/>
    <xdr:sp macro="" textlink="">
      <xdr:nvSpPr>
        <xdr:cNvPr id="313" name="テキスト ボックス 312"/>
        <xdr:cNvSpPr txBox="1"/>
      </xdr:nvSpPr>
      <xdr:spPr>
        <a:xfrm>
          <a:off x="6705111" y="62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71798</xdr:rowOff>
    </xdr:from>
    <xdr:to>
      <xdr:col>54</xdr:col>
      <xdr:colOff>189865</xdr:colOff>
      <xdr:row>59</xdr:row>
      <xdr:rowOff>3241</xdr:rowOff>
    </xdr:to>
    <xdr:cxnSp macro="">
      <xdr:nvCxnSpPr>
        <xdr:cNvPr id="337" name="直線コネクタ 336"/>
        <xdr:cNvCxnSpPr/>
      </xdr:nvCxnSpPr>
      <xdr:spPr>
        <a:xfrm flipV="1">
          <a:off x="10475595" y="9672998"/>
          <a:ext cx="1270" cy="4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7068</xdr:rowOff>
    </xdr:from>
    <xdr:ext cx="534377" cy="259045"/>
    <xdr:sp macro="" textlink="">
      <xdr:nvSpPr>
        <xdr:cNvPr id="338" name="普通建設事業費最小値テキスト"/>
        <xdr:cNvSpPr txBox="1"/>
      </xdr:nvSpPr>
      <xdr:spPr>
        <a:xfrm>
          <a:off x="10528300" y="101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3241</xdr:rowOff>
    </xdr:from>
    <xdr:to>
      <xdr:col>55</xdr:col>
      <xdr:colOff>88900</xdr:colOff>
      <xdr:row>59</xdr:row>
      <xdr:rowOff>3241</xdr:rowOff>
    </xdr:to>
    <xdr:cxnSp macro="">
      <xdr:nvCxnSpPr>
        <xdr:cNvPr id="339" name="直線コネクタ 338"/>
        <xdr:cNvCxnSpPr/>
      </xdr:nvCxnSpPr>
      <xdr:spPr>
        <a:xfrm>
          <a:off x="10388600" y="101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18475</xdr:rowOff>
    </xdr:from>
    <xdr:ext cx="599010" cy="259045"/>
    <xdr:sp macro="" textlink="">
      <xdr:nvSpPr>
        <xdr:cNvPr id="340" name="普通建設事業費最大値テキスト"/>
        <xdr:cNvSpPr txBox="1"/>
      </xdr:nvSpPr>
      <xdr:spPr>
        <a:xfrm>
          <a:off x="10528300" y="944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71798</xdr:rowOff>
    </xdr:from>
    <xdr:to>
      <xdr:col>55</xdr:col>
      <xdr:colOff>88900</xdr:colOff>
      <xdr:row>56</xdr:row>
      <xdr:rowOff>71798</xdr:rowOff>
    </xdr:to>
    <xdr:cxnSp macro="">
      <xdr:nvCxnSpPr>
        <xdr:cNvPr id="341" name="直線コネクタ 340"/>
        <xdr:cNvCxnSpPr/>
      </xdr:nvCxnSpPr>
      <xdr:spPr>
        <a:xfrm>
          <a:off x="10388600" y="967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75978</xdr:rowOff>
    </xdr:from>
    <xdr:to>
      <xdr:col>55</xdr:col>
      <xdr:colOff>0</xdr:colOff>
      <xdr:row>57</xdr:row>
      <xdr:rowOff>5390</xdr:rowOff>
    </xdr:to>
    <xdr:cxnSp macro="">
      <xdr:nvCxnSpPr>
        <xdr:cNvPr id="342" name="直線コネクタ 341"/>
        <xdr:cNvCxnSpPr/>
      </xdr:nvCxnSpPr>
      <xdr:spPr>
        <a:xfrm>
          <a:off x="9639300" y="9505728"/>
          <a:ext cx="838200" cy="2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141687</xdr:rowOff>
    </xdr:from>
    <xdr:ext cx="534377" cy="259045"/>
    <xdr:sp macro="" textlink="">
      <xdr:nvSpPr>
        <xdr:cNvPr id="343" name="普通建設事業費平均値テキスト"/>
        <xdr:cNvSpPr txBox="1"/>
      </xdr:nvSpPr>
      <xdr:spPr>
        <a:xfrm>
          <a:off x="10528300" y="9914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163260</xdr:rowOff>
    </xdr:from>
    <xdr:to>
      <xdr:col>55</xdr:col>
      <xdr:colOff>50800</xdr:colOff>
      <xdr:row>58</xdr:row>
      <xdr:rowOff>93410</xdr:rowOff>
    </xdr:to>
    <xdr:sp macro="" textlink="">
      <xdr:nvSpPr>
        <xdr:cNvPr id="344" name="フローチャート: 判断 343"/>
        <xdr:cNvSpPr/>
      </xdr:nvSpPr>
      <xdr:spPr>
        <a:xfrm>
          <a:off x="10426700" y="99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138564</xdr:rowOff>
    </xdr:from>
    <xdr:to>
      <xdr:col>50</xdr:col>
      <xdr:colOff>114300</xdr:colOff>
      <xdr:row>55</xdr:row>
      <xdr:rowOff>75978</xdr:rowOff>
    </xdr:to>
    <xdr:cxnSp macro="">
      <xdr:nvCxnSpPr>
        <xdr:cNvPr id="345" name="直線コネクタ 344"/>
        <xdr:cNvCxnSpPr/>
      </xdr:nvCxnSpPr>
      <xdr:spPr>
        <a:xfrm>
          <a:off x="8750300" y="9225414"/>
          <a:ext cx="889000" cy="2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162860</xdr:rowOff>
    </xdr:from>
    <xdr:to>
      <xdr:col>50</xdr:col>
      <xdr:colOff>165100</xdr:colOff>
      <xdr:row>58</xdr:row>
      <xdr:rowOff>93010</xdr:rowOff>
    </xdr:to>
    <xdr:sp macro="" textlink="">
      <xdr:nvSpPr>
        <xdr:cNvPr id="346" name="フローチャート: 判断 345"/>
        <xdr:cNvSpPr/>
      </xdr:nvSpPr>
      <xdr:spPr>
        <a:xfrm>
          <a:off x="9588500" y="993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84137</xdr:rowOff>
    </xdr:from>
    <xdr:ext cx="534377" cy="259045"/>
    <xdr:sp macro="" textlink="">
      <xdr:nvSpPr>
        <xdr:cNvPr id="347" name="テキスト ボックス 346"/>
        <xdr:cNvSpPr txBox="1"/>
      </xdr:nvSpPr>
      <xdr:spPr>
        <a:xfrm>
          <a:off x="9372111" y="100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164057</xdr:rowOff>
    </xdr:from>
    <xdr:to>
      <xdr:col>45</xdr:col>
      <xdr:colOff>177800</xdr:colOff>
      <xdr:row>53</xdr:row>
      <xdr:rowOff>138564</xdr:rowOff>
    </xdr:to>
    <xdr:cxnSp macro="">
      <xdr:nvCxnSpPr>
        <xdr:cNvPr id="348" name="直線コネクタ 347"/>
        <xdr:cNvCxnSpPr/>
      </xdr:nvCxnSpPr>
      <xdr:spPr>
        <a:xfrm>
          <a:off x="7861300" y="8908007"/>
          <a:ext cx="889000" cy="3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5331</xdr:rowOff>
    </xdr:from>
    <xdr:to>
      <xdr:col>46</xdr:col>
      <xdr:colOff>38100</xdr:colOff>
      <xdr:row>58</xdr:row>
      <xdr:rowOff>106931</xdr:rowOff>
    </xdr:to>
    <xdr:sp macro="" textlink="">
      <xdr:nvSpPr>
        <xdr:cNvPr id="349" name="フローチャート: 判断 348"/>
        <xdr:cNvSpPr/>
      </xdr:nvSpPr>
      <xdr:spPr>
        <a:xfrm>
          <a:off x="8699500" y="994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98058</xdr:rowOff>
    </xdr:from>
    <xdr:ext cx="534377" cy="259045"/>
    <xdr:sp macro="" textlink="">
      <xdr:nvSpPr>
        <xdr:cNvPr id="350" name="テキスト ボックス 349"/>
        <xdr:cNvSpPr txBox="1"/>
      </xdr:nvSpPr>
      <xdr:spPr>
        <a:xfrm>
          <a:off x="8483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129383</xdr:rowOff>
    </xdr:from>
    <xdr:to>
      <xdr:col>41</xdr:col>
      <xdr:colOff>50800</xdr:colOff>
      <xdr:row>51</xdr:row>
      <xdr:rowOff>164057</xdr:rowOff>
    </xdr:to>
    <xdr:cxnSp macro="">
      <xdr:nvCxnSpPr>
        <xdr:cNvPr id="351" name="直線コネクタ 350"/>
        <xdr:cNvCxnSpPr/>
      </xdr:nvCxnSpPr>
      <xdr:spPr>
        <a:xfrm>
          <a:off x="6972300" y="8873333"/>
          <a:ext cx="88900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154356</xdr:rowOff>
    </xdr:from>
    <xdr:to>
      <xdr:col>41</xdr:col>
      <xdr:colOff>101600</xdr:colOff>
      <xdr:row>58</xdr:row>
      <xdr:rowOff>84506</xdr:rowOff>
    </xdr:to>
    <xdr:sp macro="" textlink="">
      <xdr:nvSpPr>
        <xdr:cNvPr id="352" name="フローチャート: 判断 351"/>
        <xdr:cNvSpPr/>
      </xdr:nvSpPr>
      <xdr:spPr>
        <a:xfrm>
          <a:off x="7810500" y="99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75633</xdr:rowOff>
    </xdr:from>
    <xdr:ext cx="534377" cy="259045"/>
    <xdr:sp macro="" textlink="">
      <xdr:nvSpPr>
        <xdr:cNvPr id="353" name="テキスト ボックス 352"/>
        <xdr:cNvSpPr txBox="1"/>
      </xdr:nvSpPr>
      <xdr:spPr>
        <a:xfrm>
          <a:off x="7594111" y="10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166990</xdr:rowOff>
    </xdr:from>
    <xdr:to>
      <xdr:col>36</xdr:col>
      <xdr:colOff>165100</xdr:colOff>
      <xdr:row>58</xdr:row>
      <xdr:rowOff>97140</xdr:rowOff>
    </xdr:to>
    <xdr:sp macro="" textlink="">
      <xdr:nvSpPr>
        <xdr:cNvPr id="354" name="フローチャート: 判断 353"/>
        <xdr:cNvSpPr/>
      </xdr:nvSpPr>
      <xdr:spPr>
        <a:xfrm>
          <a:off x="69215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88267</xdr:rowOff>
    </xdr:from>
    <xdr:ext cx="534377" cy="259045"/>
    <xdr:sp macro="" textlink="">
      <xdr:nvSpPr>
        <xdr:cNvPr id="355" name="テキスト ボックス 354"/>
        <xdr:cNvSpPr txBox="1"/>
      </xdr:nvSpPr>
      <xdr:spPr>
        <a:xfrm>
          <a:off x="6705111" y="100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126040</xdr:rowOff>
    </xdr:from>
    <xdr:to>
      <xdr:col>55</xdr:col>
      <xdr:colOff>50800</xdr:colOff>
      <xdr:row>57</xdr:row>
      <xdr:rowOff>56190</xdr:rowOff>
    </xdr:to>
    <xdr:sp macro="" textlink="">
      <xdr:nvSpPr>
        <xdr:cNvPr id="361" name="楕円 360"/>
        <xdr:cNvSpPr/>
      </xdr:nvSpPr>
      <xdr:spPr>
        <a:xfrm>
          <a:off x="10426700" y="97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40967</xdr:rowOff>
    </xdr:from>
    <xdr:ext cx="599010" cy="259045"/>
    <xdr:sp macro="" textlink="">
      <xdr:nvSpPr>
        <xdr:cNvPr id="362" name="普通建設事業費該当値テキスト"/>
        <xdr:cNvSpPr txBox="1"/>
      </xdr:nvSpPr>
      <xdr:spPr>
        <a:xfrm>
          <a:off x="10528300" y="964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25178</xdr:rowOff>
    </xdr:from>
    <xdr:to>
      <xdr:col>50</xdr:col>
      <xdr:colOff>165100</xdr:colOff>
      <xdr:row>55</xdr:row>
      <xdr:rowOff>126778</xdr:rowOff>
    </xdr:to>
    <xdr:sp macro="" textlink="">
      <xdr:nvSpPr>
        <xdr:cNvPr id="363" name="楕円 362"/>
        <xdr:cNvSpPr/>
      </xdr:nvSpPr>
      <xdr:spPr>
        <a:xfrm>
          <a:off x="9588500" y="9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143305</xdr:rowOff>
    </xdr:from>
    <xdr:ext cx="599010" cy="259045"/>
    <xdr:sp macro="" textlink="">
      <xdr:nvSpPr>
        <xdr:cNvPr id="364" name="テキスト ボックス 363"/>
        <xdr:cNvSpPr txBox="1"/>
      </xdr:nvSpPr>
      <xdr:spPr>
        <a:xfrm>
          <a:off x="9339795" y="92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87764</xdr:rowOff>
    </xdr:from>
    <xdr:to>
      <xdr:col>46</xdr:col>
      <xdr:colOff>38100</xdr:colOff>
      <xdr:row>54</xdr:row>
      <xdr:rowOff>17914</xdr:rowOff>
    </xdr:to>
    <xdr:sp macro="" textlink="">
      <xdr:nvSpPr>
        <xdr:cNvPr id="365" name="楕円 364"/>
        <xdr:cNvSpPr/>
      </xdr:nvSpPr>
      <xdr:spPr>
        <a:xfrm>
          <a:off x="8699500" y="91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34441</xdr:rowOff>
    </xdr:from>
    <xdr:ext cx="599010" cy="259045"/>
    <xdr:sp macro="" textlink="">
      <xdr:nvSpPr>
        <xdr:cNvPr id="366" name="テキスト ボックス 365"/>
        <xdr:cNvSpPr txBox="1"/>
      </xdr:nvSpPr>
      <xdr:spPr>
        <a:xfrm>
          <a:off x="8450795" y="89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113257</xdr:rowOff>
    </xdr:from>
    <xdr:to>
      <xdr:col>41</xdr:col>
      <xdr:colOff>101600</xdr:colOff>
      <xdr:row>52</xdr:row>
      <xdr:rowOff>43407</xdr:rowOff>
    </xdr:to>
    <xdr:sp macro="" textlink="">
      <xdr:nvSpPr>
        <xdr:cNvPr id="367" name="楕円 366"/>
        <xdr:cNvSpPr/>
      </xdr:nvSpPr>
      <xdr:spPr>
        <a:xfrm>
          <a:off x="7810500" y="8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59934</xdr:rowOff>
    </xdr:from>
    <xdr:ext cx="599010" cy="259045"/>
    <xdr:sp macro="" textlink="">
      <xdr:nvSpPr>
        <xdr:cNvPr id="368" name="テキスト ボックス 367"/>
        <xdr:cNvSpPr txBox="1"/>
      </xdr:nvSpPr>
      <xdr:spPr>
        <a:xfrm>
          <a:off x="7561795" y="863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78583</xdr:rowOff>
    </xdr:from>
    <xdr:to>
      <xdr:col>36</xdr:col>
      <xdr:colOff>165100</xdr:colOff>
      <xdr:row>52</xdr:row>
      <xdr:rowOff>8733</xdr:rowOff>
    </xdr:to>
    <xdr:sp macro="" textlink="">
      <xdr:nvSpPr>
        <xdr:cNvPr id="369" name="楕円 368"/>
        <xdr:cNvSpPr/>
      </xdr:nvSpPr>
      <xdr:spPr>
        <a:xfrm>
          <a:off x="6921500" y="88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25260</xdr:rowOff>
    </xdr:from>
    <xdr:ext cx="599010" cy="259045"/>
    <xdr:sp macro="" textlink="">
      <xdr:nvSpPr>
        <xdr:cNvPr id="370" name="テキスト ボックス 369"/>
        <xdr:cNvSpPr txBox="1"/>
      </xdr:nvSpPr>
      <xdr:spPr>
        <a:xfrm>
          <a:off x="6672795" y="859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128601</xdr:rowOff>
    </xdr:from>
    <xdr:to>
      <xdr:col>54</xdr:col>
      <xdr:colOff>189865</xdr:colOff>
      <xdr:row>78</xdr:row>
      <xdr:rowOff>25400</xdr:rowOff>
    </xdr:to>
    <xdr:cxnSp macro="">
      <xdr:nvCxnSpPr>
        <xdr:cNvPr id="390" name="直線コネクタ 389"/>
        <xdr:cNvCxnSpPr/>
      </xdr:nvCxnSpPr>
      <xdr:spPr>
        <a:xfrm flipV="1">
          <a:off x="10475595" y="12987351"/>
          <a:ext cx="1270" cy="41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75278</xdr:rowOff>
    </xdr:from>
    <xdr:ext cx="534377" cy="259045"/>
    <xdr:sp macro="" textlink="">
      <xdr:nvSpPr>
        <xdr:cNvPr id="393" name="普通建設事業費 （ うち新規整備　）最大値テキスト"/>
        <xdr:cNvSpPr txBox="1"/>
      </xdr:nvSpPr>
      <xdr:spPr>
        <a:xfrm>
          <a:off x="10528300" y="127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128601</xdr:rowOff>
    </xdr:from>
    <xdr:to>
      <xdr:col>55</xdr:col>
      <xdr:colOff>88900</xdr:colOff>
      <xdr:row>75</xdr:row>
      <xdr:rowOff>128601</xdr:rowOff>
    </xdr:to>
    <xdr:cxnSp macro="">
      <xdr:nvCxnSpPr>
        <xdr:cNvPr id="394" name="直線コネクタ 393"/>
        <xdr:cNvCxnSpPr/>
      </xdr:nvCxnSpPr>
      <xdr:spPr>
        <a:xfrm>
          <a:off x="10388600" y="1298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50798</xdr:rowOff>
    </xdr:from>
    <xdr:to>
      <xdr:col>55</xdr:col>
      <xdr:colOff>0</xdr:colOff>
      <xdr:row>76</xdr:row>
      <xdr:rowOff>80344</xdr:rowOff>
    </xdr:to>
    <xdr:cxnSp macro="">
      <xdr:nvCxnSpPr>
        <xdr:cNvPr id="395" name="直線コネクタ 394"/>
        <xdr:cNvCxnSpPr/>
      </xdr:nvCxnSpPr>
      <xdr:spPr>
        <a:xfrm>
          <a:off x="9639300" y="12738098"/>
          <a:ext cx="838200" cy="3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62504</xdr:rowOff>
    </xdr:from>
    <xdr:ext cx="534377" cy="259045"/>
    <xdr:sp macro="" textlink="">
      <xdr:nvSpPr>
        <xdr:cNvPr id="396" name="普通建設事業費 （ うち新規整備　）平均値テキスト"/>
        <xdr:cNvSpPr txBox="1"/>
      </xdr:nvSpPr>
      <xdr:spPr>
        <a:xfrm>
          <a:off x="10528300" y="13264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84077</xdr:rowOff>
    </xdr:from>
    <xdr:to>
      <xdr:col>55</xdr:col>
      <xdr:colOff>50800</xdr:colOff>
      <xdr:row>78</xdr:row>
      <xdr:rowOff>14227</xdr:rowOff>
    </xdr:to>
    <xdr:sp macro="" textlink="">
      <xdr:nvSpPr>
        <xdr:cNvPr id="397" name="フローチャート: 判断 396"/>
        <xdr:cNvSpPr/>
      </xdr:nvSpPr>
      <xdr:spPr>
        <a:xfrm>
          <a:off x="104267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54015</xdr:rowOff>
    </xdr:from>
    <xdr:to>
      <xdr:col>50</xdr:col>
      <xdr:colOff>114300</xdr:colOff>
      <xdr:row>74</xdr:row>
      <xdr:rowOff>50798</xdr:rowOff>
    </xdr:to>
    <xdr:cxnSp macro="">
      <xdr:nvCxnSpPr>
        <xdr:cNvPr id="398" name="直線コネクタ 397"/>
        <xdr:cNvCxnSpPr/>
      </xdr:nvCxnSpPr>
      <xdr:spPr>
        <a:xfrm>
          <a:off x="8750300" y="12569865"/>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68228</xdr:rowOff>
    </xdr:from>
    <xdr:to>
      <xdr:col>50</xdr:col>
      <xdr:colOff>165100</xdr:colOff>
      <xdr:row>77</xdr:row>
      <xdr:rowOff>169828</xdr:rowOff>
    </xdr:to>
    <xdr:sp macro="" textlink="">
      <xdr:nvSpPr>
        <xdr:cNvPr id="399" name="フローチャート: 判断 398"/>
        <xdr:cNvSpPr/>
      </xdr:nvSpPr>
      <xdr:spPr>
        <a:xfrm>
          <a:off x="95885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160955</xdr:rowOff>
    </xdr:from>
    <xdr:ext cx="534377" cy="259045"/>
    <xdr:sp macro="" textlink="">
      <xdr:nvSpPr>
        <xdr:cNvPr id="400" name="テキスト ボックス 399"/>
        <xdr:cNvSpPr txBox="1"/>
      </xdr:nvSpPr>
      <xdr:spPr>
        <a:xfrm>
          <a:off x="9372111" y="133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61285</xdr:rowOff>
    </xdr:from>
    <xdr:to>
      <xdr:col>45</xdr:col>
      <xdr:colOff>177800</xdr:colOff>
      <xdr:row>73</xdr:row>
      <xdr:rowOff>54015</xdr:rowOff>
    </xdr:to>
    <xdr:cxnSp macro="">
      <xdr:nvCxnSpPr>
        <xdr:cNvPr id="401" name="直線コネクタ 400"/>
        <xdr:cNvCxnSpPr/>
      </xdr:nvCxnSpPr>
      <xdr:spPr>
        <a:xfrm>
          <a:off x="7861300" y="12234235"/>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76578</xdr:rowOff>
    </xdr:from>
    <xdr:to>
      <xdr:col>46</xdr:col>
      <xdr:colOff>38100</xdr:colOff>
      <xdr:row>78</xdr:row>
      <xdr:rowOff>6728</xdr:rowOff>
    </xdr:to>
    <xdr:sp macro="" textlink="">
      <xdr:nvSpPr>
        <xdr:cNvPr id="402" name="フローチャート: 判断 401"/>
        <xdr:cNvSpPr/>
      </xdr:nvSpPr>
      <xdr:spPr>
        <a:xfrm>
          <a:off x="8699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169305</xdr:rowOff>
    </xdr:from>
    <xdr:ext cx="534377" cy="259045"/>
    <xdr:sp macro="" textlink="">
      <xdr:nvSpPr>
        <xdr:cNvPr id="403" name="テキスト ボックス 402"/>
        <xdr:cNvSpPr txBox="1"/>
      </xdr:nvSpPr>
      <xdr:spPr>
        <a:xfrm>
          <a:off x="8483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61285</xdr:rowOff>
    </xdr:from>
    <xdr:to>
      <xdr:col>41</xdr:col>
      <xdr:colOff>50800</xdr:colOff>
      <xdr:row>72</xdr:row>
      <xdr:rowOff>20959</xdr:rowOff>
    </xdr:to>
    <xdr:cxnSp macro="">
      <xdr:nvCxnSpPr>
        <xdr:cNvPr id="404" name="直線コネクタ 403"/>
        <xdr:cNvCxnSpPr/>
      </xdr:nvCxnSpPr>
      <xdr:spPr>
        <a:xfrm flipV="1">
          <a:off x="6972300" y="12234235"/>
          <a:ext cx="889000" cy="1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72092</xdr:rowOff>
    </xdr:from>
    <xdr:to>
      <xdr:col>41</xdr:col>
      <xdr:colOff>101600</xdr:colOff>
      <xdr:row>78</xdr:row>
      <xdr:rowOff>2242</xdr:rowOff>
    </xdr:to>
    <xdr:sp macro="" textlink="">
      <xdr:nvSpPr>
        <xdr:cNvPr id="405" name="フローチャート: 判断 404"/>
        <xdr:cNvSpPr/>
      </xdr:nvSpPr>
      <xdr:spPr>
        <a:xfrm>
          <a:off x="7810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164819</xdr:rowOff>
    </xdr:from>
    <xdr:ext cx="534377" cy="259045"/>
    <xdr:sp macro="" textlink="">
      <xdr:nvSpPr>
        <xdr:cNvPr id="406" name="テキスト ボックス 405"/>
        <xdr:cNvSpPr txBox="1"/>
      </xdr:nvSpPr>
      <xdr:spPr>
        <a:xfrm>
          <a:off x="7594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68571</xdr:rowOff>
    </xdr:from>
    <xdr:to>
      <xdr:col>36</xdr:col>
      <xdr:colOff>165100</xdr:colOff>
      <xdr:row>77</xdr:row>
      <xdr:rowOff>170171</xdr:rowOff>
    </xdr:to>
    <xdr:sp macro="" textlink="">
      <xdr:nvSpPr>
        <xdr:cNvPr id="407" name="フローチャート: 判断 406"/>
        <xdr:cNvSpPr/>
      </xdr:nvSpPr>
      <xdr:spPr>
        <a:xfrm>
          <a:off x="6921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161298</xdr:rowOff>
    </xdr:from>
    <xdr:ext cx="534377" cy="259045"/>
    <xdr:sp macro="" textlink="">
      <xdr:nvSpPr>
        <xdr:cNvPr id="408" name="テキスト ボックス 407"/>
        <xdr:cNvSpPr txBox="1"/>
      </xdr:nvSpPr>
      <xdr:spPr>
        <a:xfrm>
          <a:off x="6705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29544</xdr:rowOff>
    </xdr:from>
    <xdr:to>
      <xdr:col>55</xdr:col>
      <xdr:colOff>50800</xdr:colOff>
      <xdr:row>76</xdr:row>
      <xdr:rowOff>131144</xdr:rowOff>
    </xdr:to>
    <xdr:sp macro="" textlink="">
      <xdr:nvSpPr>
        <xdr:cNvPr id="414" name="楕円 413"/>
        <xdr:cNvSpPr/>
      </xdr:nvSpPr>
      <xdr:spPr>
        <a:xfrm>
          <a:off x="10426700" y="130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115921</xdr:rowOff>
    </xdr:from>
    <xdr:ext cx="534377" cy="259045"/>
    <xdr:sp macro="" textlink="">
      <xdr:nvSpPr>
        <xdr:cNvPr id="415" name="普通建設事業費 （ うち新規整備　）該当値テキスト"/>
        <xdr:cNvSpPr txBox="1"/>
      </xdr:nvSpPr>
      <xdr:spPr>
        <a:xfrm>
          <a:off x="10528300" y="12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171448</xdr:rowOff>
    </xdr:from>
    <xdr:to>
      <xdr:col>50</xdr:col>
      <xdr:colOff>165100</xdr:colOff>
      <xdr:row>74</xdr:row>
      <xdr:rowOff>101598</xdr:rowOff>
    </xdr:to>
    <xdr:sp macro="" textlink="">
      <xdr:nvSpPr>
        <xdr:cNvPr id="416" name="楕円 415"/>
        <xdr:cNvSpPr/>
      </xdr:nvSpPr>
      <xdr:spPr>
        <a:xfrm>
          <a:off x="9588500" y="12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118125</xdr:rowOff>
    </xdr:from>
    <xdr:ext cx="599010" cy="259045"/>
    <xdr:sp macro="" textlink="">
      <xdr:nvSpPr>
        <xdr:cNvPr id="417" name="テキスト ボックス 416"/>
        <xdr:cNvSpPr txBox="1"/>
      </xdr:nvSpPr>
      <xdr:spPr>
        <a:xfrm>
          <a:off x="9339795" y="124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3215</xdr:rowOff>
    </xdr:from>
    <xdr:to>
      <xdr:col>46</xdr:col>
      <xdr:colOff>38100</xdr:colOff>
      <xdr:row>73</xdr:row>
      <xdr:rowOff>104815</xdr:rowOff>
    </xdr:to>
    <xdr:sp macro="" textlink="">
      <xdr:nvSpPr>
        <xdr:cNvPr id="418" name="楕円 417"/>
        <xdr:cNvSpPr/>
      </xdr:nvSpPr>
      <xdr:spPr>
        <a:xfrm>
          <a:off x="8699500" y="125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121342</xdr:rowOff>
    </xdr:from>
    <xdr:ext cx="599010" cy="259045"/>
    <xdr:sp macro="" textlink="">
      <xdr:nvSpPr>
        <xdr:cNvPr id="419" name="テキスト ボックス 418"/>
        <xdr:cNvSpPr txBox="1"/>
      </xdr:nvSpPr>
      <xdr:spPr>
        <a:xfrm>
          <a:off x="8450795" y="122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10485</xdr:rowOff>
    </xdr:from>
    <xdr:to>
      <xdr:col>41</xdr:col>
      <xdr:colOff>101600</xdr:colOff>
      <xdr:row>71</xdr:row>
      <xdr:rowOff>112085</xdr:rowOff>
    </xdr:to>
    <xdr:sp macro="" textlink="">
      <xdr:nvSpPr>
        <xdr:cNvPr id="420" name="楕円 419"/>
        <xdr:cNvSpPr/>
      </xdr:nvSpPr>
      <xdr:spPr>
        <a:xfrm>
          <a:off x="7810500" y="121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128612</xdr:rowOff>
    </xdr:from>
    <xdr:ext cx="599010" cy="259045"/>
    <xdr:sp macro="" textlink="">
      <xdr:nvSpPr>
        <xdr:cNvPr id="421" name="テキスト ボックス 420"/>
        <xdr:cNvSpPr txBox="1"/>
      </xdr:nvSpPr>
      <xdr:spPr>
        <a:xfrm>
          <a:off x="7561795" y="119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141609</xdr:rowOff>
    </xdr:from>
    <xdr:to>
      <xdr:col>36</xdr:col>
      <xdr:colOff>165100</xdr:colOff>
      <xdr:row>72</xdr:row>
      <xdr:rowOff>71759</xdr:rowOff>
    </xdr:to>
    <xdr:sp macro="" textlink="">
      <xdr:nvSpPr>
        <xdr:cNvPr id="422" name="楕円 421"/>
        <xdr:cNvSpPr/>
      </xdr:nvSpPr>
      <xdr:spPr>
        <a:xfrm>
          <a:off x="6921500" y="12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88286</xdr:rowOff>
    </xdr:from>
    <xdr:ext cx="599010" cy="259045"/>
    <xdr:sp macro="" textlink="">
      <xdr:nvSpPr>
        <xdr:cNvPr id="423" name="テキスト ボックス 422"/>
        <xdr:cNvSpPr txBox="1"/>
      </xdr:nvSpPr>
      <xdr:spPr>
        <a:xfrm>
          <a:off x="6672795" y="120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47" name="直線コネクタ 446"/>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48"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49" name="直線コネクタ 448"/>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0"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1" name="直線コネクタ 450"/>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171107</xdr:rowOff>
    </xdr:from>
    <xdr:to>
      <xdr:col>55</xdr:col>
      <xdr:colOff>0</xdr:colOff>
      <xdr:row>97</xdr:row>
      <xdr:rowOff>15850</xdr:rowOff>
    </xdr:to>
    <xdr:cxnSp macro="">
      <xdr:nvCxnSpPr>
        <xdr:cNvPr id="452" name="直線コネクタ 451"/>
        <xdr:cNvCxnSpPr/>
      </xdr:nvCxnSpPr>
      <xdr:spPr>
        <a:xfrm flipV="1">
          <a:off x="9639300" y="166303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3"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4" name="フローチャート: 判断 453"/>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126822</xdr:rowOff>
    </xdr:from>
    <xdr:to>
      <xdr:col>50</xdr:col>
      <xdr:colOff>114300</xdr:colOff>
      <xdr:row>97</xdr:row>
      <xdr:rowOff>15850</xdr:rowOff>
    </xdr:to>
    <xdr:cxnSp macro="">
      <xdr:nvCxnSpPr>
        <xdr:cNvPr id="455" name="直線コネクタ 454"/>
        <xdr:cNvCxnSpPr/>
      </xdr:nvCxnSpPr>
      <xdr:spPr>
        <a:xfrm>
          <a:off x="8750300" y="16586022"/>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56" name="フローチャート: 判断 455"/>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57" name="テキスト ボックス 456"/>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117780</xdr:rowOff>
    </xdr:from>
    <xdr:to>
      <xdr:col>45</xdr:col>
      <xdr:colOff>177800</xdr:colOff>
      <xdr:row>96</xdr:row>
      <xdr:rowOff>126822</xdr:rowOff>
    </xdr:to>
    <xdr:cxnSp macro="">
      <xdr:nvCxnSpPr>
        <xdr:cNvPr id="458" name="直線コネクタ 457"/>
        <xdr:cNvCxnSpPr/>
      </xdr:nvCxnSpPr>
      <xdr:spPr>
        <a:xfrm>
          <a:off x="7861300" y="16405530"/>
          <a:ext cx="889000" cy="1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59" name="フローチャート: 判断 458"/>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0" name="テキスト ボックス 459"/>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117780</xdr:rowOff>
    </xdr:from>
    <xdr:to>
      <xdr:col>41</xdr:col>
      <xdr:colOff>50800</xdr:colOff>
      <xdr:row>96</xdr:row>
      <xdr:rowOff>142380</xdr:rowOff>
    </xdr:to>
    <xdr:cxnSp macro="">
      <xdr:nvCxnSpPr>
        <xdr:cNvPr id="461" name="直線コネクタ 460"/>
        <xdr:cNvCxnSpPr/>
      </xdr:nvCxnSpPr>
      <xdr:spPr>
        <a:xfrm flipV="1">
          <a:off x="6972300" y="16405530"/>
          <a:ext cx="889000" cy="1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2" name="フローチャート: 判断 461"/>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3" name="テキスト ボックス 462"/>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4" name="フローチャート: 判断 463"/>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5" name="テキスト ボックス 464"/>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120307</xdr:rowOff>
    </xdr:from>
    <xdr:to>
      <xdr:col>55</xdr:col>
      <xdr:colOff>50800</xdr:colOff>
      <xdr:row>97</xdr:row>
      <xdr:rowOff>50457</xdr:rowOff>
    </xdr:to>
    <xdr:sp macro="" textlink="">
      <xdr:nvSpPr>
        <xdr:cNvPr id="471" name="楕円 470"/>
        <xdr:cNvSpPr/>
      </xdr:nvSpPr>
      <xdr:spPr>
        <a:xfrm>
          <a:off x="10426700" y="1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143184</xdr:rowOff>
    </xdr:from>
    <xdr:ext cx="534377" cy="259045"/>
    <xdr:sp macro="" textlink="">
      <xdr:nvSpPr>
        <xdr:cNvPr id="472" name="普通建設事業費 （ うち更新整備　）該当値テキスト"/>
        <xdr:cNvSpPr txBox="1"/>
      </xdr:nvSpPr>
      <xdr:spPr>
        <a:xfrm>
          <a:off x="10528300" y="164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136500</xdr:rowOff>
    </xdr:from>
    <xdr:to>
      <xdr:col>50</xdr:col>
      <xdr:colOff>165100</xdr:colOff>
      <xdr:row>97</xdr:row>
      <xdr:rowOff>66650</xdr:rowOff>
    </xdr:to>
    <xdr:sp macro="" textlink="">
      <xdr:nvSpPr>
        <xdr:cNvPr id="473" name="楕円 472"/>
        <xdr:cNvSpPr/>
      </xdr:nvSpPr>
      <xdr:spPr>
        <a:xfrm>
          <a:off x="9588500" y="165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83177</xdr:rowOff>
    </xdr:from>
    <xdr:ext cx="534377" cy="259045"/>
    <xdr:sp macro="" textlink="">
      <xdr:nvSpPr>
        <xdr:cNvPr id="474" name="テキスト ボックス 473"/>
        <xdr:cNvSpPr txBox="1"/>
      </xdr:nvSpPr>
      <xdr:spPr>
        <a:xfrm>
          <a:off x="9372111" y="163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76022</xdr:rowOff>
    </xdr:from>
    <xdr:to>
      <xdr:col>46</xdr:col>
      <xdr:colOff>38100</xdr:colOff>
      <xdr:row>97</xdr:row>
      <xdr:rowOff>6172</xdr:rowOff>
    </xdr:to>
    <xdr:sp macro="" textlink="">
      <xdr:nvSpPr>
        <xdr:cNvPr id="475" name="楕円 474"/>
        <xdr:cNvSpPr/>
      </xdr:nvSpPr>
      <xdr:spPr>
        <a:xfrm>
          <a:off x="8699500" y="165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22699</xdr:rowOff>
    </xdr:from>
    <xdr:ext cx="534377" cy="259045"/>
    <xdr:sp macro="" textlink="">
      <xdr:nvSpPr>
        <xdr:cNvPr id="476" name="テキスト ボックス 475"/>
        <xdr:cNvSpPr txBox="1"/>
      </xdr:nvSpPr>
      <xdr:spPr>
        <a:xfrm>
          <a:off x="8483111" y="163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66980</xdr:rowOff>
    </xdr:from>
    <xdr:to>
      <xdr:col>41</xdr:col>
      <xdr:colOff>101600</xdr:colOff>
      <xdr:row>95</xdr:row>
      <xdr:rowOff>168580</xdr:rowOff>
    </xdr:to>
    <xdr:sp macro="" textlink="">
      <xdr:nvSpPr>
        <xdr:cNvPr id="477" name="楕円 476"/>
        <xdr:cNvSpPr/>
      </xdr:nvSpPr>
      <xdr:spPr>
        <a:xfrm>
          <a:off x="7810500" y="163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13657</xdr:rowOff>
    </xdr:from>
    <xdr:ext cx="534377" cy="259045"/>
    <xdr:sp macro="" textlink="">
      <xdr:nvSpPr>
        <xdr:cNvPr id="478" name="テキスト ボックス 477"/>
        <xdr:cNvSpPr txBox="1"/>
      </xdr:nvSpPr>
      <xdr:spPr>
        <a:xfrm>
          <a:off x="7594111" y="161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91580</xdr:rowOff>
    </xdr:from>
    <xdr:to>
      <xdr:col>36</xdr:col>
      <xdr:colOff>165100</xdr:colOff>
      <xdr:row>97</xdr:row>
      <xdr:rowOff>21730</xdr:rowOff>
    </xdr:to>
    <xdr:sp macro="" textlink="">
      <xdr:nvSpPr>
        <xdr:cNvPr id="479" name="楕円 478"/>
        <xdr:cNvSpPr/>
      </xdr:nvSpPr>
      <xdr:spPr>
        <a:xfrm>
          <a:off x="6921500" y="165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38257</xdr:rowOff>
    </xdr:from>
    <xdr:ext cx="534377" cy="259045"/>
    <xdr:sp macro="" textlink="">
      <xdr:nvSpPr>
        <xdr:cNvPr id="480" name="テキスト ボックス 479"/>
        <xdr:cNvSpPr txBox="1"/>
      </xdr:nvSpPr>
      <xdr:spPr>
        <a:xfrm>
          <a:off x="6705111" y="163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105933</xdr:rowOff>
    </xdr:from>
    <xdr:to>
      <xdr:col>85</xdr:col>
      <xdr:colOff>126364</xdr:colOff>
      <xdr:row>39</xdr:row>
      <xdr:rowOff>98878</xdr:rowOff>
    </xdr:to>
    <xdr:cxnSp macro="">
      <xdr:nvCxnSpPr>
        <xdr:cNvPr id="506" name="直線コネクタ 505"/>
        <xdr:cNvCxnSpPr/>
      </xdr:nvCxnSpPr>
      <xdr:spPr>
        <a:xfrm flipV="1">
          <a:off x="16317595" y="6106683"/>
          <a:ext cx="1269" cy="67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121044</xdr:rowOff>
    </xdr:from>
    <xdr:ext cx="249299" cy="259045"/>
    <xdr:sp macro="" textlink="">
      <xdr:nvSpPr>
        <xdr:cNvPr id="507" name="災害復旧事業費最小値テキスト"/>
        <xdr:cNvSpPr txBox="1"/>
      </xdr:nvSpPr>
      <xdr:spPr>
        <a:xfrm>
          <a:off x="16370300" y="680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52610</xdr:rowOff>
    </xdr:from>
    <xdr:ext cx="534377" cy="259045"/>
    <xdr:sp macro="" textlink="">
      <xdr:nvSpPr>
        <xdr:cNvPr id="509" name="災害復旧事業費最大値テキスト"/>
        <xdr:cNvSpPr txBox="1"/>
      </xdr:nvSpPr>
      <xdr:spPr>
        <a:xfrm>
          <a:off x="16370300" y="58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105933</xdr:rowOff>
    </xdr:from>
    <xdr:to>
      <xdr:col>86</xdr:col>
      <xdr:colOff>25400</xdr:colOff>
      <xdr:row>35</xdr:row>
      <xdr:rowOff>105933</xdr:rowOff>
    </xdr:to>
    <xdr:cxnSp macro="">
      <xdr:nvCxnSpPr>
        <xdr:cNvPr id="510" name="直線コネクタ 509"/>
        <xdr:cNvCxnSpPr/>
      </xdr:nvCxnSpPr>
      <xdr:spPr>
        <a:xfrm>
          <a:off x="16230600" y="610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105933</xdr:rowOff>
    </xdr:from>
    <xdr:to>
      <xdr:col>85</xdr:col>
      <xdr:colOff>127000</xdr:colOff>
      <xdr:row>36</xdr:row>
      <xdr:rowOff>75855</xdr:rowOff>
    </xdr:to>
    <xdr:cxnSp macro="">
      <xdr:nvCxnSpPr>
        <xdr:cNvPr id="511" name="直線コネクタ 510"/>
        <xdr:cNvCxnSpPr/>
      </xdr:nvCxnSpPr>
      <xdr:spPr>
        <a:xfrm flipV="1">
          <a:off x="15481300" y="6106683"/>
          <a:ext cx="838200" cy="14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165495</xdr:rowOff>
    </xdr:from>
    <xdr:ext cx="378565" cy="259045"/>
    <xdr:sp macro="" textlink="">
      <xdr:nvSpPr>
        <xdr:cNvPr id="512" name="災害復旧事業費平均値テキスト"/>
        <xdr:cNvSpPr txBox="1"/>
      </xdr:nvSpPr>
      <xdr:spPr>
        <a:xfrm>
          <a:off x="16370300" y="66805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15618</xdr:rowOff>
    </xdr:from>
    <xdr:to>
      <xdr:col>85</xdr:col>
      <xdr:colOff>177800</xdr:colOff>
      <xdr:row>39</xdr:row>
      <xdr:rowOff>117218</xdr:rowOff>
    </xdr:to>
    <xdr:sp macro="" textlink="">
      <xdr:nvSpPr>
        <xdr:cNvPr id="513" name="フローチャート: 判断 512"/>
        <xdr:cNvSpPr/>
      </xdr:nvSpPr>
      <xdr:spPr>
        <a:xfrm>
          <a:off x="162687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93523</xdr:rowOff>
    </xdr:from>
    <xdr:to>
      <xdr:col>81</xdr:col>
      <xdr:colOff>50800</xdr:colOff>
      <xdr:row>36</xdr:row>
      <xdr:rowOff>75855</xdr:rowOff>
    </xdr:to>
    <xdr:cxnSp macro="">
      <xdr:nvCxnSpPr>
        <xdr:cNvPr id="514" name="直線コネクタ 513"/>
        <xdr:cNvCxnSpPr/>
      </xdr:nvCxnSpPr>
      <xdr:spPr>
        <a:xfrm>
          <a:off x="14592300" y="5579923"/>
          <a:ext cx="889000" cy="6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5951</xdr:rowOff>
    </xdr:from>
    <xdr:to>
      <xdr:col>81</xdr:col>
      <xdr:colOff>101600</xdr:colOff>
      <xdr:row>39</xdr:row>
      <xdr:rowOff>107551</xdr:rowOff>
    </xdr:to>
    <xdr:sp macro="" textlink="">
      <xdr:nvSpPr>
        <xdr:cNvPr id="515" name="フローチャート: 判断 514"/>
        <xdr:cNvSpPr/>
      </xdr:nvSpPr>
      <xdr:spPr>
        <a:xfrm>
          <a:off x="15430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98678</xdr:rowOff>
    </xdr:from>
    <xdr:ext cx="469744" cy="259045"/>
    <xdr:sp macro="" textlink="">
      <xdr:nvSpPr>
        <xdr:cNvPr id="516" name="テキスト ボックス 515"/>
        <xdr:cNvSpPr txBox="1"/>
      </xdr:nvSpPr>
      <xdr:spPr>
        <a:xfrm>
          <a:off x="15246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51362</xdr:rowOff>
    </xdr:from>
    <xdr:to>
      <xdr:col>76</xdr:col>
      <xdr:colOff>114300</xdr:colOff>
      <xdr:row>32</xdr:row>
      <xdr:rowOff>93523</xdr:rowOff>
    </xdr:to>
    <xdr:cxnSp macro="">
      <xdr:nvCxnSpPr>
        <xdr:cNvPr id="517" name="直線コネクタ 516"/>
        <xdr:cNvCxnSpPr/>
      </xdr:nvCxnSpPr>
      <xdr:spPr>
        <a:xfrm>
          <a:off x="13703300" y="5194862"/>
          <a:ext cx="889000" cy="3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165415</xdr:rowOff>
    </xdr:from>
    <xdr:to>
      <xdr:col>76</xdr:col>
      <xdr:colOff>165100</xdr:colOff>
      <xdr:row>39</xdr:row>
      <xdr:rowOff>95565</xdr:rowOff>
    </xdr:to>
    <xdr:sp macro="" textlink="">
      <xdr:nvSpPr>
        <xdr:cNvPr id="518" name="フローチャート: 判断 517"/>
        <xdr:cNvSpPr/>
      </xdr:nvSpPr>
      <xdr:spPr>
        <a:xfrm>
          <a:off x="14541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86692</xdr:rowOff>
    </xdr:from>
    <xdr:ext cx="469744" cy="259045"/>
    <xdr:sp macro="" textlink="">
      <xdr:nvSpPr>
        <xdr:cNvPr id="519" name="テキスト ボックス 518"/>
        <xdr:cNvSpPr txBox="1"/>
      </xdr:nvSpPr>
      <xdr:spPr>
        <a:xfrm>
          <a:off x="14357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51362</xdr:rowOff>
    </xdr:from>
    <xdr:to>
      <xdr:col>71</xdr:col>
      <xdr:colOff>177800</xdr:colOff>
      <xdr:row>34</xdr:row>
      <xdr:rowOff>38822</xdr:rowOff>
    </xdr:to>
    <xdr:cxnSp macro="">
      <xdr:nvCxnSpPr>
        <xdr:cNvPr id="520" name="直線コネクタ 519"/>
        <xdr:cNvCxnSpPr/>
      </xdr:nvCxnSpPr>
      <xdr:spPr>
        <a:xfrm flipV="1">
          <a:off x="12814300" y="5194862"/>
          <a:ext cx="889000" cy="6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28158</xdr:rowOff>
    </xdr:from>
    <xdr:to>
      <xdr:col>72</xdr:col>
      <xdr:colOff>38100</xdr:colOff>
      <xdr:row>39</xdr:row>
      <xdr:rowOff>129758</xdr:rowOff>
    </xdr:to>
    <xdr:sp macro="" textlink="">
      <xdr:nvSpPr>
        <xdr:cNvPr id="521" name="フローチャート: 判断 520"/>
        <xdr:cNvSpPr/>
      </xdr:nvSpPr>
      <xdr:spPr>
        <a:xfrm>
          <a:off x="13652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120885</xdr:rowOff>
    </xdr:from>
    <xdr:ext cx="378565" cy="259045"/>
    <xdr:sp macro="" textlink="">
      <xdr:nvSpPr>
        <xdr:cNvPr id="522" name="テキスト ボックス 521"/>
        <xdr:cNvSpPr txBox="1"/>
      </xdr:nvSpPr>
      <xdr:spPr>
        <a:xfrm>
          <a:off x="13514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34199</xdr:rowOff>
    </xdr:from>
    <xdr:to>
      <xdr:col>67</xdr:col>
      <xdr:colOff>101600</xdr:colOff>
      <xdr:row>39</xdr:row>
      <xdr:rowOff>135799</xdr:rowOff>
    </xdr:to>
    <xdr:sp macro="" textlink="">
      <xdr:nvSpPr>
        <xdr:cNvPr id="523" name="フローチャート: 判断 522"/>
        <xdr:cNvSpPr/>
      </xdr:nvSpPr>
      <xdr:spPr>
        <a:xfrm>
          <a:off x="12763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126926</xdr:rowOff>
    </xdr:from>
    <xdr:ext cx="378565" cy="259045"/>
    <xdr:sp macro="" textlink="">
      <xdr:nvSpPr>
        <xdr:cNvPr id="524" name="テキスト ボックス 523"/>
        <xdr:cNvSpPr txBox="1"/>
      </xdr:nvSpPr>
      <xdr:spPr>
        <a:xfrm>
          <a:off x="12625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55133</xdr:rowOff>
    </xdr:from>
    <xdr:to>
      <xdr:col>85</xdr:col>
      <xdr:colOff>177800</xdr:colOff>
      <xdr:row>35</xdr:row>
      <xdr:rowOff>156733</xdr:rowOff>
    </xdr:to>
    <xdr:sp macro="" textlink="">
      <xdr:nvSpPr>
        <xdr:cNvPr id="530" name="楕円 529"/>
        <xdr:cNvSpPr/>
      </xdr:nvSpPr>
      <xdr:spPr>
        <a:xfrm>
          <a:off x="16268700" y="60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8160</xdr:rowOff>
    </xdr:from>
    <xdr:ext cx="534377" cy="259045"/>
    <xdr:sp macro="" textlink="">
      <xdr:nvSpPr>
        <xdr:cNvPr id="531" name="災害復旧事業費該当値テキスト"/>
        <xdr:cNvSpPr txBox="1"/>
      </xdr:nvSpPr>
      <xdr:spPr>
        <a:xfrm>
          <a:off x="16370300" y="60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25055</xdr:rowOff>
    </xdr:from>
    <xdr:to>
      <xdr:col>81</xdr:col>
      <xdr:colOff>101600</xdr:colOff>
      <xdr:row>36</xdr:row>
      <xdr:rowOff>126655</xdr:rowOff>
    </xdr:to>
    <xdr:sp macro="" textlink="">
      <xdr:nvSpPr>
        <xdr:cNvPr id="532" name="楕円 531"/>
        <xdr:cNvSpPr/>
      </xdr:nvSpPr>
      <xdr:spPr>
        <a:xfrm>
          <a:off x="154305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143182</xdr:rowOff>
    </xdr:from>
    <xdr:ext cx="534377" cy="259045"/>
    <xdr:sp macro="" textlink="">
      <xdr:nvSpPr>
        <xdr:cNvPr id="533" name="テキスト ボックス 532"/>
        <xdr:cNvSpPr txBox="1"/>
      </xdr:nvSpPr>
      <xdr:spPr>
        <a:xfrm>
          <a:off x="15214111" y="59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42723</xdr:rowOff>
    </xdr:from>
    <xdr:to>
      <xdr:col>76</xdr:col>
      <xdr:colOff>165100</xdr:colOff>
      <xdr:row>32</xdr:row>
      <xdr:rowOff>144323</xdr:rowOff>
    </xdr:to>
    <xdr:sp macro="" textlink="">
      <xdr:nvSpPr>
        <xdr:cNvPr id="534" name="楕円 533"/>
        <xdr:cNvSpPr/>
      </xdr:nvSpPr>
      <xdr:spPr>
        <a:xfrm>
          <a:off x="14541500" y="55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160850</xdr:rowOff>
    </xdr:from>
    <xdr:ext cx="534377" cy="259045"/>
    <xdr:sp macro="" textlink="">
      <xdr:nvSpPr>
        <xdr:cNvPr id="535" name="テキスト ボックス 534"/>
        <xdr:cNvSpPr txBox="1"/>
      </xdr:nvSpPr>
      <xdr:spPr>
        <a:xfrm>
          <a:off x="14325111" y="530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562</xdr:rowOff>
    </xdr:from>
    <xdr:to>
      <xdr:col>72</xdr:col>
      <xdr:colOff>38100</xdr:colOff>
      <xdr:row>30</xdr:row>
      <xdr:rowOff>102162</xdr:rowOff>
    </xdr:to>
    <xdr:sp macro="" textlink="">
      <xdr:nvSpPr>
        <xdr:cNvPr id="536" name="楕円 535"/>
        <xdr:cNvSpPr/>
      </xdr:nvSpPr>
      <xdr:spPr>
        <a:xfrm>
          <a:off x="13652500" y="51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118689</xdr:rowOff>
    </xdr:from>
    <xdr:ext cx="534377" cy="259045"/>
    <xdr:sp macro="" textlink="">
      <xdr:nvSpPr>
        <xdr:cNvPr id="537" name="テキスト ボックス 536"/>
        <xdr:cNvSpPr txBox="1"/>
      </xdr:nvSpPr>
      <xdr:spPr>
        <a:xfrm>
          <a:off x="13436111" y="4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159472</xdr:rowOff>
    </xdr:from>
    <xdr:to>
      <xdr:col>67</xdr:col>
      <xdr:colOff>101600</xdr:colOff>
      <xdr:row>34</xdr:row>
      <xdr:rowOff>89622</xdr:rowOff>
    </xdr:to>
    <xdr:sp macro="" textlink="">
      <xdr:nvSpPr>
        <xdr:cNvPr id="538" name="楕円 537"/>
        <xdr:cNvSpPr/>
      </xdr:nvSpPr>
      <xdr:spPr>
        <a:xfrm>
          <a:off x="12763500" y="5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106149</xdr:rowOff>
    </xdr:from>
    <xdr:ext cx="534377" cy="259045"/>
    <xdr:sp macro="" textlink="">
      <xdr:nvSpPr>
        <xdr:cNvPr id="539" name="テキスト ボックス 538"/>
        <xdr:cNvSpPr txBox="1"/>
      </xdr:nvSpPr>
      <xdr:spPr>
        <a:xfrm>
          <a:off x="12547111" y="55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101181</xdr:rowOff>
    </xdr:from>
    <xdr:to>
      <xdr:col>85</xdr:col>
      <xdr:colOff>127000</xdr:colOff>
      <xdr:row>75</xdr:row>
      <xdr:rowOff>161123</xdr:rowOff>
    </xdr:to>
    <xdr:cxnSp macro="">
      <xdr:nvCxnSpPr>
        <xdr:cNvPr id="619" name="直線コネクタ 618"/>
        <xdr:cNvCxnSpPr/>
      </xdr:nvCxnSpPr>
      <xdr:spPr>
        <a:xfrm flipV="1">
          <a:off x="15481300" y="12959931"/>
          <a:ext cx="8382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20"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128482</xdr:rowOff>
    </xdr:from>
    <xdr:to>
      <xdr:col>81</xdr:col>
      <xdr:colOff>50800</xdr:colOff>
      <xdr:row>75</xdr:row>
      <xdr:rowOff>161123</xdr:rowOff>
    </xdr:to>
    <xdr:cxnSp macro="">
      <xdr:nvCxnSpPr>
        <xdr:cNvPr id="622" name="直線コネクタ 621"/>
        <xdr:cNvCxnSpPr/>
      </xdr:nvCxnSpPr>
      <xdr:spPr>
        <a:xfrm>
          <a:off x="14592300" y="12987232"/>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4" name="テキスト ボックス 623"/>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128482</xdr:rowOff>
    </xdr:from>
    <xdr:to>
      <xdr:col>76</xdr:col>
      <xdr:colOff>114300</xdr:colOff>
      <xdr:row>75</xdr:row>
      <xdr:rowOff>168928</xdr:rowOff>
    </xdr:to>
    <xdr:cxnSp macro="">
      <xdr:nvCxnSpPr>
        <xdr:cNvPr id="625" name="直線コネクタ 624"/>
        <xdr:cNvCxnSpPr/>
      </xdr:nvCxnSpPr>
      <xdr:spPr>
        <a:xfrm flipV="1">
          <a:off x="13703300" y="12987232"/>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7" name="テキスト ボックス 626"/>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168928</xdr:rowOff>
    </xdr:from>
    <xdr:to>
      <xdr:col>71</xdr:col>
      <xdr:colOff>177800</xdr:colOff>
      <xdr:row>76</xdr:row>
      <xdr:rowOff>22543</xdr:rowOff>
    </xdr:to>
    <xdr:cxnSp macro="">
      <xdr:nvCxnSpPr>
        <xdr:cNvPr id="628" name="直線コネクタ 627"/>
        <xdr:cNvCxnSpPr/>
      </xdr:nvCxnSpPr>
      <xdr:spPr>
        <a:xfrm flipV="1">
          <a:off x="12814300" y="13027678"/>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30" name="テキスト ボックス 629"/>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2" name="テキスト ボックス 631"/>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50381</xdr:rowOff>
    </xdr:from>
    <xdr:to>
      <xdr:col>85</xdr:col>
      <xdr:colOff>177800</xdr:colOff>
      <xdr:row>75</xdr:row>
      <xdr:rowOff>151981</xdr:rowOff>
    </xdr:to>
    <xdr:sp macro="" textlink="">
      <xdr:nvSpPr>
        <xdr:cNvPr id="638" name="楕円 637"/>
        <xdr:cNvSpPr/>
      </xdr:nvSpPr>
      <xdr:spPr>
        <a:xfrm>
          <a:off x="16268700" y="129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73258</xdr:rowOff>
    </xdr:from>
    <xdr:ext cx="534377" cy="259045"/>
    <xdr:sp macro="" textlink="">
      <xdr:nvSpPr>
        <xdr:cNvPr id="639" name="公債費該当値テキスト"/>
        <xdr:cNvSpPr txBox="1"/>
      </xdr:nvSpPr>
      <xdr:spPr>
        <a:xfrm>
          <a:off x="16370300"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110323</xdr:rowOff>
    </xdr:from>
    <xdr:to>
      <xdr:col>81</xdr:col>
      <xdr:colOff>101600</xdr:colOff>
      <xdr:row>76</xdr:row>
      <xdr:rowOff>40472</xdr:rowOff>
    </xdr:to>
    <xdr:sp macro="" textlink="">
      <xdr:nvSpPr>
        <xdr:cNvPr id="640" name="楕円 639"/>
        <xdr:cNvSpPr/>
      </xdr:nvSpPr>
      <xdr:spPr>
        <a:xfrm>
          <a:off x="15430500" y="12969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57000</xdr:rowOff>
    </xdr:from>
    <xdr:ext cx="534377" cy="259045"/>
    <xdr:sp macro="" textlink="">
      <xdr:nvSpPr>
        <xdr:cNvPr id="641" name="テキスト ボックス 640"/>
        <xdr:cNvSpPr txBox="1"/>
      </xdr:nvSpPr>
      <xdr:spPr>
        <a:xfrm>
          <a:off x="15214111" y="127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77682</xdr:rowOff>
    </xdr:from>
    <xdr:to>
      <xdr:col>76</xdr:col>
      <xdr:colOff>165100</xdr:colOff>
      <xdr:row>76</xdr:row>
      <xdr:rowOff>7832</xdr:rowOff>
    </xdr:to>
    <xdr:sp macro="" textlink="">
      <xdr:nvSpPr>
        <xdr:cNvPr id="642" name="楕円 641"/>
        <xdr:cNvSpPr/>
      </xdr:nvSpPr>
      <xdr:spPr>
        <a:xfrm>
          <a:off x="14541500" y="129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24359</xdr:rowOff>
    </xdr:from>
    <xdr:ext cx="534377" cy="259045"/>
    <xdr:sp macro="" textlink="">
      <xdr:nvSpPr>
        <xdr:cNvPr id="643" name="テキスト ボックス 642"/>
        <xdr:cNvSpPr txBox="1"/>
      </xdr:nvSpPr>
      <xdr:spPr>
        <a:xfrm>
          <a:off x="14325111" y="1271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118128</xdr:rowOff>
    </xdr:from>
    <xdr:to>
      <xdr:col>72</xdr:col>
      <xdr:colOff>38100</xdr:colOff>
      <xdr:row>76</xdr:row>
      <xdr:rowOff>48279</xdr:rowOff>
    </xdr:to>
    <xdr:sp macro="" textlink="">
      <xdr:nvSpPr>
        <xdr:cNvPr id="644" name="楕円 643"/>
        <xdr:cNvSpPr/>
      </xdr:nvSpPr>
      <xdr:spPr>
        <a:xfrm>
          <a:off x="13652500" y="1297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64805</xdr:rowOff>
    </xdr:from>
    <xdr:ext cx="534377" cy="259045"/>
    <xdr:sp macro="" textlink="">
      <xdr:nvSpPr>
        <xdr:cNvPr id="645" name="テキスト ボックス 644"/>
        <xdr:cNvSpPr txBox="1"/>
      </xdr:nvSpPr>
      <xdr:spPr>
        <a:xfrm>
          <a:off x="13436111" y="127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143193</xdr:rowOff>
    </xdr:from>
    <xdr:to>
      <xdr:col>67</xdr:col>
      <xdr:colOff>101600</xdr:colOff>
      <xdr:row>76</xdr:row>
      <xdr:rowOff>73343</xdr:rowOff>
    </xdr:to>
    <xdr:sp macro="" textlink="">
      <xdr:nvSpPr>
        <xdr:cNvPr id="646" name="楕円 645"/>
        <xdr:cNvSpPr/>
      </xdr:nvSpPr>
      <xdr:spPr>
        <a:xfrm>
          <a:off x="127635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64470</xdr:rowOff>
    </xdr:from>
    <xdr:ext cx="534377" cy="259045"/>
    <xdr:sp macro="" textlink="">
      <xdr:nvSpPr>
        <xdr:cNvPr id="647" name="テキスト ボックス 646"/>
        <xdr:cNvSpPr txBox="1"/>
      </xdr:nvSpPr>
      <xdr:spPr>
        <a:xfrm>
          <a:off x="12547111" y="130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1" name="テキスト ボックス 66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46084</xdr:rowOff>
    </xdr:from>
    <xdr:to>
      <xdr:col>85</xdr:col>
      <xdr:colOff>126364</xdr:colOff>
      <xdr:row>98</xdr:row>
      <xdr:rowOff>137725</xdr:rowOff>
    </xdr:to>
    <xdr:cxnSp macro="">
      <xdr:nvCxnSpPr>
        <xdr:cNvPr id="669" name="直線コネクタ 668"/>
        <xdr:cNvCxnSpPr/>
      </xdr:nvCxnSpPr>
      <xdr:spPr>
        <a:xfrm flipV="1">
          <a:off x="16317595" y="16333834"/>
          <a:ext cx="1269" cy="605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141552</xdr:rowOff>
    </xdr:from>
    <xdr:ext cx="378565" cy="259045"/>
    <xdr:sp macro="" textlink="">
      <xdr:nvSpPr>
        <xdr:cNvPr id="670" name="積立金最小値テキスト"/>
        <xdr:cNvSpPr txBox="1"/>
      </xdr:nvSpPr>
      <xdr:spPr>
        <a:xfrm>
          <a:off x="16370300" y="1694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137725</xdr:rowOff>
    </xdr:from>
    <xdr:to>
      <xdr:col>86</xdr:col>
      <xdr:colOff>25400</xdr:colOff>
      <xdr:row>98</xdr:row>
      <xdr:rowOff>137725</xdr:rowOff>
    </xdr:to>
    <xdr:cxnSp macro="">
      <xdr:nvCxnSpPr>
        <xdr:cNvPr id="671" name="直線コネクタ 670"/>
        <xdr:cNvCxnSpPr/>
      </xdr:nvCxnSpPr>
      <xdr:spPr>
        <a:xfrm>
          <a:off x="16230600" y="1693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164211</xdr:rowOff>
    </xdr:from>
    <xdr:ext cx="534377" cy="259045"/>
    <xdr:sp macro="" textlink="">
      <xdr:nvSpPr>
        <xdr:cNvPr id="672" name="積立金最大値テキスト"/>
        <xdr:cNvSpPr txBox="1"/>
      </xdr:nvSpPr>
      <xdr:spPr>
        <a:xfrm>
          <a:off x="16370300" y="161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46084</xdr:rowOff>
    </xdr:from>
    <xdr:to>
      <xdr:col>86</xdr:col>
      <xdr:colOff>25400</xdr:colOff>
      <xdr:row>95</xdr:row>
      <xdr:rowOff>46084</xdr:rowOff>
    </xdr:to>
    <xdr:cxnSp macro="">
      <xdr:nvCxnSpPr>
        <xdr:cNvPr id="673" name="直線コネクタ 672"/>
        <xdr:cNvCxnSpPr/>
      </xdr:nvCxnSpPr>
      <xdr:spPr>
        <a:xfrm>
          <a:off x="16230600" y="1633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126487</xdr:rowOff>
    </xdr:from>
    <xdr:to>
      <xdr:col>85</xdr:col>
      <xdr:colOff>127000</xdr:colOff>
      <xdr:row>97</xdr:row>
      <xdr:rowOff>27694</xdr:rowOff>
    </xdr:to>
    <xdr:cxnSp macro="">
      <xdr:nvCxnSpPr>
        <xdr:cNvPr id="674" name="直線コネクタ 673"/>
        <xdr:cNvCxnSpPr/>
      </xdr:nvCxnSpPr>
      <xdr:spPr>
        <a:xfrm>
          <a:off x="15481300" y="16585687"/>
          <a:ext cx="8382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99057</xdr:rowOff>
    </xdr:from>
    <xdr:ext cx="534377" cy="259045"/>
    <xdr:sp macro="" textlink="">
      <xdr:nvSpPr>
        <xdr:cNvPr id="675" name="積立金平均値テキスト"/>
        <xdr:cNvSpPr txBox="1"/>
      </xdr:nvSpPr>
      <xdr:spPr>
        <a:xfrm>
          <a:off x="16370300" y="16729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120630</xdr:rowOff>
    </xdr:from>
    <xdr:to>
      <xdr:col>85</xdr:col>
      <xdr:colOff>177800</xdr:colOff>
      <xdr:row>98</xdr:row>
      <xdr:rowOff>50780</xdr:rowOff>
    </xdr:to>
    <xdr:sp macro="" textlink="">
      <xdr:nvSpPr>
        <xdr:cNvPr id="676" name="フローチャート: 判断 675"/>
        <xdr:cNvSpPr/>
      </xdr:nvSpPr>
      <xdr:spPr>
        <a:xfrm>
          <a:off x="162687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148991</xdr:rowOff>
    </xdr:from>
    <xdr:to>
      <xdr:col>81</xdr:col>
      <xdr:colOff>50800</xdr:colOff>
      <xdr:row>96</xdr:row>
      <xdr:rowOff>126487</xdr:rowOff>
    </xdr:to>
    <xdr:cxnSp macro="">
      <xdr:nvCxnSpPr>
        <xdr:cNvPr id="677" name="直線コネクタ 676"/>
        <xdr:cNvCxnSpPr/>
      </xdr:nvCxnSpPr>
      <xdr:spPr>
        <a:xfrm>
          <a:off x="14592300" y="16265291"/>
          <a:ext cx="889000" cy="3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157352</xdr:rowOff>
    </xdr:from>
    <xdr:to>
      <xdr:col>81</xdr:col>
      <xdr:colOff>101600</xdr:colOff>
      <xdr:row>98</xdr:row>
      <xdr:rowOff>87502</xdr:rowOff>
    </xdr:to>
    <xdr:sp macro="" textlink="">
      <xdr:nvSpPr>
        <xdr:cNvPr id="678" name="フローチャート: 判断 677"/>
        <xdr:cNvSpPr/>
      </xdr:nvSpPr>
      <xdr:spPr>
        <a:xfrm>
          <a:off x="15430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78629</xdr:rowOff>
    </xdr:from>
    <xdr:ext cx="534377" cy="259045"/>
    <xdr:sp macro="" textlink="">
      <xdr:nvSpPr>
        <xdr:cNvPr id="679" name="テキスト ボックス 678"/>
        <xdr:cNvSpPr txBox="1"/>
      </xdr:nvSpPr>
      <xdr:spPr>
        <a:xfrm>
          <a:off x="15214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148991</xdr:rowOff>
    </xdr:from>
    <xdr:to>
      <xdr:col>76</xdr:col>
      <xdr:colOff>114300</xdr:colOff>
      <xdr:row>96</xdr:row>
      <xdr:rowOff>152967</xdr:rowOff>
    </xdr:to>
    <xdr:cxnSp macro="">
      <xdr:nvCxnSpPr>
        <xdr:cNvPr id="680" name="直線コネクタ 679"/>
        <xdr:cNvCxnSpPr/>
      </xdr:nvCxnSpPr>
      <xdr:spPr>
        <a:xfrm flipV="1">
          <a:off x="13703300" y="16265291"/>
          <a:ext cx="889000" cy="3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161841</xdr:rowOff>
    </xdr:from>
    <xdr:to>
      <xdr:col>76</xdr:col>
      <xdr:colOff>165100</xdr:colOff>
      <xdr:row>98</xdr:row>
      <xdr:rowOff>91991</xdr:rowOff>
    </xdr:to>
    <xdr:sp macro="" textlink="">
      <xdr:nvSpPr>
        <xdr:cNvPr id="681" name="フローチャート: 判断 680"/>
        <xdr:cNvSpPr/>
      </xdr:nvSpPr>
      <xdr:spPr>
        <a:xfrm>
          <a:off x="14541500" y="167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83118</xdr:rowOff>
    </xdr:from>
    <xdr:ext cx="534377" cy="259045"/>
    <xdr:sp macro="" textlink="">
      <xdr:nvSpPr>
        <xdr:cNvPr id="682" name="テキスト ボックス 681"/>
        <xdr:cNvSpPr txBox="1"/>
      </xdr:nvSpPr>
      <xdr:spPr>
        <a:xfrm>
          <a:off x="14325111" y="168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95388</xdr:rowOff>
    </xdr:from>
    <xdr:to>
      <xdr:col>71</xdr:col>
      <xdr:colOff>177800</xdr:colOff>
      <xdr:row>96</xdr:row>
      <xdr:rowOff>152967</xdr:rowOff>
    </xdr:to>
    <xdr:cxnSp macro="">
      <xdr:nvCxnSpPr>
        <xdr:cNvPr id="683" name="直線コネクタ 682"/>
        <xdr:cNvCxnSpPr/>
      </xdr:nvCxnSpPr>
      <xdr:spPr>
        <a:xfrm>
          <a:off x="12814300" y="15525888"/>
          <a:ext cx="889000" cy="108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169441</xdr:rowOff>
    </xdr:from>
    <xdr:to>
      <xdr:col>72</xdr:col>
      <xdr:colOff>38100</xdr:colOff>
      <xdr:row>98</xdr:row>
      <xdr:rowOff>99591</xdr:rowOff>
    </xdr:to>
    <xdr:sp macro="" textlink="">
      <xdr:nvSpPr>
        <xdr:cNvPr id="684" name="フローチャート: 判断 683"/>
        <xdr:cNvSpPr/>
      </xdr:nvSpPr>
      <xdr:spPr>
        <a:xfrm>
          <a:off x="13652500" y="1680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90718</xdr:rowOff>
    </xdr:from>
    <xdr:ext cx="469744" cy="259045"/>
    <xdr:sp macro="" textlink="">
      <xdr:nvSpPr>
        <xdr:cNvPr id="685" name="テキスト ボックス 684"/>
        <xdr:cNvSpPr txBox="1"/>
      </xdr:nvSpPr>
      <xdr:spPr>
        <a:xfrm>
          <a:off x="13468428" y="168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6156</xdr:rowOff>
    </xdr:from>
    <xdr:to>
      <xdr:col>67</xdr:col>
      <xdr:colOff>101600</xdr:colOff>
      <xdr:row>98</xdr:row>
      <xdr:rowOff>107756</xdr:rowOff>
    </xdr:to>
    <xdr:sp macro="" textlink="">
      <xdr:nvSpPr>
        <xdr:cNvPr id="686" name="フローチャート: 判断 685"/>
        <xdr:cNvSpPr/>
      </xdr:nvSpPr>
      <xdr:spPr>
        <a:xfrm>
          <a:off x="127635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98883</xdr:rowOff>
    </xdr:from>
    <xdr:ext cx="469744" cy="259045"/>
    <xdr:sp macro="" textlink="">
      <xdr:nvSpPr>
        <xdr:cNvPr id="687" name="テキスト ボックス 686"/>
        <xdr:cNvSpPr txBox="1"/>
      </xdr:nvSpPr>
      <xdr:spPr>
        <a:xfrm>
          <a:off x="12579428" y="1690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148344</xdr:rowOff>
    </xdr:from>
    <xdr:to>
      <xdr:col>85</xdr:col>
      <xdr:colOff>177800</xdr:colOff>
      <xdr:row>97</xdr:row>
      <xdr:rowOff>78494</xdr:rowOff>
    </xdr:to>
    <xdr:sp macro="" textlink="">
      <xdr:nvSpPr>
        <xdr:cNvPr id="693" name="楕円 692"/>
        <xdr:cNvSpPr/>
      </xdr:nvSpPr>
      <xdr:spPr>
        <a:xfrm>
          <a:off x="16268700" y="166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171221</xdr:rowOff>
    </xdr:from>
    <xdr:ext cx="534377" cy="259045"/>
    <xdr:sp macro="" textlink="">
      <xdr:nvSpPr>
        <xdr:cNvPr id="694" name="積立金該当値テキスト"/>
        <xdr:cNvSpPr txBox="1"/>
      </xdr:nvSpPr>
      <xdr:spPr>
        <a:xfrm>
          <a:off x="16370300" y="164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75687</xdr:rowOff>
    </xdr:from>
    <xdr:to>
      <xdr:col>81</xdr:col>
      <xdr:colOff>101600</xdr:colOff>
      <xdr:row>97</xdr:row>
      <xdr:rowOff>5837</xdr:rowOff>
    </xdr:to>
    <xdr:sp macro="" textlink="">
      <xdr:nvSpPr>
        <xdr:cNvPr id="695" name="楕円 694"/>
        <xdr:cNvSpPr/>
      </xdr:nvSpPr>
      <xdr:spPr>
        <a:xfrm>
          <a:off x="15430500" y="165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22364</xdr:rowOff>
    </xdr:from>
    <xdr:ext cx="534377" cy="259045"/>
    <xdr:sp macro="" textlink="">
      <xdr:nvSpPr>
        <xdr:cNvPr id="696" name="テキスト ボックス 695"/>
        <xdr:cNvSpPr txBox="1"/>
      </xdr:nvSpPr>
      <xdr:spPr>
        <a:xfrm>
          <a:off x="15214111" y="163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98191</xdr:rowOff>
    </xdr:from>
    <xdr:to>
      <xdr:col>76</xdr:col>
      <xdr:colOff>165100</xdr:colOff>
      <xdr:row>95</xdr:row>
      <xdr:rowOff>28341</xdr:rowOff>
    </xdr:to>
    <xdr:sp macro="" textlink="">
      <xdr:nvSpPr>
        <xdr:cNvPr id="697" name="楕円 696"/>
        <xdr:cNvSpPr/>
      </xdr:nvSpPr>
      <xdr:spPr>
        <a:xfrm>
          <a:off x="14541500" y="162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44868</xdr:rowOff>
    </xdr:from>
    <xdr:ext cx="534377" cy="259045"/>
    <xdr:sp macro="" textlink="">
      <xdr:nvSpPr>
        <xdr:cNvPr id="698" name="テキスト ボックス 697"/>
        <xdr:cNvSpPr txBox="1"/>
      </xdr:nvSpPr>
      <xdr:spPr>
        <a:xfrm>
          <a:off x="14325111" y="1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102167</xdr:rowOff>
    </xdr:from>
    <xdr:to>
      <xdr:col>72</xdr:col>
      <xdr:colOff>38100</xdr:colOff>
      <xdr:row>97</xdr:row>
      <xdr:rowOff>32317</xdr:rowOff>
    </xdr:to>
    <xdr:sp macro="" textlink="">
      <xdr:nvSpPr>
        <xdr:cNvPr id="699" name="楕円 698"/>
        <xdr:cNvSpPr/>
      </xdr:nvSpPr>
      <xdr:spPr>
        <a:xfrm>
          <a:off x="13652500" y="165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48844</xdr:rowOff>
    </xdr:from>
    <xdr:ext cx="534377" cy="259045"/>
    <xdr:sp macro="" textlink="">
      <xdr:nvSpPr>
        <xdr:cNvPr id="700" name="テキスト ボックス 699"/>
        <xdr:cNvSpPr txBox="1"/>
      </xdr:nvSpPr>
      <xdr:spPr>
        <a:xfrm>
          <a:off x="13436111" y="163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44588</xdr:rowOff>
    </xdr:from>
    <xdr:to>
      <xdr:col>67</xdr:col>
      <xdr:colOff>101600</xdr:colOff>
      <xdr:row>90</xdr:row>
      <xdr:rowOff>146188</xdr:rowOff>
    </xdr:to>
    <xdr:sp macro="" textlink="">
      <xdr:nvSpPr>
        <xdr:cNvPr id="701" name="楕円 700"/>
        <xdr:cNvSpPr/>
      </xdr:nvSpPr>
      <xdr:spPr>
        <a:xfrm>
          <a:off x="12763500" y="15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162715</xdr:rowOff>
    </xdr:from>
    <xdr:ext cx="599010" cy="259045"/>
    <xdr:sp macro="" textlink="">
      <xdr:nvSpPr>
        <xdr:cNvPr id="702" name="テキスト ボックス 701"/>
        <xdr:cNvSpPr txBox="1"/>
      </xdr:nvSpPr>
      <xdr:spPr>
        <a:xfrm>
          <a:off x="12514795" y="152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132733</xdr:rowOff>
    </xdr:from>
    <xdr:to>
      <xdr:col>116</xdr:col>
      <xdr:colOff>62864</xdr:colOff>
      <xdr:row>39</xdr:row>
      <xdr:rowOff>98878</xdr:rowOff>
    </xdr:to>
    <xdr:cxnSp macro="">
      <xdr:nvCxnSpPr>
        <xdr:cNvPr id="728" name="直線コネクタ 727"/>
        <xdr:cNvCxnSpPr/>
      </xdr:nvCxnSpPr>
      <xdr:spPr>
        <a:xfrm flipV="1">
          <a:off x="22159595" y="5790583"/>
          <a:ext cx="1269" cy="99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79410</xdr:rowOff>
    </xdr:from>
    <xdr:ext cx="469744" cy="259045"/>
    <xdr:sp macro="" textlink="">
      <xdr:nvSpPr>
        <xdr:cNvPr id="731" name="投資及び出資金最大値テキスト"/>
        <xdr:cNvSpPr txBox="1"/>
      </xdr:nvSpPr>
      <xdr:spPr>
        <a:xfrm>
          <a:off x="22212300" y="556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132733</xdr:rowOff>
    </xdr:from>
    <xdr:to>
      <xdr:col>116</xdr:col>
      <xdr:colOff>152400</xdr:colOff>
      <xdr:row>33</xdr:row>
      <xdr:rowOff>132733</xdr:rowOff>
    </xdr:to>
    <xdr:cxnSp macro="">
      <xdr:nvCxnSpPr>
        <xdr:cNvPr id="732" name="直線コネクタ 731"/>
        <xdr:cNvCxnSpPr/>
      </xdr:nvCxnSpPr>
      <xdr:spPr>
        <a:xfrm>
          <a:off x="22072600" y="579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106607</xdr:rowOff>
    </xdr:from>
    <xdr:to>
      <xdr:col>116</xdr:col>
      <xdr:colOff>63500</xdr:colOff>
      <xdr:row>38</xdr:row>
      <xdr:rowOff>79284</xdr:rowOff>
    </xdr:to>
    <xdr:cxnSp macro="">
      <xdr:nvCxnSpPr>
        <xdr:cNvPr id="733" name="直線コネクタ 732"/>
        <xdr:cNvCxnSpPr/>
      </xdr:nvCxnSpPr>
      <xdr:spPr>
        <a:xfrm>
          <a:off x="21323300" y="5935907"/>
          <a:ext cx="838200" cy="6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60904</xdr:rowOff>
    </xdr:from>
    <xdr:ext cx="469744" cy="259045"/>
    <xdr:sp macro="" textlink="">
      <xdr:nvSpPr>
        <xdr:cNvPr id="734" name="投資及び出資金平均値テキスト"/>
        <xdr:cNvSpPr txBox="1"/>
      </xdr:nvSpPr>
      <xdr:spPr>
        <a:xfrm>
          <a:off x="22212300" y="657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82477</xdr:rowOff>
    </xdr:from>
    <xdr:to>
      <xdr:col>116</xdr:col>
      <xdr:colOff>114300</xdr:colOff>
      <xdr:row>39</xdr:row>
      <xdr:rowOff>12627</xdr:rowOff>
    </xdr:to>
    <xdr:sp macro="" textlink="">
      <xdr:nvSpPr>
        <xdr:cNvPr id="735" name="フローチャート: 判断 734"/>
        <xdr:cNvSpPr/>
      </xdr:nvSpPr>
      <xdr:spPr>
        <a:xfrm>
          <a:off x="22110700" y="659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21590</xdr:rowOff>
    </xdr:from>
    <xdr:to>
      <xdr:col>111</xdr:col>
      <xdr:colOff>177800</xdr:colOff>
      <xdr:row>34</xdr:row>
      <xdr:rowOff>106607</xdr:rowOff>
    </xdr:to>
    <xdr:cxnSp macro="">
      <xdr:nvCxnSpPr>
        <xdr:cNvPr id="736" name="直線コネクタ 735"/>
        <xdr:cNvCxnSpPr/>
      </xdr:nvCxnSpPr>
      <xdr:spPr>
        <a:xfrm>
          <a:off x="20434300" y="5336540"/>
          <a:ext cx="889000" cy="59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116549</xdr:rowOff>
    </xdr:from>
    <xdr:to>
      <xdr:col>112</xdr:col>
      <xdr:colOff>38100</xdr:colOff>
      <xdr:row>39</xdr:row>
      <xdr:rowOff>46699</xdr:rowOff>
    </xdr:to>
    <xdr:sp macro="" textlink="">
      <xdr:nvSpPr>
        <xdr:cNvPr id="737" name="フローチャート: 判断 736"/>
        <xdr:cNvSpPr/>
      </xdr:nvSpPr>
      <xdr:spPr>
        <a:xfrm>
          <a:off x="21272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37826</xdr:rowOff>
    </xdr:from>
    <xdr:ext cx="378565" cy="259045"/>
    <xdr:sp macro="" textlink="">
      <xdr:nvSpPr>
        <xdr:cNvPr id="738" name="テキスト ボックス 737"/>
        <xdr:cNvSpPr txBox="1"/>
      </xdr:nvSpPr>
      <xdr:spPr>
        <a:xfrm>
          <a:off x="21134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117275</xdr:rowOff>
    </xdr:from>
    <xdr:to>
      <xdr:col>107</xdr:col>
      <xdr:colOff>50800</xdr:colOff>
      <xdr:row>31</xdr:row>
      <xdr:rowOff>21590</xdr:rowOff>
    </xdr:to>
    <xdr:cxnSp macro="">
      <xdr:nvCxnSpPr>
        <xdr:cNvPr id="739" name="直線コネクタ 738"/>
        <xdr:cNvCxnSpPr/>
      </xdr:nvCxnSpPr>
      <xdr:spPr>
        <a:xfrm>
          <a:off x="19545300" y="5260775"/>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118727</xdr:rowOff>
    </xdr:from>
    <xdr:to>
      <xdr:col>107</xdr:col>
      <xdr:colOff>101600</xdr:colOff>
      <xdr:row>39</xdr:row>
      <xdr:rowOff>48877</xdr:rowOff>
    </xdr:to>
    <xdr:sp macro="" textlink="">
      <xdr:nvSpPr>
        <xdr:cNvPr id="740" name="フローチャート: 判断 739"/>
        <xdr:cNvSpPr/>
      </xdr:nvSpPr>
      <xdr:spPr>
        <a:xfrm>
          <a:off x="203835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40004</xdr:rowOff>
    </xdr:from>
    <xdr:ext cx="378565" cy="259045"/>
    <xdr:sp macro="" textlink="">
      <xdr:nvSpPr>
        <xdr:cNvPr id="741" name="テキスト ボックス 740"/>
        <xdr:cNvSpPr txBox="1"/>
      </xdr:nvSpPr>
      <xdr:spPr>
        <a:xfrm>
          <a:off x="20245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117275</xdr:rowOff>
    </xdr:from>
    <xdr:to>
      <xdr:col>102</xdr:col>
      <xdr:colOff>114300</xdr:colOff>
      <xdr:row>30</xdr:row>
      <xdr:rowOff>127726</xdr:rowOff>
    </xdr:to>
    <xdr:cxnSp macro="">
      <xdr:nvCxnSpPr>
        <xdr:cNvPr id="742" name="直線コネクタ 741"/>
        <xdr:cNvCxnSpPr/>
      </xdr:nvCxnSpPr>
      <xdr:spPr>
        <a:xfrm flipV="1">
          <a:off x="18656300" y="526077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122428</xdr:rowOff>
    </xdr:from>
    <xdr:to>
      <xdr:col>102</xdr:col>
      <xdr:colOff>165100</xdr:colOff>
      <xdr:row>39</xdr:row>
      <xdr:rowOff>52578</xdr:rowOff>
    </xdr:to>
    <xdr:sp macro="" textlink="">
      <xdr:nvSpPr>
        <xdr:cNvPr id="743" name="フローチャート: 判断 742"/>
        <xdr:cNvSpPr/>
      </xdr:nvSpPr>
      <xdr:spPr>
        <a:xfrm>
          <a:off x="19494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43705</xdr:rowOff>
    </xdr:from>
    <xdr:ext cx="378565" cy="259045"/>
    <xdr:sp macro="" textlink="">
      <xdr:nvSpPr>
        <xdr:cNvPr id="744" name="テキスト ボックス 743"/>
        <xdr:cNvSpPr txBox="1"/>
      </xdr:nvSpPr>
      <xdr:spPr>
        <a:xfrm>
          <a:off x="19356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136689</xdr:rowOff>
    </xdr:from>
    <xdr:to>
      <xdr:col>98</xdr:col>
      <xdr:colOff>38100</xdr:colOff>
      <xdr:row>39</xdr:row>
      <xdr:rowOff>66839</xdr:rowOff>
    </xdr:to>
    <xdr:sp macro="" textlink="">
      <xdr:nvSpPr>
        <xdr:cNvPr id="745" name="フローチャート: 判断 744"/>
        <xdr:cNvSpPr/>
      </xdr:nvSpPr>
      <xdr:spPr>
        <a:xfrm>
          <a:off x="18605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57966</xdr:rowOff>
    </xdr:from>
    <xdr:ext cx="378565" cy="259045"/>
    <xdr:sp macro="" textlink="">
      <xdr:nvSpPr>
        <xdr:cNvPr id="746" name="テキスト ボックス 745"/>
        <xdr:cNvSpPr txBox="1"/>
      </xdr:nvSpPr>
      <xdr:spPr>
        <a:xfrm>
          <a:off x="18467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28484</xdr:rowOff>
    </xdr:from>
    <xdr:to>
      <xdr:col>116</xdr:col>
      <xdr:colOff>114300</xdr:colOff>
      <xdr:row>38</xdr:row>
      <xdr:rowOff>130084</xdr:rowOff>
    </xdr:to>
    <xdr:sp macro="" textlink="">
      <xdr:nvSpPr>
        <xdr:cNvPr id="752" name="楕円 751"/>
        <xdr:cNvSpPr/>
      </xdr:nvSpPr>
      <xdr:spPr>
        <a:xfrm>
          <a:off x="22110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51361</xdr:rowOff>
    </xdr:from>
    <xdr:ext cx="469744" cy="259045"/>
    <xdr:sp macro="" textlink="">
      <xdr:nvSpPr>
        <xdr:cNvPr id="753" name="投資及び出資金該当値テキスト"/>
        <xdr:cNvSpPr txBox="1"/>
      </xdr:nvSpPr>
      <xdr:spPr>
        <a:xfrm>
          <a:off x="22212300" y="639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55807</xdr:rowOff>
    </xdr:from>
    <xdr:to>
      <xdr:col>112</xdr:col>
      <xdr:colOff>38100</xdr:colOff>
      <xdr:row>34</xdr:row>
      <xdr:rowOff>157407</xdr:rowOff>
    </xdr:to>
    <xdr:sp macro="" textlink="">
      <xdr:nvSpPr>
        <xdr:cNvPr id="754" name="楕円 753"/>
        <xdr:cNvSpPr/>
      </xdr:nvSpPr>
      <xdr:spPr>
        <a:xfrm>
          <a:off x="21272500" y="58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2484</xdr:rowOff>
    </xdr:from>
    <xdr:ext cx="469744" cy="259045"/>
    <xdr:sp macro="" textlink="">
      <xdr:nvSpPr>
        <xdr:cNvPr id="755" name="テキスト ボックス 754"/>
        <xdr:cNvSpPr txBox="1"/>
      </xdr:nvSpPr>
      <xdr:spPr>
        <a:xfrm>
          <a:off x="21088428" y="566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142240</xdr:rowOff>
    </xdr:from>
    <xdr:to>
      <xdr:col>107</xdr:col>
      <xdr:colOff>101600</xdr:colOff>
      <xdr:row>31</xdr:row>
      <xdr:rowOff>72390</xdr:rowOff>
    </xdr:to>
    <xdr:sp macro="" textlink="">
      <xdr:nvSpPr>
        <xdr:cNvPr id="756" name="楕円 755"/>
        <xdr:cNvSpPr/>
      </xdr:nvSpPr>
      <xdr:spPr>
        <a:xfrm>
          <a:off x="20383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88917</xdr:rowOff>
    </xdr:from>
    <xdr:ext cx="534377" cy="259045"/>
    <xdr:sp macro="" textlink="">
      <xdr:nvSpPr>
        <xdr:cNvPr id="757" name="テキスト ボックス 756"/>
        <xdr:cNvSpPr txBox="1"/>
      </xdr:nvSpPr>
      <xdr:spPr>
        <a:xfrm>
          <a:off x="20167111" y="50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66475</xdr:rowOff>
    </xdr:from>
    <xdr:to>
      <xdr:col>102</xdr:col>
      <xdr:colOff>165100</xdr:colOff>
      <xdr:row>30</xdr:row>
      <xdr:rowOff>168075</xdr:rowOff>
    </xdr:to>
    <xdr:sp macro="" textlink="">
      <xdr:nvSpPr>
        <xdr:cNvPr id="758" name="楕円 757"/>
        <xdr:cNvSpPr/>
      </xdr:nvSpPr>
      <xdr:spPr>
        <a:xfrm>
          <a:off x="19494500" y="52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13152</xdr:rowOff>
    </xdr:from>
    <xdr:ext cx="534377" cy="259045"/>
    <xdr:sp macro="" textlink="">
      <xdr:nvSpPr>
        <xdr:cNvPr id="759" name="テキスト ボックス 758"/>
        <xdr:cNvSpPr txBox="1"/>
      </xdr:nvSpPr>
      <xdr:spPr>
        <a:xfrm>
          <a:off x="19278111" y="49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76926</xdr:rowOff>
    </xdr:from>
    <xdr:to>
      <xdr:col>98</xdr:col>
      <xdr:colOff>38100</xdr:colOff>
      <xdr:row>31</xdr:row>
      <xdr:rowOff>7076</xdr:rowOff>
    </xdr:to>
    <xdr:sp macro="" textlink="">
      <xdr:nvSpPr>
        <xdr:cNvPr id="760" name="楕円 759"/>
        <xdr:cNvSpPr/>
      </xdr:nvSpPr>
      <xdr:spPr>
        <a:xfrm>
          <a:off x="18605500" y="52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23603</xdr:rowOff>
    </xdr:from>
    <xdr:ext cx="534377" cy="259045"/>
    <xdr:sp macro="" textlink="">
      <xdr:nvSpPr>
        <xdr:cNvPr id="761" name="テキスト ボックス 760"/>
        <xdr:cNvSpPr txBox="1"/>
      </xdr:nvSpPr>
      <xdr:spPr>
        <a:xfrm>
          <a:off x="18389111" y="49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65100</xdr:rowOff>
    </xdr:from>
    <xdr:to>
      <xdr:col>116</xdr:col>
      <xdr:colOff>63500</xdr:colOff>
      <xdr:row>58</xdr:row>
      <xdr:rowOff>67614</xdr:rowOff>
    </xdr:to>
    <xdr:cxnSp macro="">
      <xdr:nvCxnSpPr>
        <xdr:cNvPr id="790" name="直線コネクタ 789"/>
        <xdr:cNvCxnSpPr/>
      </xdr:nvCxnSpPr>
      <xdr:spPr>
        <a:xfrm>
          <a:off x="21323300" y="10009200"/>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61823</xdr:rowOff>
    </xdr:from>
    <xdr:to>
      <xdr:col>111</xdr:col>
      <xdr:colOff>177800</xdr:colOff>
      <xdr:row>58</xdr:row>
      <xdr:rowOff>65100</xdr:rowOff>
    </xdr:to>
    <xdr:cxnSp macro="">
      <xdr:nvCxnSpPr>
        <xdr:cNvPr id="793" name="直線コネクタ 792"/>
        <xdr:cNvCxnSpPr/>
      </xdr:nvCxnSpPr>
      <xdr:spPr>
        <a:xfrm>
          <a:off x="20434300" y="100059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51232</xdr:rowOff>
    </xdr:from>
    <xdr:to>
      <xdr:col>107</xdr:col>
      <xdr:colOff>50800</xdr:colOff>
      <xdr:row>58</xdr:row>
      <xdr:rowOff>61823</xdr:rowOff>
    </xdr:to>
    <xdr:cxnSp macro="">
      <xdr:nvCxnSpPr>
        <xdr:cNvPr id="796" name="直線コネクタ 795"/>
        <xdr:cNvCxnSpPr/>
      </xdr:nvCxnSpPr>
      <xdr:spPr>
        <a:xfrm>
          <a:off x="19545300" y="9995332"/>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51232</xdr:rowOff>
    </xdr:from>
    <xdr:to>
      <xdr:col>102</xdr:col>
      <xdr:colOff>114300</xdr:colOff>
      <xdr:row>58</xdr:row>
      <xdr:rowOff>55842</xdr:rowOff>
    </xdr:to>
    <xdr:cxnSp macro="">
      <xdr:nvCxnSpPr>
        <xdr:cNvPr id="799" name="直線コネクタ 798"/>
        <xdr:cNvCxnSpPr/>
      </xdr:nvCxnSpPr>
      <xdr:spPr>
        <a:xfrm flipV="1">
          <a:off x="18656300" y="999533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16814</xdr:rowOff>
    </xdr:from>
    <xdr:to>
      <xdr:col>116</xdr:col>
      <xdr:colOff>114300</xdr:colOff>
      <xdr:row>58</xdr:row>
      <xdr:rowOff>118414</xdr:rowOff>
    </xdr:to>
    <xdr:sp macro="" textlink="">
      <xdr:nvSpPr>
        <xdr:cNvPr id="809" name="楕円 808"/>
        <xdr:cNvSpPr/>
      </xdr:nvSpPr>
      <xdr:spPr>
        <a:xfrm>
          <a:off x="221107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39691</xdr:rowOff>
    </xdr:from>
    <xdr:ext cx="469744" cy="259045"/>
    <xdr:sp macro="" textlink="">
      <xdr:nvSpPr>
        <xdr:cNvPr id="810" name="貸付金該当値テキスト"/>
        <xdr:cNvSpPr txBox="1"/>
      </xdr:nvSpPr>
      <xdr:spPr>
        <a:xfrm>
          <a:off x="22212300" y="98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14300</xdr:rowOff>
    </xdr:from>
    <xdr:to>
      <xdr:col>112</xdr:col>
      <xdr:colOff>38100</xdr:colOff>
      <xdr:row>58</xdr:row>
      <xdr:rowOff>115900</xdr:rowOff>
    </xdr:to>
    <xdr:sp macro="" textlink="">
      <xdr:nvSpPr>
        <xdr:cNvPr id="811" name="楕円 810"/>
        <xdr:cNvSpPr/>
      </xdr:nvSpPr>
      <xdr:spPr>
        <a:xfrm>
          <a:off x="21272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132427</xdr:rowOff>
    </xdr:from>
    <xdr:ext cx="469744" cy="259045"/>
    <xdr:sp macro="" textlink="">
      <xdr:nvSpPr>
        <xdr:cNvPr id="812" name="テキスト ボックス 811"/>
        <xdr:cNvSpPr txBox="1"/>
      </xdr:nvSpPr>
      <xdr:spPr>
        <a:xfrm>
          <a:off x="21088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11023</xdr:rowOff>
    </xdr:from>
    <xdr:to>
      <xdr:col>107</xdr:col>
      <xdr:colOff>101600</xdr:colOff>
      <xdr:row>58</xdr:row>
      <xdr:rowOff>112623</xdr:rowOff>
    </xdr:to>
    <xdr:sp macro="" textlink="">
      <xdr:nvSpPr>
        <xdr:cNvPr id="813" name="楕円 812"/>
        <xdr:cNvSpPr/>
      </xdr:nvSpPr>
      <xdr:spPr>
        <a:xfrm>
          <a:off x="20383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129150</xdr:rowOff>
    </xdr:from>
    <xdr:ext cx="469744" cy="259045"/>
    <xdr:sp macro="" textlink="">
      <xdr:nvSpPr>
        <xdr:cNvPr id="814" name="テキスト ボックス 813"/>
        <xdr:cNvSpPr txBox="1"/>
      </xdr:nvSpPr>
      <xdr:spPr>
        <a:xfrm>
          <a:off x="20199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432</xdr:rowOff>
    </xdr:from>
    <xdr:to>
      <xdr:col>102</xdr:col>
      <xdr:colOff>165100</xdr:colOff>
      <xdr:row>58</xdr:row>
      <xdr:rowOff>102032</xdr:rowOff>
    </xdr:to>
    <xdr:sp macro="" textlink="">
      <xdr:nvSpPr>
        <xdr:cNvPr id="815" name="楕円 814"/>
        <xdr:cNvSpPr/>
      </xdr:nvSpPr>
      <xdr:spPr>
        <a:xfrm>
          <a:off x="19494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118559</xdr:rowOff>
    </xdr:from>
    <xdr:ext cx="469744" cy="259045"/>
    <xdr:sp macro="" textlink="">
      <xdr:nvSpPr>
        <xdr:cNvPr id="816" name="テキスト ボックス 815"/>
        <xdr:cNvSpPr txBox="1"/>
      </xdr:nvSpPr>
      <xdr:spPr>
        <a:xfrm>
          <a:off x="19310428" y="97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5042</xdr:rowOff>
    </xdr:from>
    <xdr:to>
      <xdr:col>98</xdr:col>
      <xdr:colOff>38100</xdr:colOff>
      <xdr:row>58</xdr:row>
      <xdr:rowOff>106642</xdr:rowOff>
    </xdr:to>
    <xdr:sp macro="" textlink="">
      <xdr:nvSpPr>
        <xdr:cNvPr id="817" name="楕円 816"/>
        <xdr:cNvSpPr/>
      </xdr:nvSpPr>
      <xdr:spPr>
        <a:xfrm>
          <a:off x="18605500" y="99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123169</xdr:rowOff>
    </xdr:from>
    <xdr:ext cx="469744" cy="259045"/>
    <xdr:sp macro="" textlink="">
      <xdr:nvSpPr>
        <xdr:cNvPr id="818" name="テキスト ボックス 817"/>
        <xdr:cNvSpPr txBox="1"/>
      </xdr:nvSpPr>
      <xdr:spPr>
        <a:xfrm>
          <a:off x="18421428" y="97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151816</xdr:rowOff>
    </xdr:from>
    <xdr:to>
      <xdr:col>116</xdr:col>
      <xdr:colOff>63500</xdr:colOff>
      <xdr:row>78</xdr:row>
      <xdr:rowOff>77978</xdr:rowOff>
    </xdr:to>
    <xdr:cxnSp macro="">
      <xdr:nvCxnSpPr>
        <xdr:cNvPr id="848" name="直線コネクタ 847"/>
        <xdr:cNvCxnSpPr/>
      </xdr:nvCxnSpPr>
      <xdr:spPr>
        <a:xfrm flipV="1">
          <a:off x="21323300" y="13353466"/>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75997</xdr:rowOff>
    </xdr:from>
    <xdr:to>
      <xdr:col>111</xdr:col>
      <xdr:colOff>177800</xdr:colOff>
      <xdr:row>78</xdr:row>
      <xdr:rowOff>77978</xdr:rowOff>
    </xdr:to>
    <xdr:cxnSp macro="">
      <xdr:nvCxnSpPr>
        <xdr:cNvPr id="851" name="直線コネクタ 850"/>
        <xdr:cNvCxnSpPr/>
      </xdr:nvCxnSpPr>
      <xdr:spPr>
        <a:xfrm>
          <a:off x="20434300" y="1344909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75997</xdr:rowOff>
    </xdr:from>
    <xdr:to>
      <xdr:col>107</xdr:col>
      <xdr:colOff>50800</xdr:colOff>
      <xdr:row>78</xdr:row>
      <xdr:rowOff>109144</xdr:rowOff>
    </xdr:to>
    <xdr:cxnSp macro="">
      <xdr:nvCxnSpPr>
        <xdr:cNvPr id="854" name="直線コネクタ 853"/>
        <xdr:cNvCxnSpPr/>
      </xdr:nvCxnSpPr>
      <xdr:spPr>
        <a:xfrm flipV="1">
          <a:off x="19545300" y="1344909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109144</xdr:rowOff>
    </xdr:from>
    <xdr:to>
      <xdr:col>102</xdr:col>
      <xdr:colOff>114300</xdr:colOff>
      <xdr:row>78</xdr:row>
      <xdr:rowOff>115582</xdr:rowOff>
    </xdr:to>
    <xdr:cxnSp macro="">
      <xdr:nvCxnSpPr>
        <xdr:cNvPr id="857" name="直線コネクタ 856"/>
        <xdr:cNvCxnSpPr/>
      </xdr:nvCxnSpPr>
      <xdr:spPr>
        <a:xfrm flipV="1">
          <a:off x="18656300" y="13482244"/>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101016</xdr:rowOff>
    </xdr:from>
    <xdr:to>
      <xdr:col>116</xdr:col>
      <xdr:colOff>114300</xdr:colOff>
      <xdr:row>78</xdr:row>
      <xdr:rowOff>31166</xdr:rowOff>
    </xdr:to>
    <xdr:sp macro="" textlink="">
      <xdr:nvSpPr>
        <xdr:cNvPr id="867" name="楕円 866"/>
        <xdr:cNvSpPr/>
      </xdr:nvSpPr>
      <xdr:spPr>
        <a:xfrm>
          <a:off x="221107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79443</xdr:rowOff>
    </xdr:from>
    <xdr:ext cx="534377" cy="259045"/>
    <xdr:sp macro="" textlink="">
      <xdr:nvSpPr>
        <xdr:cNvPr id="868" name="繰出金該当値テキスト"/>
        <xdr:cNvSpPr txBox="1"/>
      </xdr:nvSpPr>
      <xdr:spPr>
        <a:xfrm>
          <a:off x="22212300" y="132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27178</xdr:rowOff>
    </xdr:from>
    <xdr:to>
      <xdr:col>112</xdr:col>
      <xdr:colOff>38100</xdr:colOff>
      <xdr:row>78</xdr:row>
      <xdr:rowOff>128778</xdr:rowOff>
    </xdr:to>
    <xdr:sp macro="" textlink="">
      <xdr:nvSpPr>
        <xdr:cNvPr id="869" name="楕円 868"/>
        <xdr:cNvSpPr/>
      </xdr:nvSpPr>
      <xdr:spPr>
        <a:xfrm>
          <a:off x="21272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119905</xdr:rowOff>
    </xdr:from>
    <xdr:ext cx="534377" cy="259045"/>
    <xdr:sp macro="" textlink="">
      <xdr:nvSpPr>
        <xdr:cNvPr id="870" name="テキスト ボックス 869"/>
        <xdr:cNvSpPr txBox="1"/>
      </xdr:nvSpPr>
      <xdr:spPr>
        <a:xfrm>
          <a:off x="21056111" y="134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25197</xdr:rowOff>
    </xdr:from>
    <xdr:to>
      <xdr:col>107</xdr:col>
      <xdr:colOff>101600</xdr:colOff>
      <xdr:row>78</xdr:row>
      <xdr:rowOff>126797</xdr:rowOff>
    </xdr:to>
    <xdr:sp macro="" textlink="">
      <xdr:nvSpPr>
        <xdr:cNvPr id="871" name="楕円 870"/>
        <xdr:cNvSpPr/>
      </xdr:nvSpPr>
      <xdr:spPr>
        <a:xfrm>
          <a:off x="20383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117924</xdr:rowOff>
    </xdr:from>
    <xdr:ext cx="534377" cy="259045"/>
    <xdr:sp macro="" textlink="">
      <xdr:nvSpPr>
        <xdr:cNvPr id="872" name="テキスト ボックス 871"/>
        <xdr:cNvSpPr txBox="1"/>
      </xdr:nvSpPr>
      <xdr:spPr>
        <a:xfrm>
          <a:off x="20167111" y="134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58344</xdr:rowOff>
    </xdr:from>
    <xdr:to>
      <xdr:col>102</xdr:col>
      <xdr:colOff>165100</xdr:colOff>
      <xdr:row>78</xdr:row>
      <xdr:rowOff>159944</xdr:rowOff>
    </xdr:to>
    <xdr:sp macro="" textlink="">
      <xdr:nvSpPr>
        <xdr:cNvPr id="873" name="楕円 872"/>
        <xdr:cNvSpPr/>
      </xdr:nvSpPr>
      <xdr:spPr>
        <a:xfrm>
          <a:off x="19494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151071</xdr:rowOff>
    </xdr:from>
    <xdr:ext cx="534377" cy="259045"/>
    <xdr:sp macro="" textlink="">
      <xdr:nvSpPr>
        <xdr:cNvPr id="874" name="テキスト ボックス 873"/>
        <xdr:cNvSpPr txBox="1"/>
      </xdr:nvSpPr>
      <xdr:spPr>
        <a:xfrm>
          <a:off x="19278111" y="135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64782</xdr:rowOff>
    </xdr:from>
    <xdr:to>
      <xdr:col>98</xdr:col>
      <xdr:colOff>38100</xdr:colOff>
      <xdr:row>78</xdr:row>
      <xdr:rowOff>166382</xdr:rowOff>
    </xdr:to>
    <xdr:sp macro="" textlink="">
      <xdr:nvSpPr>
        <xdr:cNvPr id="875" name="楕円 874"/>
        <xdr:cNvSpPr/>
      </xdr:nvSpPr>
      <xdr:spPr>
        <a:xfrm>
          <a:off x="18605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157509</xdr:rowOff>
    </xdr:from>
    <xdr:ext cx="534377" cy="259045"/>
    <xdr:sp macro="" textlink="">
      <xdr:nvSpPr>
        <xdr:cNvPr id="876" name="テキスト ボックス 875"/>
        <xdr:cNvSpPr txBox="1"/>
      </xdr:nvSpPr>
      <xdr:spPr>
        <a:xfrm>
          <a:off x="18389111" y="135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564,180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80,847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その理由としては、閖上地区の被災市街地復興土地区画整理事業や、第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次防御ライン整備事業等の復興関係のハード事業が概ね完了したことに伴い普通建設事業費が一人当たり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171,725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円減少した一方で、新型コロナウイルス感染症対策として行った特別定額給付金給付事業や、中小企業等支援対策事業などにより、補助費等が一人当たり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130,365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円大幅増となったものである。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109982</xdr:rowOff>
    </xdr:to>
    <xdr:cxnSp macro="">
      <xdr:nvCxnSpPr>
        <xdr:cNvPr id="59" name="直線コネクタ 58"/>
        <xdr:cNvCxnSpPr/>
      </xdr:nvCxnSpPr>
      <xdr:spPr>
        <a:xfrm flipV="1">
          <a:off x="3797300" y="6192571"/>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48717</xdr:rowOff>
    </xdr:from>
    <xdr:to>
      <xdr:col>19</xdr:col>
      <xdr:colOff>177800</xdr:colOff>
      <xdr:row>36</xdr:row>
      <xdr:rowOff>109982</xdr:rowOff>
    </xdr:to>
    <xdr:cxnSp macro="">
      <xdr:nvCxnSpPr>
        <xdr:cNvPr id="62" name="直線コネクタ 61"/>
        <xdr:cNvCxnSpPr/>
      </xdr:nvCxnSpPr>
      <xdr:spPr>
        <a:xfrm>
          <a:off x="2908300" y="622091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48717</xdr:rowOff>
    </xdr:to>
    <xdr:cxnSp macro="">
      <xdr:nvCxnSpPr>
        <xdr:cNvPr id="65" name="直線コネクタ 64"/>
        <xdr:cNvCxnSpPr/>
      </xdr:nvCxnSpPr>
      <xdr:spPr>
        <a:xfrm>
          <a:off x="2019300" y="620628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109982</xdr:rowOff>
    </xdr:from>
    <xdr:to>
      <xdr:col>10</xdr:col>
      <xdr:colOff>114300</xdr:colOff>
      <xdr:row>36</xdr:row>
      <xdr:rowOff>34087</xdr:rowOff>
    </xdr:to>
    <xdr:cxnSp macro="">
      <xdr:nvCxnSpPr>
        <xdr:cNvPr id="68" name="直線コネクタ 67"/>
        <xdr:cNvCxnSpPr/>
      </xdr:nvCxnSpPr>
      <xdr:spPr>
        <a:xfrm>
          <a:off x="1130300" y="6110732"/>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141021</xdr:rowOff>
    </xdr:from>
    <xdr:to>
      <xdr:col>24</xdr:col>
      <xdr:colOff>114300</xdr:colOff>
      <xdr:row>36</xdr:row>
      <xdr:rowOff>71171</xdr:rowOff>
    </xdr:to>
    <xdr:sp macro="" textlink="">
      <xdr:nvSpPr>
        <xdr:cNvPr id="78" name="楕円 77"/>
        <xdr:cNvSpPr/>
      </xdr:nvSpPr>
      <xdr:spPr>
        <a:xfrm>
          <a:off x="4584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119448</xdr:rowOff>
    </xdr:from>
    <xdr:ext cx="469744" cy="259045"/>
    <xdr:sp macro="" textlink="">
      <xdr:nvSpPr>
        <xdr:cNvPr id="79" name="議会費該当値テキスト"/>
        <xdr:cNvSpPr txBox="1"/>
      </xdr:nvSpPr>
      <xdr:spPr>
        <a:xfrm>
          <a:off x="4686300"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0" name="楕円 79"/>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1" name="テキスト ボックス 80"/>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169367</xdr:rowOff>
    </xdr:from>
    <xdr:to>
      <xdr:col>15</xdr:col>
      <xdr:colOff>101600</xdr:colOff>
      <xdr:row>36</xdr:row>
      <xdr:rowOff>99517</xdr:rowOff>
    </xdr:to>
    <xdr:sp macro="" textlink="">
      <xdr:nvSpPr>
        <xdr:cNvPr id="82" name="楕円 81"/>
        <xdr:cNvSpPr/>
      </xdr:nvSpPr>
      <xdr:spPr>
        <a:xfrm>
          <a:off x="2857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90644</xdr:rowOff>
    </xdr:from>
    <xdr:ext cx="469744" cy="259045"/>
    <xdr:sp macro="" textlink="">
      <xdr:nvSpPr>
        <xdr:cNvPr id="83" name="テキスト ボックス 82"/>
        <xdr:cNvSpPr txBox="1"/>
      </xdr:nvSpPr>
      <xdr:spPr>
        <a:xfrm>
          <a:off x="2673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154737</xdr:rowOff>
    </xdr:from>
    <xdr:to>
      <xdr:col>10</xdr:col>
      <xdr:colOff>165100</xdr:colOff>
      <xdr:row>36</xdr:row>
      <xdr:rowOff>84887</xdr:rowOff>
    </xdr:to>
    <xdr:sp macro="" textlink="">
      <xdr:nvSpPr>
        <xdr:cNvPr id="84" name="楕円 83"/>
        <xdr:cNvSpPr/>
      </xdr:nvSpPr>
      <xdr:spPr>
        <a:xfrm>
          <a:off x="1968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76014</xdr:rowOff>
    </xdr:from>
    <xdr:ext cx="469744" cy="259045"/>
    <xdr:sp macro="" textlink="">
      <xdr:nvSpPr>
        <xdr:cNvPr id="85" name="テキスト ボックス 84"/>
        <xdr:cNvSpPr txBox="1"/>
      </xdr:nvSpPr>
      <xdr:spPr>
        <a:xfrm>
          <a:off x="1784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86" name="楕円 85"/>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87" name="テキスト ボックス 86"/>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145941</xdr:rowOff>
    </xdr:from>
    <xdr:to>
      <xdr:col>24</xdr:col>
      <xdr:colOff>63500</xdr:colOff>
      <xdr:row>58</xdr:row>
      <xdr:rowOff>96372</xdr:rowOff>
    </xdr:to>
    <xdr:cxnSp macro="">
      <xdr:nvCxnSpPr>
        <xdr:cNvPr id="117" name="直線コネクタ 116"/>
        <xdr:cNvCxnSpPr/>
      </xdr:nvCxnSpPr>
      <xdr:spPr>
        <a:xfrm flipV="1">
          <a:off x="3797300" y="9232791"/>
          <a:ext cx="8382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130046</xdr:rowOff>
    </xdr:from>
    <xdr:to>
      <xdr:col>19</xdr:col>
      <xdr:colOff>177800</xdr:colOff>
      <xdr:row>58</xdr:row>
      <xdr:rowOff>96372</xdr:rowOff>
    </xdr:to>
    <xdr:cxnSp macro="">
      <xdr:nvCxnSpPr>
        <xdr:cNvPr id="120" name="直線コネクタ 119"/>
        <xdr:cNvCxnSpPr/>
      </xdr:nvCxnSpPr>
      <xdr:spPr>
        <a:xfrm>
          <a:off x="2908300" y="9731246"/>
          <a:ext cx="889000" cy="3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130046</xdr:rowOff>
    </xdr:from>
    <xdr:to>
      <xdr:col>15</xdr:col>
      <xdr:colOff>50800</xdr:colOff>
      <xdr:row>58</xdr:row>
      <xdr:rowOff>74153</xdr:rowOff>
    </xdr:to>
    <xdr:cxnSp macro="">
      <xdr:nvCxnSpPr>
        <xdr:cNvPr id="123" name="直線コネクタ 122"/>
        <xdr:cNvCxnSpPr/>
      </xdr:nvCxnSpPr>
      <xdr:spPr>
        <a:xfrm flipV="1">
          <a:off x="2019300" y="9731246"/>
          <a:ext cx="889000" cy="2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100084</xdr:rowOff>
    </xdr:from>
    <xdr:to>
      <xdr:col>10</xdr:col>
      <xdr:colOff>114300</xdr:colOff>
      <xdr:row>58</xdr:row>
      <xdr:rowOff>74153</xdr:rowOff>
    </xdr:to>
    <xdr:cxnSp macro="">
      <xdr:nvCxnSpPr>
        <xdr:cNvPr id="126" name="直線コネクタ 125"/>
        <xdr:cNvCxnSpPr/>
      </xdr:nvCxnSpPr>
      <xdr:spPr>
        <a:xfrm>
          <a:off x="1130300" y="9015484"/>
          <a:ext cx="889000" cy="10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95141</xdr:rowOff>
    </xdr:from>
    <xdr:to>
      <xdr:col>24</xdr:col>
      <xdr:colOff>114300</xdr:colOff>
      <xdr:row>54</xdr:row>
      <xdr:rowOff>25291</xdr:rowOff>
    </xdr:to>
    <xdr:sp macro="" textlink="">
      <xdr:nvSpPr>
        <xdr:cNvPr id="136" name="楕円 135"/>
        <xdr:cNvSpPr/>
      </xdr:nvSpPr>
      <xdr:spPr>
        <a:xfrm>
          <a:off x="4584700" y="91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118018</xdr:rowOff>
    </xdr:from>
    <xdr:ext cx="599010" cy="259045"/>
    <xdr:sp macro="" textlink="">
      <xdr:nvSpPr>
        <xdr:cNvPr id="137" name="総務費該当値テキスト"/>
        <xdr:cNvSpPr txBox="1"/>
      </xdr:nvSpPr>
      <xdr:spPr>
        <a:xfrm>
          <a:off x="4686300" y="90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45572</xdr:rowOff>
    </xdr:from>
    <xdr:to>
      <xdr:col>20</xdr:col>
      <xdr:colOff>38100</xdr:colOff>
      <xdr:row>58</xdr:row>
      <xdr:rowOff>147172</xdr:rowOff>
    </xdr:to>
    <xdr:sp macro="" textlink="">
      <xdr:nvSpPr>
        <xdr:cNvPr id="138" name="楕円 137"/>
        <xdr:cNvSpPr/>
      </xdr:nvSpPr>
      <xdr:spPr>
        <a:xfrm>
          <a:off x="3746500" y="9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163699</xdr:rowOff>
    </xdr:from>
    <xdr:ext cx="534377" cy="259045"/>
    <xdr:sp macro="" textlink="">
      <xdr:nvSpPr>
        <xdr:cNvPr id="139" name="テキスト ボックス 138"/>
        <xdr:cNvSpPr txBox="1"/>
      </xdr:nvSpPr>
      <xdr:spPr>
        <a:xfrm>
          <a:off x="3530111" y="97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79246</xdr:rowOff>
    </xdr:from>
    <xdr:to>
      <xdr:col>15</xdr:col>
      <xdr:colOff>101600</xdr:colOff>
      <xdr:row>57</xdr:row>
      <xdr:rowOff>9396</xdr:rowOff>
    </xdr:to>
    <xdr:sp macro="" textlink="">
      <xdr:nvSpPr>
        <xdr:cNvPr id="140" name="楕円 139"/>
        <xdr:cNvSpPr/>
      </xdr:nvSpPr>
      <xdr:spPr>
        <a:xfrm>
          <a:off x="2857500" y="96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25923</xdr:rowOff>
    </xdr:from>
    <xdr:ext cx="599010" cy="259045"/>
    <xdr:sp macro="" textlink="">
      <xdr:nvSpPr>
        <xdr:cNvPr id="141" name="テキスト ボックス 140"/>
        <xdr:cNvSpPr txBox="1"/>
      </xdr:nvSpPr>
      <xdr:spPr>
        <a:xfrm>
          <a:off x="2608795" y="94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23353</xdr:rowOff>
    </xdr:from>
    <xdr:to>
      <xdr:col>10</xdr:col>
      <xdr:colOff>165100</xdr:colOff>
      <xdr:row>58</xdr:row>
      <xdr:rowOff>124953</xdr:rowOff>
    </xdr:to>
    <xdr:sp macro="" textlink="">
      <xdr:nvSpPr>
        <xdr:cNvPr id="142" name="楕円 141"/>
        <xdr:cNvSpPr/>
      </xdr:nvSpPr>
      <xdr:spPr>
        <a:xfrm>
          <a:off x="1968500" y="99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141480</xdr:rowOff>
    </xdr:from>
    <xdr:ext cx="534377" cy="259045"/>
    <xdr:sp macro="" textlink="">
      <xdr:nvSpPr>
        <xdr:cNvPr id="143" name="テキスト ボックス 142"/>
        <xdr:cNvSpPr txBox="1"/>
      </xdr:nvSpPr>
      <xdr:spPr>
        <a:xfrm>
          <a:off x="1752111" y="97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49284</xdr:rowOff>
    </xdr:from>
    <xdr:to>
      <xdr:col>6</xdr:col>
      <xdr:colOff>38100</xdr:colOff>
      <xdr:row>52</xdr:row>
      <xdr:rowOff>150884</xdr:rowOff>
    </xdr:to>
    <xdr:sp macro="" textlink="">
      <xdr:nvSpPr>
        <xdr:cNvPr id="144" name="楕円 143"/>
        <xdr:cNvSpPr/>
      </xdr:nvSpPr>
      <xdr:spPr>
        <a:xfrm>
          <a:off x="1079500" y="89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167411</xdr:rowOff>
    </xdr:from>
    <xdr:ext cx="599010" cy="259045"/>
    <xdr:sp macro="" textlink="">
      <xdr:nvSpPr>
        <xdr:cNvPr id="145" name="テキスト ボックス 144"/>
        <xdr:cNvSpPr txBox="1"/>
      </xdr:nvSpPr>
      <xdr:spPr>
        <a:xfrm>
          <a:off x="830795" y="87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129837</xdr:rowOff>
    </xdr:from>
    <xdr:to>
      <xdr:col>24</xdr:col>
      <xdr:colOff>63500</xdr:colOff>
      <xdr:row>77</xdr:row>
      <xdr:rowOff>8048</xdr:rowOff>
    </xdr:to>
    <xdr:cxnSp macro="">
      <xdr:nvCxnSpPr>
        <xdr:cNvPr id="177" name="直線コネクタ 176"/>
        <xdr:cNvCxnSpPr/>
      </xdr:nvCxnSpPr>
      <xdr:spPr>
        <a:xfrm flipV="1">
          <a:off x="3797300" y="13160037"/>
          <a:ext cx="8382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8048</xdr:rowOff>
    </xdr:from>
    <xdr:to>
      <xdr:col>19</xdr:col>
      <xdr:colOff>177800</xdr:colOff>
      <xdr:row>77</xdr:row>
      <xdr:rowOff>31779</xdr:rowOff>
    </xdr:to>
    <xdr:cxnSp macro="">
      <xdr:nvCxnSpPr>
        <xdr:cNvPr id="180" name="直線コネクタ 179"/>
        <xdr:cNvCxnSpPr/>
      </xdr:nvCxnSpPr>
      <xdr:spPr>
        <a:xfrm flipV="1">
          <a:off x="2908300" y="13209698"/>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31779</xdr:rowOff>
    </xdr:from>
    <xdr:to>
      <xdr:col>15</xdr:col>
      <xdr:colOff>50800</xdr:colOff>
      <xdr:row>77</xdr:row>
      <xdr:rowOff>132516</xdr:rowOff>
    </xdr:to>
    <xdr:cxnSp macro="">
      <xdr:nvCxnSpPr>
        <xdr:cNvPr id="183" name="直線コネクタ 182"/>
        <xdr:cNvCxnSpPr/>
      </xdr:nvCxnSpPr>
      <xdr:spPr>
        <a:xfrm flipV="1">
          <a:off x="2019300" y="1323342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132516</xdr:rowOff>
    </xdr:from>
    <xdr:to>
      <xdr:col>10</xdr:col>
      <xdr:colOff>114300</xdr:colOff>
      <xdr:row>77</xdr:row>
      <xdr:rowOff>159610</xdr:rowOff>
    </xdr:to>
    <xdr:cxnSp macro="">
      <xdr:nvCxnSpPr>
        <xdr:cNvPr id="186" name="直線コネクタ 185"/>
        <xdr:cNvCxnSpPr/>
      </xdr:nvCxnSpPr>
      <xdr:spPr>
        <a:xfrm flipV="1">
          <a:off x="1130300" y="13334166"/>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79037</xdr:rowOff>
    </xdr:from>
    <xdr:to>
      <xdr:col>24</xdr:col>
      <xdr:colOff>114300</xdr:colOff>
      <xdr:row>77</xdr:row>
      <xdr:rowOff>9187</xdr:rowOff>
    </xdr:to>
    <xdr:sp macro="" textlink="">
      <xdr:nvSpPr>
        <xdr:cNvPr id="196" name="楕円 195"/>
        <xdr:cNvSpPr/>
      </xdr:nvSpPr>
      <xdr:spPr>
        <a:xfrm>
          <a:off x="4584700" y="13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57464</xdr:rowOff>
    </xdr:from>
    <xdr:ext cx="599010" cy="259045"/>
    <xdr:sp macro="" textlink="">
      <xdr:nvSpPr>
        <xdr:cNvPr id="197" name="民生費該当値テキスト"/>
        <xdr:cNvSpPr txBox="1"/>
      </xdr:nvSpPr>
      <xdr:spPr>
        <a:xfrm>
          <a:off x="4686300" y="13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128698</xdr:rowOff>
    </xdr:from>
    <xdr:to>
      <xdr:col>20</xdr:col>
      <xdr:colOff>38100</xdr:colOff>
      <xdr:row>77</xdr:row>
      <xdr:rowOff>58848</xdr:rowOff>
    </xdr:to>
    <xdr:sp macro="" textlink="">
      <xdr:nvSpPr>
        <xdr:cNvPr id="198" name="楕円 197"/>
        <xdr:cNvSpPr/>
      </xdr:nvSpPr>
      <xdr:spPr>
        <a:xfrm>
          <a:off x="3746500" y="131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49975</xdr:rowOff>
    </xdr:from>
    <xdr:ext cx="599010" cy="259045"/>
    <xdr:sp macro="" textlink="">
      <xdr:nvSpPr>
        <xdr:cNvPr id="199" name="テキスト ボックス 198"/>
        <xdr:cNvSpPr txBox="1"/>
      </xdr:nvSpPr>
      <xdr:spPr>
        <a:xfrm>
          <a:off x="3497795" y="1325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152429</xdr:rowOff>
    </xdr:from>
    <xdr:to>
      <xdr:col>15</xdr:col>
      <xdr:colOff>101600</xdr:colOff>
      <xdr:row>77</xdr:row>
      <xdr:rowOff>82579</xdr:rowOff>
    </xdr:to>
    <xdr:sp macro="" textlink="">
      <xdr:nvSpPr>
        <xdr:cNvPr id="200" name="楕円 199"/>
        <xdr:cNvSpPr/>
      </xdr:nvSpPr>
      <xdr:spPr>
        <a:xfrm>
          <a:off x="2857500" y="131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73706</xdr:rowOff>
    </xdr:from>
    <xdr:ext cx="599010" cy="259045"/>
    <xdr:sp macro="" textlink="">
      <xdr:nvSpPr>
        <xdr:cNvPr id="201" name="テキスト ボックス 200"/>
        <xdr:cNvSpPr txBox="1"/>
      </xdr:nvSpPr>
      <xdr:spPr>
        <a:xfrm>
          <a:off x="2608795" y="1327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81716</xdr:rowOff>
    </xdr:from>
    <xdr:to>
      <xdr:col>10</xdr:col>
      <xdr:colOff>165100</xdr:colOff>
      <xdr:row>78</xdr:row>
      <xdr:rowOff>11866</xdr:rowOff>
    </xdr:to>
    <xdr:sp macro="" textlink="">
      <xdr:nvSpPr>
        <xdr:cNvPr id="202" name="楕円 201"/>
        <xdr:cNvSpPr/>
      </xdr:nvSpPr>
      <xdr:spPr>
        <a:xfrm>
          <a:off x="1968500" y="13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2993</xdr:rowOff>
    </xdr:from>
    <xdr:ext cx="599010" cy="259045"/>
    <xdr:sp macro="" textlink="">
      <xdr:nvSpPr>
        <xdr:cNvPr id="203" name="テキスト ボックス 202"/>
        <xdr:cNvSpPr txBox="1"/>
      </xdr:nvSpPr>
      <xdr:spPr>
        <a:xfrm>
          <a:off x="1719795" y="1337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108810</xdr:rowOff>
    </xdr:from>
    <xdr:to>
      <xdr:col>6</xdr:col>
      <xdr:colOff>38100</xdr:colOff>
      <xdr:row>78</xdr:row>
      <xdr:rowOff>38960</xdr:rowOff>
    </xdr:to>
    <xdr:sp macro="" textlink="">
      <xdr:nvSpPr>
        <xdr:cNvPr id="204" name="楕円 203"/>
        <xdr:cNvSpPr/>
      </xdr:nvSpPr>
      <xdr:spPr>
        <a:xfrm>
          <a:off x="1079500" y="133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30087</xdr:rowOff>
    </xdr:from>
    <xdr:ext cx="599010" cy="259045"/>
    <xdr:sp macro="" textlink="">
      <xdr:nvSpPr>
        <xdr:cNvPr id="205" name="テキスト ボックス 204"/>
        <xdr:cNvSpPr txBox="1"/>
      </xdr:nvSpPr>
      <xdr:spPr>
        <a:xfrm>
          <a:off x="830795" y="13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114212</xdr:rowOff>
    </xdr:from>
    <xdr:to>
      <xdr:col>24</xdr:col>
      <xdr:colOff>63500</xdr:colOff>
      <xdr:row>97</xdr:row>
      <xdr:rowOff>45262</xdr:rowOff>
    </xdr:to>
    <xdr:cxnSp macro="">
      <xdr:nvCxnSpPr>
        <xdr:cNvPr id="234" name="直線コネクタ 233"/>
        <xdr:cNvCxnSpPr/>
      </xdr:nvCxnSpPr>
      <xdr:spPr>
        <a:xfrm flipV="1">
          <a:off x="3797300" y="16573412"/>
          <a:ext cx="8382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45262</xdr:rowOff>
    </xdr:from>
    <xdr:to>
      <xdr:col>19</xdr:col>
      <xdr:colOff>177800</xdr:colOff>
      <xdr:row>97</xdr:row>
      <xdr:rowOff>79160</xdr:rowOff>
    </xdr:to>
    <xdr:cxnSp macro="">
      <xdr:nvCxnSpPr>
        <xdr:cNvPr id="237" name="直線コネクタ 236"/>
        <xdr:cNvCxnSpPr/>
      </xdr:nvCxnSpPr>
      <xdr:spPr>
        <a:xfrm flipV="1">
          <a:off x="2908300" y="16675912"/>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79160</xdr:rowOff>
    </xdr:from>
    <xdr:to>
      <xdr:col>15</xdr:col>
      <xdr:colOff>50800</xdr:colOff>
      <xdr:row>97</xdr:row>
      <xdr:rowOff>81953</xdr:rowOff>
    </xdr:to>
    <xdr:cxnSp macro="">
      <xdr:nvCxnSpPr>
        <xdr:cNvPr id="240" name="直線コネクタ 239"/>
        <xdr:cNvCxnSpPr/>
      </xdr:nvCxnSpPr>
      <xdr:spPr>
        <a:xfrm flipV="1">
          <a:off x="2019300" y="16709810"/>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81953</xdr:rowOff>
    </xdr:from>
    <xdr:to>
      <xdr:col>10</xdr:col>
      <xdr:colOff>114300</xdr:colOff>
      <xdr:row>97</xdr:row>
      <xdr:rowOff>101143</xdr:rowOff>
    </xdr:to>
    <xdr:cxnSp macro="">
      <xdr:nvCxnSpPr>
        <xdr:cNvPr id="243" name="直線コネクタ 242"/>
        <xdr:cNvCxnSpPr/>
      </xdr:nvCxnSpPr>
      <xdr:spPr>
        <a:xfrm flipV="1">
          <a:off x="1130300" y="16712603"/>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63412</xdr:rowOff>
    </xdr:from>
    <xdr:to>
      <xdr:col>24</xdr:col>
      <xdr:colOff>114300</xdr:colOff>
      <xdr:row>96</xdr:row>
      <xdr:rowOff>165012</xdr:rowOff>
    </xdr:to>
    <xdr:sp macro="" textlink="">
      <xdr:nvSpPr>
        <xdr:cNvPr id="253" name="楕円 252"/>
        <xdr:cNvSpPr/>
      </xdr:nvSpPr>
      <xdr:spPr>
        <a:xfrm>
          <a:off x="45847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41839</xdr:rowOff>
    </xdr:from>
    <xdr:ext cx="534377" cy="259045"/>
    <xdr:sp macro="" textlink="">
      <xdr:nvSpPr>
        <xdr:cNvPr id="254" name="衛生費該当値テキスト"/>
        <xdr:cNvSpPr txBox="1"/>
      </xdr:nvSpPr>
      <xdr:spPr>
        <a:xfrm>
          <a:off x="4686300"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165912</xdr:rowOff>
    </xdr:from>
    <xdr:to>
      <xdr:col>20</xdr:col>
      <xdr:colOff>38100</xdr:colOff>
      <xdr:row>97</xdr:row>
      <xdr:rowOff>96062</xdr:rowOff>
    </xdr:to>
    <xdr:sp macro="" textlink="">
      <xdr:nvSpPr>
        <xdr:cNvPr id="255" name="楕円 254"/>
        <xdr:cNvSpPr/>
      </xdr:nvSpPr>
      <xdr:spPr>
        <a:xfrm>
          <a:off x="3746500" y="166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87189</xdr:rowOff>
    </xdr:from>
    <xdr:ext cx="534377" cy="259045"/>
    <xdr:sp macro="" textlink="">
      <xdr:nvSpPr>
        <xdr:cNvPr id="256" name="テキスト ボックス 255"/>
        <xdr:cNvSpPr txBox="1"/>
      </xdr:nvSpPr>
      <xdr:spPr>
        <a:xfrm>
          <a:off x="3530111" y="167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28360</xdr:rowOff>
    </xdr:from>
    <xdr:to>
      <xdr:col>15</xdr:col>
      <xdr:colOff>101600</xdr:colOff>
      <xdr:row>97</xdr:row>
      <xdr:rowOff>129960</xdr:rowOff>
    </xdr:to>
    <xdr:sp macro="" textlink="">
      <xdr:nvSpPr>
        <xdr:cNvPr id="257" name="楕円 256"/>
        <xdr:cNvSpPr/>
      </xdr:nvSpPr>
      <xdr:spPr>
        <a:xfrm>
          <a:off x="2857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121087</xdr:rowOff>
    </xdr:from>
    <xdr:ext cx="534377" cy="259045"/>
    <xdr:sp macro="" textlink="">
      <xdr:nvSpPr>
        <xdr:cNvPr id="258" name="テキスト ボックス 257"/>
        <xdr:cNvSpPr txBox="1"/>
      </xdr:nvSpPr>
      <xdr:spPr>
        <a:xfrm>
          <a:off x="26411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31153</xdr:rowOff>
    </xdr:from>
    <xdr:to>
      <xdr:col>10</xdr:col>
      <xdr:colOff>165100</xdr:colOff>
      <xdr:row>97</xdr:row>
      <xdr:rowOff>132753</xdr:rowOff>
    </xdr:to>
    <xdr:sp macro="" textlink="">
      <xdr:nvSpPr>
        <xdr:cNvPr id="259" name="楕円 258"/>
        <xdr:cNvSpPr/>
      </xdr:nvSpPr>
      <xdr:spPr>
        <a:xfrm>
          <a:off x="1968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123880</xdr:rowOff>
    </xdr:from>
    <xdr:ext cx="534377" cy="259045"/>
    <xdr:sp macro="" textlink="">
      <xdr:nvSpPr>
        <xdr:cNvPr id="260" name="テキスト ボックス 259"/>
        <xdr:cNvSpPr txBox="1"/>
      </xdr:nvSpPr>
      <xdr:spPr>
        <a:xfrm>
          <a:off x="1752111" y="167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50343</xdr:rowOff>
    </xdr:from>
    <xdr:to>
      <xdr:col>6</xdr:col>
      <xdr:colOff>38100</xdr:colOff>
      <xdr:row>97</xdr:row>
      <xdr:rowOff>151943</xdr:rowOff>
    </xdr:to>
    <xdr:sp macro="" textlink="">
      <xdr:nvSpPr>
        <xdr:cNvPr id="261" name="楕円 260"/>
        <xdr:cNvSpPr/>
      </xdr:nvSpPr>
      <xdr:spPr>
        <a:xfrm>
          <a:off x="1079500" y="16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143070</xdr:rowOff>
    </xdr:from>
    <xdr:ext cx="534377" cy="259045"/>
    <xdr:sp macro="" textlink="">
      <xdr:nvSpPr>
        <xdr:cNvPr id="262" name="テキスト ボックス 261"/>
        <xdr:cNvSpPr txBox="1"/>
      </xdr:nvSpPr>
      <xdr:spPr>
        <a:xfrm>
          <a:off x="863111" y="167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84074</xdr:rowOff>
    </xdr:from>
    <xdr:to>
      <xdr:col>55</xdr:col>
      <xdr:colOff>0</xdr:colOff>
      <xdr:row>38</xdr:row>
      <xdr:rowOff>90932</xdr:rowOff>
    </xdr:to>
    <xdr:cxnSp macro="">
      <xdr:nvCxnSpPr>
        <xdr:cNvPr id="291" name="直線コネクタ 290"/>
        <xdr:cNvCxnSpPr/>
      </xdr:nvCxnSpPr>
      <xdr:spPr>
        <a:xfrm>
          <a:off x="9639300" y="65991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84074</xdr:rowOff>
    </xdr:from>
    <xdr:to>
      <xdr:col>50</xdr:col>
      <xdr:colOff>114300</xdr:colOff>
      <xdr:row>38</xdr:row>
      <xdr:rowOff>108458</xdr:rowOff>
    </xdr:to>
    <xdr:cxnSp macro="">
      <xdr:nvCxnSpPr>
        <xdr:cNvPr id="294" name="直線コネクタ 293"/>
        <xdr:cNvCxnSpPr/>
      </xdr:nvCxnSpPr>
      <xdr:spPr>
        <a:xfrm flipV="1">
          <a:off x="8750300" y="659917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108458</xdr:rowOff>
    </xdr:from>
    <xdr:to>
      <xdr:col>45</xdr:col>
      <xdr:colOff>177800</xdr:colOff>
      <xdr:row>38</xdr:row>
      <xdr:rowOff>109601</xdr:rowOff>
    </xdr:to>
    <xdr:cxnSp macro="">
      <xdr:nvCxnSpPr>
        <xdr:cNvPr id="297" name="直線コネクタ 296"/>
        <xdr:cNvCxnSpPr/>
      </xdr:nvCxnSpPr>
      <xdr:spPr>
        <a:xfrm flipV="1">
          <a:off x="7861300" y="6623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58547</xdr:rowOff>
    </xdr:from>
    <xdr:to>
      <xdr:col>41</xdr:col>
      <xdr:colOff>50800</xdr:colOff>
      <xdr:row>38</xdr:row>
      <xdr:rowOff>109601</xdr:rowOff>
    </xdr:to>
    <xdr:cxnSp macro="">
      <xdr:nvCxnSpPr>
        <xdr:cNvPr id="300" name="直線コネクタ 299"/>
        <xdr:cNvCxnSpPr/>
      </xdr:nvCxnSpPr>
      <xdr:spPr>
        <a:xfrm>
          <a:off x="6972300" y="6402197"/>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40132</xdr:rowOff>
    </xdr:from>
    <xdr:to>
      <xdr:col>55</xdr:col>
      <xdr:colOff>50800</xdr:colOff>
      <xdr:row>38</xdr:row>
      <xdr:rowOff>141732</xdr:rowOff>
    </xdr:to>
    <xdr:sp macro="" textlink="">
      <xdr:nvSpPr>
        <xdr:cNvPr id="310" name="楕円 309"/>
        <xdr:cNvSpPr/>
      </xdr:nvSpPr>
      <xdr:spPr>
        <a:xfrm>
          <a:off x="10426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126509</xdr:rowOff>
    </xdr:from>
    <xdr:ext cx="378565" cy="259045"/>
    <xdr:sp macro="" textlink="">
      <xdr:nvSpPr>
        <xdr:cNvPr id="311" name="労働費該当値テキスト"/>
        <xdr:cNvSpPr txBox="1"/>
      </xdr:nvSpPr>
      <xdr:spPr>
        <a:xfrm>
          <a:off x="10528300" y="647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33274</xdr:rowOff>
    </xdr:from>
    <xdr:to>
      <xdr:col>50</xdr:col>
      <xdr:colOff>165100</xdr:colOff>
      <xdr:row>38</xdr:row>
      <xdr:rowOff>134874</xdr:rowOff>
    </xdr:to>
    <xdr:sp macro="" textlink="">
      <xdr:nvSpPr>
        <xdr:cNvPr id="312" name="楕円 311"/>
        <xdr:cNvSpPr/>
      </xdr:nvSpPr>
      <xdr:spPr>
        <a:xfrm>
          <a:off x="9588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126001</xdr:rowOff>
    </xdr:from>
    <xdr:ext cx="378565" cy="259045"/>
    <xdr:sp macro="" textlink="">
      <xdr:nvSpPr>
        <xdr:cNvPr id="313" name="テキスト ボックス 312"/>
        <xdr:cNvSpPr txBox="1"/>
      </xdr:nvSpPr>
      <xdr:spPr>
        <a:xfrm>
          <a:off x="9450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57658</xdr:rowOff>
    </xdr:from>
    <xdr:to>
      <xdr:col>46</xdr:col>
      <xdr:colOff>38100</xdr:colOff>
      <xdr:row>38</xdr:row>
      <xdr:rowOff>159258</xdr:rowOff>
    </xdr:to>
    <xdr:sp macro="" textlink="">
      <xdr:nvSpPr>
        <xdr:cNvPr id="314" name="楕円 313"/>
        <xdr:cNvSpPr/>
      </xdr:nvSpPr>
      <xdr:spPr>
        <a:xfrm>
          <a:off x="869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150385</xdr:rowOff>
    </xdr:from>
    <xdr:ext cx="378565" cy="259045"/>
    <xdr:sp macro="" textlink="">
      <xdr:nvSpPr>
        <xdr:cNvPr id="315" name="テキスト ボックス 314"/>
        <xdr:cNvSpPr txBox="1"/>
      </xdr:nvSpPr>
      <xdr:spPr>
        <a:xfrm>
          <a:off x="8561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58801</xdr:rowOff>
    </xdr:from>
    <xdr:to>
      <xdr:col>41</xdr:col>
      <xdr:colOff>101600</xdr:colOff>
      <xdr:row>38</xdr:row>
      <xdr:rowOff>160401</xdr:rowOff>
    </xdr:to>
    <xdr:sp macro="" textlink="">
      <xdr:nvSpPr>
        <xdr:cNvPr id="316" name="楕円 315"/>
        <xdr:cNvSpPr/>
      </xdr:nvSpPr>
      <xdr:spPr>
        <a:xfrm>
          <a:off x="7810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151528</xdr:rowOff>
    </xdr:from>
    <xdr:ext cx="378565" cy="259045"/>
    <xdr:sp macro="" textlink="">
      <xdr:nvSpPr>
        <xdr:cNvPr id="317" name="テキスト ボックス 316"/>
        <xdr:cNvSpPr txBox="1"/>
      </xdr:nvSpPr>
      <xdr:spPr>
        <a:xfrm>
          <a:off x="7672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xdr:rowOff>
    </xdr:from>
    <xdr:to>
      <xdr:col>36</xdr:col>
      <xdr:colOff>165100</xdr:colOff>
      <xdr:row>37</xdr:row>
      <xdr:rowOff>109347</xdr:rowOff>
    </xdr:to>
    <xdr:sp macro="" textlink="">
      <xdr:nvSpPr>
        <xdr:cNvPr id="318" name="楕円 317"/>
        <xdr:cNvSpPr/>
      </xdr:nvSpPr>
      <xdr:spPr>
        <a:xfrm>
          <a:off x="6921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125874</xdr:rowOff>
    </xdr:from>
    <xdr:ext cx="378565" cy="259045"/>
    <xdr:sp macro="" textlink="">
      <xdr:nvSpPr>
        <xdr:cNvPr id="319" name="テキスト ボックス 318"/>
        <xdr:cNvSpPr txBox="1"/>
      </xdr:nvSpPr>
      <xdr:spPr>
        <a:xfrm>
          <a:off x="6783017" y="612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41565</xdr:rowOff>
    </xdr:from>
    <xdr:to>
      <xdr:col>55</xdr:col>
      <xdr:colOff>0</xdr:colOff>
      <xdr:row>57</xdr:row>
      <xdr:rowOff>163082</xdr:rowOff>
    </xdr:to>
    <xdr:cxnSp macro="">
      <xdr:nvCxnSpPr>
        <xdr:cNvPr id="350" name="直線コネクタ 349"/>
        <xdr:cNvCxnSpPr/>
      </xdr:nvCxnSpPr>
      <xdr:spPr>
        <a:xfrm flipV="1">
          <a:off x="9639300" y="9814215"/>
          <a:ext cx="838200" cy="1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137218</xdr:rowOff>
    </xdr:from>
    <xdr:to>
      <xdr:col>50</xdr:col>
      <xdr:colOff>114300</xdr:colOff>
      <xdr:row>57</xdr:row>
      <xdr:rowOff>163082</xdr:rowOff>
    </xdr:to>
    <xdr:cxnSp macro="">
      <xdr:nvCxnSpPr>
        <xdr:cNvPr id="353" name="直線コネクタ 352"/>
        <xdr:cNvCxnSpPr/>
      </xdr:nvCxnSpPr>
      <xdr:spPr>
        <a:xfrm>
          <a:off x="8750300" y="9909868"/>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42382</xdr:rowOff>
    </xdr:from>
    <xdr:to>
      <xdr:col>45</xdr:col>
      <xdr:colOff>177800</xdr:colOff>
      <xdr:row>57</xdr:row>
      <xdr:rowOff>137218</xdr:rowOff>
    </xdr:to>
    <xdr:cxnSp macro="">
      <xdr:nvCxnSpPr>
        <xdr:cNvPr id="356" name="直線コネクタ 355"/>
        <xdr:cNvCxnSpPr/>
      </xdr:nvCxnSpPr>
      <xdr:spPr>
        <a:xfrm>
          <a:off x="7861300" y="9472132"/>
          <a:ext cx="889000" cy="4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7308</xdr:rowOff>
    </xdr:from>
    <xdr:to>
      <xdr:col>41</xdr:col>
      <xdr:colOff>50800</xdr:colOff>
      <xdr:row>55</xdr:row>
      <xdr:rowOff>42382</xdr:rowOff>
    </xdr:to>
    <xdr:cxnSp macro="">
      <xdr:nvCxnSpPr>
        <xdr:cNvPr id="359" name="直線コネクタ 358"/>
        <xdr:cNvCxnSpPr/>
      </xdr:nvCxnSpPr>
      <xdr:spPr>
        <a:xfrm>
          <a:off x="6972300" y="8579808"/>
          <a:ext cx="889000" cy="89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162215</xdr:rowOff>
    </xdr:from>
    <xdr:to>
      <xdr:col>55</xdr:col>
      <xdr:colOff>50800</xdr:colOff>
      <xdr:row>57</xdr:row>
      <xdr:rowOff>92365</xdr:rowOff>
    </xdr:to>
    <xdr:sp macro="" textlink="">
      <xdr:nvSpPr>
        <xdr:cNvPr id="369" name="楕円 368"/>
        <xdr:cNvSpPr/>
      </xdr:nvSpPr>
      <xdr:spPr>
        <a:xfrm>
          <a:off x="10426700" y="9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13642</xdr:rowOff>
    </xdr:from>
    <xdr:ext cx="534377" cy="259045"/>
    <xdr:sp macro="" textlink="">
      <xdr:nvSpPr>
        <xdr:cNvPr id="370" name="農林水産業費該当値テキスト"/>
        <xdr:cNvSpPr txBox="1"/>
      </xdr:nvSpPr>
      <xdr:spPr>
        <a:xfrm>
          <a:off x="10528300" y="96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112282</xdr:rowOff>
    </xdr:from>
    <xdr:to>
      <xdr:col>50</xdr:col>
      <xdr:colOff>165100</xdr:colOff>
      <xdr:row>58</xdr:row>
      <xdr:rowOff>42432</xdr:rowOff>
    </xdr:to>
    <xdr:sp macro="" textlink="">
      <xdr:nvSpPr>
        <xdr:cNvPr id="371" name="楕円 370"/>
        <xdr:cNvSpPr/>
      </xdr:nvSpPr>
      <xdr:spPr>
        <a:xfrm>
          <a:off x="9588500" y="98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58959</xdr:rowOff>
    </xdr:from>
    <xdr:ext cx="469744" cy="259045"/>
    <xdr:sp macro="" textlink="">
      <xdr:nvSpPr>
        <xdr:cNvPr id="372" name="テキスト ボックス 371"/>
        <xdr:cNvSpPr txBox="1"/>
      </xdr:nvSpPr>
      <xdr:spPr>
        <a:xfrm>
          <a:off x="9404428" y="966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86418</xdr:rowOff>
    </xdr:from>
    <xdr:to>
      <xdr:col>46</xdr:col>
      <xdr:colOff>38100</xdr:colOff>
      <xdr:row>58</xdr:row>
      <xdr:rowOff>16568</xdr:rowOff>
    </xdr:to>
    <xdr:sp macro="" textlink="">
      <xdr:nvSpPr>
        <xdr:cNvPr id="373" name="楕円 372"/>
        <xdr:cNvSpPr/>
      </xdr:nvSpPr>
      <xdr:spPr>
        <a:xfrm>
          <a:off x="8699500" y="98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33095</xdr:rowOff>
    </xdr:from>
    <xdr:ext cx="469744" cy="259045"/>
    <xdr:sp macro="" textlink="">
      <xdr:nvSpPr>
        <xdr:cNvPr id="374" name="テキスト ボックス 373"/>
        <xdr:cNvSpPr txBox="1"/>
      </xdr:nvSpPr>
      <xdr:spPr>
        <a:xfrm>
          <a:off x="8515428" y="96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163032</xdr:rowOff>
    </xdr:from>
    <xdr:to>
      <xdr:col>41</xdr:col>
      <xdr:colOff>101600</xdr:colOff>
      <xdr:row>55</xdr:row>
      <xdr:rowOff>93182</xdr:rowOff>
    </xdr:to>
    <xdr:sp macro="" textlink="">
      <xdr:nvSpPr>
        <xdr:cNvPr id="375" name="楕円 374"/>
        <xdr:cNvSpPr/>
      </xdr:nvSpPr>
      <xdr:spPr>
        <a:xfrm>
          <a:off x="7810500" y="94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109709</xdr:rowOff>
    </xdr:from>
    <xdr:ext cx="534377" cy="259045"/>
    <xdr:sp macro="" textlink="">
      <xdr:nvSpPr>
        <xdr:cNvPr id="376" name="テキスト ボックス 375"/>
        <xdr:cNvSpPr txBox="1"/>
      </xdr:nvSpPr>
      <xdr:spPr>
        <a:xfrm>
          <a:off x="7594111" y="91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127958</xdr:rowOff>
    </xdr:from>
    <xdr:to>
      <xdr:col>36</xdr:col>
      <xdr:colOff>165100</xdr:colOff>
      <xdr:row>50</xdr:row>
      <xdr:rowOff>58108</xdr:rowOff>
    </xdr:to>
    <xdr:sp macro="" textlink="">
      <xdr:nvSpPr>
        <xdr:cNvPr id="377" name="楕円 376"/>
        <xdr:cNvSpPr/>
      </xdr:nvSpPr>
      <xdr:spPr>
        <a:xfrm>
          <a:off x="6921500" y="85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74635</xdr:rowOff>
    </xdr:from>
    <xdr:ext cx="534377" cy="259045"/>
    <xdr:sp macro="" textlink="">
      <xdr:nvSpPr>
        <xdr:cNvPr id="378" name="テキスト ボックス 377"/>
        <xdr:cNvSpPr txBox="1"/>
      </xdr:nvSpPr>
      <xdr:spPr>
        <a:xfrm>
          <a:off x="6705111" y="83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139266</xdr:rowOff>
    </xdr:from>
    <xdr:to>
      <xdr:col>55</xdr:col>
      <xdr:colOff>0</xdr:colOff>
      <xdr:row>76</xdr:row>
      <xdr:rowOff>113686</xdr:rowOff>
    </xdr:to>
    <xdr:cxnSp macro="">
      <xdr:nvCxnSpPr>
        <xdr:cNvPr id="405" name="直線コネクタ 404"/>
        <xdr:cNvCxnSpPr/>
      </xdr:nvCxnSpPr>
      <xdr:spPr>
        <a:xfrm flipV="1">
          <a:off x="9639300" y="12998016"/>
          <a:ext cx="8382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113686</xdr:rowOff>
    </xdr:from>
    <xdr:to>
      <xdr:col>50</xdr:col>
      <xdr:colOff>114300</xdr:colOff>
      <xdr:row>77</xdr:row>
      <xdr:rowOff>19937</xdr:rowOff>
    </xdr:to>
    <xdr:cxnSp macro="">
      <xdr:nvCxnSpPr>
        <xdr:cNvPr id="408" name="直線コネクタ 407"/>
        <xdr:cNvCxnSpPr/>
      </xdr:nvCxnSpPr>
      <xdr:spPr>
        <a:xfrm flipV="1">
          <a:off x="8750300" y="13143886"/>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19937</xdr:rowOff>
    </xdr:from>
    <xdr:to>
      <xdr:col>45</xdr:col>
      <xdr:colOff>177800</xdr:colOff>
      <xdr:row>77</xdr:row>
      <xdr:rowOff>89362</xdr:rowOff>
    </xdr:to>
    <xdr:cxnSp macro="">
      <xdr:nvCxnSpPr>
        <xdr:cNvPr id="411" name="直線コネクタ 410"/>
        <xdr:cNvCxnSpPr/>
      </xdr:nvCxnSpPr>
      <xdr:spPr>
        <a:xfrm flipV="1">
          <a:off x="7861300" y="13221587"/>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89362</xdr:rowOff>
    </xdr:from>
    <xdr:to>
      <xdr:col>41</xdr:col>
      <xdr:colOff>50800</xdr:colOff>
      <xdr:row>77</xdr:row>
      <xdr:rowOff>107445</xdr:rowOff>
    </xdr:to>
    <xdr:cxnSp macro="">
      <xdr:nvCxnSpPr>
        <xdr:cNvPr id="414" name="直線コネクタ 413"/>
        <xdr:cNvCxnSpPr/>
      </xdr:nvCxnSpPr>
      <xdr:spPr>
        <a:xfrm flipV="1">
          <a:off x="6972300" y="13291012"/>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88466</xdr:rowOff>
    </xdr:from>
    <xdr:to>
      <xdr:col>55</xdr:col>
      <xdr:colOff>50800</xdr:colOff>
      <xdr:row>76</xdr:row>
      <xdr:rowOff>18616</xdr:rowOff>
    </xdr:to>
    <xdr:sp macro="" textlink="">
      <xdr:nvSpPr>
        <xdr:cNvPr id="424" name="楕円 423"/>
        <xdr:cNvSpPr/>
      </xdr:nvSpPr>
      <xdr:spPr>
        <a:xfrm>
          <a:off x="10426700" y="129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111343</xdr:rowOff>
    </xdr:from>
    <xdr:ext cx="534377" cy="259045"/>
    <xdr:sp macro="" textlink="">
      <xdr:nvSpPr>
        <xdr:cNvPr id="425" name="商工費該当値テキスト"/>
        <xdr:cNvSpPr txBox="1"/>
      </xdr:nvSpPr>
      <xdr:spPr>
        <a:xfrm>
          <a:off x="10528300" y="1279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62886</xdr:rowOff>
    </xdr:from>
    <xdr:to>
      <xdr:col>50</xdr:col>
      <xdr:colOff>165100</xdr:colOff>
      <xdr:row>76</xdr:row>
      <xdr:rowOff>164486</xdr:rowOff>
    </xdr:to>
    <xdr:sp macro="" textlink="">
      <xdr:nvSpPr>
        <xdr:cNvPr id="426" name="楕円 425"/>
        <xdr:cNvSpPr/>
      </xdr:nvSpPr>
      <xdr:spPr>
        <a:xfrm>
          <a:off x="9588500" y="13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9562</xdr:rowOff>
    </xdr:from>
    <xdr:ext cx="534377" cy="259045"/>
    <xdr:sp macro="" textlink="">
      <xdr:nvSpPr>
        <xdr:cNvPr id="427" name="テキスト ボックス 426"/>
        <xdr:cNvSpPr txBox="1"/>
      </xdr:nvSpPr>
      <xdr:spPr>
        <a:xfrm>
          <a:off x="9372111" y="128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140587</xdr:rowOff>
    </xdr:from>
    <xdr:to>
      <xdr:col>46</xdr:col>
      <xdr:colOff>38100</xdr:colOff>
      <xdr:row>77</xdr:row>
      <xdr:rowOff>70737</xdr:rowOff>
    </xdr:to>
    <xdr:sp macro="" textlink="">
      <xdr:nvSpPr>
        <xdr:cNvPr id="428" name="楕円 427"/>
        <xdr:cNvSpPr/>
      </xdr:nvSpPr>
      <xdr:spPr>
        <a:xfrm>
          <a:off x="8699500" y="13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87264</xdr:rowOff>
    </xdr:from>
    <xdr:ext cx="534377" cy="259045"/>
    <xdr:sp macro="" textlink="">
      <xdr:nvSpPr>
        <xdr:cNvPr id="429" name="テキスト ボックス 428"/>
        <xdr:cNvSpPr txBox="1"/>
      </xdr:nvSpPr>
      <xdr:spPr>
        <a:xfrm>
          <a:off x="8483111" y="129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38562</xdr:rowOff>
    </xdr:from>
    <xdr:to>
      <xdr:col>41</xdr:col>
      <xdr:colOff>101600</xdr:colOff>
      <xdr:row>77</xdr:row>
      <xdr:rowOff>140162</xdr:rowOff>
    </xdr:to>
    <xdr:sp macro="" textlink="">
      <xdr:nvSpPr>
        <xdr:cNvPr id="430" name="楕円 429"/>
        <xdr:cNvSpPr/>
      </xdr:nvSpPr>
      <xdr:spPr>
        <a:xfrm>
          <a:off x="78105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156689</xdr:rowOff>
    </xdr:from>
    <xdr:ext cx="469744" cy="259045"/>
    <xdr:sp macro="" textlink="">
      <xdr:nvSpPr>
        <xdr:cNvPr id="431" name="テキスト ボックス 430"/>
        <xdr:cNvSpPr txBox="1"/>
      </xdr:nvSpPr>
      <xdr:spPr>
        <a:xfrm>
          <a:off x="7626428" y="130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56645</xdr:rowOff>
    </xdr:from>
    <xdr:to>
      <xdr:col>36</xdr:col>
      <xdr:colOff>165100</xdr:colOff>
      <xdr:row>77</xdr:row>
      <xdr:rowOff>158245</xdr:rowOff>
    </xdr:to>
    <xdr:sp macro="" textlink="">
      <xdr:nvSpPr>
        <xdr:cNvPr id="432" name="楕円 431"/>
        <xdr:cNvSpPr/>
      </xdr:nvSpPr>
      <xdr:spPr>
        <a:xfrm>
          <a:off x="6921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3322</xdr:rowOff>
    </xdr:from>
    <xdr:ext cx="469744" cy="259045"/>
    <xdr:sp macro="" textlink="">
      <xdr:nvSpPr>
        <xdr:cNvPr id="433" name="テキスト ボックス 432"/>
        <xdr:cNvSpPr txBox="1"/>
      </xdr:nvSpPr>
      <xdr:spPr>
        <a:xfrm>
          <a:off x="6737428" y="1303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85468</xdr:rowOff>
    </xdr:from>
    <xdr:to>
      <xdr:col>54</xdr:col>
      <xdr:colOff>189865</xdr:colOff>
      <xdr:row>98</xdr:row>
      <xdr:rowOff>61688</xdr:rowOff>
    </xdr:to>
    <xdr:cxnSp macro="">
      <xdr:nvCxnSpPr>
        <xdr:cNvPr id="455" name="直線コネクタ 454"/>
        <xdr:cNvCxnSpPr/>
      </xdr:nvCxnSpPr>
      <xdr:spPr>
        <a:xfrm flipV="1">
          <a:off x="10475595" y="16373218"/>
          <a:ext cx="1270" cy="49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65515</xdr:rowOff>
    </xdr:from>
    <xdr:ext cx="534377" cy="259045"/>
    <xdr:sp macro="" textlink="">
      <xdr:nvSpPr>
        <xdr:cNvPr id="456" name="土木費最小値テキスト"/>
        <xdr:cNvSpPr txBox="1"/>
      </xdr:nvSpPr>
      <xdr:spPr>
        <a:xfrm>
          <a:off x="10528300" y="168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61688</xdr:rowOff>
    </xdr:from>
    <xdr:to>
      <xdr:col>55</xdr:col>
      <xdr:colOff>88900</xdr:colOff>
      <xdr:row>98</xdr:row>
      <xdr:rowOff>61688</xdr:rowOff>
    </xdr:to>
    <xdr:cxnSp macro="">
      <xdr:nvCxnSpPr>
        <xdr:cNvPr id="457" name="直線コネクタ 456"/>
        <xdr:cNvCxnSpPr/>
      </xdr:nvCxnSpPr>
      <xdr:spPr>
        <a:xfrm>
          <a:off x="10388600" y="1686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32145</xdr:rowOff>
    </xdr:from>
    <xdr:ext cx="599010" cy="259045"/>
    <xdr:sp macro="" textlink="">
      <xdr:nvSpPr>
        <xdr:cNvPr id="458" name="土木費最大値テキスト"/>
        <xdr:cNvSpPr txBox="1"/>
      </xdr:nvSpPr>
      <xdr:spPr>
        <a:xfrm>
          <a:off x="10528300" y="1614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85468</xdr:rowOff>
    </xdr:from>
    <xdr:to>
      <xdr:col>55</xdr:col>
      <xdr:colOff>88900</xdr:colOff>
      <xdr:row>95</xdr:row>
      <xdr:rowOff>85468</xdr:rowOff>
    </xdr:to>
    <xdr:cxnSp macro="">
      <xdr:nvCxnSpPr>
        <xdr:cNvPr id="459" name="直線コネクタ 458"/>
        <xdr:cNvCxnSpPr/>
      </xdr:nvCxnSpPr>
      <xdr:spPr>
        <a:xfrm>
          <a:off x="10388600" y="16373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103119</xdr:rowOff>
    </xdr:from>
    <xdr:to>
      <xdr:col>55</xdr:col>
      <xdr:colOff>0</xdr:colOff>
      <xdr:row>95</xdr:row>
      <xdr:rowOff>89838</xdr:rowOff>
    </xdr:to>
    <xdr:cxnSp macro="">
      <xdr:nvCxnSpPr>
        <xdr:cNvPr id="460" name="直線コネクタ 459"/>
        <xdr:cNvCxnSpPr/>
      </xdr:nvCxnSpPr>
      <xdr:spPr>
        <a:xfrm>
          <a:off x="9639300" y="16047969"/>
          <a:ext cx="838200" cy="3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61256</xdr:rowOff>
    </xdr:from>
    <xdr:ext cx="534377" cy="259045"/>
    <xdr:sp macro="" textlink="">
      <xdr:nvSpPr>
        <xdr:cNvPr id="461" name="土木費平均値テキスト"/>
        <xdr:cNvSpPr txBox="1"/>
      </xdr:nvSpPr>
      <xdr:spPr>
        <a:xfrm>
          <a:off x="10528300" y="1669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82829</xdr:rowOff>
    </xdr:from>
    <xdr:to>
      <xdr:col>55</xdr:col>
      <xdr:colOff>50800</xdr:colOff>
      <xdr:row>98</xdr:row>
      <xdr:rowOff>12979</xdr:rowOff>
    </xdr:to>
    <xdr:sp macro="" textlink="">
      <xdr:nvSpPr>
        <xdr:cNvPr id="462" name="フローチャート: 判断 461"/>
        <xdr:cNvSpPr/>
      </xdr:nvSpPr>
      <xdr:spPr>
        <a:xfrm>
          <a:off x="10426700" y="1671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46056</xdr:rowOff>
    </xdr:from>
    <xdr:to>
      <xdr:col>50</xdr:col>
      <xdr:colOff>114300</xdr:colOff>
      <xdr:row>93</xdr:row>
      <xdr:rowOff>103119</xdr:rowOff>
    </xdr:to>
    <xdr:cxnSp macro="">
      <xdr:nvCxnSpPr>
        <xdr:cNvPr id="463" name="直線コネクタ 462"/>
        <xdr:cNvCxnSpPr/>
      </xdr:nvCxnSpPr>
      <xdr:spPr>
        <a:xfrm>
          <a:off x="8750300" y="15819456"/>
          <a:ext cx="8890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85713</xdr:rowOff>
    </xdr:from>
    <xdr:to>
      <xdr:col>50</xdr:col>
      <xdr:colOff>165100</xdr:colOff>
      <xdr:row>98</xdr:row>
      <xdr:rowOff>15863</xdr:rowOff>
    </xdr:to>
    <xdr:sp macro="" textlink="">
      <xdr:nvSpPr>
        <xdr:cNvPr id="464" name="フローチャート: 判断 463"/>
        <xdr:cNvSpPr/>
      </xdr:nvSpPr>
      <xdr:spPr>
        <a:xfrm>
          <a:off x="95885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6990</xdr:rowOff>
    </xdr:from>
    <xdr:ext cx="534377" cy="259045"/>
    <xdr:sp macro="" textlink="">
      <xdr:nvSpPr>
        <xdr:cNvPr id="465" name="テキスト ボックス 464"/>
        <xdr:cNvSpPr txBox="1"/>
      </xdr:nvSpPr>
      <xdr:spPr>
        <a:xfrm>
          <a:off x="9372111"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12292</xdr:rowOff>
    </xdr:from>
    <xdr:to>
      <xdr:col>45</xdr:col>
      <xdr:colOff>177800</xdr:colOff>
      <xdr:row>92</xdr:row>
      <xdr:rowOff>46056</xdr:rowOff>
    </xdr:to>
    <xdr:cxnSp macro="">
      <xdr:nvCxnSpPr>
        <xdr:cNvPr id="466" name="直線コネクタ 465"/>
        <xdr:cNvCxnSpPr/>
      </xdr:nvCxnSpPr>
      <xdr:spPr>
        <a:xfrm>
          <a:off x="7861300" y="15442792"/>
          <a:ext cx="889000" cy="3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87044</xdr:rowOff>
    </xdr:from>
    <xdr:to>
      <xdr:col>46</xdr:col>
      <xdr:colOff>38100</xdr:colOff>
      <xdr:row>98</xdr:row>
      <xdr:rowOff>17194</xdr:rowOff>
    </xdr:to>
    <xdr:sp macro="" textlink="">
      <xdr:nvSpPr>
        <xdr:cNvPr id="467" name="フローチャート: 判断 466"/>
        <xdr:cNvSpPr/>
      </xdr:nvSpPr>
      <xdr:spPr>
        <a:xfrm>
          <a:off x="8699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8321</xdr:rowOff>
    </xdr:from>
    <xdr:ext cx="534377" cy="259045"/>
    <xdr:sp macro="" textlink="">
      <xdr:nvSpPr>
        <xdr:cNvPr id="468" name="テキスト ボックス 467"/>
        <xdr:cNvSpPr txBox="1"/>
      </xdr:nvSpPr>
      <xdr:spPr>
        <a:xfrm>
          <a:off x="8483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12292</xdr:rowOff>
    </xdr:from>
    <xdr:to>
      <xdr:col>41</xdr:col>
      <xdr:colOff>50800</xdr:colOff>
      <xdr:row>90</xdr:row>
      <xdr:rowOff>140720</xdr:rowOff>
    </xdr:to>
    <xdr:cxnSp macro="">
      <xdr:nvCxnSpPr>
        <xdr:cNvPr id="469" name="直線コネクタ 468"/>
        <xdr:cNvCxnSpPr/>
      </xdr:nvCxnSpPr>
      <xdr:spPr>
        <a:xfrm flipV="1">
          <a:off x="6972300" y="15442792"/>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79949</xdr:rowOff>
    </xdr:from>
    <xdr:to>
      <xdr:col>41</xdr:col>
      <xdr:colOff>101600</xdr:colOff>
      <xdr:row>98</xdr:row>
      <xdr:rowOff>10099</xdr:rowOff>
    </xdr:to>
    <xdr:sp macro="" textlink="">
      <xdr:nvSpPr>
        <xdr:cNvPr id="470" name="フローチャート: 判断 469"/>
        <xdr:cNvSpPr/>
      </xdr:nvSpPr>
      <xdr:spPr>
        <a:xfrm>
          <a:off x="7810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xdr:rowOff>
    </xdr:from>
    <xdr:ext cx="534377" cy="259045"/>
    <xdr:sp macro="" textlink="">
      <xdr:nvSpPr>
        <xdr:cNvPr id="471" name="テキスト ボックス 470"/>
        <xdr:cNvSpPr txBox="1"/>
      </xdr:nvSpPr>
      <xdr:spPr>
        <a:xfrm>
          <a:off x="7594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85375</xdr:rowOff>
    </xdr:from>
    <xdr:to>
      <xdr:col>36</xdr:col>
      <xdr:colOff>165100</xdr:colOff>
      <xdr:row>98</xdr:row>
      <xdr:rowOff>15525</xdr:rowOff>
    </xdr:to>
    <xdr:sp macro="" textlink="">
      <xdr:nvSpPr>
        <xdr:cNvPr id="472" name="フローチャート: 判断 471"/>
        <xdr:cNvSpPr/>
      </xdr:nvSpPr>
      <xdr:spPr>
        <a:xfrm>
          <a:off x="6921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6652</xdr:rowOff>
    </xdr:from>
    <xdr:ext cx="534377" cy="259045"/>
    <xdr:sp macro="" textlink="">
      <xdr:nvSpPr>
        <xdr:cNvPr id="473" name="テキスト ボックス 472"/>
        <xdr:cNvSpPr txBox="1"/>
      </xdr:nvSpPr>
      <xdr:spPr>
        <a:xfrm>
          <a:off x="6705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39038</xdr:rowOff>
    </xdr:from>
    <xdr:to>
      <xdr:col>55</xdr:col>
      <xdr:colOff>50800</xdr:colOff>
      <xdr:row>95</xdr:row>
      <xdr:rowOff>140638</xdr:rowOff>
    </xdr:to>
    <xdr:sp macro="" textlink="">
      <xdr:nvSpPr>
        <xdr:cNvPr id="479" name="楕円 478"/>
        <xdr:cNvSpPr/>
      </xdr:nvSpPr>
      <xdr:spPr>
        <a:xfrm>
          <a:off x="10426700" y="163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159144</xdr:rowOff>
    </xdr:from>
    <xdr:ext cx="599010" cy="259045"/>
    <xdr:sp macro="" textlink="">
      <xdr:nvSpPr>
        <xdr:cNvPr id="480" name="土木費該当値テキスト"/>
        <xdr:cNvSpPr txBox="1"/>
      </xdr:nvSpPr>
      <xdr:spPr>
        <a:xfrm>
          <a:off x="10528300" y="162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52319</xdr:rowOff>
    </xdr:from>
    <xdr:to>
      <xdr:col>50</xdr:col>
      <xdr:colOff>165100</xdr:colOff>
      <xdr:row>93</xdr:row>
      <xdr:rowOff>153919</xdr:rowOff>
    </xdr:to>
    <xdr:sp macro="" textlink="">
      <xdr:nvSpPr>
        <xdr:cNvPr id="481" name="楕円 480"/>
        <xdr:cNvSpPr/>
      </xdr:nvSpPr>
      <xdr:spPr>
        <a:xfrm>
          <a:off x="95885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170446</xdr:rowOff>
    </xdr:from>
    <xdr:ext cx="599010" cy="259045"/>
    <xdr:sp macro="" textlink="">
      <xdr:nvSpPr>
        <xdr:cNvPr id="482" name="テキスト ボックス 481"/>
        <xdr:cNvSpPr txBox="1"/>
      </xdr:nvSpPr>
      <xdr:spPr>
        <a:xfrm>
          <a:off x="9339795" y="157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166706</xdr:rowOff>
    </xdr:from>
    <xdr:to>
      <xdr:col>46</xdr:col>
      <xdr:colOff>38100</xdr:colOff>
      <xdr:row>92</xdr:row>
      <xdr:rowOff>96856</xdr:rowOff>
    </xdr:to>
    <xdr:sp macro="" textlink="">
      <xdr:nvSpPr>
        <xdr:cNvPr id="483" name="楕円 482"/>
        <xdr:cNvSpPr/>
      </xdr:nvSpPr>
      <xdr:spPr>
        <a:xfrm>
          <a:off x="8699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113383</xdr:rowOff>
    </xdr:from>
    <xdr:ext cx="599010" cy="259045"/>
    <xdr:sp macro="" textlink="">
      <xdr:nvSpPr>
        <xdr:cNvPr id="484" name="テキスト ボックス 483"/>
        <xdr:cNvSpPr txBox="1"/>
      </xdr:nvSpPr>
      <xdr:spPr>
        <a:xfrm>
          <a:off x="8450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132942</xdr:rowOff>
    </xdr:from>
    <xdr:to>
      <xdr:col>41</xdr:col>
      <xdr:colOff>101600</xdr:colOff>
      <xdr:row>90</xdr:row>
      <xdr:rowOff>63092</xdr:rowOff>
    </xdr:to>
    <xdr:sp macro="" textlink="">
      <xdr:nvSpPr>
        <xdr:cNvPr id="485" name="楕円 484"/>
        <xdr:cNvSpPr/>
      </xdr:nvSpPr>
      <xdr:spPr>
        <a:xfrm>
          <a:off x="7810500" y="15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79619</xdr:rowOff>
    </xdr:from>
    <xdr:ext cx="599010" cy="259045"/>
    <xdr:sp macro="" textlink="">
      <xdr:nvSpPr>
        <xdr:cNvPr id="486" name="テキスト ボックス 485"/>
        <xdr:cNvSpPr txBox="1"/>
      </xdr:nvSpPr>
      <xdr:spPr>
        <a:xfrm>
          <a:off x="7561795" y="151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89920</xdr:rowOff>
    </xdr:from>
    <xdr:to>
      <xdr:col>36</xdr:col>
      <xdr:colOff>165100</xdr:colOff>
      <xdr:row>91</xdr:row>
      <xdr:rowOff>20070</xdr:rowOff>
    </xdr:to>
    <xdr:sp macro="" textlink="">
      <xdr:nvSpPr>
        <xdr:cNvPr id="487" name="楕円 486"/>
        <xdr:cNvSpPr/>
      </xdr:nvSpPr>
      <xdr:spPr>
        <a:xfrm>
          <a:off x="6921500" y="15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36597</xdr:rowOff>
    </xdr:from>
    <xdr:ext cx="599010" cy="259045"/>
    <xdr:sp macro="" textlink="">
      <xdr:nvSpPr>
        <xdr:cNvPr id="488" name="テキスト ボックス 487"/>
        <xdr:cNvSpPr txBox="1"/>
      </xdr:nvSpPr>
      <xdr:spPr>
        <a:xfrm>
          <a:off x="6672795" y="1529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9" name="直線コネクタ 508"/>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0"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1" name="直線コネクタ 510"/>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2"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3" name="直線コネクタ 512"/>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107867</xdr:rowOff>
    </xdr:from>
    <xdr:to>
      <xdr:col>85</xdr:col>
      <xdr:colOff>127000</xdr:colOff>
      <xdr:row>37</xdr:row>
      <xdr:rowOff>3740</xdr:rowOff>
    </xdr:to>
    <xdr:cxnSp macro="">
      <xdr:nvCxnSpPr>
        <xdr:cNvPr id="514" name="直線コネクタ 513"/>
        <xdr:cNvCxnSpPr/>
      </xdr:nvCxnSpPr>
      <xdr:spPr>
        <a:xfrm flipV="1">
          <a:off x="15481300" y="6280067"/>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5"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6" name="フローチャート: 判断 515"/>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146272</xdr:rowOff>
    </xdr:from>
    <xdr:to>
      <xdr:col>81</xdr:col>
      <xdr:colOff>50800</xdr:colOff>
      <xdr:row>37</xdr:row>
      <xdr:rowOff>3740</xdr:rowOff>
    </xdr:to>
    <xdr:cxnSp macro="">
      <xdr:nvCxnSpPr>
        <xdr:cNvPr id="517" name="直線コネクタ 516"/>
        <xdr:cNvCxnSpPr/>
      </xdr:nvCxnSpPr>
      <xdr:spPr>
        <a:xfrm>
          <a:off x="14592300" y="631847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8" name="フローチャート: 判断 517"/>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9" name="テキスト ボックス 518"/>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146272</xdr:rowOff>
    </xdr:from>
    <xdr:to>
      <xdr:col>76</xdr:col>
      <xdr:colOff>114300</xdr:colOff>
      <xdr:row>37</xdr:row>
      <xdr:rowOff>69177</xdr:rowOff>
    </xdr:to>
    <xdr:cxnSp macro="">
      <xdr:nvCxnSpPr>
        <xdr:cNvPr id="520" name="直線コネクタ 519"/>
        <xdr:cNvCxnSpPr/>
      </xdr:nvCxnSpPr>
      <xdr:spPr>
        <a:xfrm flipV="1">
          <a:off x="13703300" y="6318472"/>
          <a:ext cx="889000" cy="9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1" name="フローチャート: 判断 520"/>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2" name="テキスト ボックス 521"/>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133014</xdr:rowOff>
    </xdr:from>
    <xdr:to>
      <xdr:col>71</xdr:col>
      <xdr:colOff>177800</xdr:colOff>
      <xdr:row>37</xdr:row>
      <xdr:rowOff>69177</xdr:rowOff>
    </xdr:to>
    <xdr:cxnSp macro="">
      <xdr:nvCxnSpPr>
        <xdr:cNvPr id="523" name="直線コネクタ 522"/>
        <xdr:cNvCxnSpPr/>
      </xdr:nvCxnSpPr>
      <xdr:spPr>
        <a:xfrm>
          <a:off x="12814300" y="6305214"/>
          <a:ext cx="889000" cy="10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4" name="フローチャート: 判断 523"/>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5" name="テキスト ボックス 524"/>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6" name="フローチャート: 判断 525"/>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7" name="テキスト ボックス 526"/>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57067</xdr:rowOff>
    </xdr:from>
    <xdr:to>
      <xdr:col>85</xdr:col>
      <xdr:colOff>177800</xdr:colOff>
      <xdr:row>36</xdr:row>
      <xdr:rowOff>158667</xdr:rowOff>
    </xdr:to>
    <xdr:sp macro="" textlink="">
      <xdr:nvSpPr>
        <xdr:cNvPr id="533" name="楕円 532"/>
        <xdr:cNvSpPr/>
      </xdr:nvSpPr>
      <xdr:spPr>
        <a:xfrm>
          <a:off x="16268700" y="62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35494</xdr:rowOff>
    </xdr:from>
    <xdr:ext cx="534377" cy="259045"/>
    <xdr:sp macro="" textlink="">
      <xdr:nvSpPr>
        <xdr:cNvPr id="534" name="消防費該当値テキスト"/>
        <xdr:cNvSpPr txBox="1"/>
      </xdr:nvSpPr>
      <xdr:spPr>
        <a:xfrm>
          <a:off x="16370300" y="62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124390</xdr:rowOff>
    </xdr:from>
    <xdr:to>
      <xdr:col>81</xdr:col>
      <xdr:colOff>101600</xdr:colOff>
      <xdr:row>37</xdr:row>
      <xdr:rowOff>54540</xdr:rowOff>
    </xdr:to>
    <xdr:sp macro="" textlink="">
      <xdr:nvSpPr>
        <xdr:cNvPr id="535" name="楕円 534"/>
        <xdr:cNvSpPr/>
      </xdr:nvSpPr>
      <xdr:spPr>
        <a:xfrm>
          <a:off x="15430500" y="62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45667</xdr:rowOff>
    </xdr:from>
    <xdr:ext cx="534377" cy="259045"/>
    <xdr:sp macro="" textlink="">
      <xdr:nvSpPr>
        <xdr:cNvPr id="536" name="テキスト ボックス 535"/>
        <xdr:cNvSpPr txBox="1"/>
      </xdr:nvSpPr>
      <xdr:spPr>
        <a:xfrm>
          <a:off x="15214111" y="63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95472</xdr:rowOff>
    </xdr:from>
    <xdr:to>
      <xdr:col>76</xdr:col>
      <xdr:colOff>165100</xdr:colOff>
      <xdr:row>37</xdr:row>
      <xdr:rowOff>25622</xdr:rowOff>
    </xdr:to>
    <xdr:sp macro="" textlink="">
      <xdr:nvSpPr>
        <xdr:cNvPr id="537" name="楕円 536"/>
        <xdr:cNvSpPr/>
      </xdr:nvSpPr>
      <xdr:spPr>
        <a:xfrm>
          <a:off x="14541500" y="62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16749</xdr:rowOff>
    </xdr:from>
    <xdr:ext cx="534377" cy="259045"/>
    <xdr:sp macro="" textlink="">
      <xdr:nvSpPr>
        <xdr:cNvPr id="538" name="テキスト ボックス 537"/>
        <xdr:cNvSpPr txBox="1"/>
      </xdr:nvSpPr>
      <xdr:spPr>
        <a:xfrm>
          <a:off x="14325111" y="63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18377</xdr:rowOff>
    </xdr:from>
    <xdr:to>
      <xdr:col>72</xdr:col>
      <xdr:colOff>38100</xdr:colOff>
      <xdr:row>37</xdr:row>
      <xdr:rowOff>119977</xdr:rowOff>
    </xdr:to>
    <xdr:sp macro="" textlink="">
      <xdr:nvSpPr>
        <xdr:cNvPr id="539" name="楕円 538"/>
        <xdr:cNvSpPr/>
      </xdr:nvSpPr>
      <xdr:spPr>
        <a:xfrm>
          <a:off x="13652500" y="63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111104</xdr:rowOff>
    </xdr:from>
    <xdr:ext cx="534377" cy="259045"/>
    <xdr:sp macro="" textlink="">
      <xdr:nvSpPr>
        <xdr:cNvPr id="540" name="テキスト ボックス 539"/>
        <xdr:cNvSpPr txBox="1"/>
      </xdr:nvSpPr>
      <xdr:spPr>
        <a:xfrm>
          <a:off x="13436111" y="64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82214</xdr:rowOff>
    </xdr:from>
    <xdr:to>
      <xdr:col>67</xdr:col>
      <xdr:colOff>101600</xdr:colOff>
      <xdr:row>37</xdr:row>
      <xdr:rowOff>12364</xdr:rowOff>
    </xdr:to>
    <xdr:sp macro="" textlink="">
      <xdr:nvSpPr>
        <xdr:cNvPr id="541" name="楕円 540"/>
        <xdr:cNvSpPr/>
      </xdr:nvSpPr>
      <xdr:spPr>
        <a:xfrm>
          <a:off x="12763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3491</xdr:rowOff>
    </xdr:from>
    <xdr:ext cx="534377" cy="259045"/>
    <xdr:sp macro="" textlink="">
      <xdr:nvSpPr>
        <xdr:cNvPr id="542" name="テキスト ボックス 541"/>
        <xdr:cNvSpPr txBox="1"/>
      </xdr:nvSpPr>
      <xdr:spPr>
        <a:xfrm>
          <a:off x="12547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7" name="直線コネクタ 566"/>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8"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9" name="直線コネクタ 568"/>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0"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1" name="直線コネクタ 570"/>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40411</xdr:rowOff>
    </xdr:from>
    <xdr:to>
      <xdr:col>85</xdr:col>
      <xdr:colOff>127000</xdr:colOff>
      <xdr:row>55</xdr:row>
      <xdr:rowOff>151892</xdr:rowOff>
    </xdr:to>
    <xdr:cxnSp macro="">
      <xdr:nvCxnSpPr>
        <xdr:cNvPr id="572" name="直線コネクタ 571"/>
        <xdr:cNvCxnSpPr/>
      </xdr:nvCxnSpPr>
      <xdr:spPr>
        <a:xfrm flipV="1">
          <a:off x="15481300" y="9298711"/>
          <a:ext cx="838200" cy="2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3"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4" name="フローチャート: 判断 573"/>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48888</xdr:rowOff>
    </xdr:from>
    <xdr:to>
      <xdr:col>81</xdr:col>
      <xdr:colOff>50800</xdr:colOff>
      <xdr:row>55</xdr:row>
      <xdr:rowOff>151892</xdr:rowOff>
    </xdr:to>
    <xdr:cxnSp macro="">
      <xdr:nvCxnSpPr>
        <xdr:cNvPr id="575" name="直線コネクタ 574"/>
        <xdr:cNvCxnSpPr/>
      </xdr:nvCxnSpPr>
      <xdr:spPr>
        <a:xfrm>
          <a:off x="14592300" y="9478638"/>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6" name="フローチャート: 判断 575"/>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7" name="テキスト ボックス 576"/>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158579</xdr:rowOff>
    </xdr:from>
    <xdr:to>
      <xdr:col>76</xdr:col>
      <xdr:colOff>114300</xdr:colOff>
      <xdr:row>55</xdr:row>
      <xdr:rowOff>48888</xdr:rowOff>
    </xdr:to>
    <xdr:cxnSp macro="">
      <xdr:nvCxnSpPr>
        <xdr:cNvPr id="578" name="直線コネクタ 577"/>
        <xdr:cNvCxnSpPr/>
      </xdr:nvCxnSpPr>
      <xdr:spPr>
        <a:xfrm>
          <a:off x="13703300" y="9416879"/>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9" name="フローチャート: 判断 578"/>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0" name="テキスト ボックス 579"/>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158579</xdr:rowOff>
    </xdr:from>
    <xdr:to>
      <xdr:col>71</xdr:col>
      <xdr:colOff>177800</xdr:colOff>
      <xdr:row>55</xdr:row>
      <xdr:rowOff>170066</xdr:rowOff>
    </xdr:to>
    <xdr:cxnSp macro="">
      <xdr:nvCxnSpPr>
        <xdr:cNvPr id="581" name="直線コネクタ 580"/>
        <xdr:cNvCxnSpPr/>
      </xdr:nvCxnSpPr>
      <xdr:spPr>
        <a:xfrm flipV="1">
          <a:off x="12814300" y="9416879"/>
          <a:ext cx="889000" cy="1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2" name="フローチャート: 判断 581"/>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3" name="テキスト ボックス 582"/>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4" name="フローチャート: 判断 583"/>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5" name="テキスト ボックス 584"/>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161061</xdr:rowOff>
    </xdr:from>
    <xdr:to>
      <xdr:col>85</xdr:col>
      <xdr:colOff>177800</xdr:colOff>
      <xdr:row>54</xdr:row>
      <xdr:rowOff>91211</xdr:rowOff>
    </xdr:to>
    <xdr:sp macro="" textlink="">
      <xdr:nvSpPr>
        <xdr:cNvPr id="591" name="楕円 590"/>
        <xdr:cNvSpPr/>
      </xdr:nvSpPr>
      <xdr:spPr>
        <a:xfrm>
          <a:off x="16268700" y="9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12488</xdr:rowOff>
    </xdr:from>
    <xdr:ext cx="534377" cy="259045"/>
    <xdr:sp macro="" textlink="">
      <xdr:nvSpPr>
        <xdr:cNvPr id="592" name="教育費該当値テキスト"/>
        <xdr:cNvSpPr txBox="1"/>
      </xdr:nvSpPr>
      <xdr:spPr>
        <a:xfrm>
          <a:off x="16370300" y="9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101092</xdr:rowOff>
    </xdr:from>
    <xdr:to>
      <xdr:col>81</xdr:col>
      <xdr:colOff>101600</xdr:colOff>
      <xdr:row>56</xdr:row>
      <xdr:rowOff>31242</xdr:rowOff>
    </xdr:to>
    <xdr:sp macro="" textlink="">
      <xdr:nvSpPr>
        <xdr:cNvPr id="593" name="楕円 592"/>
        <xdr:cNvSpPr/>
      </xdr:nvSpPr>
      <xdr:spPr>
        <a:xfrm>
          <a:off x="15430500" y="95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47769</xdr:rowOff>
    </xdr:from>
    <xdr:ext cx="534377" cy="259045"/>
    <xdr:sp macro="" textlink="">
      <xdr:nvSpPr>
        <xdr:cNvPr id="594" name="テキスト ボックス 593"/>
        <xdr:cNvSpPr txBox="1"/>
      </xdr:nvSpPr>
      <xdr:spPr>
        <a:xfrm>
          <a:off x="15214111" y="93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169538</xdr:rowOff>
    </xdr:from>
    <xdr:to>
      <xdr:col>76</xdr:col>
      <xdr:colOff>165100</xdr:colOff>
      <xdr:row>55</xdr:row>
      <xdr:rowOff>99688</xdr:rowOff>
    </xdr:to>
    <xdr:sp macro="" textlink="">
      <xdr:nvSpPr>
        <xdr:cNvPr id="595" name="楕円 594"/>
        <xdr:cNvSpPr/>
      </xdr:nvSpPr>
      <xdr:spPr>
        <a:xfrm>
          <a:off x="14541500" y="9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116215</xdr:rowOff>
    </xdr:from>
    <xdr:ext cx="534377" cy="259045"/>
    <xdr:sp macro="" textlink="">
      <xdr:nvSpPr>
        <xdr:cNvPr id="596" name="テキスト ボックス 595"/>
        <xdr:cNvSpPr txBox="1"/>
      </xdr:nvSpPr>
      <xdr:spPr>
        <a:xfrm>
          <a:off x="14325111" y="9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107779</xdr:rowOff>
    </xdr:from>
    <xdr:to>
      <xdr:col>72</xdr:col>
      <xdr:colOff>38100</xdr:colOff>
      <xdr:row>55</xdr:row>
      <xdr:rowOff>37929</xdr:rowOff>
    </xdr:to>
    <xdr:sp macro="" textlink="">
      <xdr:nvSpPr>
        <xdr:cNvPr id="597" name="楕円 596"/>
        <xdr:cNvSpPr/>
      </xdr:nvSpPr>
      <xdr:spPr>
        <a:xfrm>
          <a:off x="13652500" y="9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54456</xdr:rowOff>
    </xdr:from>
    <xdr:ext cx="534377" cy="259045"/>
    <xdr:sp macro="" textlink="">
      <xdr:nvSpPr>
        <xdr:cNvPr id="598" name="テキスト ボックス 597"/>
        <xdr:cNvSpPr txBox="1"/>
      </xdr:nvSpPr>
      <xdr:spPr>
        <a:xfrm>
          <a:off x="13436111" y="91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119266</xdr:rowOff>
    </xdr:from>
    <xdr:to>
      <xdr:col>67</xdr:col>
      <xdr:colOff>101600</xdr:colOff>
      <xdr:row>56</xdr:row>
      <xdr:rowOff>49416</xdr:rowOff>
    </xdr:to>
    <xdr:sp macro="" textlink="">
      <xdr:nvSpPr>
        <xdr:cNvPr id="599" name="楕円 598"/>
        <xdr:cNvSpPr/>
      </xdr:nvSpPr>
      <xdr:spPr>
        <a:xfrm>
          <a:off x="12763500" y="95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65943</xdr:rowOff>
    </xdr:from>
    <xdr:ext cx="534377" cy="259045"/>
    <xdr:sp macro="" textlink="">
      <xdr:nvSpPr>
        <xdr:cNvPr id="600" name="テキスト ボックス 599"/>
        <xdr:cNvSpPr txBox="1"/>
      </xdr:nvSpPr>
      <xdr:spPr>
        <a:xfrm>
          <a:off x="12547111" y="93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105932</xdr:rowOff>
    </xdr:from>
    <xdr:to>
      <xdr:col>85</xdr:col>
      <xdr:colOff>126364</xdr:colOff>
      <xdr:row>79</xdr:row>
      <xdr:rowOff>98879</xdr:rowOff>
    </xdr:to>
    <xdr:cxnSp macro="">
      <xdr:nvCxnSpPr>
        <xdr:cNvPr id="626" name="直線コネクタ 625"/>
        <xdr:cNvCxnSpPr/>
      </xdr:nvCxnSpPr>
      <xdr:spPr>
        <a:xfrm flipV="1">
          <a:off x="16317595" y="12964682"/>
          <a:ext cx="1269" cy="678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120979</xdr:rowOff>
    </xdr:from>
    <xdr:ext cx="249299" cy="259045"/>
    <xdr:sp macro="" textlink="">
      <xdr:nvSpPr>
        <xdr:cNvPr id="627" name="災害復旧費最小値テキスト"/>
        <xdr:cNvSpPr txBox="1"/>
      </xdr:nvSpPr>
      <xdr:spPr>
        <a:xfrm>
          <a:off x="16370300" y="13665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52609</xdr:rowOff>
    </xdr:from>
    <xdr:ext cx="534377" cy="259045"/>
    <xdr:sp macro="" textlink="">
      <xdr:nvSpPr>
        <xdr:cNvPr id="629" name="災害復旧費最大値テキスト"/>
        <xdr:cNvSpPr txBox="1"/>
      </xdr:nvSpPr>
      <xdr:spPr>
        <a:xfrm>
          <a:off x="16370300" y="127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105932</xdr:rowOff>
    </xdr:from>
    <xdr:to>
      <xdr:col>86</xdr:col>
      <xdr:colOff>25400</xdr:colOff>
      <xdr:row>75</xdr:row>
      <xdr:rowOff>105932</xdr:rowOff>
    </xdr:to>
    <xdr:cxnSp macro="">
      <xdr:nvCxnSpPr>
        <xdr:cNvPr id="630" name="直線コネクタ 629"/>
        <xdr:cNvCxnSpPr/>
      </xdr:nvCxnSpPr>
      <xdr:spPr>
        <a:xfrm>
          <a:off x="16230600" y="129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105932</xdr:rowOff>
    </xdr:from>
    <xdr:to>
      <xdr:col>85</xdr:col>
      <xdr:colOff>127000</xdr:colOff>
      <xdr:row>76</xdr:row>
      <xdr:rowOff>75856</xdr:rowOff>
    </xdr:to>
    <xdr:cxnSp macro="">
      <xdr:nvCxnSpPr>
        <xdr:cNvPr id="631" name="直線コネクタ 630"/>
        <xdr:cNvCxnSpPr/>
      </xdr:nvCxnSpPr>
      <xdr:spPr>
        <a:xfrm flipV="1">
          <a:off x="15481300" y="12964682"/>
          <a:ext cx="838200" cy="1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165430</xdr:rowOff>
    </xdr:from>
    <xdr:ext cx="378565" cy="259045"/>
    <xdr:sp macro="" textlink="">
      <xdr:nvSpPr>
        <xdr:cNvPr id="632" name="災害復旧費平均値テキスト"/>
        <xdr:cNvSpPr txBox="1"/>
      </xdr:nvSpPr>
      <xdr:spPr>
        <a:xfrm>
          <a:off x="16370300" y="13538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15553</xdr:rowOff>
    </xdr:from>
    <xdr:to>
      <xdr:col>85</xdr:col>
      <xdr:colOff>177800</xdr:colOff>
      <xdr:row>79</xdr:row>
      <xdr:rowOff>117153</xdr:rowOff>
    </xdr:to>
    <xdr:sp macro="" textlink="">
      <xdr:nvSpPr>
        <xdr:cNvPr id="633" name="フローチャート: 判断 632"/>
        <xdr:cNvSpPr/>
      </xdr:nvSpPr>
      <xdr:spPr>
        <a:xfrm>
          <a:off x="162687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49861</xdr:rowOff>
    </xdr:from>
    <xdr:to>
      <xdr:col>81</xdr:col>
      <xdr:colOff>50800</xdr:colOff>
      <xdr:row>76</xdr:row>
      <xdr:rowOff>75856</xdr:rowOff>
    </xdr:to>
    <xdr:cxnSp macro="">
      <xdr:nvCxnSpPr>
        <xdr:cNvPr id="634" name="直線コネクタ 633"/>
        <xdr:cNvCxnSpPr/>
      </xdr:nvCxnSpPr>
      <xdr:spPr>
        <a:xfrm>
          <a:off x="14592300" y="12394261"/>
          <a:ext cx="889000" cy="7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5852</xdr:rowOff>
    </xdr:from>
    <xdr:to>
      <xdr:col>81</xdr:col>
      <xdr:colOff>101600</xdr:colOff>
      <xdr:row>79</xdr:row>
      <xdr:rowOff>107452</xdr:rowOff>
    </xdr:to>
    <xdr:sp macro="" textlink="">
      <xdr:nvSpPr>
        <xdr:cNvPr id="635" name="フローチャート: 判断 634"/>
        <xdr:cNvSpPr/>
      </xdr:nvSpPr>
      <xdr:spPr>
        <a:xfrm>
          <a:off x="15430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98579</xdr:rowOff>
    </xdr:from>
    <xdr:ext cx="469744" cy="259045"/>
    <xdr:sp macro="" textlink="">
      <xdr:nvSpPr>
        <xdr:cNvPr id="636" name="テキスト ボックス 635"/>
        <xdr:cNvSpPr txBox="1"/>
      </xdr:nvSpPr>
      <xdr:spPr>
        <a:xfrm>
          <a:off x="15246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51363</xdr:rowOff>
    </xdr:from>
    <xdr:to>
      <xdr:col>76</xdr:col>
      <xdr:colOff>114300</xdr:colOff>
      <xdr:row>72</xdr:row>
      <xdr:rowOff>49861</xdr:rowOff>
    </xdr:to>
    <xdr:cxnSp macro="">
      <xdr:nvCxnSpPr>
        <xdr:cNvPr id="637" name="直線コネクタ 636"/>
        <xdr:cNvCxnSpPr/>
      </xdr:nvCxnSpPr>
      <xdr:spPr>
        <a:xfrm>
          <a:off x="13703300" y="12052863"/>
          <a:ext cx="889000" cy="34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165187</xdr:rowOff>
    </xdr:from>
    <xdr:to>
      <xdr:col>76</xdr:col>
      <xdr:colOff>165100</xdr:colOff>
      <xdr:row>79</xdr:row>
      <xdr:rowOff>95337</xdr:rowOff>
    </xdr:to>
    <xdr:sp macro="" textlink="">
      <xdr:nvSpPr>
        <xdr:cNvPr id="638" name="フローチャート: 判断 637"/>
        <xdr:cNvSpPr/>
      </xdr:nvSpPr>
      <xdr:spPr>
        <a:xfrm>
          <a:off x="14541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86464</xdr:rowOff>
    </xdr:from>
    <xdr:ext cx="469744" cy="259045"/>
    <xdr:sp macro="" textlink="">
      <xdr:nvSpPr>
        <xdr:cNvPr id="639" name="テキスト ボックス 638"/>
        <xdr:cNvSpPr txBox="1"/>
      </xdr:nvSpPr>
      <xdr:spPr>
        <a:xfrm>
          <a:off x="14357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51363</xdr:rowOff>
    </xdr:from>
    <xdr:to>
      <xdr:col>71</xdr:col>
      <xdr:colOff>177800</xdr:colOff>
      <xdr:row>74</xdr:row>
      <xdr:rowOff>38822</xdr:rowOff>
    </xdr:to>
    <xdr:cxnSp macro="">
      <xdr:nvCxnSpPr>
        <xdr:cNvPr id="640" name="直線コネクタ 639"/>
        <xdr:cNvCxnSpPr/>
      </xdr:nvCxnSpPr>
      <xdr:spPr>
        <a:xfrm flipV="1">
          <a:off x="12814300" y="12052863"/>
          <a:ext cx="889000" cy="67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28158</xdr:rowOff>
    </xdr:from>
    <xdr:to>
      <xdr:col>72</xdr:col>
      <xdr:colOff>38100</xdr:colOff>
      <xdr:row>79</xdr:row>
      <xdr:rowOff>129758</xdr:rowOff>
    </xdr:to>
    <xdr:sp macro="" textlink="">
      <xdr:nvSpPr>
        <xdr:cNvPr id="641" name="フローチャート: 判断 640"/>
        <xdr:cNvSpPr/>
      </xdr:nvSpPr>
      <xdr:spPr>
        <a:xfrm>
          <a:off x="13652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120885</xdr:rowOff>
    </xdr:from>
    <xdr:ext cx="378565" cy="259045"/>
    <xdr:sp macro="" textlink="">
      <xdr:nvSpPr>
        <xdr:cNvPr id="642" name="テキスト ボックス 641"/>
        <xdr:cNvSpPr txBox="1"/>
      </xdr:nvSpPr>
      <xdr:spPr>
        <a:xfrm>
          <a:off x="13514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34199</xdr:rowOff>
    </xdr:from>
    <xdr:to>
      <xdr:col>67</xdr:col>
      <xdr:colOff>101600</xdr:colOff>
      <xdr:row>79</xdr:row>
      <xdr:rowOff>135799</xdr:rowOff>
    </xdr:to>
    <xdr:sp macro="" textlink="">
      <xdr:nvSpPr>
        <xdr:cNvPr id="643" name="フローチャート: 判断 642"/>
        <xdr:cNvSpPr/>
      </xdr:nvSpPr>
      <xdr:spPr>
        <a:xfrm>
          <a:off x="12763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126926</xdr:rowOff>
    </xdr:from>
    <xdr:ext cx="378565" cy="259045"/>
    <xdr:sp macro="" textlink="">
      <xdr:nvSpPr>
        <xdr:cNvPr id="644" name="テキスト ボックス 643"/>
        <xdr:cNvSpPr txBox="1"/>
      </xdr:nvSpPr>
      <xdr:spPr>
        <a:xfrm>
          <a:off x="12625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55132</xdr:rowOff>
    </xdr:from>
    <xdr:to>
      <xdr:col>85</xdr:col>
      <xdr:colOff>177800</xdr:colOff>
      <xdr:row>75</xdr:row>
      <xdr:rowOff>156732</xdr:rowOff>
    </xdr:to>
    <xdr:sp macro="" textlink="">
      <xdr:nvSpPr>
        <xdr:cNvPr id="650" name="楕円 649"/>
        <xdr:cNvSpPr/>
      </xdr:nvSpPr>
      <xdr:spPr>
        <a:xfrm>
          <a:off x="16268700" y="12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8159</xdr:rowOff>
    </xdr:from>
    <xdr:ext cx="534377" cy="259045"/>
    <xdr:sp macro="" textlink="">
      <xdr:nvSpPr>
        <xdr:cNvPr id="651" name="災害復旧費該当値テキスト"/>
        <xdr:cNvSpPr txBox="1"/>
      </xdr:nvSpPr>
      <xdr:spPr>
        <a:xfrm>
          <a:off x="16370300" y="128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25056</xdr:rowOff>
    </xdr:from>
    <xdr:to>
      <xdr:col>81</xdr:col>
      <xdr:colOff>101600</xdr:colOff>
      <xdr:row>76</xdr:row>
      <xdr:rowOff>126656</xdr:rowOff>
    </xdr:to>
    <xdr:sp macro="" textlink="">
      <xdr:nvSpPr>
        <xdr:cNvPr id="652" name="楕円 651"/>
        <xdr:cNvSpPr/>
      </xdr:nvSpPr>
      <xdr:spPr>
        <a:xfrm>
          <a:off x="15430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143182</xdr:rowOff>
    </xdr:from>
    <xdr:ext cx="534377" cy="259045"/>
    <xdr:sp macro="" textlink="">
      <xdr:nvSpPr>
        <xdr:cNvPr id="653" name="テキスト ボックス 652"/>
        <xdr:cNvSpPr txBox="1"/>
      </xdr:nvSpPr>
      <xdr:spPr>
        <a:xfrm>
          <a:off x="15214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170511</xdr:rowOff>
    </xdr:from>
    <xdr:to>
      <xdr:col>76</xdr:col>
      <xdr:colOff>165100</xdr:colOff>
      <xdr:row>72</xdr:row>
      <xdr:rowOff>100661</xdr:rowOff>
    </xdr:to>
    <xdr:sp macro="" textlink="">
      <xdr:nvSpPr>
        <xdr:cNvPr id="654" name="楕円 653"/>
        <xdr:cNvSpPr/>
      </xdr:nvSpPr>
      <xdr:spPr>
        <a:xfrm>
          <a:off x="14541500" y="12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117188</xdr:rowOff>
    </xdr:from>
    <xdr:ext cx="534377" cy="259045"/>
    <xdr:sp macro="" textlink="">
      <xdr:nvSpPr>
        <xdr:cNvPr id="655" name="テキスト ボックス 654"/>
        <xdr:cNvSpPr txBox="1"/>
      </xdr:nvSpPr>
      <xdr:spPr>
        <a:xfrm>
          <a:off x="14325111" y="12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563</xdr:rowOff>
    </xdr:from>
    <xdr:to>
      <xdr:col>72</xdr:col>
      <xdr:colOff>38100</xdr:colOff>
      <xdr:row>70</xdr:row>
      <xdr:rowOff>102163</xdr:rowOff>
    </xdr:to>
    <xdr:sp macro="" textlink="">
      <xdr:nvSpPr>
        <xdr:cNvPr id="656" name="楕円 655"/>
        <xdr:cNvSpPr/>
      </xdr:nvSpPr>
      <xdr:spPr>
        <a:xfrm>
          <a:off x="13652500" y="12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118690</xdr:rowOff>
    </xdr:from>
    <xdr:ext cx="534377" cy="259045"/>
    <xdr:sp macro="" textlink="">
      <xdr:nvSpPr>
        <xdr:cNvPr id="657" name="テキスト ボックス 656"/>
        <xdr:cNvSpPr txBox="1"/>
      </xdr:nvSpPr>
      <xdr:spPr>
        <a:xfrm>
          <a:off x="13436111" y="11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159472</xdr:rowOff>
    </xdr:from>
    <xdr:to>
      <xdr:col>67</xdr:col>
      <xdr:colOff>101600</xdr:colOff>
      <xdr:row>74</xdr:row>
      <xdr:rowOff>89622</xdr:rowOff>
    </xdr:to>
    <xdr:sp macro="" textlink="">
      <xdr:nvSpPr>
        <xdr:cNvPr id="658" name="楕円 657"/>
        <xdr:cNvSpPr/>
      </xdr:nvSpPr>
      <xdr:spPr>
        <a:xfrm>
          <a:off x="12763500" y="126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106149</xdr:rowOff>
    </xdr:from>
    <xdr:ext cx="534377" cy="259045"/>
    <xdr:sp macro="" textlink="">
      <xdr:nvSpPr>
        <xdr:cNvPr id="659" name="テキスト ボックス 658"/>
        <xdr:cNvSpPr txBox="1"/>
      </xdr:nvSpPr>
      <xdr:spPr>
        <a:xfrm>
          <a:off x="12547111" y="124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5" name="直線コネクタ 684"/>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6"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7" name="直線コネクタ 686"/>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8"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9" name="直線コネクタ 688"/>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101181</xdr:rowOff>
    </xdr:from>
    <xdr:to>
      <xdr:col>85</xdr:col>
      <xdr:colOff>127000</xdr:colOff>
      <xdr:row>95</xdr:row>
      <xdr:rowOff>161123</xdr:rowOff>
    </xdr:to>
    <xdr:cxnSp macro="">
      <xdr:nvCxnSpPr>
        <xdr:cNvPr id="690" name="直線コネクタ 689"/>
        <xdr:cNvCxnSpPr/>
      </xdr:nvCxnSpPr>
      <xdr:spPr>
        <a:xfrm flipV="1">
          <a:off x="15481300" y="16388931"/>
          <a:ext cx="8382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91"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2" name="フローチャート: 判断 691"/>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128482</xdr:rowOff>
    </xdr:from>
    <xdr:to>
      <xdr:col>81</xdr:col>
      <xdr:colOff>50800</xdr:colOff>
      <xdr:row>95</xdr:row>
      <xdr:rowOff>161123</xdr:rowOff>
    </xdr:to>
    <xdr:cxnSp macro="">
      <xdr:nvCxnSpPr>
        <xdr:cNvPr id="693" name="直線コネクタ 692"/>
        <xdr:cNvCxnSpPr/>
      </xdr:nvCxnSpPr>
      <xdr:spPr>
        <a:xfrm>
          <a:off x="14592300" y="16416232"/>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4" name="フローチャート: 判断 693"/>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5" name="テキスト ボックス 694"/>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128482</xdr:rowOff>
    </xdr:from>
    <xdr:to>
      <xdr:col>76</xdr:col>
      <xdr:colOff>114300</xdr:colOff>
      <xdr:row>95</xdr:row>
      <xdr:rowOff>168928</xdr:rowOff>
    </xdr:to>
    <xdr:cxnSp macro="">
      <xdr:nvCxnSpPr>
        <xdr:cNvPr id="696" name="直線コネクタ 695"/>
        <xdr:cNvCxnSpPr/>
      </xdr:nvCxnSpPr>
      <xdr:spPr>
        <a:xfrm flipV="1">
          <a:off x="13703300" y="16416232"/>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7" name="フローチャート: 判断 696"/>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8" name="テキスト ボックス 697"/>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168928</xdr:rowOff>
    </xdr:from>
    <xdr:to>
      <xdr:col>71</xdr:col>
      <xdr:colOff>177800</xdr:colOff>
      <xdr:row>96</xdr:row>
      <xdr:rowOff>22543</xdr:rowOff>
    </xdr:to>
    <xdr:cxnSp macro="">
      <xdr:nvCxnSpPr>
        <xdr:cNvPr id="699" name="直線コネクタ 698"/>
        <xdr:cNvCxnSpPr/>
      </xdr:nvCxnSpPr>
      <xdr:spPr>
        <a:xfrm flipV="1">
          <a:off x="12814300" y="16456678"/>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700" name="フローチャート: 判断 699"/>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701" name="テキスト ボックス 700"/>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2" name="フローチャート: 判断 701"/>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3" name="テキスト ボックス 702"/>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50381</xdr:rowOff>
    </xdr:from>
    <xdr:to>
      <xdr:col>85</xdr:col>
      <xdr:colOff>177800</xdr:colOff>
      <xdr:row>95</xdr:row>
      <xdr:rowOff>151981</xdr:rowOff>
    </xdr:to>
    <xdr:sp macro="" textlink="">
      <xdr:nvSpPr>
        <xdr:cNvPr id="709" name="楕円 708"/>
        <xdr:cNvSpPr/>
      </xdr:nvSpPr>
      <xdr:spPr>
        <a:xfrm>
          <a:off x="162687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73258</xdr:rowOff>
    </xdr:from>
    <xdr:ext cx="534377" cy="259045"/>
    <xdr:sp macro="" textlink="">
      <xdr:nvSpPr>
        <xdr:cNvPr id="710" name="公債費該当値テキスト"/>
        <xdr:cNvSpPr txBox="1"/>
      </xdr:nvSpPr>
      <xdr:spPr>
        <a:xfrm>
          <a:off x="16370300" y="161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110323</xdr:rowOff>
    </xdr:from>
    <xdr:to>
      <xdr:col>81</xdr:col>
      <xdr:colOff>101600</xdr:colOff>
      <xdr:row>96</xdr:row>
      <xdr:rowOff>40473</xdr:rowOff>
    </xdr:to>
    <xdr:sp macro="" textlink="">
      <xdr:nvSpPr>
        <xdr:cNvPr id="711" name="楕円 710"/>
        <xdr:cNvSpPr/>
      </xdr:nvSpPr>
      <xdr:spPr>
        <a:xfrm>
          <a:off x="15430500" y="1639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57000</xdr:rowOff>
    </xdr:from>
    <xdr:ext cx="534377" cy="259045"/>
    <xdr:sp macro="" textlink="">
      <xdr:nvSpPr>
        <xdr:cNvPr id="712" name="テキスト ボックス 711"/>
        <xdr:cNvSpPr txBox="1"/>
      </xdr:nvSpPr>
      <xdr:spPr>
        <a:xfrm>
          <a:off x="15214111" y="1617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77682</xdr:rowOff>
    </xdr:from>
    <xdr:to>
      <xdr:col>76</xdr:col>
      <xdr:colOff>165100</xdr:colOff>
      <xdr:row>96</xdr:row>
      <xdr:rowOff>7832</xdr:rowOff>
    </xdr:to>
    <xdr:sp macro="" textlink="">
      <xdr:nvSpPr>
        <xdr:cNvPr id="713" name="楕円 712"/>
        <xdr:cNvSpPr/>
      </xdr:nvSpPr>
      <xdr:spPr>
        <a:xfrm>
          <a:off x="14541500" y="163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24359</xdr:rowOff>
    </xdr:from>
    <xdr:ext cx="534377" cy="259045"/>
    <xdr:sp macro="" textlink="">
      <xdr:nvSpPr>
        <xdr:cNvPr id="714" name="テキスト ボックス 713"/>
        <xdr:cNvSpPr txBox="1"/>
      </xdr:nvSpPr>
      <xdr:spPr>
        <a:xfrm>
          <a:off x="14325111" y="16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118128</xdr:rowOff>
    </xdr:from>
    <xdr:to>
      <xdr:col>72</xdr:col>
      <xdr:colOff>38100</xdr:colOff>
      <xdr:row>96</xdr:row>
      <xdr:rowOff>48278</xdr:rowOff>
    </xdr:to>
    <xdr:sp macro="" textlink="">
      <xdr:nvSpPr>
        <xdr:cNvPr id="715" name="楕円 714"/>
        <xdr:cNvSpPr/>
      </xdr:nvSpPr>
      <xdr:spPr>
        <a:xfrm>
          <a:off x="13652500" y="164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64805</xdr:rowOff>
    </xdr:from>
    <xdr:ext cx="534377" cy="259045"/>
    <xdr:sp macro="" textlink="">
      <xdr:nvSpPr>
        <xdr:cNvPr id="716" name="テキスト ボックス 715"/>
        <xdr:cNvSpPr txBox="1"/>
      </xdr:nvSpPr>
      <xdr:spPr>
        <a:xfrm>
          <a:off x="13436111" y="161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143193</xdr:rowOff>
    </xdr:from>
    <xdr:to>
      <xdr:col>67</xdr:col>
      <xdr:colOff>101600</xdr:colOff>
      <xdr:row>96</xdr:row>
      <xdr:rowOff>73343</xdr:rowOff>
    </xdr:to>
    <xdr:sp macro="" textlink="">
      <xdr:nvSpPr>
        <xdr:cNvPr id="717" name="楕円 716"/>
        <xdr:cNvSpPr/>
      </xdr:nvSpPr>
      <xdr:spPr>
        <a:xfrm>
          <a:off x="12763500" y="164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64470</xdr:rowOff>
    </xdr:from>
    <xdr:ext cx="534377" cy="259045"/>
    <xdr:sp macro="" textlink="">
      <xdr:nvSpPr>
        <xdr:cNvPr id="718" name="テキスト ボックス 717"/>
        <xdr:cNvSpPr txBox="1"/>
      </xdr:nvSpPr>
      <xdr:spPr>
        <a:xfrm>
          <a:off x="12547111" y="165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40" name="直線コネクタ 739"/>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3"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4" name="直線コネクタ 743"/>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6"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7" name="フローチャート: 判断 746"/>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9" name="フローチャート: 判断 748"/>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50" name="テキスト ボックス 749"/>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164388</xdr:rowOff>
    </xdr:from>
    <xdr:to>
      <xdr:col>107</xdr:col>
      <xdr:colOff>50800</xdr:colOff>
      <xdr:row>38</xdr:row>
      <xdr:rowOff>139700</xdr:rowOff>
    </xdr:to>
    <xdr:cxnSp macro="">
      <xdr:nvCxnSpPr>
        <xdr:cNvPr id="751" name="直線コネクタ 750"/>
        <xdr:cNvCxnSpPr/>
      </xdr:nvCxnSpPr>
      <xdr:spPr>
        <a:xfrm>
          <a:off x="19545300" y="6508038"/>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2" name="フローチャート: 判断 751"/>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3" name="テキスト ボックス 752"/>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119583</xdr:rowOff>
    </xdr:from>
    <xdr:to>
      <xdr:col>102</xdr:col>
      <xdr:colOff>114300</xdr:colOff>
      <xdr:row>37</xdr:row>
      <xdr:rowOff>164388</xdr:rowOff>
    </xdr:to>
    <xdr:cxnSp macro="">
      <xdr:nvCxnSpPr>
        <xdr:cNvPr id="754" name="直線コネクタ 753"/>
        <xdr:cNvCxnSpPr/>
      </xdr:nvCxnSpPr>
      <xdr:spPr>
        <a:xfrm>
          <a:off x="18656300" y="6291783"/>
          <a:ext cx="889000" cy="2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5" name="フローチャート: 判断 754"/>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144594</xdr:rowOff>
    </xdr:from>
    <xdr:ext cx="313932" cy="259045"/>
    <xdr:sp macro="" textlink="">
      <xdr:nvSpPr>
        <xdr:cNvPr id="756" name="テキスト ボックス 755"/>
        <xdr:cNvSpPr txBox="1"/>
      </xdr:nvSpPr>
      <xdr:spPr>
        <a:xfrm>
          <a:off x="19388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7" name="フローチャート: 判断 756"/>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118991</xdr:rowOff>
    </xdr:from>
    <xdr:ext cx="378565" cy="259045"/>
    <xdr:sp macro="" textlink="">
      <xdr:nvSpPr>
        <xdr:cNvPr id="758" name="テキスト ボックス 757"/>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5"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113589</xdr:rowOff>
    </xdr:from>
    <xdr:to>
      <xdr:col>102</xdr:col>
      <xdr:colOff>165100</xdr:colOff>
      <xdr:row>38</xdr:row>
      <xdr:rowOff>43738</xdr:rowOff>
    </xdr:to>
    <xdr:sp macro="" textlink="">
      <xdr:nvSpPr>
        <xdr:cNvPr id="770" name="楕円 769"/>
        <xdr:cNvSpPr/>
      </xdr:nvSpPr>
      <xdr:spPr>
        <a:xfrm>
          <a:off x="19494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60266</xdr:rowOff>
    </xdr:from>
    <xdr:ext cx="378565" cy="259045"/>
    <xdr:sp macro="" textlink="">
      <xdr:nvSpPr>
        <xdr:cNvPr id="771" name="テキスト ボックス 770"/>
        <xdr:cNvSpPr txBox="1"/>
      </xdr:nvSpPr>
      <xdr:spPr>
        <a:xfrm>
          <a:off x="19356017" y="623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68783</xdr:rowOff>
    </xdr:from>
    <xdr:to>
      <xdr:col>98</xdr:col>
      <xdr:colOff>38100</xdr:colOff>
      <xdr:row>36</xdr:row>
      <xdr:rowOff>170383</xdr:rowOff>
    </xdr:to>
    <xdr:sp macro="" textlink="">
      <xdr:nvSpPr>
        <xdr:cNvPr id="772" name="楕円 771"/>
        <xdr:cNvSpPr/>
      </xdr:nvSpPr>
      <xdr:spPr>
        <a:xfrm>
          <a:off x="18605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15460</xdr:rowOff>
    </xdr:from>
    <xdr:ext cx="378565" cy="259045"/>
    <xdr:sp macro="" textlink="">
      <xdr:nvSpPr>
        <xdr:cNvPr id="773" name="テキスト ボックス 772"/>
        <xdr:cNvSpPr txBox="1"/>
      </xdr:nvSpPr>
      <xdr:spPr>
        <a:xfrm>
          <a:off x="18467017" y="6016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564,180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80,847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円の増となっている。うち、全体の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％を占める復旧・復興分は一人当たり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137,074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円／人となっており、昨年度の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％）の大幅減となった。これは、第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次防御ライン道路整備事業や閖上地区被災市街地復興土地区画整理事業の完了等に伴い土木費が減少したことによるものである。一方で、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％を占める通常分は一人当たり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507,953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れは、新型コロナウイルス感染症対策として、総務費において特別定額給付金給付事業が皆増となったほか、商工費において中小企業等の経営継続支援事業等が皆増となったこと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変動の大きい費目の増減要因は次の通りである。総務費の増となった主な要因は、特別定額給付金給付事業の皆増である。衛生費の増となった主な要因は、台風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号関連の災害廃棄物処理事業の増である。農林水産業費の増となった主な要因は、県から管理を委託された八間堀サイフォンの維持管理経費を基金に積み立てたことによる増である。土木費では、第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防御ライン道路整備事業の完了等により道路橋りょう費が減となったほか、閖上地区被災市街地復興土地区画整理事業のハード事業完了等により区画整理費が減となったことが主な要因である。教育費の主な要因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による情報通信ネットワーク環境整備事業が皆増となったほか、閖上スポーツグラウンド整備事業の増である。災害復旧費の増となった主な要因は、サイクルスポーツセンター災害復旧事業の最終年度であり、建物建築工事費や備品購入費が増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東日本大震災以降、震災復興特別交付税を財政調整基金へ積み立てているほか、令和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以降返還予定の復興交付金についても、特定目的基金廃止に伴い積み立てているため、財政調整基金残高の標準財政規模比が震災前に比べて高水準で推移している。また、実質収支額も震災からの復旧・復興事業で繰り越し事業として実施したものについて、事業完了等による不用額が依然として多額となっていることから、前年度と比較するとその比率は減っているものの、震災前と比較すると引き続き高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年度の実質公債費比率の分子は</a:t>
          </a:r>
          <a:r>
            <a:rPr kumimoji="1" lang="en-US" altLang="ja-JP" sz="1400">
              <a:solidFill>
                <a:sysClr val="windowText" lastClr="000000"/>
              </a:solidFill>
              <a:latin typeface="ＭＳ ゴシック" pitchFamily="49" charset="-128"/>
              <a:ea typeface="ＭＳ ゴシック" pitchFamily="49" charset="-128"/>
            </a:rPr>
            <a:t>768</a:t>
          </a:r>
          <a:r>
            <a:rPr kumimoji="1" lang="ja-JP" altLang="en-US" sz="1400">
              <a:solidFill>
                <a:sysClr val="windowText" lastClr="000000"/>
              </a:solidFill>
              <a:latin typeface="ＭＳ ゴシック" pitchFamily="49" charset="-128"/>
              <a:ea typeface="ＭＳ ゴシック" pitchFamily="49" charset="-128"/>
            </a:rPr>
            <a:t>百万円となり、前年度より</a:t>
          </a:r>
          <a:r>
            <a:rPr kumimoji="1" lang="en-US" altLang="ja-JP" sz="1400">
              <a:solidFill>
                <a:sysClr val="windowText" lastClr="000000"/>
              </a:solidFill>
              <a:latin typeface="ＭＳ ゴシック" pitchFamily="49" charset="-128"/>
              <a:ea typeface="ＭＳ ゴシック" pitchFamily="49" charset="-128"/>
            </a:rPr>
            <a:t>301</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solidFill>
                <a:sysClr val="windowText" lastClr="000000"/>
              </a:solidFill>
              <a:latin typeface="ＭＳ ゴシック" pitchFamily="49" charset="-128"/>
              <a:ea typeface="ＭＳ ゴシック" pitchFamily="49" charset="-128"/>
            </a:rPr>
            <a:t>856</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については、地方債現在高が引き続き高水準にあるとともに、将来負担額から控除される充当可能財源のうち充当可能基金には、東日本大震災以降、震災復興特別交付税が含まれていることに留意し、今後も健全な財政運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百万円積み立て、また、東日本大震災復興交付金の財源として国から交付された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百万円を「東日本大震災復興交付金基金」に積み立てたほか、ふるさと寄附として受納した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百万円を「ふるさと寄附基金」に積み立てた一方で、「財政調整基金」を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百万円取り崩したほか、東日本大震災関連復興事業の進展に伴い、「東日本大震災復興交付金基金」を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百万円、「災害復興基金」を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百万円のうち、復旧・復興事業分が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百万円となっており、全体の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％を占めている。復旧・復興事業の進展に伴い、令和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年度にも復興交付金等の返還により大幅に減少する見込みである。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①市営住宅建設基金：市営住宅及び協働施設の建設、修繕及び改良等に資するため設置したもの。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②ふるさと寄附基金：寄附を通して、多くの人が参加するまちづくりを進めるため設置したもの。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③災害復興基金：東日本大震災に係る寄付金、東日本大震災復興基金交付金等を財源として、災害復興事業等に充てるため設置したもの。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④ふるさと振興基金：地域の特性を活かし、個性的で魅力あるふるさとづくりを進めるため設置したもの。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①災害公営住宅建設に係る起債の償還及び維持管理費として、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百万円を充当した一方で、交付された復興交付金等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②愛島児童センター園庭整備事業やその他の事業の財源として、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百万円を充当した一方で、採納したふるさと寄附金等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③災害復興事業等の財源として、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百万円を充当した一方で、災害復興として受納した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④環境保全事業（トレイルセンター運営協議会負担金）の財源として、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⑤八間堀サイフォンの管理費として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③：令和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年度には、復旧・復興事業の完了に伴い大幅に減少する予定となっている。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①、②、④、⑤：現状の管理運営を維持する。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復旧・復興事業の進展に伴い、取り崩し額が増加したことによる減。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年度で下水道事業等会計への繰出金（除却費分）の支出を終えることから、令和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年度以降の取崩額のほとんどが通常分となる見込みである。なお、令和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％程度となっている。明確な基準は定めていないが、災害への備えや過去の実績額等を踏まえ、現在の水準で不足はないものと捉えている。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百万円積立てた一方で、繰上償還等のために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年度に満期一括型償還の返済があることから、大きく減少する見込みであるが、財政調整基金とのバランスを考慮し管理運営していく。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有形固定資産減価償却率は</a:t>
          </a:r>
          <a:r>
            <a:rPr kumimoji="1" lang="en-US" altLang="ja-JP" sz="1100">
              <a:solidFill>
                <a:schemeClr val="tx1"/>
              </a:solidFill>
              <a:effectLst/>
              <a:latin typeface="+mn-lt"/>
              <a:ea typeface="+mn-ea"/>
              <a:cs typeface="+mn-cs"/>
            </a:rPr>
            <a:t>31.5%</a:t>
          </a:r>
          <a:r>
            <a:rPr kumimoji="1" lang="ja-JP" altLang="ja-JP" sz="1100">
              <a:solidFill>
                <a:schemeClr val="tx1"/>
              </a:solidFill>
              <a:effectLst/>
              <a:latin typeface="+mn-lt"/>
              <a:ea typeface="+mn-ea"/>
              <a:cs typeface="+mn-cs"/>
            </a:rPr>
            <a:t>と、類似団体平均に比べ、低い指標を示している。これについては、平成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年度に発生した東日本大震災の影響により、老朽化した施設等の多くを除却したことや、それに伴い、新たな施設等を多く整備したことに起因するものと捉えている。</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27668</xdr:rowOff>
    </xdr:from>
    <xdr:to>
      <xdr:col>23</xdr:col>
      <xdr:colOff>136525</xdr:colOff>
      <xdr:row>26</xdr:row>
      <xdr:rowOff>129268</xdr:rowOff>
    </xdr:to>
    <xdr:sp macro="" textlink="">
      <xdr:nvSpPr>
        <xdr:cNvPr id="93" name="楕円 92"/>
        <xdr:cNvSpPr/>
      </xdr:nvSpPr>
      <xdr:spPr>
        <a:xfrm>
          <a:off x="47117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152145</xdr:rowOff>
    </xdr:from>
    <xdr:ext cx="405111" cy="259045"/>
    <xdr:sp macro="" textlink="">
      <xdr:nvSpPr>
        <xdr:cNvPr id="94" name="有形固定資産減価償却率該当値テキスト"/>
        <xdr:cNvSpPr txBox="1"/>
      </xdr:nvSpPr>
      <xdr:spPr>
        <a:xfrm>
          <a:off x="4813300" y="520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154124</xdr:rowOff>
    </xdr:from>
    <xdr:to>
      <xdr:col>19</xdr:col>
      <xdr:colOff>187325</xdr:colOff>
      <xdr:row>27</xdr:row>
      <xdr:rowOff>84274</xdr:rowOff>
    </xdr:to>
    <xdr:sp macro="" textlink="">
      <xdr:nvSpPr>
        <xdr:cNvPr id="95" name="楕円 94"/>
        <xdr:cNvSpPr/>
      </xdr:nvSpPr>
      <xdr:spPr>
        <a:xfrm>
          <a:off x="40005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78468</xdr:rowOff>
    </xdr:from>
    <xdr:to>
      <xdr:col>23</xdr:col>
      <xdr:colOff>85725</xdr:colOff>
      <xdr:row>27</xdr:row>
      <xdr:rowOff>33474</xdr:rowOff>
    </xdr:to>
    <xdr:cxnSp macro="">
      <xdr:nvCxnSpPr>
        <xdr:cNvPr id="96" name="直線コネクタ 95"/>
        <xdr:cNvCxnSpPr/>
      </xdr:nvCxnSpPr>
      <xdr:spPr>
        <a:xfrm flipV="1">
          <a:off x="4051300" y="5307693"/>
          <a:ext cx="7112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147955</xdr:rowOff>
    </xdr:from>
    <xdr:to>
      <xdr:col>15</xdr:col>
      <xdr:colOff>187325</xdr:colOff>
      <xdr:row>27</xdr:row>
      <xdr:rowOff>78105</xdr:rowOff>
    </xdr:to>
    <xdr:sp macro="" textlink="">
      <xdr:nvSpPr>
        <xdr:cNvPr id="97" name="楕円 96"/>
        <xdr:cNvSpPr/>
      </xdr:nvSpPr>
      <xdr:spPr>
        <a:xfrm>
          <a:off x="3238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27</xdr:row>
      <xdr:rowOff>33474</xdr:rowOff>
    </xdr:to>
    <xdr:cxnSp macro="">
      <xdr:nvCxnSpPr>
        <xdr:cNvPr id="98" name="直線コネクタ 97"/>
        <xdr:cNvCxnSpPr/>
      </xdr:nvCxnSpPr>
      <xdr:spPr>
        <a:xfrm>
          <a:off x="3289300" y="542798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144871</xdr:rowOff>
    </xdr:from>
    <xdr:to>
      <xdr:col>11</xdr:col>
      <xdr:colOff>187325</xdr:colOff>
      <xdr:row>27</xdr:row>
      <xdr:rowOff>75021</xdr:rowOff>
    </xdr:to>
    <xdr:sp macro="" textlink="">
      <xdr:nvSpPr>
        <xdr:cNvPr id="99" name="楕円 98"/>
        <xdr:cNvSpPr/>
      </xdr:nvSpPr>
      <xdr:spPr>
        <a:xfrm>
          <a:off x="24765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24221</xdr:rowOff>
    </xdr:from>
    <xdr:to>
      <xdr:col>15</xdr:col>
      <xdr:colOff>136525</xdr:colOff>
      <xdr:row>27</xdr:row>
      <xdr:rowOff>27305</xdr:rowOff>
    </xdr:to>
    <xdr:cxnSp macro="">
      <xdr:nvCxnSpPr>
        <xdr:cNvPr id="100" name="直線コネクタ 99"/>
        <xdr:cNvCxnSpPr/>
      </xdr:nvCxnSpPr>
      <xdr:spPr>
        <a:xfrm>
          <a:off x="2527300" y="542489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101" name="楕円 100"/>
        <xdr:cNvSpPr/>
      </xdr:nvSpPr>
      <xdr:spPr>
        <a:xfrm>
          <a:off x="1714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24221</xdr:rowOff>
    </xdr:from>
    <xdr:to>
      <xdr:col>11</xdr:col>
      <xdr:colOff>136525</xdr:colOff>
      <xdr:row>27</xdr:row>
      <xdr:rowOff>61232</xdr:rowOff>
    </xdr:to>
    <xdr:cxnSp macro="">
      <xdr:nvCxnSpPr>
        <xdr:cNvPr id="102" name="直線コネクタ 101"/>
        <xdr:cNvCxnSpPr/>
      </xdr:nvCxnSpPr>
      <xdr:spPr>
        <a:xfrm flipV="1">
          <a:off x="1765300" y="54248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100801</xdr:rowOff>
    </xdr:from>
    <xdr:ext cx="405111" cy="259045"/>
    <xdr:sp macro="" textlink="">
      <xdr:nvSpPr>
        <xdr:cNvPr id="107" name="n_1mainValue有形固定資産減価償却率"/>
        <xdr:cNvSpPr txBox="1"/>
      </xdr:nvSpPr>
      <xdr:spPr>
        <a:xfrm>
          <a:off x="3836044" y="515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94632</xdr:rowOff>
    </xdr:from>
    <xdr:ext cx="405111" cy="259045"/>
    <xdr:sp macro="" textlink="">
      <xdr:nvSpPr>
        <xdr:cNvPr id="108" name="n_2mainValue有形固定資産減価償却率"/>
        <xdr:cNvSpPr txBox="1"/>
      </xdr:nvSpPr>
      <xdr:spPr>
        <a:xfrm>
          <a:off x="30867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91548</xdr:rowOff>
    </xdr:from>
    <xdr:ext cx="405111" cy="259045"/>
    <xdr:sp macro="" textlink="">
      <xdr:nvSpPr>
        <xdr:cNvPr id="109" name="n_3mainValue有形固定資産減価償却率"/>
        <xdr:cNvSpPr txBox="1"/>
      </xdr:nvSpPr>
      <xdr:spPr>
        <a:xfrm>
          <a:off x="2324744" y="51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10" name="n_4mainValue有形固定資産減価償却率"/>
        <xdr:cNvSpPr txBox="1"/>
      </xdr:nvSpPr>
      <xdr:spPr>
        <a:xfrm>
          <a:off x="1562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債務償還比率は</a:t>
          </a:r>
          <a:r>
            <a:rPr kumimoji="1" lang="en-US" altLang="ja-JP" sz="1100">
              <a:solidFill>
                <a:schemeClr val="tx1"/>
              </a:solidFill>
              <a:effectLst/>
              <a:latin typeface="+mn-lt"/>
              <a:ea typeface="+mn-ea"/>
              <a:cs typeface="+mn-cs"/>
            </a:rPr>
            <a:t>666.2</a:t>
          </a:r>
          <a:r>
            <a:rPr kumimoji="1" lang="ja-JP" altLang="ja-JP" sz="1100">
              <a:solidFill>
                <a:schemeClr val="tx1"/>
              </a:solidFill>
              <a:effectLst/>
              <a:latin typeface="+mn-lt"/>
              <a:ea typeface="+mn-ea"/>
              <a:cs typeface="+mn-cs"/>
            </a:rPr>
            <a:t>％と、類似団体平均を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これについては、比率の分母を構成する</a:t>
          </a:r>
          <a:r>
            <a:rPr kumimoji="1" lang="ja-JP" altLang="ja-JP" sz="1100">
              <a:solidFill>
                <a:schemeClr val="dk1"/>
              </a:solidFill>
              <a:effectLst/>
              <a:latin typeface="+mn-lt"/>
              <a:ea typeface="+mn-ea"/>
              <a:cs typeface="+mn-cs"/>
            </a:rPr>
            <a:t>経常経費充当一般財源の額が前年度</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ら増加し</a:t>
          </a:r>
          <a:r>
            <a:rPr kumimoji="1" lang="ja-JP" altLang="en-US" sz="1100">
              <a:solidFill>
                <a:schemeClr val="dk1"/>
              </a:solidFill>
              <a:effectLst/>
              <a:latin typeface="+mn-lt"/>
              <a:ea typeface="+mn-ea"/>
              <a:cs typeface="+mn-cs"/>
            </a:rPr>
            <a:t>、分母の値が昨年度より小さくなった結果比率が上昇している</a:t>
          </a:r>
          <a:r>
            <a:rPr kumimoji="1" lang="ja-JP" altLang="ja-JP" sz="1100">
              <a:solidFill>
                <a:schemeClr val="dk1"/>
              </a:solidFill>
              <a:effectLst/>
              <a:latin typeface="+mn-lt"/>
              <a:ea typeface="+mn-ea"/>
              <a:cs typeface="+mn-cs"/>
            </a:rPr>
            <a:t>。増加要因は、復興事業完了に伴う維持管理費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の増や、会計年度任用職員の期末手当等の増、物件費及び扶助費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たことに起因するものと捉えて</a:t>
          </a:r>
          <a:r>
            <a:rPr kumimoji="1" lang="ja-JP" altLang="ja-JP" sz="1100">
              <a:solidFill>
                <a:schemeClr val="dk1"/>
              </a:solidFill>
              <a:effectLst/>
              <a:latin typeface="+mn-lt"/>
              <a:ea typeface="+mn-ea"/>
              <a:cs typeface="+mn-cs"/>
            </a:rPr>
            <a:t>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4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146078</xdr:rowOff>
    </xdr:from>
    <xdr:to>
      <xdr:col>76</xdr:col>
      <xdr:colOff>73025</xdr:colOff>
      <xdr:row>31</xdr:row>
      <xdr:rowOff>76228</xdr:rowOff>
    </xdr:to>
    <xdr:sp macro="" textlink="">
      <xdr:nvSpPr>
        <xdr:cNvPr id="155" name="楕円 154"/>
        <xdr:cNvSpPr/>
      </xdr:nvSpPr>
      <xdr:spPr>
        <a:xfrm>
          <a:off x="14744700" y="6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124505</xdr:rowOff>
    </xdr:from>
    <xdr:ext cx="469744" cy="259045"/>
    <xdr:sp macro="" textlink="">
      <xdr:nvSpPr>
        <xdr:cNvPr id="156" name="債務償還比率該当値テキスト"/>
        <xdr:cNvSpPr txBox="1"/>
      </xdr:nvSpPr>
      <xdr:spPr>
        <a:xfrm>
          <a:off x="14846300" y="603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40887</xdr:rowOff>
    </xdr:from>
    <xdr:to>
      <xdr:col>72</xdr:col>
      <xdr:colOff>123825</xdr:colOff>
      <xdr:row>30</xdr:row>
      <xdr:rowOff>142487</xdr:rowOff>
    </xdr:to>
    <xdr:sp macro="" textlink="">
      <xdr:nvSpPr>
        <xdr:cNvPr id="157" name="楕円 156"/>
        <xdr:cNvSpPr/>
      </xdr:nvSpPr>
      <xdr:spPr>
        <a:xfrm>
          <a:off x="14033500" y="5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91687</xdr:rowOff>
    </xdr:from>
    <xdr:to>
      <xdr:col>76</xdr:col>
      <xdr:colOff>22225</xdr:colOff>
      <xdr:row>31</xdr:row>
      <xdr:rowOff>25428</xdr:rowOff>
    </xdr:to>
    <xdr:cxnSp macro="">
      <xdr:nvCxnSpPr>
        <xdr:cNvPr id="158" name="直線コネクタ 157"/>
        <xdr:cNvCxnSpPr/>
      </xdr:nvCxnSpPr>
      <xdr:spPr>
        <a:xfrm>
          <a:off x="14084300" y="6006712"/>
          <a:ext cx="7112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7303</xdr:rowOff>
    </xdr:from>
    <xdr:to>
      <xdr:col>68</xdr:col>
      <xdr:colOff>123825</xdr:colOff>
      <xdr:row>30</xdr:row>
      <xdr:rowOff>108903</xdr:rowOff>
    </xdr:to>
    <xdr:sp macro="" textlink="">
      <xdr:nvSpPr>
        <xdr:cNvPr id="159" name="楕円 158"/>
        <xdr:cNvSpPr/>
      </xdr:nvSpPr>
      <xdr:spPr>
        <a:xfrm>
          <a:off x="13271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58103</xdr:rowOff>
    </xdr:from>
    <xdr:to>
      <xdr:col>72</xdr:col>
      <xdr:colOff>73025</xdr:colOff>
      <xdr:row>30</xdr:row>
      <xdr:rowOff>91687</xdr:rowOff>
    </xdr:to>
    <xdr:cxnSp macro="">
      <xdr:nvCxnSpPr>
        <xdr:cNvPr id="160" name="直線コネクタ 159"/>
        <xdr:cNvCxnSpPr/>
      </xdr:nvCxnSpPr>
      <xdr:spPr>
        <a:xfrm>
          <a:off x="13322300" y="5973128"/>
          <a:ext cx="762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148406</xdr:rowOff>
    </xdr:from>
    <xdr:to>
      <xdr:col>64</xdr:col>
      <xdr:colOff>123825</xdr:colOff>
      <xdr:row>30</xdr:row>
      <xdr:rowOff>78556</xdr:rowOff>
    </xdr:to>
    <xdr:sp macro="" textlink="">
      <xdr:nvSpPr>
        <xdr:cNvPr id="161" name="楕円 160"/>
        <xdr:cNvSpPr/>
      </xdr:nvSpPr>
      <xdr:spPr>
        <a:xfrm>
          <a:off x="12509500" y="5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27756</xdr:rowOff>
    </xdr:from>
    <xdr:to>
      <xdr:col>68</xdr:col>
      <xdr:colOff>73025</xdr:colOff>
      <xdr:row>30</xdr:row>
      <xdr:rowOff>58103</xdr:rowOff>
    </xdr:to>
    <xdr:cxnSp macro="">
      <xdr:nvCxnSpPr>
        <xdr:cNvPr id="162" name="直線コネクタ 161"/>
        <xdr:cNvCxnSpPr/>
      </xdr:nvCxnSpPr>
      <xdr:spPr>
        <a:xfrm>
          <a:off x="12560300" y="5942781"/>
          <a:ext cx="762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132934</xdr:rowOff>
    </xdr:from>
    <xdr:to>
      <xdr:col>60</xdr:col>
      <xdr:colOff>123825</xdr:colOff>
      <xdr:row>30</xdr:row>
      <xdr:rowOff>63084</xdr:rowOff>
    </xdr:to>
    <xdr:sp macro="" textlink="">
      <xdr:nvSpPr>
        <xdr:cNvPr id="163" name="楕円 162"/>
        <xdr:cNvSpPr/>
      </xdr:nvSpPr>
      <xdr:spPr>
        <a:xfrm>
          <a:off x="11747500" y="58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12284</xdr:rowOff>
    </xdr:from>
    <xdr:to>
      <xdr:col>64</xdr:col>
      <xdr:colOff>73025</xdr:colOff>
      <xdr:row>30</xdr:row>
      <xdr:rowOff>27756</xdr:rowOff>
    </xdr:to>
    <xdr:cxnSp macro="">
      <xdr:nvCxnSpPr>
        <xdr:cNvPr id="164" name="直線コネクタ 163"/>
        <xdr:cNvCxnSpPr/>
      </xdr:nvCxnSpPr>
      <xdr:spPr>
        <a:xfrm>
          <a:off x="11798300" y="5927309"/>
          <a:ext cx="762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159014</xdr:rowOff>
    </xdr:from>
    <xdr:ext cx="469744" cy="259045"/>
    <xdr:sp macro="" textlink="">
      <xdr:nvSpPr>
        <xdr:cNvPr id="169" name="n_1mainValue債務償還比率"/>
        <xdr:cNvSpPr txBox="1"/>
      </xdr:nvSpPr>
      <xdr:spPr>
        <a:xfrm>
          <a:off x="13836727" y="57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125430</xdr:rowOff>
    </xdr:from>
    <xdr:ext cx="469744" cy="259045"/>
    <xdr:sp macro="" textlink="">
      <xdr:nvSpPr>
        <xdr:cNvPr id="170" name="n_2mainValue債務償還比率"/>
        <xdr:cNvSpPr txBox="1"/>
      </xdr:nvSpPr>
      <xdr:spPr>
        <a:xfrm>
          <a:off x="13087427" y="5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95083</xdr:rowOff>
    </xdr:from>
    <xdr:ext cx="469744" cy="259045"/>
    <xdr:sp macro="" textlink="">
      <xdr:nvSpPr>
        <xdr:cNvPr id="171" name="n_3mainValue債務償還比率"/>
        <xdr:cNvSpPr txBox="1"/>
      </xdr:nvSpPr>
      <xdr:spPr>
        <a:xfrm>
          <a:off x="12325427" y="56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79611</xdr:rowOff>
    </xdr:from>
    <xdr:ext cx="469744" cy="259045"/>
    <xdr:sp macro="" textlink="">
      <xdr:nvSpPr>
        <xdr:cNvPr id="172" name="n_4mainValue債務償還比率"/>
        <xdr:cNvSpPr txBox="1"/>
      </xdr:nvSpPr>
      <xdr:spPr>
        <a:xfrm>
          <a:off x="11563427" y="565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74" name="楕円 73"/>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93997</xdr:rowOff>
    </xdr:from>
    <xdr:ext cx="405111" cy="259045"/>
    <xdr:sp macro="" textlink="">
      <xdr:nvSpPr>
        <xdr:cNvPr id="75" name="【道路】&#10;有形固定資産減価償却率該当値テキスト"/>
        <xdr:cNvSpPr txBox="1"/>
      </xdr:nvSpPr>
      <xdr:spPr>
        <a:xfrm>
          <a:off x="4673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154396</xdr:rowOff>
    </xdr:from>
    <xdr:to>
      <xdr:col>20</xdr:col>
      <xdr:colOff>38100</xdr:colOff>
      <xdr:row>35</xdr:row>
      <xdr:rowOff>84546</xdr:rowOff>
    </xdr:to>
    <xdr:sp macro="" textlink="">
      <xdr:nvSpPr>
        <xdr:cNvPr id="76" name="楕円 75"/>
        <xdr:cNvSpPr/>
      </xdr:nvSpPr>
      <xdr:spPr>
        <a:xfrm>
          <a:off x="3746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35</xdr:row>
      <xdr:rowOff>33746</xdr:rowOff>
    </xdr:to>
    <xdr:cxnSp macro="">
      <xdr:nvCxnSpPr>
        <xdr:cNvPr id="77" name="直線コネクタ 76"/>
        <xdr:cNvCxnSpPr/>
      </xdr:nvCxnSpPr>
      <xdr:spPr>
        <a:xfrm flipV="1">
          <a:off x="3797300" y="5951220"/>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138067</xdr:rowOff>
    </xdr:from>
    <xdr:to>
      <xdr:col>15</xdr:col>
      <xdr:colOff>101600</xdr:colOff>
      <xdr:row>35</xdr:row>
      <xdr:rowOff>68217</xdr:rowOff>
    </xdr:to>
    <xdr:sp macro="" textlink="">
      <xdr:nvSpPr>
        <xdr:cNvPr id="78" name="楕円 77"/>
        <xdr:cNvSpPr/>
      </xdr:nvSpPr>
      <xdr:spPr>
        <a:xfrm>
          <a:off x="2857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17417</xdr:rowOff>
    </xdr:from>
    <xdr:to>
      <xdr:col>19</xdr:col>
      <xdr:colOff>177800</xdr:colOff>
      <xdr:row>35</xdr:row>
      <xdr:rowOff>33746</xdr:rowOff>
    </xdr:to>
    <xdr:cxnSp macro="">
      <xdr:nvCxnSpPr>
        <xdr:cNvPr id="79" name="直線コネクタ 78"/>
        <xdr:cNvCxnSpPr/>
      </xdr:nvCxnSpPr>
      <xdr:spPr>
        <a:xfrm>
          <a:off x="2908300" y="60181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108676</xdr:rowOff>
    </xdr:from>
    <xdr:to>
      <xdr:col>10</xdr:col>
      <xdr:colOff>165100</xdr:colOff>
      <xdr:row>35</xdr:row>
      <xdr:rowOff>38826</xdr:rowOff>
    </xdr:to>
    <xdr:sp macro="" textlink="">
      <xdr:nvSpPr>
        <xdr:cNvPr id="80" name="楕円 79"/>
        <xdr:cNvSpPr/>
      </xdr:nvSpPr>
      <xdr:spPr>
        <a:xfrm>
          <a:off x="1968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159476</xdr:rowOff>
    </xdr:from>
    <xdr:to>
      <xdr:col>15</xdr:col>
      <xdr:colOff>50800</xdr:colOff>
      <xdr:row>35</xdr:row>
      <xdr:rowOff>17417</xdr:rowOff>
    </xdr:to>
    <xdr:cxnSp macro="">
      <xdr:nvCxnSpPr>
        <xdr:cNvPr id="81" name="直線コネクタ 80"/>
        <xdr:cNvCxnSpPr/>
      </xdr:nvCxnSpPr>
      <xdr:spPr>
        <a:xfrm>
          <a:off x="2019300" y="5988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77651</xdr:rowOff>
    </xdr:from>
    <xdr:to>
      <xdr:col>6</xdr:col>
      <xdr:colOff>38100</xdr:colOff>
      <xdr:row>35</xdr:row>
      <xdr:rowOff>7801</xdr:rowOff>
    </xdr:to>
    <xdr:sp macro="" textlink="">
      <xdr:nvSpPr>
        <xdr:cNvPr id="82" name="楕円 81"/>
        <xdr:cNvSpPr/>
      </xdr:nvSpPr>
      <xdr:spPr>
        <a:xfrm>
          <a:off x="1079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128451</xdr:rowOff>
    </xdr:from>
    <xdr:to>
      <xdr:col>10</xdr:col>
      <xdr:colOff>114300</xdr:colOff>
      <xdr:row>34</xdr:row>
      <xdr:rowOff>159476</xdr:rowOff>
    </xdr:to>
    <xdr:cxnSp macro="">
      <xdr:nvCxnSpPr>
        <xdr:cNvPr id="83" name="直線コネクタ 82"/>
        <xdr:cNvCxnSpPr/>
      </xdr:nvCxnSpPr>
      <xdr:spPr>
        <a:xfrm>
          <a:off x="1130300" y="59577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101073</xdr:rowOff>
    </xdr:from>
    <xdr:ext cx="405111" cy="259045"/>
    <xdr:sp macro="" textlink="">
      <xdr:nvSpPr>
        <xdr:cNvPr id="88" name="n_1mainValue【道路】&#10;有形固定資産減価償却率"/>
        <xdr:cNvSpPr txBox="1"/>
      </xdr:nvSpPr>
      <xdr:spPr>
        <a:xfrm>
          <a:off x="3582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9" name="n_2mainValue【道路】&#10;有形固定資産減価償却率"/>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55353</xdr:rowOff>
    </xdr:from>
    <xdr:ext cx="405111" cy="259045"/>
    <xdr:sp macro="" textlink="">
      <xdr:nvSpPr>
        <xdr:cNvPr id="90" name="n_3mainValue【道路】&#10;有形固定資産減価償却率"/>
        <xdr:cNvSpPr txBox="1"/>
      </xdr:nvSpPr>
      <xdr:spPr>
        <a:xfrm>
          <a:off x="1816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24328</xdr:rowOff>
    </xdr:from>
    <xdr:ext cx="405111" cy="259045"/>
    <xdr:sp macro="" textlink="">
      <xdr:nvSpPr>
        <xdr:cNvPr id="91" name="n_4mainValue【道路】&#10;有形固定資産減価償却率"/>
        <xdr:cNvSpPr txBox="1"/>
      </xdr:nvSpPr>
      <xdr:spPr>
        <a:xfrm>
          <a:off x="927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107810</xdr:rowOff>
    </xdr:from>
    <xdr:to>
      <xdr:col>55</xdr:col>
      <xdr:colOff>50800</xdr:colOff>
      <xdr:row>41</xdr:row>
      <xdr:rowOff>37960</xdr:rowOff>
    </xdr:to>
    <xdr:sp macro="" textlink="">
      <xdr:nvSpPr>
        <xdr:cNvPr id="131" name="楕円 130"/>
        <xdr:cNvSpPr/>
      </xdr:nvSpPr>
      <xdr:spPr>
        <a:xfrm>
          <a:off x="10426700" y="6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86237</xdr:rowOff>
    </xdr:from>
    <xdr:ext cx="469744" cy="259045"/>
    <xdr:sp macro="" textlink="">
      <xdr:nvSpPr>
        <xdr:cNvPr id="132" name="【道路】&#10;一人当たり延長該当値テキスト"/>
        <xdr:cNvSpPr txBox="1"/>
      </xdr:nvSpPr>
      <xdr:spPr>
        <a:xfrm>
          <a:off x="10515600" y="69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108953</xdr:rowOff>
    </xdr:from>
    <xdr:to>
      <xdr:col>50</xdr:col>
      <xdr:colOff>165100</xdr:colOff>
      <xdr:row>41</xdr:row>
      <xdr:rowOff>39103</xdr:rowOff>
    </xdr:to>
    <xdr:sp macro="" textlink="">
      <xdr:nvSpPr>
        <xdr:cNvPr id="133" name="楕円 132"/>
        <xdr:cNvSpPr/>
      </xdr:nvSpPr>
      <xdr:spPr>
        <a:xfrm>
          <a:off x="95885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158610</xdr:rowOff>
    </xdr:from>
    <xdr:to>
      <xdr:col>55</xdr:col>
      <xdr:colOff>0</xdr:colOff>
      <xdr:row>40</xdr:row>
      <xdr:rowOff>159753</xdr:rowOff>
    </xdr:to>
    <xdr:cxnSp macro="">
      <xdr:nvCxnSpPr>
        <xdr:cNvPr id="134" name="直線コネクタ 133"/>
        <xdr:cNvCxnSpPr/>
      </xdr:nvCxnSpPr>
      <xdr:spPr>
        <a:xfrm flipV="1">
          <a:off x="9639300" y="701661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107162</xdr:rowOff>
    </xdr:from>
    <xdr:to>
      <xdr:col>46</xdr:col>
      <xdr:colOff>38100</xdr:colOff>
      <xdr:row>41</xdr:row>
      <xdr:rowOff>37312</xdr:rowOff>
    </xdr:to>
    <xdr:sp macro="" textlink="">
      <xdr:nvSpPr>
        <xdr:cNvPr id="135" name="楕円 134"/>
        <xdr:cNvSpPr/>
      </xdr:nvSpPr>
      <xdr:spPr>
        <a:xfrm>
          <a:off x="8699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157962</xdr:rowOff>
    </xdr:from>
    <xdr:to>
      <xdr:col>50</xdr:col>
      <xdr:colOff>114300</xdr:colOff>
      <xdr:row>40</xdr:row>
      <xdr:rowOff>159753</xdr:rowOff>
    </xdr:to>
    <xdr:cxnSp macro="">
      <xdr:nvCxnSpPr>
        <xdr:cNvPr id="136" name="直線コネクタ 135"/>
        <xdr:cNvCxnSpPr/>
      </xdr:nvCxnSpPr>
      <xdr:spPr>
        <a:xfrm>
          <a:off x="8750300" y="701596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108344</xdr:rowOff>
    </xdr:from>
    <xdr:to>
      <xdr:col>41</xdr:col>
      <xdr:colOff>101600</xdr:colOff>
      <xdr:row>41</xdr:row>
      <xdr:rowOff>38494</xdr:rowOff>
    </xdr:to>
    <xdr:sp macro="" textlink="">
      <xdr:nvSpPr>
        <xdr:cNvPr id="137" name="楕円 136"/>
        <xdr:cNvSpPr/>
      </xdr:nvSpPr>
      <xdr:spPr>
        <a:xfrm>
          <a:off x="7810500" y="69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157962</xdr:rowOff>
    </xdr:from>
    <xdr:to>
      <xdr:col>45</xdr:col>
      <xdr:colOff>177800</xdr:colOff>
      <xdr:row>40</xdr:row>
      <xdr:rowOff>159144</xdr:rowOff>
    </xdr:to>
    <xdr:cxnSp macro="">
      <xdr:nvCxnSpPr>
        <xdr:cNvPr id="138" name="直線コネクタ 137"/>
        <xdr:cNvCxnSpPr/>
      </xdr:nvCxnSpPr>
      <xdr:spPr>
        <a:xfrm flipV="1">
          <a:off x="7861300" y="701596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128613</xdr:rowOff>
    </xdr:from>
    <xdr:to>
      <xdr:col>36</xdr:col>
      <xdr:colOff>165100</xdr:colOff>
      <xdr:row>40</xdr:row>
      <xdr:rowOff>58763</xdr:rowOff>
    </xdr:to>
    <xdr:sp macro="" textlink="">
      <xdr:nvSpPr>
        <xdr:cNvPr id="139" name="楕円 138"/>
        <xdr:cNvSpPr/>
      </xdr:nvSpPr>
      <xdr:spPr>
        <a:xfrm>
          <a:off x="6921500" y="68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7963</xdr:rowOff>
    </xdr:from>
    <xdr:to>
      <xdr:col>41</xdr:col>
      <xdr:colOff>50800</xdr:colOff>
      <xdr:row>40</xdr:row>
      <xdr:rowOff>159144</xdr:rowOff>
    </xdr:to>
    <xdr:cxnSp macro="">
      <xdr:nvCxnSpPr>
        <xdr:cNvPr id="140" name="直線コネクタ 139"/>
        <xdr:cNvCxnSpPr/>
      </xdr:nvCxnSpPr>
      <xdr:spPr>
        <a:xfrm>
          <a:off x="6972300" y="6865963"/>
          <a:ext cx="8890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30230</xdr:rowOff>
    </xdr:from>
    <xdr:ext cx="469744" cy="259045"/>
    <xdr:sp macro="" textlink="">
      <xdr:nvSpPr>
        <xdr:cNvPr id="145" name="n_1mainValue【道路】&#10;一人当たり延長"/>
        <xdr:cNvSpPr txBox="1"/>
      </xdr:nvSpPr>
      <xdr:spPr>
        <a:xfrm>
          <a:off x="9391727" y="70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28439</xdr:rowOff>
    </xdr:from>
    <xdr:ext cx="469744" cy="259045"/>
    <xdr:sp macro="" textlink="">
      <xdr:nvSpPr>
        <xdr:cNvPr id="146" name="n_2mainValue【道路】&#10;一人当たり延長"/>
        <xdr:cNvSpPr txBox="1"/>
      </xdr:nvSpPr>
      <xdr:spPr>
        <a:xfrm>
          <a:off x="8515427" y="70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29621</xdr:rowOff>
    </xdr:from>
    <xdr:ext cx="469744" cy="259045"/>
    <xdr:sp macro="" textlink="">
      <xdr:nvSpPr>
        <xdr:cNvPr id="147" name="n_3mainValue【道路】&#10;一人当たり延長"/>
        <xdr:cNvSpPr txBox="1"/>
      </xdr:nvSpPr>
      <xdr:spPr>
        <a:xfrm>
          <a:off x="7626427" y="70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75290</xdr:rowOff>
    </xdr:from>
    <xdr:ext cx="469744" cy="259045"/>
    <xdr:sp macro="" textlink="">
      <xdr:nvSpPr>
        <xdr:cNvPr id="148" name="n_4mainValue【道路】&#10;一人当たり延長"/>
        <xdr:cNvSpPr txBox="1"/>
      </xdr:nvSpPr>
      <xdr:spPr>
        <a:xfrm>
          <a:off x="6737427" y="65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89626</xdr:rowOff>
    </xdr:from>
    <xdr:to>
      <xdr:col>24</xdr:col>
      <xdr:colOff>114300</xdr:colOff>
      <xdr:row>57</xdr:row>
      <xdr:rowOff>19776</xdr:rowOff>
    </xdr:to>
    <xdr:sp macro="" textlink="">
      <xdr:nvSpPr>
        <xdr:cNvPr id="190" name="楕円 189"/>
        <xdr:cNvSpPr/>
      </xdr:nvSpPr>
      <xdr:spPr>
        <a:xfrm>
          <a:off x="4584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4553</xdr:rowOff>
    </xdr:from>
    <xdr:ext cx="405111" cy="259045"/>
    <xdr:sp macro="" textlink="">
      <xdr:nvSpPr>
        <xdr:cNvPr id="191" name="【橋りょう・トンネル】&#10;有形固定資産減価償却率該当値テキスト"/>
        <xdr:cNvSpPr txBox="1"/>
      </xdr:nvSpPr>
      <xdr:spPr>
        <a:xfrm>
          <a:off x="4673600" y="960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xdr:rowOff>
    </xdr:from>
    <xdr:to>
      <xdr:col>20</xdr:col>
      <xdr:colOff>38100</xdr:colOff>
      <xdr:row>57</xdr:row>
      <xdr:rowOff>104684</xdr:rowOff>
    </xdr:to>
    <xdr:sp macro="" textlink="">
      <xdr:nvSpPr>
        <xdr:cNvPr id="192" name="楕円 191"/>
        <xdr:cNvSpPr/>
      </xdr:nvSpPr>
      <xdr:spPr>
        <a:xfrm>
          <a:off x="3746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57</xdr:row>
      <xdr:rowOff>53884</xdr:rowOff>
    </xdr:to>
    <xdr:cxnSp macro="">
      <xdr:nvCxnSpPr>
        <xdr:cNvPr id="193" name="直線コネクタ 192"/>
        <xdr:cNvCxnSpPr/>
      </xdr:nvCxnSpPr>
      <xdr:spPr>
        <a:xfrm flipV="1">
          <a:off x="3797300" y="97416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32476</xdr:rowOff>
    </xdr:from>
    <xdr:to>
      <xdr:col>15</xdr:col>
      <xdr:colOff>101600</xdr:colOff>
      <xdr:row>58</xdr:row>
      <xdr:rowOff>134076</xdr:rowOff>
    </xdr:to>
    <xdr:sp macro="" textlink="">
      <xdr:nvSpPr>
        <xdr:cNvPr id="194" name="楕円 193"/>
        <xdr:cNvSpPr/>
      </xdr:nvSpPr>
      <xdr:spPr>
        <a:xfrm>
          <a:off x="2857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53884</xdr:rowOff>
    </xdr:from>
    <xdr:to>
      <xdr:col>19</xdr:col>
      <xdr:colOff>177800</xdr:colOff>
      <xdr:row>58</xdr:row>
      <xdr:rowOff>83276</xdr:rowOff>
    </xdr:to>
    <xdr:cxnSp macro="">
      <xdr:nvCxnSpPr>
        <xdr:cNvPr id="195" name="直線コネクタ 194"/>
        <xdr:cNvCxnSpPr/>
      </xdr:nvCxnSpPr>
      <xdr:spPr>
        <a:xfrm flipV="1">
          <a:off x="2908300" y="9826534"/>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6" name="楕円 195"/>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83276</xdr:rowOff>
    </xdr:to>
    <xdr:cxnSp macro="">
      <xdr:nvCxnSpPr>
        <xdr:cNvPr id="197" name="直線コネクタ 196"/>
        <xdr:cNvCxnSpPr/>
      </xdr:nvCxnSpPr>
      <xdr:spPr>
        <a:xfrm>
          <a:off x="2019300" y="998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128815</xdr:rowOff>
    </xdr:from>
    <xdr:to>
      <xdr:col>6</xdr:col>
      <xdr:colOff>38100</xdr:colOff>
      <xdr:row>58</xdr:row>
      <xdr:rowOff>58965</xdr:rowOff>
    </xdr:to>
    <xdr:sp macro="" textlink="">
      <xdr:nvSpPr>
        <xdr:cNvPr id="198" name="楕円 197"/>
        <xdr:cNvSpPr/>
      </xdr:nvSpPr>
      <xdr:spPr>
        <a:xfrm>
          <a:off x="1079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8165</xdr:rowOff>
    </xdr:from>
    <xdr:to>
      <xdr:col>10</xdr:col>
      <xdr:colOff>114300</xdr:colOff>
      <xdr:row>58</xdr:row>
      <xdr:rowOff>45720</xdr:rowOff>
    </xdr:to>
    <xdr:cxnSp macro="">
      <xdr:nvCxnSpPr>
        <xdr:cNvPr id="199" name="直線コネクタ 198"/>
        <xdr:cNvCxnSpPr/>
      </xdr:nvCxnSpPr>
      <xdr:spPr>
        <a:xfrm>
          <a:off x="1130300" y="99522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121211</xdr:rowOff>
    </xdr:from>
    <xdr:ext cx="405111" cy="259045"/>
    <xdr:sp macro="" textlink="">
      <xdr:nvSpPr>
        <xdr:cNvPr id="204" name="n_1mainValue【橋りょう・トンネル】&#10;有形固定資産減価償却率"/>
        <xdr:cNvSpPr txBox="1"/>
      </xdr:nvSpPr>
      <xdr:spPr>
        <a:xfrm>
          <a:off x="3582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150603</xdr:rowOff>
    </xdr:from>
    <xdr:ext cx="405111" cy="259045"/>
    <xdr:sp macro="" textlink="">
      <xdr:nvSpPr>
        <xdr:cNvPr id="205" name="n_2mainValue【橋りょう・トンネル】&#10;有形固定資産減価償却率"/>
        <xdr:cNvSpPr txBox="1"/>
      </xdr:nvSpPr>
      <xdr:spPr>
        <a:xfrm>
          <a:off x="2705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6" name="n_3main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75492</xdr:rowOff>
    </xdr:from>
    <xdr:ext cx="405111" cy="259045"/>
    <xdr:sp macro="" textlink="">
      <xdr:nvSpPr>
        <xdr:cNvPr id="207" name="n_4mainValue【橋りょう・トンネル】&#10;有形固定資産減価償却率"/>
        <xdr:cNvSpPr txBox="1"/>
      </xdr:nvSpPr>
      <xdr:spPr>
        <a:xfrm>
          <a:off x="927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101760</xdr:rowOff>
    </xdr:from>
    <xdr:to>
      <xdr:col>55</xdr:col>
      <xdr:colOff>50800</xdr:colOff>
      <xdr:row>64</xdr:row>
      <xdr:rowOff>31910</xdr:rowOff>
    </xdr:to>
    <xdr:sp macro="" textlink="">
      <xdr:nvSpPr>
        <xdr:cNvPr id="247" name="楕円 246"/>
        <xdr:cNvSpPr/>
      </xdr:nvSpPr>
      <xdr:spPr>
        <a:xfrm>
          <a:off x="10426700" y="10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130698</xdr:rowOff>
    </xdr:from>
    <xdr:to>
      <xdr:col>50</xdr:col>
      <xdr:colOff>165100</xdr:colOff>
      <xdr:row>64</xdr:row>
      <xdr:rowOff>60848</xdr:rowOff>
    </xdr:to>
    <xdr:sp macro="" textlink="">
      <xdr:nvSpPr>
        <xdr:cNvPr id="249" name="楕円 248"/>
        <xdr:cNvSpPr/>
      </xdr:nvSpPr>
      <xdr:spPr>
        <a:xfrm>
          <a:off x="9588500" y="10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152560</xdr:rowOff>
    </xdr:from>
    <xdr:to>
      <xdr:col>55</xdr:col>
      <xdr:colOff>0</xdr:colOff>
      <xdr:row>64</xdr:row>
      <xdr:rowOff>10048</xdr:rowOff>
    </xdr:to>
    <xdr:cxnSp macro="">
      <xdr:nvCxnSpPr>
        <xdr:cNvPr id="250" name="直線コネクタ 249"/>
        <xdr:cNvCxnSpPr/>
      </xdr:nvCxnSpPr>
      <xdr:spPr>
        <a:xfrm flipV="1">
          <a:off x="9639300" y="10953910"/>
          <a:ext cx="8382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157204</xdr:rowOff>
    </xdr:from>
    <xdr:to>
      <xdr:col>46</xdr:col>
      <xdr:colOff>38100</xdr:colOff>
      <xdr:row>64</xdr:row>
      <xdr:rowOff>87354</xdr:rowOff>
    </xdr:to>
    <xdr:sp macro="" textlink="">
      <xdr:nvSpPr>
        <xdr:cNvPr id="251" name="楕円 250"/>
        <xdr:cNvSpPr/>
      </xdr:nvSpPr>
      <xdr:spPr>
        <a:xfrm>
          <a:off x="8699500" y="10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10048</xdr:rowOff>
    </xdr:from>
    <xdr:to>
      <xdr:col>50</xdr:col>
      <xdr:colOff>114300</xdr:colOff>
      <xdr:row>64</xdr:row>
      <xdr:rowOff>36554</xdr:rowOff>
    </xdr:to>
    <xdr:cxnSp macro="">
      <xdr:nvCxnSpPr>
        <xdr:cNvPr id="252" name="直線コネクタ 251"/>
        <xdr:cNvCxnSpPr/>
      </xdr:nvCxnSpPr>
      <xdr:spPr>
        <a:xfrm flipV="1">
          <a:off x="8750300" y="1098284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157161</xdr:rowOff>
    </xdr:from>
    <xdr:to>
      <xdr:col>41</xdr:col>
      <xdr:colOff>101600</xdr:colOff>
      <xdr:row>64</xdr:row>
      <xdr:rowOff>87311</xdr:rowOff>
    </xdr:to>
    <xdr:sp macro="" textlink="">
      <xdr:nvSpPr>
        <xdr:cNvPr id="253" name="楕円 252"/>
        <xdr:cNvSpPr/>
      </xdr:nvSpPr>
      <xdr:spPr>
        <a:xfrm>
          <a:off x="78105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36511</xdr:rowOff>
    </xdr:from>
    <xdr:to>
      <xdr:col>45</xdr:col>
      <xdr:colOff>177800</xdr:colOff>
      <xdr:row>64</xdr:row>
      <xdr:rowOff>36554</xdr:rowOff>
    </xdr:to>
    <xdr:cxnSp macro="">
      <xdr:nvCxnSpPr>
        <xdr:cNvPr id="254" name="直線コネクタ 253"/>
        <xdr:cNvCxnSpPr/>
      </xdr:nvCxnSpPr>
      <xdr:spPr>
        <a:xfrm>
          <a:off x="7861300" y="1100931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156848</xdr:rowOff>
    </xdr:from>
    <xdr:to>
      <xdr:col>36</xdr:col>
      <xdr:colOff>165100</xdr:colOff>
      <xdr:row>64</xdr:row>
      <xdr:rowOff>86998</xdr:rowOff>
    </xdr:to>
    <xdr:sp macro="" textlink="">
      <xdr:nvSpPr>
        <xdr:cNvPr id="255" name="楕円 254"/>
        <xdr:cNvSpPr/>
      </xdr:nvSpPr>
      <xdr:spPr>
        <a:xfrm>
          <a:off x="6921500" y="109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36198</xdr:rowOff>
    </xdr:from>
    <xdr:to>
      <xdr:col>41</xdr:col>
      <xdr:colOff>50800</xdr:colOff>
      <xdr:row>64</xdr:row>
      <xdr:rowOff>36511</xdr:rowOff>
    </xdr:to>
    <xdr:cxnSp macro="">
      <xdr:nvCxnSpPr>
        <xdr:cNvPr id="256" name="直線コネクタ 255"/>
        <xdr:cNvCxnSpPr/>
      </xdr:nvCxnSpPr>
      <xdr:spPr>
        <a:xfrm>
          <a:off x="6972300" y="11008998"/>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51975</xdr:rowOff>
    </xdr:from>
    <xdr:ext cx="534377" cy="259045"/>
    <xdr:sp macro="" textlink="">
      <xdr:nvSpPr>
        <xdr:cNvPr id="261" name="n_1mainValue【橋りょう・トンネル】&#10;一人当たり有形固定資産（償却資産）額"/>
        <xdr:cNvSpPr txBox="1"/>
      </xdr:nvSpPr>
      <xdr:spPr>
        <a:xfrm>
          <a:off x="9359411" y="110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78481</xdr:rowOff>
    </xdr:from>
    <xdr:ext cx="534377" cy="259045"/>
    <xdr:sp macro="" textlink="">
      <xdr:nvSpPr>
        <xdr:cNvPr id="262" name="n_2mainValue【橋りょう・トンネル】&#10;一人当たり有形固定資産（償却資産）額"/>
        <xdr:cNvSpPr txBox="1"/>
      </xdr:nvSpPr>
      <xdr:spPr>
        <a:xfrm>
          <a:off x="8483111" y="110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78438</xdr:rowOff>
    </xdr:from>
    <xdr:ext cx="534377" cy="259045"/>
    <xdr:sp macro="" textlink="">
      <xdr:nvSpPr>
        <xdr:cNvPr id="263" name="n_3mainValue【橋りょう・トンネル】&#10;一人当たり有形固定資産（償却資産）額"/>
        <xdr:cNvSpPr txBox="1"/>
      </xdr:nvSpPr>
      <xdr:spPr>
        <a:xfrm>
          <a:off x="7594111" y="110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78125</xdr:rowOff>
    </xdr:from>
    <xdr:ext cx="534377" cy="259045"/>
    <xdr:sp macro="" textlink="">
      <xdr:nvSpPr>
        <xdr:cNvPr id="264" name="n_4mainValue【橋りょう・トンネル】&#10;一人当たり有形固定資産（償却資産）額"/>
        <xdr:cNvSpPr txBox="1"/>
      </xdr:nvSpPr>
      <xdr:spPr>
        <a:xfrm>
          <a:off x="6705111" y="110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122555</xdr:rowOff>
    </xdr:from>
    <xdr:to>
      <xdr:col>24</xdr:col>
      <xdr:colOff>114300</xdr:colOff>
      <xdr:row>78</xdr:row>
      <xdr:rowOff>52705</xdr:rowOff>
    </xdr:to>
    <xdr:sp macro="" textlink="">
      <xdr:nvSpPr>
        <xdr:cNvPr id="305" name="楕円 304"/>
        <xdr:cNvSpPr/>
      </xdr:nvSpPr>
      <xdr:spPr>
        <a:xfrm>
          <a:off x="4584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75582</xdr:rowOff>
    </xdr:from>
    <xdr:ext cx="405111" cy="259045"/>
    <xdr:sp macro="" textlink="">
      <xdr:nvSpPr>
        <xdr:cNvPr id="306" name="【公営住宅】&#10;有形固定資産減価償却率該当値テキスト"/>
        <xdr:cNvSpPr txBox="1"/>
      </xdr:nvSpPr>
      <xdr:spPr>
        <a:xfrm>
          <a:off x="4673600" y="1327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95886</xdr:rowOff>
    </xdr:from>
    <xdr:to>
      <xdr:col>20</xdr:col>
      <xdr:colOff>38100</xdr:colOff>
      <xdr:row>78</xdr:row>
      <xdr:rowOff>26036</xdr:rowOff>
    </xdr:to>
    <xdr:sp macro="" textlink="">
      <xdr:nvSpPr>
        <xdr:cNvPr id="307" name="楕円 306"/>
        <xdr:cNvSpPr/>
      </xdr:nvSpPr>
      <xdr:spPr>
        <a:xfrm>
          <a:off x="3746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146686</xdr:rowOff>
    </xdr:from>
    <xdr:to>
      <xdr:col>24</xdr:col>
      <xdr:colOff>63500</xdr:colOff>
      <xdr:row>78</xdr:row>
      <xdr:rowOff>1905</xdr:rowOff>
    </xdr:to>
    <xdr:cxnSp macro="">
      <xdr:nvCxnSpPr>
        <xdr:cNvPr id="308" name="直線コネクタ 307"/>
        <xdr:cNvCxnSpPr/>
      </xdr:nvCxnSpPr>
      <xdr:spPr>
        <a:xfrm>
          <a:off x="3797300" y="133483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42545</xdr:rowOff>
    </xdr:from>
    <xdr:to>
      <xdr:col>15</xdr:col>
      <xdr:colOff>101600</xdr:colOff>
      <xdr:row>77</xdr:row>
      <xdr:rowOff>144145</xdr:rowOff>
    </xdr:to>
    <xdr:sp macro="" textlink="">
      <xdr:nvSpPr>
        <xdr:cNvPr id="309" name="楕円 308"/>
        <xdr:cNvSpPr/>
      </xdr:nvSpPr>
      <xdr:spPr>
        <a:xfrm>
          <a:off x="2857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93345</xdr:rowOff>
    </xdr:from>
    <xdr:to>
      <xdr:col>19</xdr:col>
      <xdr:colOff>177800</xdr:colOff>
      <xdr:row>77</xdr:row>
      <xdr:rowOff>146686</xdr:rowOff>
    </xdr:to>
    <xdr:cxnSp macro="">
      <xdr:nvCxnSpPr>
        <xdr:cNvPr id="310" name="直線コネクタ 309"/>
        <xdr:cNvCxnSpPr/>
      </xdr:nvCxnSpPr>
      <xdr:spPr>
        <a:xfrm>
          <a:off x="2908300" y="132949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311" name="楕円 310"/>
        <xdr:cNvSpPr/>
      </xdr:nvSpPr>
      <xdr:spPr>
        <a:xfrm>
          <a:off x="1968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93345</xdr:rowOff>
    </xdr:from>
    <xdr:to>
      <xdr:col>15</xdr:col>
      <xdr:colOff>50800</xdr:colOff>
      <xdr:row>77</xdr:row>
      <xdr:rowOff>125730</xdr:rowOff>
    </xdr:to>
    <xdr:cxnSp macro="">
      <xdr:nvCxnSpPr>
        <xdr:cNvPr id="312" name="直線コネクタ 311"/>
        <xdr:cNvCxnSpPr/>
      </xdr:nvCxnSpPr>
      <xdr:spPr>
        <a:xfrm flipV="1">
          <a:off x="2019300" y="13294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19686</xdr:rowOff>
    </xdr:from>
    <xdr:to>
      <xdr:col>6</xdr:col>
      <xdr:colOff>38100</xdr:colOff>
      <xdr:row>79</xdr:row>
      <xdr:rowOff>121286</xdr:rowOff>
    </xdr:to>
    <xdr:sp macro="" textlink="">
      <xdr:nvSpPr>
        <xdr:cNvPr id="313" name="楕円 312"/>
        <xdr:cNvSpPr/>
      </xdr:nvSpPr>
      <xdr:spPr>
        <a:xfrm>
          <a:off x="1079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125730</xdr:rowOff>
    </xdr:from>
    <xdr:to>
      <xdr:col>10</xdr:col>
      <xdr:colOff>114300</xdr:colOff>
      <xdr:row>79</xdr:row>
      <xdr:rowOff>70486</xdr:rowOff>
    </xdr:to>
    <xdr:cxnSp macro="">
      <xdr:nvCxnSpPr>
        <xdr:cNvPr id="314" name="直線コネクタ 313"/>
        <xdr:cNvCxnSpPr/>
      </xdr:nvCxnSpPr>
      <xdr:spPr>
        <a:xfrm flipV="1">
          <a:off x="1130300" y="1332738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42563</xdr:rowOff>
    </xdr:from>
    <xdr:ext cx="405111" cy="259045"/>
    <xdr:sp macro="" textlink="">
      <xdr:nvSpPr>
        <xdr:cNvPr id="319" name="n_1mainValue【公営住宅】&#10;有形固定資産減価償却率"/>
        <xdr:cNvSpPr txBox="1"/>
      </xdr:nvSpPr>
      <xdr:spPr>
        <a:xfrm>
          <a:off x="35820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160672</xdr:rowOff>
    </xdr:from>
    <xdr:ext cx="405111" cy="259045"/>
    <xdr:sp macro="" textlink="">
      <xdr:nvSpPr>
        <xdr:cNvPr id="320" name="n_2mainValue【公営住宅】&#10;有形固定資産減価償却率"/>
        <xdr:cNvSpPr txBox="1"/>
      </xdr:nvSpPr>
      <xdr:spPr>
        <a:xfrm>
          <a:off x="27057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21607</xdr:rowOff>
    </xdr:from>
    <xdr:ext cx="405111" cy="259045"/>
    <xdr:sp macro="" textlink="">
      <xdr:nvSpPr>
        <xdr:cNvPr id="321" name="n_3mainValue【公営住宅】&#10;有形固定資産減価償却率"/>
        <xdr:cNvSpPr txBox="1"/>
      </xdr:nvSpPr>
      <xdr:spPr>
        <a:xfrm>
          <a:off x="1816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137813</xdr:rowOff>
    </xdr:from>
    <xdr:ext cx="405111" cy="259045"/>
    <xdr:sp macro="" textlink="">
      <xdr:nvSpPr>
        <xdr:cNvPr id="322" name="n_4mainValue【公営住宅】&#10;有形固定資産減価償却率"/>
        <xdr:cNvSpPr txBox="1"/>
      </xdr:nvSpPr>
      <xdr:spPr>
        <a:xfrm>
          <a:off x="927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105790</xdr:rowOff>
    </xdr:from>
    <xdr:to>
      <xdr:col>55</xdr:col>
      <xdr:colOff>50800</xdr:colOff>
      <xdr:row>85</xdr:row>
      <xdr:rowOff>35940</xdr:rowOff>
    </xdr:to>
    <xdr:sp macro="" textlink="">
      <xdr:nvSpPr>
        <xdr:cNvPr id="362" name="楕円 361"/>
        <xdr:cNvSpPr/>
      </xdr:nvSpPr>
      <xdr:spPr>
        <a:xfrm>
          <a:off x="104267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128667</xdr:rowOff>
    </xdr:from>
    <xdr:ext cx="469744" cy="259045"/>
    <xdr:sp macro="" textlink="">
      <xdr:nvSpPr>
        <xdr:cNvPr id="363" name="【公営住宅】&#10;一人当たり面積該当値テキスト"/>
        <xdr:cNvSpPr txBox="1"/>
      </xdr:nvSpPr>
      <xdr:spPr>
        <a:xfrm>
          <a:off x="10515600"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88646</xdr:rowOff>
    </xdr:from>
    <xdr:to>
      <xdr:col>50</xdr:col>
      <xdr:colOff>165100</xdr:colOff>
      <xdr:row>85</xdr:row>
      <xdr:rowOff>18796</xdr:rowOff>
    </xdr:to>
    <xdr:sp macro="" textlink="">
      <xdr:nvSpPr>
        <xdr:cNvPr id="364" name="楕円 363"/>
        <xdr:cNvSpPr/>
      </xdr:nvSpPr>
      <xdr:spPr>
        <a:xfrm>
          <a:off x="9588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139446</xdr:rowOff>
    </xdr:from>
    <xdr:to>
      <xdr:col>55</xdr:col>
      <xdr:colOff>0</xdr:colOff>
      <xdr:row>84</xdr:row>
      <xdr:rowOff>156590</xdr:rowOff>
    </xdr:to>
    <xdr:cxnSp macro="">
      <xdr:nvCxnSpPr>
        <xdr:cNvPr id="365" name="直線コネクタ 364"/>
        <xdr:cNvCxnSpPr/>
      </xdr:nvCxnSpPr>
      <xdr:spPr>
        <a:xfrm>
          <a:off x="9639300" y="1454124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6" name="楕円 365"/>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139446</xdr:rowOff>
    </xdr:to>
    <xdr:cxnSp macro="">
      <xdr:nvCxnSpPr>
        <xdr:cNvPr id="367" name="直線コネクタ 366"/>
        <xdr:cNvCxnSpPr/>
      </xdr:nvCxnSpPr>
      <xdr:spPr>
        <a:xfrm>
          <a:off x="8750300" y="145359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123698</xdr:rowOff>
    </xdr:from>
    <xdr:to>
      <xdr:col>41</xdr:col>
      <xdr:colOff>101600</xdr:colOff>
      <xdr:row>85</xdr:row>
      <xdr:rowOff>53848</xdr:rowOff>
    </xdr:to>
    <xdr:sp macro="" textlink="">
      <xdr:nvSpPr>
        <xdr:cNvPr id="368" name="楕円 367"/>
        <xdr:cNvSpPr/>
      </xdr:nvSpPr>
      <xdr:spPr>
        <a:xfrm>
          <a:off x="7810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85</xdr:row>
      <xdr:rowOff>3048</xdr:rowOff>
    </xdr:to>
    <xdr:cxnSp macro="">
      <xdr:nvCxnSpPr>
        <xdr:cNvPr id="369" name="直線コネクタ 368"/>
        <xdr:cNvCxnSpPr/>
      </xdr:nvCxnSpPr>
      <xdr:spPr>
        <a:xfrm flipV="1">
          <a:off x="7861300" y="1453591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69596</xdr:rowOff>
    </xdr:from>
    <xdr:to>
      <xdr:col>36</xdr:col>
      <xdr:colOff>165100</xdr:colOff>
      <xdr:row>85</xdr:row>
      <xdr:rowOff>171196</xdr:rowOff>
    </xdr:to>
    <xdr:sp macro="" textlink="">
      <xdr:nvSpPr>
        <xdr:cNvPr id="370" name="楕円 369"/>
        <xdr:cNvSpPr/>
      </xdr:nvSpPr>
      <xdr:spPr>
        <a:xfrm>
          <a:off x="6921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xdr:rowOff>
    </xdr:from>
    <xdr:to>
      <xdr:col>41</xdr:col>
      <xdr:colOff>50800</xdr:colOff>
      <xdr:row>85</xdr:row>
      <xdr:rowOff>120396</xdr:rowOff>
    </xdr:to>
    <xdr:cxnSp macro="">
      <xdr:nvCxnSpPr>
        <xdr:cNvPr id="371" name="直線コネクタ 370"/>
        <xdr:cNvCxnSpPr/>
      </xdr:nvCxnSpPr>
      <xdr:spPr>
        <a:xfrm flipV="1">
          <a:off x="6972300" y="14576298"/>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35323</xdr:rowOff>
    </xdr:from>
    <xdr:ext cx="469744" cy="259045"/>
    <xdr:sp macro="" textlink="">
      <xdr:nvSpPr>
        <xdr:cNvPr id="376" name="n_1mainValue【公営住宅】&#10;一人当たり面積"/>
        <xdr:cNvSpPr txBox="1"/>
      </xdr:nvSpPr>
      <xdr:spPr>
        <a:xfrm>
          <a:off x="93917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77" name="n_2main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70375</xdr:rowOff>
    </xdr:from>
    <xdr:ext cx="469744" cy="259045"/>
    <xdr:sp macro="" textlink="">
      <xdr:nvSpPr>
        <xdr:cNvPr id="378" name="n_3mainValue【公営住宅】&#10;一人当たり面積"/>
        <xdr:cNvSpPr txBox="1"/>
      </xdr:nvSpPr>
      <xdr:spPr>
        <a:xfrm>
          <a:off x="7626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162323</xdr:rowOff>
    </xdr:from>
    <xdr:ext cx="469744" cy="259045"/>
    <xdr:sp macro="" textlink="">
      <xdr:nvSpPr>
        <xdr:cNvPr id="379" name="n_4mainValue【公営住宅】&#10;一人当たり面積"/>
        <xdr:cNvSpPr txBox="1"/>
      </xdr:nvSpPr>
      <xdr:spPr>
        <a:xfrm>
          <a:off x="6737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7" name="楕円 436"/>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8" name="【認定こども園・幼稚園・保育所】&#10;有形固定資産減価償却率該当値テキスト"/>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439" name="楕円 438"/>
        <xdr:cNvSpPr/>
      </xdr:nvSpPr>
      <xdr:spPr>
        <a:xfrm>
          <a:off x="15430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68035</xdr:rowOff>
    </xdr:to>
    <xdr:cxnSp macro="">
      <xdr:nvCxnSpPr>
        <xdr:cNvPr id="440" name="直線コネクタ 439"/>
        <xdr:cNvCxnSpPr/>
      </xdr:nvCxnSpPr>
      <xdr:spPr>
        <a:xfrm>
          <a:off x="15481300" y="67186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41" name="楕円 440"/>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32113</xdr:rowOff>
    </xdr:to>
    <xdr:cxnSp macro="">
      <xdr:nvCxnSpPr>
        <xdr:cNvPr id="442" name="直線コネクタ 441"/>
        <xdr:cNvCxnSpPr/>
      </xdr:nvCxnSpPr>
      <xdr:spPr>
        <a:xfrm>
          <a:off x="14592300" y="668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108676</xdr:rowOff>
    </xdr:from>
    <xdr:to>
      <xdr:col>72</xdr:col>
      <xdr:colOff>38100</xdr:colOff>
      <xdr:row>41</xdr:row>
      <xdr:rowOff>38826</xdr:rowOff>
    </xdr:to>
    <xdr:sp macro="" textlink="">
      <xdr:nvSpPr>
        <xdr:cNvPr id="443" name="楕円 442"/>
        <xdr:cNvSpPr/>
      </xdr:nvSpPr>
      <xdr:spPr>
        <a:xfrm>
          <a:off x="13652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40</xdr:row>
      <xdr:rowOff>159476</xdr:rowOff>
    </xdr:to>
    <xdr:cxnSp macro="">
      <xdr:nvCxnSpPr>
        <xdr:cNvPr id="444" name="直線コネクタ 443"/>
        <xdr:cNvCxnSpPr/>
      </xdr:nvCxnSpPr>
      <xdr:spPr>
        <a:xfrm flipV="1">
          <a:off x="13703300" y="6689272"/>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120106</xdr:rowOff>
    </xdr:from>
    <xdr:to>
      <xdr:col>67</xdr:col>
      <xdr:colOff>101600</xdr:colOff>
      <xdr:row>41</xdr:row>
      <xdr:rowOff>50256</xdr:rowOff>
    </xdr:to>
    <xdr:sp macro="" textlink="">
      <xdr:nvSpPr>
        <xdr:cNvPr id="445" name="楕円 444"/>
        <xdr:cNvSpPr/>
      </xdr:nvSpPr>
      <xdr:spPr>
        <a:xfrm>
          <a:off x="12763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159476</xdr:rowOff>
    </xdr:from>
    <xdr:to>
      <xdr:col>71</xdr:col>
      <xdr:colOff>177800</xdr:colOff>
      <xdr:row>40</xdr:row>
      <xdr:rowOff>170906</xdr:rowOff>
    </xdr:to>
    <xdr:cxnSp macro="">
      <xdr:nvCxnSpPr>
        <xdr:cNvPr id="446" name="直線コネクタ 445"/>
        <xdr:cNvCxnSpPr/>
      </xdr:nvCxnSpPr>
      <xdr:spPr>
        <a:xfrm flipV="1">
          <a:off x="12814300" y="70174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451" name="n_1mainValue【認定こども園・幼稚園・保育所】&#10;有形固定資産減価償却率"/>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52" name="n_2mainValue【認定こども園・幼稚園・保育所】&#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29953</xdr:rowOff>
    </xdr:from>
    <xdr:ext cx="405111" cy="259045"/>
    <xdr:sp macro="" textlink="">
      <xdr:nvSpPr>
        <xdr:cNvPr id="453" name="n_3mainValue【認定こども園・幼稚園・保育所】&#10;有形固定資産減価償却率"/>
        <xdr:cNvSpPr txBox="1"/>
      </xdr:nvSpPr>
      <xdr:spPr>
        <a:xfrm>
          <a:off x="13500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41383</xdr:rowOff>
    </xdr:from>
    <xdr:ext cx="405111" cy="259045"/>
    <xdr:sp macro="" textlink="">
      <xdr:nvSpPr>
        <xdr:cNvPr id="454" name="n_4mainValue【認定こども園・幼稚園・保育所】&#10;有形固定資産減価償却率"/>
        <xdr:cNvSpPr txBox="1"/>
      </xdr:nvSpPr>
      <xdr:spPr>
        <a:xfrm>
          <a:off x="12611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92" name="楕円 491"/>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3"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4" name="楕円 493"/>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762</xdr:rowOff>
    </xdr:to>
    <xdr:cxnSp macro="">
      <xdr:nvCxnSpPr>
        <xdr:cNvPr id="495" name="直線コネクタ 494"/>
        <xdr:cNvCxnSpPr/>
      </xdr:nvCxnSpPr>
      <xdr:spPr>
        <a:xfrm>
          <a:off x="21323300" y="7025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6" name="楕円 49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167640</xdr:rowOff>
    </xdr:to>
    <xdr:cxnSp macro="">
      <xdr:nvCxnSpPr>
        <xdr:cNvPr id="497" name="直線コネクタ 496"/>
        <xdr:cNvCxnSpPr/>
      </xdr:nvCxnSpPr>
      <xdr:spPr>
        <a:xfrm>
          <a:off x="20434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8" name="楕円 497"/>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41</xdr:row>
      <xdr:rowOff>762</xdr:rowOff>
    </xdr:to>
    <xdr:cxnSp macro="">
      <xdr:nvCxnSpPr>
        <xdr:cNvPr id="499" name="直線コネクタ 498"/>
        <xdr:cNvCxnSpPr/>
      </xdr:nvCxnSpPr>
      <xdr:spPr>
        <a:xfrm flipV="1">
          <a:off x="19545300" y="7002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500" name="楕円 499"/>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501" name="直線コネクタ 500"/>
        <xdr:cNvCxnSpPr/>
      </xdr:nvCxnSpPr>
      <xdr:spPr>
        <a:xfrm>
          <a:off x="18656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6"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8" name="n_3mainValue【認定こども園・幼稚園・保育所】&#10;一人当たり面積"/>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9" name="n_4mainValue【認定こども園・幼稚園・保育所】&#10;一人当たり面積"/>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50" name="楕円 549"/>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51" name="【学校施設】&#10;有形固定資産減価償却率該当値テキスト"/>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52" name="楕円 551"/>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81915</xdr:rowOff>
    </xdr:to>
    <xdr:cxnSp macro="">
      <xdr:nvCxnSpPr>
        <xdr:cNvPr id="553" name="直線コネクタ 552"/>
        <xdr:cNvCxnSpPr/>
      </xdr:nvCxnSpPr>
      <xdr:spPr>
        <a:xfrm>
          <a:off x="15481300" y="101574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54" name="楕円 553"/>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41910</xdr:rowOff>
    </xdr:to>
    <xdr:cxnSp macro="">
      <xdr:nvCxnSpPr>
        <xdr:cNvPr id="555" name="直線コネクタ 554"/>
        <xdr:cNvCxnSpPr/>
      </xdr:nvCxnSpPr>
      <xdr:spPr>
        <a:xfrm>
          <a:off x="14592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6" name="楕円 555"/>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165735</xdr:rowOff>
    </xdr:to>
    <xdr:cxnSp macro="">
      <xdr:nvCxnSpPr>
        <xdr:cNvPr id="557" name="直線コネクタ 556"/>
        <xdr:cNvCxnSpPr/>
      </xdr:nvCxnSpPr>
      <xdr:spPr>
        <a:xfrm>
          <a:off x="13703300" y="100641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558" name="楕円 557"/>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59</xdr:row>
      <xdr:rowOff>95250</xdr:rowOff>
    </xdr:to>
    <xdr:cxnSp macro="">
      <xdr:nvCxnSpPr>
        <xdr:cNvPr id="559" name="直線コネクタ 558"/>
        <xdr:cNvCxnSpPr/>
      </xdr:nvCxnSpPr>
      <xdr:spPr>
        <a:xfrm flipV="1">
          <a:off x="12814300" y="1006411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564"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5"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6" name="n_3mainValue【学校施設】&#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567" name="n_4mainValue【学校施設】&#10;有形固定資産減価償却率"/>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98361</xdr:rowOff>
    </xdr:from>
    <xdr:to>
      <xdr:col>116</xdr:col>
      <xdr:colOff>114300</xdr:colOff>
      <xdr:row>63</xdr:row>
      <xdr:rowOff>28511</xdr:rowOff>
    </xdr:to>
    <xdr:sp macro="" textlink="">
      <xdr:nvSpPr>
        <xdr:cNvPr id="607" name="楕円 606"/>
        <xdr:cNvSpPr/>
      </xdr:nvSpPr>
      <xdr:spPr>
        <a:xfrm>
          <a:off x="221107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96647</xdr:rowOff>
    </xdr:from>
    <xdr:to>
      <xdr:col>112</xdr:col>
      <xdr:colOff>38100</xdr:colOff>
      <xdr:row>63</xdr:row>
      <xdr:rowOff>26797</xdr:rowOff>
    </xdr:to>
    <xdr:sp macro="" textlink="">
      <xdr:nvSpPr>
        <xdr:cNvPr id="609" name="楕円 608"/>
        <xdr:cNvSpPr/>
      </xdr:nvSpPr>
      <xdr:spPr>
        <a:xfrm>
          <a:off x="21272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147447</xdr:rowOff>
    </xdr:from>
    <xdr:to>
      <xdr:col>116</xdr:col>
      <xdr:colOff>63500</xdr:colOff>
      <xdr:row>62</xdr:row>
      <xdr:rowOff>149161</xdr:rowOff>
    </xdr:to>
    <xdr:cxnSp macro="">
      <xdr:nvCxnSpPr>
        <xdr:cNvPr id="610" name="直線コネクタ 609"/>
        <xdr:cNvCxnSpPr/>
      </xdr:nvCxnSpPr>
      <xdr:spPr>
        <a:xfrm>
          <a:off x="21323300" y="1077734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94361</xdr:rowOff>
    </xdr:from>
    <xdr:to>
      <xdr:col>107</xdr:col>
      <xdr:colOff>101600</xdr:colOff>
      <xdr:row>63</xdr:row>
      <xdr:rowOff>24511</xdr:rowOff>
    </xdr:to>
    <xdr:sp macro="" textlink="">
      <xdr:nvSpPr>
        <xdr:cNvPr id="611" name="楕円 610"/>
        <xdr:cNvSpPr/>
      </xdr:nvSpPr>
      <xdr:spPr>
        <a:xfrm>
          <a:off x="20383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145161</xdr:rowOff>
    </xdr:from>
    <xdr:to>
      <xdr:col>111</xdr:col>
      <xdr:colOff>177800</xdr:colOff>
      <xdr:row>62</xdr:row>
      <xdr:rowOff>147447</xdr:rowOff>
    </xdr:to>
    <xdr:cxnSp macro="">
      <xdr:nvCxnSpPr>
        <xdr:cNvPr id="612" name="直線コネクタ 611"/>
        <xdr:cNvCxnSpPr/>
      </xdr:nvCxnSpPr>
      <xdr:spPr>
        <a:xfrm>
          <a:off x="20434300" y="107750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13" name="楕円 612"/>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145161</xdr:rowOff>
    </xdr:from>
    <xdr:to>
      <xdr:col>107</xdr:col>
      <xdr:colOff>50800</xdr:colOff>
      <xdr:row>63</xdr:row>
      <xdr:rowOff>2286</xdr:rowOff>
    </xdr:to>
    <xdr:cxnSp macro="">
      <xdr:nvCxnSpPr>
        <xdr:cNvPr id="614" name="直線コネクタ 613"/>
        <xdr:cNvCxnSpPr/>
      </xdr:nvCxnSpPr>
      <xdr:spPr>
        <a:xfrm flipV="1">
          <a:off x="19545300" y="107750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126174</xdr:rowOff>
    </xdr:from>
    <xdr:to>
      <xdr:col>98</xdr:col>
      <xdr:colOff>38100</xdr:colOff>
      <xdr:row>63</xdr:row>
      <xdr:rowOff>56324</xdr:rowOff>
    </xdr:to>
    <xdr:sp macro="" textlink="">
      <xdr:nvSpPr>
        <xdr:cNvPr id="615" name="楕円 614"/>
        <xdr:cNvSpPr/>
      </xdr:nvSpPr>
      <xdr:spPr>
        <a:xfrm>
          <a:off x="18605500" y="10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5524</xdr:rowOff>
    </xdr:to>
    <xdr:cxnSp macro="">
      <xdr:nvCxnSpPr>
        <xdr:cNvPr id="616" name="直線コネクタ 615"/>
        <xdr:cNvCxnSpPr/>
      </xdr:nvCxnSpPr>
      <xdr:spPr>
        <a:xfrm flipV="1">
          <a:off x="18656300" y="1080363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17924</xdr:rowOff>
    </xdr:from>
    <xdr:ext cx="469744" cy="259045"/>
    <xdr:sp macro="" textlink="">
      <xdr:nvSpPr>
        <xdr:cNvPr id="621" name="n_1mainValue【学校施設】&#10;一人当たり面積"/>
        <xdr:cNvSpPr txBox="1"/>
      </xdr:nvSpPr>
      <xdr:spPr>
        <a:xfrm>
          <a:off x="210757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15638</xdr:rowOff>
    </xdr:from>
    <xdr:ext cx="469744" cy="259045"/>
    <xdr:sp macro="" textlink="">
      <xdr:nvSpPr>
        <xdr:cNvPr id="622" name="n_2mainValue【学校施設】&#10;一人当たり面積"/>
        <xdr:cNvSpPr txBox="1"/>
      </xdr:nvSpPr>
      <xdr:spPr>
        <a:xfrm>
          <a:off x="20199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23" name="n_3mainValue【学校施設】&#10;一人当たり面積"/>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47451</xdr:rowOff>
    </xdr:from>
    <xdr:ext cx="469744" cy="259045"/>
    <xdr:sp macro="" textlink="">
      <xdr:nvSpPr>
        <xdr:cNvPr id="624" name="n_4mainValue【学校施設】&#10;一人当たり面積"/>
        <xdr:cNvSpPr txBox="1"/>
      </xdr:nvSpPr>
      <xdr:spPr>
        <a:xfrm>
          <a:off x="18421427" y="1084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666" name="楕円 665"/>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667" name="【児童館】&#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8" name="楕円 667"/>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82</xdr:row>
      <xdr:rowOff>3811</xdr:rowOff>
    </xdr:to>
    <xdr:cxnSp macro="">
      <xdr:nvCxnSpPr>
        <xdr:cNvPr id="669" name="直線コネクタ 668"/>
        <xdr:cNvCxnSpPr/>
      </xdr:nvCxnSpPr>
      <xdr:spPr>
        <a:xfrm flipV="1">
          <a:off x="15481300" y="13956574"/>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670" name="楕円 669"/>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82</xdr:row>
      <xdr:rowOff>3811</xdr:rowOff>
    </xdr:to>
    <xdr:cxnSp macro="">
      <xdr:nvCxnSpPr>
        <xdr:cNvPr id="671" name="直線コネクタ 670"/>
        <xdr:cNvCxnSpPr/>
      </xdr:nvCxnSpPr>
      <xdr:spPr>
        <a:xfrm>
          <a:off x="14592300" y="140235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2" name="楕円 671"/>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82</xdr:row>
      <xdr:rowOff>15239</xdr:rowOff>
    </xdr:to>
    <xdr:cxnSp macro="">
      <xdr:nvCxnSpPr>
        <xdr:cNvPr id="673" name="直線コネクタ 672"/>
        <xdr:cNvCxnSpPr/>
      </xdr:nvCxnSpPr>
      <xdr:spPr>
        <a:xfrm flipV="1">
          <a:off x="13703300" y="140235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4" name="楕円 673"/>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82</xdr:row>
      <xdr:rowOff>15239</xdr:rowOff>
    </xdr:to>
    <xdr:cxnSp macro="">
      <xdr:nvCxnSpPr>
        <xdr:cNvPr id="675" name="直線コネクタ 674"/>
        <xdr:cNvCxnSpPr/>
      </xdr:nvCxnSpPr>
      <xdr:spPr>
        <a:xfrm>
          <a:off x="12814300" y="13936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80" name="n_1main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81" name="n_2main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82" name="n_3mainValue【児童館】&#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3" name="n_4main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23" name="楕円 722"/>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24"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xdr:rowOff>
    </xdr:from>
    <xdr:to>
      <xdr:col>112</xdr:col>
      <xdr:colOff>38100</xdr:colOff>
      <xdr:row>80</xdr:row>
      <xdr:rowOff>107950</xdr:rowOff>
    </xdr:to>
    <xdr:sp macro="" textlink="">
      <xdr:nvSpPr>
        <xdr:cNvPr id="725" name="楕円 724"/>
        <xdr:cNvSpPr/>
      </xdr:nvSpPr>
      <xdr:spPr>
        <a:xfrm>
          <a:off x="21272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57150</xdr:rowOff>
    </xdr:to>
    <xdr:cxnSp macro="">
      <xdr:nvCxnSpPr>
        <xdr:cNvPr id="726" name="直線コネクタ 725"/>
        <xdr:cNvCxnSpPr/>
      </xdr:nvCxnSpPr>
      <xdr:spPr>
        <a:xfrm flipV="1">
          <a:off x="21323300" y="13716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7" name="楕円 726"/>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57150</xdr:rowOff>
    </xdr:from>
    <xdr:to>
      <xdr:col>111</xdr:col>
      <xdr:colOff>177800</xdr:colOff>
      <xdr:row>80</xdr:row>
      <xdr:rowOff>152400</xdr:rowOff>
    </xdr:to>
    <xdr:cxnSp macro="">
      <xdr:nvCxnSpPr>
        <xdr:cNvPr id="728" name="直線コネクタ 727"/>
        <xdr:cNvCxnSpPr/>
      </xdr:nvCxnSpPr>
      <xdr:spPr>
        <a:xfrm flipV="1">
          <a:off x="20434300" y="1377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9" name="楕円 728"/>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19050</xdr:rowOff>
    </xdr:to>
    <xdr:cxnSp macro="">
      <xdr:nvCxnSpPr>
        <xdr:cNvPr id="730" name="直線コネクタ 729"/>
        <xdr:cNvCxnSpPr/>
      </xdr:nvCxnSpPr>
      <xdr:spPr>
        <a:xfrm flipV="1">
          <a:off x="19545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31" name="楕円 730"/>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19050</xdr:rowOff>
    </xdr:to>
    <xdr:cxnSp macro="">
      <xdr:nvCxnSpPr>
        <xdr:cNvPr id="732" name="直線コネクタ 731"/>
        <xdr:cNvCxnSpPr/>
      </xdr:nvCxnSpPr>
      <xdr:spPr>
        <a:xfrm>
          <a:off x="18656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124477</xdr:rowOff>
    </xdr:from>
    <xdr:ext cx="469744" cy="259045"/>
    <xdr:sp macro="" textlink="">
      <xdr:nvSpPr>
        <xdr:cNvPr id="737" name="n_1mainValue【児童館】&#10;一人当たり面積"/>
        <xdr:cNvSpPr txBox="1"/>
      </xdr:nvSpPr>
      <xdr:spPr>
        <a:xfrm>
          <a:off x="21075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8"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9"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40" name="n_4main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153036</xdr:rowOff>
    </xdr:from>
    <xdr:to>
      <xdr:col>85</xdr:col>
      <xdr:colOff>177800</xdr:colOff>
      <xdr:row>101</xdr:row>
      <xdr:rowOff>83186</xdr:rowOff>
    </xdr:to>
    <xdr:sp macro="" textlink="">
      <xdr:nvSpPr>
        <xdr:cNvPr id="781" name="楕円 780"/>
        <xdr:cNvSpPr/>
      </xdr:nvSpPr>
      <xdr:spPr>
        <a:xfrm>
          <a:off x="162687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4463</xdr:rowOff>
    </xdr:from>
    <xdr:ext cx="405111" cy="259045"/>
    <xdr:sp macro="" textlink="">
      <xdr:nvSpPr>
        <xdr:cNvPr id="782" name="【公民館】&#10;有形固定資産減価償却率該当値テキスト"/>
        <xdr:cNvSpPr txBox="1"/>
      </xdr:nvSpPr>
      <xdr:spPr>
        <a:xfrm>
          <a:off x="16357600"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783" name="楕円 782"/>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32386</xdr:rowOff>
    </xdr:to>
    <xdr:cxnSp macro="">
      <xdr:nvCxnSpPr>
        <xdr:cNvPr id="784" name="直線コネクタ 783"/>
        <xdr:cNvCxnSpPr/>
      </xdr:nvCxnSpPr>
      <xdr:spPr>
        <a:xfrm>
          <a:off x="15481300" y="172974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50164</xdr:rowOff>
    </xdr:from>
    <xdr:to>
      <xdr:col>76</xdr:col>
      <xdr:colOff>165100</xdr:colOff>
      <xdr:row>100</xdr:row>
      <xdr:rowOff>151764</xdr:rowOff>
    </xdr:to>
    <xdr:sp macro="" textlink="">
      <xdr:nvSpPr>
        <xdr:cNvPr id="785" name="楕円 784"/>
        <xdr:cNvSpPr/>
      </xdr:nvSpPr>
      <xdr:spPr>
        <a:xfrm>
          <a:off x="14541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100964</xdr:rowOff>
    </xdr:from>
    <xdr:to>
      <xdr:col>81</xdr:col>
      <xdr:colOff>50800</xdr:colOff>
      <xdr:row>100</xdr:row>
      <xdr:rowOff>152400</xdr:rowOff>
    </xdr:to>
    <xdr:cxnSp macro="">
      <xdr:nvCxnSpPr>
        <xdr:cNvPr id="786" name="直線コネクタ 785"/>
        <xdr:cNvCxnSpPr/>
      </xdr:nvCxnSpPr>
      <xdr:spPr>
        <a:xfrm>
          <a:off x="14592300" y="172459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153036</xdr:rowOff>
    </xdr:from>
    <xdr:to>
      <xdr:col>72</xdr:col>
      <xdr:colOff>38100</xdr:colOff>
      <xdr:row>102</xdr:row>
      <xdr:rowOff>83186</xdr:rowOff>
    </xdr:to>
    <xdr:sp macro="" textlink="">
      <xdr:nvSpPr>
        <xdr:cNvPr id="787" name="楕円 786"/>
        <xdr:cNvSpPr/>
      </xdr:nvSpPr>
      <xdr:spPr>
        <a:xfrm>
          <a:off x="13652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100964</xdr:rowOff>
    </xdr:from>
    <xdr:to>
      <xdr:col>76</xdr:col>
      <xdr:colOff>114300</xdr:colOff>
      <xdr:row>102</xdr:row>
      <xdr:rowOff>32386</xdr:rowOff>
    </xdr:to>
    <xdr:cxnSp macro="">
      <xdr:nvCxnSpPr>
        <xdr:cNvPr id="788" name="直線コネクタ 787"/>
        <xdr:cNvCxnSpPr/>
      </xdr:nvCxnSpPr>
      <xdr:spPr>
        <a:xfrm flipV="1">
          <a:off x="13703300" y="1724596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130175</xdr:rowOff>
    </xdr:from>
    <xdr:to>
      <xdr:col>67</xdr:col>
      <xdr:colOff>101600</xdr:colOff>
      <xdr:row>102</xdr:row>
      <xdr:rowOff>60325</xdr:rowOff>
    </xdr:to>
    <xdr:sp macro="" textlink="">
      <xdr:nvSpPr>
        <xdr:cNvPr id="789" name="楕円 788"/>
        <xdr:cNvSpPr/>
      </xdr:nvSpPr>
      <xdr:spPr>
        <a:xfrm>
          <a:off x="12763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xdr:rowOff>
    </xdr:from>
    <xdr:to>
      <xdr:col>71</xdr:col>
      <xdr:colOff>177800</xdr:colOff>
      <xdr:row>102</xdr:row>
      <xdr:rowOff>32386</xdr:rowOff>
    </xdr:to>
    <xdr:cxnSp macro="">
      <xdr:nvCxnSpPr>
        <xdr:cNvPr id="790" name="直線コネクタ 789"/>
        <xdr:cNvCxnSpPr/>
      </xdr:nvCxnSpPr>
      <xdr:spPr>
        <a:xfrm>
          <a:off x="12814300" y="174974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91"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795" name="n_1mainValue【公民館】&#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168291</xdr:rowOff>
    </xdr:from>
    <xdr:ext cx="405111" cy="259045"/>
    <xdr:sp macro="" textlink="">
      <xdr:nvSpPr>
        <xdr:cNvPr id="796" name="n_2mainValue【公民館】&#10;有形固定資産減価償却率"/>
        <xdr:cNvSpPr txBox="1"/>
      </xdr:nvSpPr>
      <xdr:spPr>
        <a:xfrm>
          <a:off x="14389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99713</xdr:rowOff>
    </xdr:from>
    <xdr:ext cx="405111" cy="259045"/>
    <xdr:sp macro="" textlink="">
      <xdr:nvSpPr>
        <xdr:cNvPr id="797" name="n_3mainValue【公民館】&#10;有形固定資産減価償却率"/>
        <xdr:cNvSpPr txBox="1"/>
      </xdr:nvSpPr>
      <xdr:spPr>
        <a:xfrm>
          <a:off x="135007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76852</xdr:rowOff>
    </xdr:from>
    <xdr:ext cx="405111" cy="259045"/>
    <xdr:sp macro="" textlink="">
      <xdr:nvSpPr>
        <xdr:cNvPr id="798" name="n_4mainValue【公民館】&#10;有形固定資産減価償却率"/>
        <xdr:cNvSpPr txBox="1"/>
      </xdr:nvSpPr>
      <xdr:spPr>
        <a:xfrm>
          <a:off x="12611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40" name="楕円 839"/>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841" name="【公民館】&#10;一人当たり面積該当値テキスト"/>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842" name="楕円 841"/>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843" name="直線コネクタ 842"/>
        <xdr:cNvCxnSpPr/>
      </xdr:nvCxnSpPr>
      <xdr:spPr>
        <a:xfrm>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44" name="楕円 843"/>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167639</xdr:rowOff>
    </xdr:to>
    <xdr:cxnSp macro="">
      <xdr:nvCxnSpPr>
        <xdr:cNvPr id="845" name="直線コネクタ 844"/>
        <xdr:cNvCxnSpPr/>
      </xdr:nvCxnSpPr>
      <xdr:spPr>
        <a:xfrm flipV="1">
          <a:off x="20434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46" name="楕円 845"/>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51707</xdr:rowOff>
    </xdr:to>
    <xdr:cxnSp macro="">
      <xdr:nvCxnSpPr>
        <xdr:cNvPr id="847" name="直線コネクタ 846"/>
        <xdr:cNvCxnSpPr/>
      </xdr:nvCxnSpPr>
      <xdr:spPr>
        <a:xfrm flipV="1">
          <a:off x="19545300" y="183413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848" name="楕円 847"/>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84364</xdr:rowOff>
    </xdr:to>
    <xdr:cxnSp macro="">
      <xdr:nvCxnSpPr>
        <xdr:cNvPr id="849" name="直線コネクタ 848"/>
        <xdr:cNvCxnSpPr/>
      </xdr:nvCxnSpPr>
      <xdr:spPr>
        <a:xfrm flipV="1">
          <a:off x="18656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854" name="n_1mainValue【公民館】&#10;一人当たり面積"/>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855" name="n_2main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6" name="n_3main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151691</xdr:rowOff>
    </xdr:from>
    <xdr:ext cx="469744" cy="259045"/>
    <xdr:sp macro="" textlink="">
      <xdr:nvSpPr>
        <xdr:cNvPr id="857" name="n_4mainValue【公民館】&#10;一人当たり面積"/>
        <xdr:cNvSpPr txBox="1"/>
      </xdr:nvSpPr>
      <xdr:spPr>
        <a:xfrm>
          <a:off x="18421427" y="181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共施設等の有形固定資産減価償却率については、道路、橋りょう、学校施設、公営住宅、児童館、公民館、図書館及び消防施設において類似団体平均を下回った一方、保育所、体育館、保健センター、福祉施設、市民会館、一般廃棄物処理施設及び庁舎において類似団体平均を上回っている。類似団体平均を下回っている施設については、その多くが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に発災した東日本大震災により施設を除却しており、そのことにより比率が低く抑えられているものであるが、一方で、震災による被害を免れた施設の多くが、今後、順次更新時期を迎えることになることから、それらの施設に関する維持管理費や更新に伴う財政需要が今後増大することを念頭に、慎重なる財政運営を進めていく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公共施設の一人当たり面積等については、公営住宅、児童館、公民館、一般廃棄物処理施設</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市民会館において類似団体平均を上回った一方、道路、橋りょう、保育所、学校施設、図書館、体育館、保健センター、福祉施設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庁舎</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消防施設において類似団体を下回っている。類似団体平均を下回っている施設については、その多くが東日本大震災により施設を除却、仮設施設等で運営しているところであり、そのことにより比率が低く抑えられているものであるが、今後とも、施設等の規模の適正化に配慮した財政運営に取り組んで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141333</xdr:rowOff>
    </xdr:from>
    <xdr:to>
      <xdr:col>24</xdr:col>
      <xdr:colOff>114300</xdr:colOff>
      <xdr:row>34</xdr:row>
      <xdr:rowOff>71483</xdr:rowOff>
    </xdr:to>
    <xdr:sp macro="" textlink="">
      <xdr:nvSpPr>
        <xdr:cNvPr id="74" name="楕円 73"/>
        <xdr:cNvSpPr/>
      </xdr:nvSpPr>
      <xdr:spPr>
        <a:xfrm>
          <a:off x="45847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56260</xdr:rowOff>
    </xdr:from>
    <xdr:ext cx="405111" cy="259045"/>
    <xdr:sp macro="" textlink="">
      <xdr:nvSpPr>
        <xdr:cNvPr id="75" name="【図書館】&#10;有形固定資産減価償却率該当値テキスト"/>
        <xdr:cNvSpPr txBox="1"/>
      </xdr:nvSpPr>
      <xdr:spPr>
        <a:xfrm>
          <a:off x="4673600" y="571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97246</xdr:rowOff>
    </xdr:from>
    <xdr:to>
      <xdr:col>20</xdr:col>
      <xdr:colOff>38100</xdr:colOff>
      <xdr:row>34</xdr:row>
      <xdr:rowOff>27396</xdr:rowOff>
    </xdr:to>
    <xdr:sp macro="" textlink="">
      <xdr:nvSpPr>
        <xdr:cNvPr id="76" name="楕円 75"/>
        <xdr:cNvSpPr/>
      </xdr:nvSpPr>
      <xdr:spPr>
        <a:xfrm>
          <a:off x="3746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148046</xdr:rowOff>
    </xdr:from>
    <xdr:to>
      <xdr:col>24</xdr:col>
      <xdr:colOff>63500</xdr:colOff>
      <xdr:row>34</xdr:row>
      <xdr:rowOff>20683</xdr:rowOff>
    </xdr:to>
    <xdr:cxnSp macro="">
      <xdr:nvCxnSpPr>
        <xdr:cNvPr id="77" name="直線コネクタ 76"/>
        <xdr:cNvCxnSpPr/>
      </xdr:nvCxnSpPr>
      <xdr:spPr>
        <a:xfrm>
          <a:off x="3797300" y="58058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53158</xdr:rowOff>
    </xdr:from>
    <xdr:to>
      <xdr:col>15</xdr:col>
      <xdr:colOff>101600</xdr:colOff>
      <xdr:row>33</xdr:row>
      <xdr:rowOff>154758</xdr:rowOff>
    </xdr:to>
    <xdr:sp macro="" textlink="">
      <xdr:nvSpPr>
        <xdr:cNvPr id="78" name="楕円 77"/>
        <xdr:cNvSpPr/>
      </xdr:nvSpPr>
      <xdr:spPr>
        <a:xfrm>
          <a:off x="2857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103958</xdr:rowOff>
    </xdr:from>
    <xdr:to>
      <xdr:col>19</xdr:col>
      <xdr:colOff>177800</xdr:colOff>
      <xdr:row>33</xdr:row>
      <xdr:rowOff>148046</xdr:rowOff>
    </xdr:to>
    <xdr:cxnSp macro="">
      <xdr:nvCxnSpPr>
        <xdr:cNvPr id="79" name="直線コネクタ 78"/>
        <xdr:cNvCxnSpPr/>
      </xdr:nvCxnSpPr>
      <xdr:spPr>
        <a:xfrm>
          <a:off x="2908300" y="576180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103958</xdr:rowOff>
    </xdr:from>
    <xdr:to>
      <xdr:col>15</xdr:col>
      <xdr:colOff>50800</xdr:colOff>
      <xdr:row>37</xdr:row>
      <xdr:rowOff>169273</xdr:rowOff>
    </xdr:to>
    <xdr:cxnSp macro="">
      <xdr:nvCxnSpPr>
        <xdr:cNvPr id="81" name="直線コネクタ 80"/>
        <xdr:cNvCxnSpPr/>
      </xdr:nvCxnSpPr>
      <xdr:spPr>
        <a:xfrm flipV="1">
          <a:off x="2019300" y="576180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169273</xdr:rowOff>
    </xdr:to>
    <xdr:cxnSp macro="">
      <xdr:nvCxnSpPr>
        <xdr:cNvPr id="83" name="直線コネクタ 82"/>
        <xdr:cNvCxnSpPr/>
      </xdr:nvCxnSpPr>
      <xdr:spPr>
        <a:xfrm>
          <a:off x="1130300" y="647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43923</xdr:rowOff>
    </xdr:from>
    <xdr:ext cx="340478" cy="259045"/>
    <xdr:sp macro="" textlink="">
      <xdr:nvSpPr>
        <xdr:cNvPr id="88" name="n_1mainValue【図書館】&#10;有形固定資産減価償却率"/>
        <xdr:cNvSpPr txBox="1"/>
      </xdr:nvSpPr>
      <xdr:spPr>
        <a:xfrm>
          <a:off x="3614361" y="553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171285</xdr:rowOff>
    </xdr:from>
    <xdr:ext cx="340478" cy="259045"/>
    <xdr:sp macro="" textlink="">
      <xdr:nvSpPr>
        <xdr:cNvPr id="89" name="n_2mainValue【図書館】&#10;有形固定資産減価償却率"/>
        <xdr:cNvSpPr txBox="1"/>
      </xdr:nvSpPr>
      <xdr:spPr>
        <a:xfrm>
          <a:off x="2738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xdr:cNvSpPr txBox="1"/>
      </xdr:nvSpPr>
      <xdr:spPr>
        <a:xfrm>
          <a:off x="10515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xdr:cNvCxnSpPr/>
      </xdr:nvCxnSpPr>
      <xdr:spPr>
        <a:xfrm>
          <a:off x="9639300" y="683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88265</xdr:rowOff>
    </xdr:from>
    <xdr:to>
      <xdr:col>41</xdr:col>
      <xdr:colOff>101600</xdr:colOff>
      <xdr:row>41</xdr:row>
      <xdr:rowOff>18415</xdr:rowOff>
    </xdr:to>
    <xdr:sp macro="" textlink="">
      <xdr:nvSpPr>
        <xdr:cNvPr id="133" name="楕円 132"/>
        <xdr:cNvSpPr/>
      </xdr:nvSpPr>
      <xdr:spPr>
        <a:xfrm>
          <a:off x="7810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40</xdr:row>
      <xdr:rowOff>139065</xdr:rowOff>
    </xdr:to>
    <xdr:cxnSp macro="">
      <xdr:nvCxnSpPr>
        <xdr:cNvPr id="134" name="直線コネクタ 133"/>
        <xdr:cNvCxnSpPr/>
      </xdr:nvCxnSpPr>
      <xdr:spPr>
        <a:xfrm flipV="1">
          <a:off x="7861300" y="68313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88265</xdr:rowOff>
    </xdr:from>
    <xdr:to>
      <xdr:col>36</xdr:col>
      <xdr:colOff>165100</xdr:colOff>
      <xdr:row>41</xdr:row>
      <xdr:rowOff>18415</xdr:rowOff>
    </xdr:to>
    <xdr:sp macro="" textlink="">
      <xdr:nvSpPr>
        <xdr:cNvPr id="135" name="楕円 134"/>
        <xdr:cNvSpPr/>
      </xdr:nvSpPr>
      <xdr:spPr>
        <a:xfrm>
          <a:off x="692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139065</xdr:rowOff>
    </xdr:from>
    <xdr:to>
      <xdr:col>41</xdr:col>
      <xdr:colOff>50800</xdr:colOff>
      <xdr:row>40</xdr:row>
      <xdr:rowOff>139065</xdr:rowOff>
    </xdr:to>
    <xdr:cxnSp macro="">
      <xdr:nvCxnSpPr>
        <xdr:cNvPr id="136" name="直線コネクタ 135"/>
        <xdr:cNvCxnSpPr/>
      </xdr:nvCxnSpPr>
      <xdr:spPr>
        <a:xfrm>
          <a:off x="6972300" y="699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9542</xdr:rowOff>
    </xdr:from>
    <xdr:ext cx="469744" cy="259045"/>
    <xdr:sp macro="" textlink="">
      <xdr:nvSpPr>
        <xdr:cNvPr id="143" name="n_3mainValue【図書館】&#10;一人当たり面積"/>
        <xdr:cNvSpPr txBox="1"/>
      </xdr:nvSpPr>
      <xdr:spPr>
        <a:xfrm>
          <a:off x="7626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9542</xdr:rowOff>
    </xdr:from>
    <xdr:ext cx="469744" cy="259045"/>
    <xdr:sp macro="" textlink="">
      <xdr:nvSpPr>
        <xdr:cNvPr id="144" name="n_4mainValue【図書館】&#10;一人当たり面積"/>
        <xdr:cNvSpPr txBox="1"/>
      </xdr:nvSpPr>
      <xdr:spPr>
        <a:xfrm>
          <a:off x="6737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5" name="楕円 184"/>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6" name="【体育館・プール】&#10;有形固定資産減価償却率該当値テキスト"/>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87" name="楕円 186"/>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64770</xdr:rowOff>
    </xdr:to>
    <xdr:cxnSp macro="">
      <xdr:nvCxnSpPr>
        <xdr:cNvPr id="188" name="直線コネクタ 187"/>
        <xdr:cNvCxnSpPr/>
      </xdr:nvCxnSpPr>
      <xdr:spPr>
        <a:xfrm>
          <a:off x="3797300" y="10483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89" name="楕円 188"/>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24765</xdr:rowOff>
    </xdr:to>
    <xdr:cxnSp macro="">
      <xdr:nvCxnSpPr>
        <xdr:cNvPr id="190" name="直線コネクタ 189"/>
        <xdr:cNvCxnSpPr/>
      </xdr:nvCxnSpPr>
      <xdr:spPr>
        <a:xfrm>
          <a:off x="2908300" y="1044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1" name="楕円 190"/>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62</xdr:row>
      <xdr:rowOff>30480</xdr:rowOff>
    </xdr:to>
    <xdr:cxnSp macro="">
      <xdr:nvCxnSpPr>
        <xdr:cNvPr id="192" name="直線コネクタ 191"/>
        <xdr:cNvCxnSpPr/>
      </xdr:nvCxnSpPr>
      <xdr:spPr>
        <a:xfrm flipV="1">
          <a:off x="2019300" y="104432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3" name="楕円 192"/>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62</xdr:row>
      <xdr:rowOff>30480</xdr:rowOff>
    </xdr:to>
    <xdr:cxnSp macro="">
      <xdr:nvCxnSpPr>
        <xdr:cNvPr id="194" name="直線コネクタ 193"/>
        <xdr:cNvCxnSpPr/>
      </xdr:nvCxnSpPr>
      <xdr:spPr>
        <a:xfrm>
          <a:off x="1130300" y="105937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199" name="n_1mainValue【体育館・プー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0"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1" name="n_3mainValue【体育館・プール】&#10;有形固定資産減価償却率"/>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mainValue【体育館・プー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99423</xdr:rowOff>
    </xdr:from>
    <xdr:to>
      <xdr:col>55</xdr:col>
      <xdr:colOff>50800</xdr:colOff>
      <xdr:row>64</xdr:row>
      <xdr:rowOff>29573</xdr:rowOff>
    </xdr:to>
    <xdr:sp macro="" textlink="">
      <xdr:nvSpPr>
        <xdr:cNvPr id="244" name="楕円 243"/>
        <xdr:cNvSpPr/>
      </xdr:nvSpPr>
      <xdr:spPr>
        <a:xfrm>
          <a:off x="10426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14350</xdr:rowOff>
    </xdr:from>
    <xdr:ext cx="469744" cy="259045"/>
    <xdr:sp macro="" textlink="">
      <xdr:nvSpPr>
        <xdr:cNvPr id="245" name="【体育館・プール】&#10;一人当たり面積該当値テキスト"/>
        <xdr:cNvSpPr txBox="1"/>
      </xdr:nvSpPr>
      <xdr:spPr>
        <a:xfrm>
          <a:off x="10515600" y="108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46" name="楕円 245"/>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150223</xdr:rowOff>
    </xdr:to>
    <xdr:cxnSp macro="">
      <xdr:nvCxnSpPr>
        <xdr:cNvPr id="247" name="直線コネクタ 246"/>
        <xdr:cNvCxnSpPr/>
      </xdr:nvCxnSpPr>
      <xdr:spPr>
        <a:xfrm>
          <a:off x="9639300" y="109499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8" name="楕円 247"/>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148590</xdr:rowOff>
    </xdr:to>
    <xdr:cxnSp macro="">
      <xdr:nvCxnSpPr>
        <xdr:cNvPr id="249" name="直線コネクタ 248"/>
        <xdr:cNvCxnSpPr/>
      </xdr:nvCxnSpPr>
      <xdr:spPr>
        <a:xfrm>
          <a:off x="8750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0" name="楕円 249"/>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151856</xdr:rowOff>
    </xdr:to>
    <xdr:cxnSp macro="">
      <xdr:nvCxnSpPr>
        <xdr:cNvPr id="251" name="直線コネクタ 250"/>
        <xdr:cNvCxnSpPr/>
      </xdr:nvCxnSpPr>
      <xdr:spPr>
        <a:xfrm flipV="1">
          <a:off x="7861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99423</xdr:rowOff>
    </xdr:from>
    <xdr:to>
      <xdr:col>36</xdr:col>
      <xdr:colOff>165100</xdr:colOff>
      <xdr:row>64</xdr:row>
      <xdr:rowOff>29573</xdr:rowOff>
    </xdr:to>
    <xdr:sp macro="" textlink="">
      <xdr:nvSpPr>
        <xdr:cNvPr id="252" name="楕円 251"/>
        <xdr:cNvSpPr/>
      </xdr:nvSpPr>
      <xdr:spPr>
        <a:xfrm>
          <a:off x="6921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150223</xdr:rowOff>
    </xdr:from>
    <xdr:to>
      <xdr:col>41</xdr:col>
      <xdr:colOff>50800</xdr:colOff>
      <xdr:row>63</xdr:row>
      <xdr:rowOff>151856</xdr:rowOff>
    </xdr:to>
    <xdr:cxnSp macro="">
      <xdr:nvCxnSpPr>
        <xdr:cNvPr id="253" name="直線コネクタ 252"/>
        <xdr:cNvCxnSpPr/>
      </xdr:nvCxnSpPr>
      <xdr:spPr>
        <a:xfrm>
          <a:off x="6972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58"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59"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0"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20700</xdr:rowOff>
    </xdr:from>
    <xdr:ext cx="469744" cy="259045"/>
    <xdr:sp macro="" textlink="">
      <xdr:nvSpPr>
        <xdr:cNvPr id="261" name="n_4mainValue【体育館・プール】&#10;一人当たり面積"/>
        <xdr:cNvSpPr txBox="1"/>
      </xdr:nvSpPr>
      <xdr:spPr>
        <a:xfrm>
          <a:off x="6737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300" name="楕円 299"/>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50309</xdr:rowOff>
    </xdr:from>
    <xdr:ext cx="405111" cy="259045"/>
    <xdr:sp macro="" textlink="">
      <xdr:nvSpPr>
        <xdr:cNvPr id="301" name="【福祉施設】&#10;有形固定資産減価償却率該当値テキスト"/>
        <xdr:cNvSpPr txBox="1"/>
      </xdr:nvSpPr>
      <xdr:spPr>
        <a:xfrm>
          <a:off x="46736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2" name="楕円 301"/>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122682</xdr:rowOff>
    </xdr:to>
    <xdr:cxnSp macro="">
      <xdr:nvCxnSpPr>
        <xdr:cNvPr id="303" name="直線コネクタ 302"/>
        <xdr:cNvCxnSpPr/>
      </xdr:nvCxnSpPr>
      <xdr:spPr>
        <a:xfrm>
          <a:off x="3797300" y="141770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4" name="楕円 303"/>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118111</xdr:rowOff>
    </xdr:to>
    <xdr:cxnSp macro="">
      <xdr:nvCxnSpPr>
        <xdr:cNvPr id="305" name="直線コネクタ 304"/>
        <xdr:cNvCxnSpPr/>
      </xdr:nvCxnSpPr>
      <xdr:spPr>
        <a:xfrm>
          <a:off x="2908300" y="141472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58165</xdr:rowOff>
    </xdr:from>
    <xdr:to>
      <xdr:col>10</xdr:col>
      <xdr:colOff>165100</xdr:colOff>
      <xdr:row>82</xdr:row>
      <xdr:rowOff>159765</xdr:rowOff>
    </xdr:to>
    <xdr:sp macro="" textlink="">
      <xdr:nvSpPr>
        <xdr:cNvPr id="306" name="楕円 305"/>
        <xdr:cNvSpPr/>
      </xdr:nvSpPr>
      <xdr:spPr>
        <a:xfrm>
          <a:off x="1968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108965</xdr:rowOff>
    </xdr:to>
    <xdr:cxnSp macro="">
      <xdr:nvCxnSpPr>
        <xdr:cNvPr id="307" name="直線コネクタ 306"/>
        <xdr:cNvCxnSpPr/>
      </xdr:nvCxnSpPr>
      <xdr:spPr>
        <a:xfrm flipV="1">
          <a:off x="2019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8" name="楕円 307"/>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108965</xdr:rowOff>
    </xdr:to>
    <xdr:cxnSp macro="">
      <xdr:nvCxnSpPr>
        <xdr:cNvPr id="309" name="直線コネクタ 308"/>
        <xdr:cNvCxnSpPr/>
      </xdr:nvCxnSpPr>
      <xdr:spPr>
        <a:xfrm>
          <a:off x="1130300" y="1414272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4" name="n_1main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5" name="n_2main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150892</xdr:rowOff>
    </xdr:from>
    <xdr:ext cx="405111" cy="259045"/>
    <xdr:sp macro="" textlink="">
      <xdr:nvSpPr>
        <xdr:cNvPr id="316" name="n_3mainValue【福祉施設】&#10;有形固定資産減価償却率"/>
        <xdr:cNvSpPr txBox="1"/>
      </xdr:nvSpPr>
      <xdr:spPr>
        <a:xfrm>
          <a:off x="1816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7" name="n_4mainValue【福祉施設】&#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3" name="楕円 352"/>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4"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5" name="楕円 354"/>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56" name="直線コネクタ 355"/>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57" name="楕円 356"/>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58" name="直線コネクタ 357"/>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59" name="楕円 358"/>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0" name="直線コネクタ 359"/>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1" name="楕円 360"/>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2" name="直線コネクタ 361"/>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67"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68"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9"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0"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12" name="楕円 411"/>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13" name="【市民会館】&#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14" name="楕円 413"/>
        <xdr:cNvSpPr/>
      </xdr:nvSpPr>
      <xdr:spPr>
        <a:xfrm>
          <a:off x="3746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125186</xdr:rowOff>
    </xdr:to>
    <xdr:cxnSp macro="">
      <xdr:nvCxnSpPr>
        <xdr:cNvPr id="415" name="直線コネクタ 414"/>
        <xdr:cNvCxnSpPr/>
      </xdr:nvCxnSpPr>
      <xdr:spPr>
        <a:xfrm>
          <a:off x="3797300" y="181045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16" name="楕円 415"/>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102326</xdr:rowOff>
    </xdr:to>
    <xdr:cxnSp macro="">
      <xdr:nvCxnSpPr>
        <xdr:cNvPr id="417" name="直線コネクタ 416"/>
        <xdr:cNvCxnSpPr/>
      </xdr:nvCxnSpPr>
      <xdr:spPr>
        <a:xfrm>
          <a:off x="2908300" y="18081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18" name="楕円 417"/>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79466</xdr:rowOff>
    </xdr:to>
    <xdr:cxnSp macro="">
      <xdr:nvCxnSpPr>
        <xdr:cNvPr id="419" name="直線コネクタ 418"/>
        <xdr:cNvCxnSpPr/>
      </xdr:nvCxnSpPr>
      <xdr:spPr>
        <a:xfrm>
          <a:off x="2019300" y="18058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20" name="楕円 419"/>
        <xdr:cNvSpPr/>
      </xdr:nvSpPr>
      <xdr:spPr>
        <a:xfrm>
          <a:off x="1079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56606</xdr:rowOff>
    </xdr:to>
    <xdr:cxnSp macro="">
      <xdr:nvCxnSpPr>
        <xdr:cNvPr id="421" name="直線コネクタ 420"/>
        <xdr:cNvCxnSpPr/>
      </xdr:nvCxnSpPr>
      <xdr:spPr>
        <a:xfrm>
          <a:off x="1130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26" name="n_1mainValue【市民会館】&#10;有形固定資産減価償却率"/>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27" name="n_2mainValue【市民会館】&#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28" name="n_3mainValue【市民会館】&#10;有形固定資産減価償却率"/>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29" name="n_4mainValue【市民会館】&#10;有形固定資産減価償却率"/>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102144</xdr:rowOff>
    </xdr:from>
    <xdr:to>
      <xdr:col>55</xdr:col>
      <xdr:colOff>50800</xdr:colOff>
      <xdr:row>106</xdr:row>
      <xdr:rowOff>32294</xdr:rowOff>
    </xdr:to>
    <xdr:sp macro="" textlink="">
      <xdr:nvSpPr>
        <xdr:cNvPr id="471" name="楕円 470"/>
        <xdr:cNvSpPr/>
      </xdr:nvSpPr>
      <xdr:spPr>
        <a:xfrm>
          <a:off x="10426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125021</xdr:rowOff>
    </xdr:from>
    <xdr:ext cx="469744" cy="259045"/>
    <xdr:sp macro="" textlink="">
      <xdr:nvSpPr>
        <xdr:cNvPr id="472" name="【市民会館】&#10;一人当たり面積該当値テキスト"/>
        <xdr:cNvSpPr txBox="1"/>
      </xdr:nvSpPr>
      <xdr:spPr>
        <a:xfrm>
          <a:off x="10515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98879</xdr:rowOff>
    </xdr:from>
    <xdr:to>
      <xdr:col>50</xdr:col>
      <xdr:colOff>165100</xdr:colOff>
      <xdr:row>106</xdr:row>
      <xdr:rowOff>29029</xdr:rowOff>
    </xdr:to>
    <xdr:sp macro="" textlink="">
      <xdr:nvSpPr>
        <xdr:cNvPr id="473" name="楕円 472"/>
        <xdr:cNvSpPr/>
      </xdr:nvSpPr>
      <xdr:spPr>
        <a:xfrm>
          <a:off x="9588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149679</xdr:rowOff>
    </xdr:from>
    <xdr:to>
      <xdr:col>55</xdr:col>
      <xdr:colOff>0</xdr:colOff>
      <xdr:row>105</xdr:row>
      <xdr:rowOff>152944</xdr:rowOff>
    </xdr:to>
    <xdr:cxnSp macro="">
      <xdr:nvCxnSpPr>
        <xdr:cNvPr id="474" name="直線コネクタ 473"/>
        <xdr:cNvCxnSpPr/>
      </xdr:nvCxnSpPr>
      <xdr:spPr>
        <a:xfrm>
          <a:off x="9639300" y="181519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92348</xdr:rowOff>
    </xdr:from>
    <xdr:to>
      <xdr:col>46</xdr:col>
      <xdr:colOff>38100</xdr:colOff>
      <xdr:row>106</xdr:row>
      <xdr:rowOff>22498</xdr:rowOff>
    </xdr:to>
    <xdr:sp macro="" textlink="">
      <xdr:nvSpPr>
        <xdr:cNvPr id="475" name="楕円 474"/>
        <xdr:cNvSpPr/>
      </xdr:nvSpPr>
      <xdr:spPr>
        <a:xfrm>
          <a:off x="8699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143148</xdr:rowOff>
    </xdr:from>
    <xdr:to>
      <xdr:col>50</xdr:col>
      <xdr:colOff>114300</xdr:colOff>
      <xdr:row>105</xdr:row>
      <xdr:rowOff>149679</xdr:rowOff>
    </xdr:to>
    <xdr:cxnSp macro="">
      <xdr:nvCxnSpPr>
        <xdr:cNvPr id="476" name="直線コネクタ 475"/>
        <xdr:cNvCxnSpPr/>
      </xdr:nvCxnSpPr>
      <xdr:spPr>
        <a:xfrm>
          <a:off x="8750300" y="181453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92348</xdr:rowOff>
    </xdr:from>
    <xdr:to>
      <xdr:col>41</xdr:col>
      <xdr:colOff>101600</xdr:colOff>
      <xdr:row>106</xdr:row>
      <xdr:rowOff>22498</xdr:rowOff>
    </xdr:to>
    <xdr:sp macro="" textlink="">
      <xdr:nvSpPr>
        <xdr:cNvPr id="477" name="楕円 476"/>
        <xdr:cNvSpPr/>
      </xdr:nvSpPr>
      <xdr:spPr>
        <a:xfrm>
          <a:off x="781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143148</xdr:rowOff>
    </xdr:from>
    <xdr:to>
      <xdr:col>45</xdr:col>
      <xdr:colOff>177800</xdr:colOff>
      <xdr:row>105</xdr:row>
      <xdr:rowOff>143148</xdr:rowOff>
    </xdr:to>
    <xdr:cxnSp macro="">
      <xdr:nvCxnSpPr>
        <xdr:cNvPr id="478" name="直線コネクタ 477"/>
        <xdr:cNvCxnSpPr/>
      </xdr:nvCxnSpPr>
      <xdr:spPr>
        <a:xfrm>
          <a:off x="7861300" y="1814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89081</xdr:rowOff>
    </xdr:from>
    <xdr:to>
      <xdr:col>36</xdr:col>
      <xdr:colOff>165100</xdr:colOff>
      <xdr:row>106</xdr:row>
      <xdr:rowOff>19231</xdr:rowOff>
    </xdr:to>
    <xdr:sp macro="" textlink="">
      <xdr:nvSpPr>
        <xdr:cNvPr id="479" name="楕円 478"/>
        <xdr:cNvSpPr/>
      </xdr:nvSpPr>
      <xdr:spPr>
        <a:xfrm>
          <a:off x="692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139881</xdr:rowOff>
    </xdr:from>
    <xdr:to>
      <xdr:col>41</xdr:col>
      <xdr:colOff>50800</xdr:colOff>
      <xdr:row>105</xdr:row>
      <xdr:rowOff>143148</xdr:rowOff>
    </xdr:to>
    <xdr:cxnSp macro="">
      <xdr:nvCxnSpPr>
        <xdr:cNvPr id="480" name="直線コネクタ 479"/>
        <xdr:cNvCxnSpPr/>
      </xdr:nvCxnSpPr>
      <xdr:spPr>
        <a:xfrm>
          <a:off x="6972300" y="181421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45556</xdr:rowOff>
    </xdr:from>
    <xdr:ext cx="469744" cy="259045"/>
    <xdr:sp macro="" textlink="">
      <xdr:nvSpPr>
        <xdr:cNvPr id="485" name="n_1mainValue【市民会館】&#10;一人当たり面積"/>
        <xdr:cNvSpPr txBox="1"/>
      </xdr:nvSpPr>
      <xdr:spPr>
        <a:xfrm>
          <a:off x="9391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39025</xdr:rowOff>
    </xdr:from>
    <xdr:ext cx="469744" cy="259045"/>
    <xdr:sp macro="" textlink="">
      <xdr:nvSpPr>
        <xdr:cNvPr id="486" name="n_2mainValue【市民会館】&#10;一人当たり面積"/>
        <xdr:cNvSpPr txBox="1"/>
      </xdr:nvSpPr>
      <xdr:spPr>
        <a:xfrm>
          <a:off x="8515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39025</xdr:rowOff>
    </xdr:from>
    <xdr:ext cx="469744" cy="259045"/>
    <xdr:sp macro="" textlink="">
      <xdr:nvSpPr>
        <xdr:cNvPr id="487" name="n_3mainValue【市民会館】&#10;一人当たり面積"/>
        <xdr:cNvSpPr txBox="1"/>
      </xdr:nvSpPr>
      <xdr:spPr>
        <a:xfrm>
          <a:off x="7626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35758</xdr:rowOff>
    </xdr:from>
    <xdr:ext cx="469744" cy="259045"/>
    <xdr:sp macro="" textlink="">
      <xdr:nvSpPr>
        <xdr:cNvPr id="488" name="n_4mainValue【市民会館】&#10;一人当たり面積"/>
        <xdr:cNvSpPr txBox="1"/>
      </xdr:nvSpPr>
      <xdr:spPr>
        <a:xfrm>
          <a:off x="6737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529" name="楕円 528"/>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530" name="【一般廃棄物処理施設】&#10;有形固定資産減価償却率該当値テキスト"/>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531" name="楕円 530"/>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152400</xdr:rowOff>
    </xdr:to>
    <xdr:cxnSp macro="">
      <xdr:nvCxnSpPr>
        <xdr:cNvPr id="532" name="直線コネクタ 531"/>
        <xdr:cNvCxnSpPr/>
      </xdr:nvCxnSpPr>
      <xdr:spPr>
        <a:xfrm>
          <a:off x="15481300" y="657415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33" name="楕円 532"/>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95250</xdr:rowOff>
    </xdr:to>
    <xdr:cxnSp macro="">
      <xdr:nvCxnSpPr>
        <xdr:cNvPr id="534" name="直線コネクタ 533"/>
        <xdr:cNvCxnSpPr/>
      </xdr:nvCxnSpPr>
      <xdr:spPr>
        <a:xfrm flipV="1">
          <a:off x="14592300" y="657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535" name="楕円 534"/>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95250</xdr:rowOff>
    </xdr:to>
    <xdr:cxnSp macro="">
      <xdr:nvCxnSpPr>
        <xdr:cNvPr id="536" name="直線コネクタ 535"/>
        <xdr:cNvCxnSpPr/>
      </xdr:nvCxnSpPr>
      <xdr:spPr>
        <a:xfrm>
          <a:off x="13703300" y="65284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8"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39"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541" name="n_1mainValue【一般廃棄物処理施設】&#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42"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543" name="n_3mainValue【一般廃棄物処理施設】&#10;有形固定資産減価償却率"/>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4" name="直線コネクタ 55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5" name="テキスト ボックス 55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8" name="直線コネクタ 55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9" name="テキスト ボックス 55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3" name="直線コネクタ 562"/>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4"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5" name="直線コネクタ 564"/>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6"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67" name="直線コネクタ 566"/>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68"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69" name="フローチャート: 判断 568"/>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0" name="フローチャート: 判断 569"/>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1" name="フローチャート: 判断 570"/>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2" name="フローチャート: 判断 571"/>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3" name="フローチャート: 判断 572"/>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169664</xdr:rowOff>
    </xdr:from>
    <xdr:to>
      <xdr:col>116</xdr:col>
      <xdr:colOff>114300</xdr:colOff>
      <xdr:row>38</xdr:row>
      <xdr:rowOff>99814</xdr:rowOff>
    </xdr:to>
    <xdr:sp macro="" textlink="">
      <xdr:nvSpPr>
        <xdr:cNvPr id="579" name="楕円 578"/>
        <xdr:cNvSpPr/>
      </xdr:nvSpPr>
      <xdr:spPr>
        <a:xfrm>
          <a:off x="22110700" y="65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21091</xdr:rowOff>
    </xdr:from>
    <xdr:ext cx="534377" cy="259045"/>
    <xdr:sp macro="" textlink="">
      <xdr:nvSpPr>
        <xdr:cNvPr id="580" name="【一般廃棄物処理施設】&#10;一人当たり有形固定資産（償却資産）額該当値テキスト"/>
        <xdr:cNvSpPr txBox="1"/>
      </xdr:nvSpPr>
      <xdr:spPr>
        <a:xfrm>
          <a:off x="22199600" y="63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165446</xdr:rowOff>
    </xdr:from>
    <xdr:to>
      <xdr:col>112</xdr:col>
      <xdr:colOff>38100</xdr:colOff>
      <xdr:row>38</xdr:row>
      <xdr:rowOff>95596</xdr:rowOff>
    </xdr:to>
    <xdr:sp macro="" textlink="">
      <xdr:nvSpPr>
        <xdr:cNvPr id="581" name="楕円 580"/>
        <xdr:cNvSpPr/>
      </xdr:nvSpPr>
      <xdr:spPr>
        <a:xfrm>
          <a:off x="21272500" y="65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44796</xdr:rowOff>
    </xdr:from>
    <xdr:to>
      <xdr:col>116</xdr:col>
      <xdr:colOff>63500</xdr:colOff>
      <xdr:row>38</xdr:row>
      <xdr:rowOff>49014</xdr:rowOff>
    </xdr:to>
    <xdr:cxnSp macro="">
      <xdr:nvCxnSpPr>
        <xdr:cNvPr id="582" name="直線コネクタ 581"/>
        <xdr:cNvCxnSpPr/>
      </xdr:nvCxnSpPr>
      <xdr:spPr>
        <a:xfrm>
          <a:off x="21323300" y="6559896"/>
          <a:ext cx="8382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53775</xdr:rowOff>
    </xdr:from>
    <xdr:to>
      <xdr:col>107</xdr:col>
      <xdr:colOff>101600</xdr:colOff>
      <xdr:row>37</xdr:row>
      <xdr:rowOff>155375</xdr:rowOff>
    </xdr:to>
    <xdr:sp macro="" textlink="">
      <xdr:nvSpPr>
        <xdr:cNvPr id="583" name="楕円 582"/>
        <xdr:cNvSpPr/>
      </xdr:nvSpPr>
      <xdr:spPr>
        <a:xfrm>
          <a:off x="20383500" y="63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104575</xdr:rowOff>
    </xdr:from>
    <xdr:to>
      <xdr:col>111</xdr:col>
      <xdr:colOff>177800</xdr:colOff>
      <xdr:row>38</xdr:row>
      <xdr:rowOff>44796</xdr:rowOff>
    </xdr:to>
    <xdr:cxnSp macro="">
      <xdr:nvCxnSpPr>
        <xdr:cNvPr id="584" name="直線コネクタ 583"/>
        <xdr:cNvCxnSpPr/>
      </xdr:nvCxnSpPr>
      <xdr:spPr>
        <a:xfrm>
          <a:off x="20434300" y="6448225"/>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63090</xdr:rowOff>
    </xdr:from>
    <xdr:to>
      <xdr:col>102</xdr:col>
      <xdr:colOff>165100</xdr:colOff>
      <xdr:row>37</xdr:row>
      <xdr:rowOff>164691</xdr:rowOff>
    </xdr:to>
    <xdr:sp macro="" textlink="">
      <xdr:nvSpPr>
        <xdr:cNvPr id="585" name="楕円 584"/>
        <xdr:cNvSpPr/>
      </xdr:nvSpPr>
      <xdr:spPr>
        <a:xfrm>
          <a:off x="19494500" y="6406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104575</xdr:rowOff>
    </xdr:from>
    <xdr:to>
      <xdr:col>107</xdr:col>
      <xdr:colOff>50800</xdr:colOff>
      <xdr:row>37</xdr:row>
      <xdr:rowOff>113890</xdr:rowOff>
    </xdr:to>
    <xdr:cxnSp macro="">
      <xdr:nvCxnSpPr>
        <xdr:cNvPr id="586" name="直線コネクタ 585"/>
        <xdr:cNvCxnSpPr/>
      </xdr:nvCxnSpPr>
      <xdr:spPr>
        <a:xfrm flipV="1">
          <a:off x="19545300" y="6448225"/>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87"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88"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89"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0"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112123</xdr:rowOff>
    </xdr:from>
    <xdr:ext cx="534377" cy="259045"/>
    <xdr:sp macro="" textlink="">
      <xdr:nvSpPr>
        <xdr:cNvPr id="591" name="n_1mainValue【一般廃棄物処理施設】&#10;一人当たり有形固定資産（償却資産）額"/>
        <xdr:cNvSpPr txBox="1"/>
      </xdr:nvSpPr>
      <xdr:spPr>
        <a:xfrm>
          <a:off x="21043411" y="628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452</xdr:rowOff>
    </xdr:from>
    <xdr:ext cx="599010" cy="259045"/>
    <xdr:sp macro="" textlink="">
      <xdr:nvSpPr>
        <xdr:cNvPr id="592" name="n_2mainValue【一般廃棄物処理施設】&#10;一人当たり有形固定資産（償却資産）額"/>
        <xdr:cNvSpPr txBox="1"/>
      </xdr:nvSpPr>
      <xdr:spPr>
        <a:xfrm>
          <a:off x="20134795" y="61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9767</xdr:rowOff>
    </xdr:from>
    <xdr:ext cx="599010" cy="259045"/>
    <xdr:sp macro="" textlink="">
      <xdr:nvSpPr>
        <xdr:cNvPr id="593" name="n_3mainValue【一般廃棄物処理施設】&#10;一人当たり有形固定資産（償却資産）額"/>
        <xdr:cNvSpPr txBox="1"/>
      </xdr:nvSpPr>
      <xdr:spPr>
        <a:xfrm>
          <a:off x="19245795" y="61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18" name="直線コネクタ 617"/>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0" name="直線コネクタ 61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1"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2" name="直線コネクタ 621"/>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3"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24" name="フローチャート: 判断 623"/>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25" name="フローチャート: 判断 624"/>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26" name="フローチャート: 判断 625"/>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27" name="フローチャート: 判断 626"/>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28" name="フローチャート: 判断 627"/>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634" name="楕円 633"/>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635" name="【保健センター・保健所】&#10;有形固定資産減価償却率該当値テキスト"/>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636" name="楕円 635"/>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97155</xdr:rowOff>
    </xdr:to>
    <xdr:cxnSp macro="">
      <xdr:nvCxnSpPr>
        <xdr:cNvPr id="637" name="直線コネクタ 636"/>
        <xdr:cNvCxnSpPr/>
      </xdr:nvCxnSpPr>
      <xdr:spPr>
        <a:xfrm>
          <a:off x="15481300" y="1034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38" name="楕円 637"/>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61</xdr:row>
      <xdr:rowOff>57150</xdr:rowOff>
    </xdr:to>
    <xdr:cxnSp macro="">
      <xdr:nvCxnSpPr>
        <xdr:cNvPr id="639" name="直線コネクタ 638"/>
        <xdr:cNvCxnSpPr/>
      </xdr:nvCxnSpPr>
      <xdr:spPr>
        <a:xfrm flipV="1">
          <a:off x="14592300" y="103422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40" name="楕円 639"/>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57150</xdr:rowOff>
    </xdr:to>
    <xdr:cxnSp macro="">
      <xdr:nvCxnSpPr>
        <xdr:cNvPr id="641" name="直線コネクタ 640"/>
        <xdr:cNvCxnSpPr/>
      </xdr:nvCxnSpPr>
      <xdr:spPr>
        <a:xfrm>
          <a:off x="13703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642" name="楕円 641"/>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17145</xdr:rowOff>
    </xdr:to>
    <xdr:cxnSp macro="">
      <xdr:nvCxnSpPr>
        <xdr:cNvPr id="643" name="直線コネクタ 642"/>
        <xdr:cNvCxnSpPr/>
      </xdr:nvCxnSpPr>
      <xdr:spPr>
        <a:xfrm flipV="1">
          <a:off x="12814300" y="1046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44"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45"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46"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47"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648" name="n_1mainValue【保健センター・保健所】&#10;有形固定資産減価償却率"/>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49"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50" name="n_3mainValue【保健センター・保健所】&#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651" name="n_4mainValue【保健センター・保健所】&#10;有形固定資産減価償却率"/>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3" name="直線コネクタ 672"/>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74"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75" name="直線コネクタ 674"/>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6"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7" name="直線コネクタ 676"/>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78"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79" name="フローチャート: 判断 67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0" name="フローチャート: 判断 679"/>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1" name="フローチャート: 判断 680"/>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2" name="フローチャート: 判断 681"/>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3" name="フローチャート: 判断 682"/>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89" name="楕円 688"/>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0"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91" name="楕円 690"/>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92" name="直線コネクタ 691"/>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3" name="楕円 692"/>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94" name="直線コネクタ 693"/>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95" name="楕円 694"/>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96" name="直線コネクタ 695"/>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697" name="楕円 696"/>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102870</xdr:rowOff>
    </xdr:to>
    <xdr:cxnSp macro="">
      <xdr:nvCxnSpPr>
        <xdr:cNvPr id="698" name="直線コネクタ 697"/>
        <xdr:cNvCxnSpPr/>
      </xdr:nvCxnSpPr>
      <xdr:spPr>
        <a:xfrm>
          <a:off x="18656300" y="1089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99"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0"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1"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2"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03"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04"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05"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06" name="n_4mainValue【保健センター・保健所】&#10;一人当たり面積"/>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2" name="直線コネクタ 731"/>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4" name="直線コネクタ 7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35"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36" name="直線コネクタ 73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37"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38" name="フローチャート: 判断 73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39" name="フローチャート: 判断 738"/>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0" name="フローチャート: 判断 739"/>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1" name="フローチャート: 判断 740"/>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2" name="フローチャート: 判断 741"/>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748" name="楕円 747"/>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749" name="【消防施設】&#10;有形固定資産減価償却率該当値テキスト"/>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50" name="楕円 749"/>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150768</xdr:rowOff>
    </xdr:to>
    <xdr:cxnSp macro="">
      <xdr:nvCxnSpPr>
        <xdr:cNvPr id="751" name="直線コネクタ 750"/>
        <xdr:cNvCxnSpPr/>
      </xdr:nvCxnSpPr>
      <xdr:spPr>
        <a:xfrm>
          <a:off x="15481300" y="140055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楕円 751"/>
        <xdr:cNvSpPr/>
      </xdr:nvSpPr>
      <xdr:spPr>
        <a:xfrm>
          <a:off x="14541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81</xdr:row>
      <xdr:rowOff>118111</xdr:rowOff>
    </xdr:to>
    <xdr:cxnSp macro="">
      <xdr:nvCxnSpPr>
        <xdr:cNvPr id="753" name="直線コネクタ 752"/>
        <xdr:cNvCxnSpPr/>
      </xdr:nvCxnSpPr>
      <xdr:spPr>
        <a:xfrm>
          <a:off x="14592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754" name="楕円 753"/>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82</xdr:row>
      <xdr:rowOff>25037</xdr:rowOff>
    </xdr:to>
    <xdr:cxnSp macro="">
      <xdr:nvCxnSpPr>
        <xdr:cNvPr id="755" name="直線コネクタ 754"/>
        <xdr:cNvCxnSpPr/>
      </xdr:nvCxnSpPr>
      <xdr:spPr>
        <a:xfrm flipV="1">
          <a:off x="13703300" y="139696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134257</xdr:rowOff>
    </xdr:from>
    <xdr:to>
      <xdr:col>67</xdr:col>
      <xdr:colOff>101600</xdr:colOff>
      <xdr:row>82</xdr:row>
      <xdr:rowOff>64407</xdr:rowOff>
    </xdr:to>
    <xdr:sp macro="" textlink="">
      <xdr:nvSpPr>
        <xdr:cNvPr id="756" name="楕円 755"/>
        <xdr:cNvSpPr/>
      </xdr:nvSpPr>
      <xdr:spPr>
        <a:xfrm>
          <a:off x="12763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25037</xdr:rowOff>
    </xdr:to>
    <xdr:cxnSp macro="">
      <xdr:nvCxnSpPr>
        <xdr:cNvPr id="757" name="直線コネクタ 756"/>
        <xdr:cNvCxnSpPr/>
      </xdr:nvCxnSpPr>
      <xdr:spPr>
        <a:xfrm>
          <a:off x="12814300" y="140725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58"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59"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0"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1"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62"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63" name="n_2mainValue【消防施設】&#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764" name="n_3mainValue【消防施設】&#10;有形固定資産減価償却率"/>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80934</xdr:rowOff>
    </xdr:from>
    <xdr:ext cx="405111" cy="259045"/>
    <xdr:sp macro="" textlink="">
      <xdr:nvSpPr>
        <xdr:cNvPr id="765" name="n_4mainValue【消防施設】&#10;有形固定資産減価償却率"/>
        <xdr:cNvSpPr txBox="1"/>
      </xdr:nvSpPr>
      <xdr:spPr>
        <a:xfrm>
          <a:off x="12611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6" name="直線コネクタ 7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7" name="テキスト ボックス 7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8" name="直線コネクタ 7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9" name="テキスト ボックス 7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0" name="直線コネクタ 7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1" name="テキスト ボックス 7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2" name="直線コネクタ 7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3" name="テキスト ボックス 7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87" name="直線コネクタ 786"/>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9" name="直線コネクタ 78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1" name="直線コネクタ 79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2"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3" name="フローチャート: 判断 792"/>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94" name="フローチャート: 判断 793"/>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95" name="フローチャート: 判断 794"/>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6" name="フローチャート: 判断 795"/>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97" name="フローチャート: 判断 796"/>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楕円 802"/>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04"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05" name="楕円 804"/>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06" name="直線コネクタ 805"/>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07" name="楕円 806"/>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808" name="直線コネクタ 807"/>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09" name="楕円 808"/>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124968</xdr:rowOff>
    </xdr:to>
    <xdr:cxnSp macro="">
      <xdr:nvCxnSpPr>
        <xdr:cNvPr id="810" name="直線コネクタ 809"/>
        <xdr:cNvCxnSpPr/>
      </xdr:nvCxnSpPr>
      <xdr:spPr>
        <a:xfrm flipV="1">
          <a:off x="19545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11" name="楕円 810"/>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812" name="直線コネクタ 811"/>
        <xdr:cNvCxnSpPr/>
      </xdr:nvCxnSpPr>
      <xdr:spPr>
        <a:xfrm>
          <a:off x="18656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3"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14"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15"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16"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817" name="n_1main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18" name="n_2main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19"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20"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46" name="直線コネクタ 845"/>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7"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8" name="直線コネクタ 84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49"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0" name="直線コネクタ 84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1"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2" name="フローチャート: 判断 85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3" name="フローチャート: 判断 85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54" name="フローチャート: 判断 853"/>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55" name="フローチャート: 判断 854"/>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6" name="フローチャート: 判断 855"/>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62" name="楕円 861"/>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63" name="【庁舎】&#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64" name="楕円 863"/>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136616</xdr:rowOff>
    </xdr:to>
    <xdr:cxnSp macro="">
      <xdr:nvCxnSpPr>
        <xdr:cNvPr id="865" name="直線コネクタ 864"/>
        <xdr:cNvCxnSpPr/>
      </xdr:nvCxnSpPr>
      <xdr:spPr>
        <a:xfrm>
          <a:off x="15481300" y="182776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866" name="楕円 865"/>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103958</xdr:rowOff>
    </xdr:to>
    <xdr:cxnSp macro="">
      <xdr:nvCxnSpPr>
        <xdr:cNvPr id="867" name="直線コネクタ 866"/>
        <xdr:cNvCxnSpPr/>
      </xdr:nvCxnSpPr>
      <xdr:spPr>
        <a:xfrm>
          <a:off x="14592300" y="182531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868" name="楕円 867"/>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79466</xdr:rowOff>
    </xdr:to>
    <xdr:cxnSp macro="">
      <xdr:nvCxnSpPr>
        <xdr:cNvPr id="869" name="直線コネクタ 868"/>
        <xdr:cNvCxnSpPr/>
      </xdr:nvCxnSpPr>
      <xdr:spPr>
        <a:xfrm>
          <a:off x="13703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70" name="楕円 869"/>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46808</xdr:rowOff>
    </xdr:to>
    <xdr:cxnSp macro="">
      <xdr:nvCxnSpPr>
        <xdr:cNvPr id="871" name="直線コネクタ 870"/>
        <xdr:cNvCxnSpPr/>
      </xdr:nvCxnSpPr>
      <xdr:spPr>
        <a:xfrm>
          <a:off x="12814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3"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74"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5"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76" name="n_1mainValue【庁舎】&#10;有形固定資産減価償却率"/>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877" name="n_2mainValue【庁舎】&#10;有形固定資産減価償却率"/>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878" name="n_3mainValue【庁舎】&#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79"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0" name="直線コネクタ 88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1" name="テキスト ボックス 89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2" name="直線コネクタ 89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3" name="テキスト ボックス 89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4" name="直線コネクタ 89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5" name="テキスト ボックス 89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8" name="直線コネクタ 89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9" name="テキスト ボックス 89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0" name="直線コネクタ 89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1" name="テキスト ボックス 90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2" name="直線コネクタ 90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3" name="テキスト ボックス 90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07" name="直線コネクタ 906"/>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08"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09" name="直線コネクタ 908"/>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0"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1" name="直線コネクタ 910"/>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2"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3" name="フローチャート: 判断 912"/>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4" name="フローチャート: 判断 913"/>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15" name="フローチャート: 判断 914"/>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6" name="フローチャート: 判断 915"/>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17" name="フローチャート: 判断 916"/>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23" name="楕円 922"/>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924"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11113</xdr:rowOff>
    </xdr:from>
    <xdr:to>
      <xdr:col>112</xdr:col>
      <xdr:colOff>38100</xdr:colOff>
      <xdr:row>107</xdr:row>
      <xdr:rowOff>112713</xdr:rowOff>
    </xdr:to>
    <xdr:sp macro="" textlink="">
      <xdr:nvSpPr>
        <xdr:cNvPr id="925" name="楕円 924"/>
        <xdr:cNvSpPr/>
      </xdr:nvSpPr>
      <xdr:spPr>
        <a:xfrm>
          <a:off x="21272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61913</xdr:rowOff>
    </xdr:from>
    <xdr:to>
      <xdr:col>116</xdr:col>
      <xdr:colOff>63500</xdr:colOff>
      <xdr:row>107</xdr:row>
      <xdr:rowOff>64770</xdr:rowOff>
    </xdr:to>
    <xdr:cxnSp macro="">
      <xdr:nvCxnSpPr>
        <xdr:cNvPr id="926" name="直線コネクタ 925"/>
        <xdr:cNvCxnSpPr/>
      </xdr:nvCxnSpPr>
      <xdr:spPr>
        <a:xfrm>
          <a:off x="21323300" y="184070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927" name="楕円 926"/>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61913</xdr:rowOff>
    </xdr:to>
    <xdr:cxnSp macro="">
      <xdr:nvCxnSpPr>
        <xdr:cNvPr id="928" name="直線コネクタ 927"/>
        <xdr:cNvCxnSpPr/>
      </xdr:nvCxnSpPr>
      <xdr:spPr>
        <a:xfrm>
          <a:off x="20434300" y="184042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929" name="楕円 928"/>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59055</xdr:rowOff>
    </xdr:to>
    <xdr:cxnSp macro="">
      <xdr:nvCxnSpPr>
        <xdr:cNvPr id="930" name="直線コネクタ 929"/>
        <xdr:cNvCxnSpPr/>
      </xdr:nvCxnSpPr>
      <xdr:spPr>
        <a:xfrm>
          <a:off x="19545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5398</xdr:rowOff>
    </xdr:from>
    <xdr:to>
      <xdr:col>98</xdr:col>
      <xdr:colOff>38100</xdr:colOff>
      <xdr:row>107</xdr:row>
      <xdr:rowOff>106998</xdr:rowOff>
    </xdr:to>
    <xdr:sp macro="" textlink="">
      <xdr:nvSpPr>
        <xdr:cNvPr id="931" name="楕円 930"/>
        <xdr:cNvSpPr/>
      </xdr:nvSpPr>
      <xdr:spPr>
        <a:xfrm>
          <a:off x="18605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56198</xdr:rowOff>
    </xdr:from>
    <xdr:to>
      <xdr:col>102</xdr:col>
      <xdr:colOff>114300</xdr:colOff>
      <xdr:row>107</xdr:row>
      <xdr:rowOff>59055</xdr:rowOff>
    </xdr:to>
    <xdr:cxnSp macro="">
      <xdr:nvCxnSpPr>
        <xdr:cNvPr id="932" name="直線コネクタ 931"/>
        <xdr:cNvCxnSpPr/>
      </xdr:nvCxnSpPr>
      <xdr:spPr>
        <a:xfrm>
          <a:off x="18656300" y="184013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3"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34"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35"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36"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103840</xdr:rowOff>
    </xdr:from>
    <xdr:ext cx="469744" cy="259045"/>
    <xdr:sp macro="" textlink="">
      <xdr:nvSpPr>
        <xdr:cNvPr id="937" name="n_1mainValue【庁舎】&#10;一人当たり面積"/>
        <xdr:cNvSpPr txBox="1"/>
      </xdr:nvSpPr>
      <xdr:spPr>
        <a:xfrm>
          <a:off x="210757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938" name="n_2main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939" name="n_3mainValue【庁舎】&#10;一人当たり面積"/>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98125</xdr:rowOff>
    </xdr:from>
    <xdr:ext cx="469744" cy="259045"/>
    <xdr:sp macro="" textlink="">
      <xdr:nvSpPr>
        <xdr:cNvPr id="940" name="n_4mainValue【庁舎】&#10;一人当たり面積"/>
        <xdr:cNvSpPr txBox="1"/>
      </xdr:nvSpPr>
      <xdr:spPr>
        <a:xfrm>
          <a:off x="18421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前頁に記載のとおり。</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072_&#21517;&#21462;&#24066;_2020(2&#22238;&#30446;)&#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36.5</v>
          </cell>
          <cell r="BX53">
            <v>35.299999999999997</v>
          </cell>
          <cell r="CF53">
            <v>35.4</v>
          </cell>
          <cell r="CN53">
            <v>35.6</v>
          </cell>
          <cell r="CV53">
            <v>31.5</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5</v>
          </cell>
          <cell r="BX75">
            <v>3.9</v>
          </cell>
          <cell r="CF75">
            <v>2.9</v>
          </cell>
          <cell r="CN75">
            <v>3</v>
          </cell>
          <cell r="CV75">
            <v>3.9</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54500624</v>
      </c>
      <c r="BO4" s="395"/>
      <c r="BP4" s="395"/>
      <c r="BQ4" s="395"/>
      <c r="BR4" s="395"/>
      <c r="BS4" s="395"/>
      <c r="BT4" s="395"/>
      <c r="BU4" s="396"/>
      <c r="BV4" s="394">
        <v>51868125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9.1</v>
      </c>
      <c r="CU4" s="401"/>
      <c r="CV4" s="401"/>
      <c r="CW4" s="401"/>
      <c r="CX4" s="401"/>
      <c r="CY4" s="401"/>
      <c r="CZ4" s="401"/>
      <c r="DA4" s="402"/>
      <c r="DB4" s="400">
        <v>11.2</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51379598</v>
      </c>
      <c r="BO5" s="432"/>
      <c r="BP5" s="432"/>
      <c r="BQ5" s="432"/>
      <c r="BR5" s="432"/>
      <c r="BS5" s="432"/>
      <c r="BT5" s="432"/>
      <c r="BU5" s="433"/>
      <c r="BV5" s="431">
        <v>44681335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99.6</v>
      </c>
      <c r="CU5" s="429"/>
      <c r="CV5" s="429"/>
      <c r="CW5" s="429"/>
      <c r="CX5" s="429"/>
      <c r="CY5" s="429"/>
      <c r="CZ5" s="429"/>
      <c r="DA5" s="430"/>
      <c r="DB5" s="428">
        <v>95.1</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3121026</v>
      </c>
      <c r="BO6" s="432"/>
      <c r="BP6" s="432"/>
      <c r="BQ6" s="432"/>
      <c r="BR6" s="432"/>
      <c r="BS6" s="432"/>
      <c r="BT6" s="432"/>
      <c r="BU6" s="433"/>
      <c r="BV6" s="431">
        <v>7186790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105.1</v>
      </c>
      <c r="CU6" s="469"/>
      <c r="CV6" s="469"/>
      <c r="CW6" s="469"/>
      <c r="CX6" s="469"/>
      <c r="CY6" s="469"/>
      <c r="CZ6" s="469"/>
      <c r="DA6" s="470"/>
      <c r="DB6" s="468">
        <v>101.3</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1639108</v>
      </c>
      <c r="BO7" s="432"/>
      <c r="BP7" s="432"/>
      <c r="BQ7" s="432"/>
      <c r="BR7" s="432"/>
      <c r="BS7" s="432"/>
      <c r="BT7" s="432"/>
      <c r="BU7" s="433"/>
      <c r="BV7" s="431">
        <v>5421861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16240059</v>
      </c>
      <c r="CU7" s="432"/>
      <c r="CV7" s="432"/>
      <c r="CW7" s="432"/>
      <c r="CX7" s="432"/>
      <c r="CY7" s="432"/>
      <c r="CZ7" s="432"/>
      <c r="DA7" s="433"/>
      <c r="DB7" s="431">
        <v>15806303</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1481918</v>
      </c>
      <c r="BO8" s="432"/>
      <c r="BP8" s="432"/>
      <c r="BQ8" s="432"/>
      <c r="BR8" s="432"/>
      <c r="BS8" s="432"/>
      <c r="BT8" s="432"/>
      <c r="BU8" s="433"/>
      <c r="BV8" s="431">
        <v>1764929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0.85</v>
      </c>
      <c r="CU8" s="472"/>
      <c r="CV8" s="472"/>
      <c r="CW8" s="472"/>
      <c r="CX8" s="472"/>
      <c r="CY8" s="472"/>
      <c r="CZ8" s="472"/>
      <c r="DA8" s="473"/>
      <c r="DB8" s="471">
        <v>0.84</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78718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-283011</v>
      </c>
      <c r="BO9" s="432"/>
      <c r="BP9" s="432"/>
      <c r="BQ9" s="432"/>
      <c r="BR9" s="432"/>
      <c r="BS9" s="432"/>
      <c r="BT9" s="432"/>
      <c r="BU9" s="433"/>
      <c r="BV9" s="431">
        <v>-112623</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10.7</v>
      </c>
      <c r="CU9" s="429"/>
      <c r="CV9" s="429"/>
      <c r="CW9" s="429"/>
      <c r="CX9" s="429"/>
      <c r="CY9" s="429"/>
      <c r="CZ9" s="429"/>
      <c r="DA9" s="430"/>
      <c r="DB9" s="428">
        <v>9.8000000000000007</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76668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346</v>
      </c>
      <c r="BO10" s="432"/>
      <c r="BP10" s="432"/>
      <c r="BQ10" s="432"/>
      <c r="BR10" s="432"/>
      <c r="BS10" s="432"/>
      <c r="BT10" s="432"/>
      <c r="BU10" s="433"/>
      <c r="BV10" s="431">
        <v>872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347000</v>
      </c>
      <c r="BO11" s="432"/>
      <c r="BP11" s="432"/>
      <c r="BQ11" s="432"/>
      <c r="BR11" s="432"/>
      <c r="BS11" s="432"/>
      <c r="BT11" s="432"/>
      <c r="BU11" s="433"/>
      <c r="BV11" s="431">
        <v>2500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79655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1985449</v>
      </c>
      <c r="BO12" s="432"/>
      <c r="BP12" s="432"/>
      <c r="BQ12" s="432"/>
      <c r="BR12" s="432"/>
      <c r="BS12" s="432"/>
      <c r="BT12" s="432"/>
      <c r="BU12" s="433"/>
      <c r="BV12" s="431">
        <v>3182702</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79229</v>
      </c>
      <c r="S13" s="516"/>
      <c r="T13" s="516"/>
      <c r="U13" s="516"/>
      <c r="V13" s="517"/>
      <c r="W13" s="447" t="s">
        <v>139</v>
      </c>
      <c r="X13" s="448"/>
      <c r="Y13" s="448"/>
      <c r="Z13" s="448"/>
      <c r="AA13" s="448"/>
      <c r="AB13" s="438"/>
      <c r="AC13" s="482">
        <v>1222</v>
      </c>
      <c r="AD13" s="483"/>
      <c r="AE13" s="483"/>
      <c r="AF13" s="483"/>
      <c r="AG13" s="525"/>
      <c r="AH13" s="482">
        <v>1439</v>
      </c>
      <c r="AI13" s="483"/>
      <c r="AJ13" s="483"/>
      <c r="AK13" s="483"/>
      <c r="AL13" s="484"/>
      <c r="AM13" s="460" t="s">
        <v>140</v>
      </c>
      <c r="AN13" s="461"/>
      <c r="AO13" s="461"/>
      <c r="AP13" s="461"/>
      <c r="AQ13" s="461"/>
      <c r="AR13" s="461"/>
      <c r="AS13" s="461"/>
      <c r="AT13" s="462"/>
      <c r="AU13" s="463" t="s">
        <v>94</v>
      </c>
      <c r="AV13" s="464"/>
      <c r="AW13" s="464"/>
      <c r="AX13" s="464"/>
      <c r="AY13" s="465" t="s">
        <v>141</v>
      </c>
      <c r="AZ13" s="466"/>
      <c r="BA13" s="466"/>
      <c r="BB13" s="466"/>
      <c r="BC13" s="466"/>
      <c r="BD13" s="466"/>
      <c r="BE13" s="466"/>
      <c r="BF13" s="466"/>
      <c r="BG13" s="466"/>
      <c r="BH13" s="466"/>
      <c r="BI13" s="466"/>
      <c r="BJ13" s="466"/>
      <c r="BK13" s="466"/>
      <c r="BL13" s="466"/>
      <c r="BM13" s="467"/>
      <c r="BN13" s="431">
        <v>-1921114</v>
      </c>
      <c r="BO13" s="432"/>
      <c r="BP13" s="432"/>
      <c r="BQ13" s="432"/>
      <c r="BR13" s="432"/>
      <c r="BS13" s="432"/>
      <c r="BT13" s="432"/>
      <c r="BU13" s="433"/>
      <c r="BV13" s="431">
        <v>-3291953</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3.9</v>
      </c>
      <c r="CU13" s="429"/>
      <c r="CV13" s="429"/>
      <c r="CW13" s="429"/>
      <c r="CX13" s="429"/>
      <c r="CY13" s="429"/>
      <c r="CZ13" s="429"/>
      <c r="DA13" s="430"/>
      <c r="DB13" s="428">
        <v>3</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79197</v>
      </c>
      <c r="S14" s="516"/>
      <c r="T14" s="516"/>
      <c r="U14" s="516"/>
      <c r="V14" s="517"/>
      <c r="W14" s="421"/>
      <c r="X14" s="422"/>
      <c r="Y14" s="422"/>
      <c r="Z14" s="422"/>
      <c r="AA14" s="422"/>
      <c r="AB14" s="411"/>
      <c r="AC14" s="518">
        <v>3.5</v>
      </c>
      <c r="AD14" s="519"/>
      <c r="AE14" s="519"/>
      <c r="AF14" s="519"/>
      <c r="AG14" s="520"/>
      <c r="AH14" s="518">
        <v>4.5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78763</v>
      </c>
      <c r="S15" s="516"/>
      <c r="T15" s="516"/>
      <c r="U15" s="516"/>
      <c r="V15" s="517"/>
      <c r="W15" s="447" t="s">
        <v>147</v>
      </c>
      <c r="X15" s="448"/>
      <c r="Y15" s="448"/>
      <c r="Z15" s="448"/>
      <c r="AA15" s="448"/>
      <c r="AB15" s="438"/>
      <c r="AC15" s="482">
        <v>7904</v>
      </c>
      <c r="AD15" s="483"/>
      <c r="AE15" s="483"/>
      <c r="AF15" s="483"/>
      <c r="AG15" s="525"/>
      <c r="AH15" s="482">
        <v>7184</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10726570</v>
      </c>
      <c r="BO15" s="395"/>
      <c r="BP15" s="395"/>
      <c r="BQ15" s="395"/>
      <c r="BR15" s="395"/>
      <c r="BS15" s="395"/>
      <c r="BT15" s="395"/>
      <c r="BU15" s="396"/>
      <c r="BV15" s="394">
        <v>10076123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22.7</v>
      </c>
      <c r="AD16" s="519"/>
      <c r="AE16" s="519"/>
      <c r="AF16" s="519"/>
      <c r="AG16" s="520"/>
      <c r="AH16" s="518">
        <v>22.3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12491949</v>
      </c>
      <c r="BO16" s="432"/>
      <c r="BP16" s="432"/>
      <c r="BQ16" s="432"/>
      <c r="BR16" s="432"/>
      <c r="BS16" s="432"/>
      <c r="BT16" s="432"/>
      <c r="BU16" s="433"/>
      <c r="BV16" s="431">
        <v>12032056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25707</v>
      </c>
      <c r="AD17" s="483"/>
      <c r="AE17" s="483"/>
      <c r="AF17" s="483"/>
      <c r="AG17" s="525"/>
      <c r="AH17" s="482">
        <v>23659</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13632713</v>
      </c>
      <c r="BO17" s="432"/>
      <c r="BP17" s="432"/>
      <c r="BQ17" s="432"/>
      <c r="BR17" s="432"/>
      <c r="BS17" s="432"/>
      <c r="BT17" s="432"/>
      <c r="BU17" s="433"/>
      <c r="BV17" s="431">
        <v>12878712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98.18</v>
      </c>
      <c r="M18" s="547"/>
      <c r="N18" s="547"/>
      <c r="O18" s="547"/>
      <c r="P18" s="547"/>
      <c r="Q18" s="547"/>
      <c r="R18" s="548"/>
      <c r="S18" s="548"/>
      <c r="T18" s="548"/>
      <c r="U18" s="548"/>
      <c r="V18" s="549"/>
      <c r="W18" s="449"/>
      <c r="X18" s="450"/>
      <c r="Y18" s="450"/>
      <c r="Z18" s="450"/>
      <c r="AA18" s="450"/>
      <c r="AB18" s="441"/>
      <c r="AC18" s="550">
        <v>73.8</v>
      </c>
      <c r="AD18" s="551"/>
      <c r="AE18" s="551"/>
      <c r="AF18" s="551"/>
      <c r="AG18" s="552"/>
      <c r="AH18" s="550">
        <v>73.3</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16100092</v>
      </c>
      <c r="BO18" s="432"/>
      <c r="BP18" s="432"/>
      <c r="BQ18" s="432"/>
      <c r="BR18" s="432"/>
      <c r="BS18" s="432"/>
      <c r="BT18" s="432"/>
      <c r="BU18" s="433"/>
      <c r="BV18" s="431">
        <v>15324545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802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26153210</v>
      </c>
      <c r="BO19" s="432"/>
      <c r="BP19" s="432"/>
      <c r="BQ19" s="432"/>
      <c r="BR19" s="432"/>
      <c r="BS19" s="432"/>
      <c r="BT19" s="432"/>
      <c r="BU19" s="433"/>
      <c r="BV19" s="431">
        <v>25548663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29739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29220859</v>
      </c>
      <c r="BO23" s="432"/>
      <c r="BP23" s="432"/>
      <c r="BQ23" s="432"/>
      <c r="BR23" s="432"/>
      <c r="BS23" s="432"/>
      <c r="BT23" s="432"/>
      <c r="BU23" s="433"/>
      <c r="BV23" s="431">
        <v>29549929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9750</v>
      </c>
      <c r="R24" s="483"/>
      <c r="S24" s="483"/>
      <c r="T24" s="483"/>
      <c r="U24" s="483"/>
      <c r="V24" s="525"/>
      <c r="W24" s="584"/>
      <c r="X24" s="572"/>
      <c r="Y24" s="573"/>
      <c r="Z24" s="481" t="s">
        <v>171</v>
      </c>
      <c r="AA24" s="461"/>
      <c r="AB24" s="461"/>
      <c r="AC24" s="461"/>
      <c r="AD24" s="461"/>
      <c r="AE24" s="461"/>
      <c r="AF24" s="461"/>
      <c r="AG24" s="462"/>
      <c r="AH24" s="482">
        <v>567</v>
      </c>
      <c r="AI24" s="483"/>
      <c r="AJ24" s="483"/>
      <c r="AK24" s="483"/>
      <c r="AL24" s="525"/>
      <c r="AM24" s="482">
        <v>1707237</v>
      </c>
      <c r="AN24" s="483"/>
      <c r="AO24" s="483"/>
      <c r="AP24" s="483"/>
      <c r="AQ24" s="483"/>
      <c r="AR24" s="525"/>
      <c r="AS24" s="482">
        <v>3011</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23559398</v>
      </c>
      <c r="BO24" s="432"/>
      <c r="BP24" s="432"/>
      <c r="BQ24" s="432"/>
      <c r="BR24" s="432"/>
      <c r="BS24" s="432"/>
      <c r="BT24" s="432"/>
      <c r="BU24" s="433"/>
      <c r="BV24" s="431">
        <v>23263142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2</v>
      </c>
      <c r="M25" s="483"/>
      <c r="N25" s="483"/>
      <c r="O25" s="483"/>
      <c r="P25" s="525"/>
      <c r="Q25" s="482">
        <v>7880</v>
      </c>
      <c r="R25" s="483"/>
      <c r="S25" s="483"/>
      <c r="T25" s="483"/>
      <c r="U25" s="483"/>
      <c r="V25" s="525"/>
      <c r="W25" s="584"/>
      <c r="X25" s="572"/>
      <c r="Y25" s="573"/>
      <c r="Z25" s="481" t="s">
        <v>174</v>
      </c>
      <c r="AA25" s="461"/>
      <c r="AB25" s="461"/>
      <c r="AC25" s="461"/>
      <c r="AD25" s="461"/>
      <c r="AE25" s="461"/>
      <c r="AF25" s="461"/>
      <c r="AG25" s="462"/>
      <c r="AH25" s="482">
        <v>100</v>
      </c>
      <c r="AI25" s="483"/>
      <c r="AJ25" s="483"/>
      <c r="AK25" s="483"/>
      <c r="AL25" s="525"/>
      <c r="AM25" s="482">
        <v>295200</v>
      </c>
      <c r="AN25" s="483"/>
      <c r="AO25" s="483"/>
      <c r="AP25" s="483"/>
      <c r="AQ25" s="483"/>
      <c r="AR25" s="525"/>
      <c r="AS25" s="482">
        <v>2952</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3956190</v>
      </c>
      <c r="BO25" s="395"/>
      <c r="BP25" s="395"/>
      <c r="BQ25" s="395"/>
      <c r="BR25" s="395"/>
      <c r="BS25" s="395"/>
      <c r="BT25" s="395"/>
      <c r="BU25" s="396"/>
      <c r="BV25" s="394">
        <v>5764817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176</v>
      </c>
      <c r="F26" s="461"/>
      <c r="G26" s="461"/>
      <c r="H26" s="461"/>
      <c r="I26" s="461"/>
      <c r="J26" s="461"/>
      <c r="K26" s="462"/>
      <c r="L26" s="482">
        <v>1</v>
      </c>
      <c r="M26" s="483"/>
      <c r="N26" s="483"/>
      <c r="O26" s="483"/>
      <c r="P26" s="525"/>
      <c r="Q26" s="482">
        <v>6580</v>
      </c>
      <c r="R26" s="483"/>
      <c r="S26" s="483"/>
      <c r="T26" s="483"/>
      <c r="U26" s="483"/>
      <c r="V26" s="525"/>
      <c r="W26" s="584"/>
      <c r="X26" s="572"/>
      <c r="Y26" s="573"/>
      <c r="Z26" s="481" t="s">
        <v>177</v>
      </c>
      <c r="AA26" s="594"/>
      <c r="AB26" s="594"/>
      <c r="AC26" s="594"/>
      <c r="AD26" s="594"/>
      <c r="AE26" s="594"/>
      <c r="AF26" s="594"/>
      <c r="AG26" s="595"/>
      <c r="AH26" s="482">
        <v>36</v>
      </c>
      <c r="AI26" s="483"/>
      <c r="AJ26" s="483"/>
      <c r="AK26" s="483"/>
      <c r="AL26" s="525"/>
      <c r="AM26" s="482">
        <v>118476</v>
      </c>
      <c r="AN26" s="483"/>
      <c r="AO26" s="483"/>
      <c r="AP26" s="483"/>
      <c r="AQ26" s="483"/>
      <c r="AR26" s="525"/>
      <c r="AS26" s="482">
        <v>3291</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145</v>
      </c>
      <c r="BO26" s="432"/>
      <c r="BP26" s="432"/>
      <c r="BQ26" s="432"/>
      <c r="BR26" s="432"/>
      <c r="BS26" s="432"/>
      <c r="BT26" s="432"/>
      <c r="BU26" s="433"/>
      <c r="BV26" s="431" t="s">
        <v>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5040</v>
      </c>
      <c r="R27" s="483"/>
      <c r="S27" s="483"/>
      <c r="T27" s="483"/>
      <c r="U27" s="483"/>
      <c r="V27" s="525"/>
      <c r="W27" s="584"/>
      <c r="X27" s="572"/>
      <c r="Y27" s="573"/>
      <c r="Z27" s="481" t="s">
        <v>180</v>
      </c>
      <c r="AA27" s="461"/>
      <c r="AB27" s="461"/>
      <c r="AC27" s="461"/>
      <c r="AD27" s="461"/>
      <c r="AE27" s="461"/>
      <c r="AF27" s="461"/>
      <c r="AG27" s="462"/>
      <c r="AH27" s="482">
        <v>3</v>
      </c>
      <c r="AI27" s="483"/>
      <c r="AJ27" s="483"/>
      <c r="AK27" s="483"/>
      <c r="AL27" s="525"/>
      <c r="AM27" s="482">
        <v>11859</v>
      </c>
      <c r="AN27" s="483"/>
      <c r="AO27" s="483"/>
      <c r="AP27" s="483"/>
      <c r="AQ27" s="483"/>
      <c r="AR27" s="525"/>
      <c r="AS27" s="482">
        <v>3953</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1324988</v>
      </c>
      <c r="BO27" s="608"/>
      <c r="BP27" s="608"/>
      <c r="BQ27" s="608"/>
      <c r="BR27" s="608"/>
      <c r="BS27" s="608"/>
      <c r="BT27" s="608"/>
      <c r="BU27" s="609"/>
      <c r="BV27" s="607">
        <v>1324907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4200</v>
      </c>
      <c r="R28" s="483"/>
      <c r="S28" s="483"/>
      <c r="T28" s="483"/>
      <c r="U28" s="483"/>
      <c r="V28" s="525"/>
      <c r="W28" s="584"/>
      <c r="X28" s="572"/>
      <c r="Y28" s="573"/>
      <c r="Z28" s="481" t="s">
        <v>183</v>
      </c>
      <c r="AA28" s="461"/>
      <c r="AB28" s="461"/>
      <c r="AC28" s="461"/>
      <c r="AD28" s="461"/>
      <c r="AE28" s="461"/>
      <c r="AF28" s="461"/>
      <c r="AG28" s="462"/>
      <c r="AH28" s="482" t="s">
        <v>137</v>
      </c>
      <c r="AI28" s="483"/>
      <c r="AJ28" s="483"/>
      <c r="AK28" s="483"/>
      <c r="AL28" s="525"/>
      <c r="AM28" s="482" t="s">
        <v>137</v>
      </c>
      <c r="AN28" s="483"/>
      <c r="AO28" s="483"/>
      <c r="AP28" s="483"/>
      <c r="AQ28" s="483"/>
      <c r="AR28" s="525"/>
      <c r="AS28" s="482" t="s">
        <v>184</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3383703</v>
      </c>
      <c r="BO28" s="395"/>
      <c r="BP28" s="395"/>
      <c r="BQ28" s="395"/>
      <c r="BR28" s="395"/>
      <c r="BS28" s="395"/>
      <c r="BT28" s="395"/>
      <c r="BU28" s="396"/>
      <c r="BV28" s="394">
        <v>4218806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186</v>
      </c>
      <c r="F29" s="461"/>
      <c r="G29" s="461"/>
      <c r="H29" s="461"/>
      <c r="I29" s="461"/>
      <c r="J29" s="461"/>
      <c r="K29" s="462"/>
      <c r="L29" s="482">
        <v>21</v>
      </c>
      <c r="M29" s="483"/>
      <c r="N29" s="483"/>
      <c r="O29" s="483"/>
      <c r="P29" s="525"/>
      <c r="Q29" s="482">
        <v>3950</v>
      </c>
      <c r="R29" s="483"/>
      <c r="S29" s="483"/>
      <c r="T29" s="483"/>
      <c r="U29" s="483"/>
      <c r="V29" s="525"/>
      <c r="W29" s="585"/>
      <c r="X29" s="586"/>
      <c r="Y29" s="587"/>
      <c r="Z29" s="481" t="s">
        <v>187</v>
      </c>
      <c r="AA29" s="461"/>
      <c r="AB29" s="461"/>
      <c r="AC29" s="461"/>
      <c r="AD29" s="461"/>
      <c r="AE29" s="461"/>
      <c r="AF29" s="461"/>
      <c r="AG29" s="462"/>
      <c r="AH29" s="482">
        <v>570</v>
      </c>
      <c r="AI29" s="483"/>
      <c r="AJ29" s="483"/>
      <c r="AK29" s="483"/>
      <c r="AL29" s="525"/>
      <c r="AM29" s="482">
        <v>1719096</v>
      </c>
      <c r="AN29" s="483"/>
      <c r="AO29" s="483"/>
      <c r="AP29" s="483"/>
      <c r="AQ29" s="483"/>
      <c r="AR29" s="525"/>
      <c r="AS29" s="482">
        <v>3016</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953781</v>
      </c>
      <c r="BO29" s="432"/>
      <c r="BP29" s="432"/>
      <c r="BQ29" s="432"/>
      <c r="BR29" s="432"/>
      <c r="BS29" s="432"/>
      <c r="BT29" s="432"/>
      <c r="BU29" s="433"/>
      <c r="BV29" s="431">
        <v>1300721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5518648</v>
      </c>
      <c r="BO30" s="608"/>
      <c r="BP30" s="608"/>
      <c r="BQ30" s="608"/>
      <c r="BR30" s="608"/>
      <c r="BS30" s="608"/>
      <c r="BT30" s="608"/>
      <c r="BU30" s="609"/>
      <c r="BV30" s="607">
        <v>7787852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199</v>
      </c>
      <c r="AN33" s="455"/>
      <c r="AO33" s="420" t="s">
        <v>197</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名取市国民健康保険特別会計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名取市水道事業会計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IF('各会計、関係団体の財政状況及び健全化判断比率'!B33="","",'各会計、関係団体の財政状況及び健全化判断比率'!B33)</f>
        <v>名取市宅地造成事業特別会計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宮城県後期高齢者医療広域連合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名取市土地開発公社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名取市土地取得特別会計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名取市介護保険特別会計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名取市下水道事業等会計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宮城県市町村自治振興センター</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名取市文化振興財団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名取市休日夜間急患センター特別会計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名取市後期高齢者医療特別会計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亘理名取共立衛生処理組合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名取まちづくり株式会社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f>IF(E37="","",C36+1)</f>
        <v>4</v>
      </c>
      <c r="D37" s="620"/>
      <c r="E37" s="621" t="str">
        <f>IF('各会計、関係団体の財政状況及び健全化判断比率'!B10="","",'各会計、関係団体の財政状況及び健全化判断比率'!B10)</f>
        <v>名取市被災市街地復興土地区画整理事業特別会計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宮城県市町村非常勤消防団員補償報酬組合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宮城県市町村職員退職手当組合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rtzTeHqOm5uCswm+Drxzpeni4KTrdMhnbhKCQ9ZjZVeFMdBmojDfWLkBoSobTvC+pYysUk4n4gtbw4DNkwExrg==" saltValue="WlKreAqUkfFje2prsY6l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226</v>
      </c>
      <c r="C5" s="634"/>
      <c r="D5" s="634"/>
      <c r="E5" s="634"/>
      <c r="F5" s="634"/>
      <c r="G5" s="634"/>
      <c r="H5" s="634"/>
      <c r="I5" s="634"/>
      <c r="J5" s="634"/>
      <c r="K5" s="634"/>
      <c r="L5" s="634"/>
      <c r="M5" s="634"/>
      <c r="N5" s="634"/>
      <c r="O5" s="634"/>
      <c r="P5" s="634"/>
      <c r="Q5" s="635"/>
      <c r="R5" s="636">
        <v>11954024</v>
      </c>
      <c r="S5" s="637"/>
      <c r="T5" s="637"/>
      <c r="U5" s="637"/>
      <c r="V5" s="637"/>
      <c r="W5" s="637"/>
      <c r="X5" s="637"/>
      <c r="Y5" s="638"/>
      <c r="Z5" s="639">
        <v>21.9</v>
      </c>
      <c r="AA5" s="639"/>
      <c r="AB5" s="639"/>
      <c r="AC5" s="639"/>
      <c r="AD5" s="640">
        <v>11090301</v>
      </c>
      <c r="AE5" s="640"/>
      <c r="AF5" s="640"/>
      <c r="AG5" s="640"/>
      <c r="AH5" s="640"/>
      <c r="AI5" s="640"/>
      <c r="AJ5" s="640"/>
      <c r="AK5" s="640"/>
      <c r="AL5" s="641">
        <v>72.400000000000006</v>
      </c>
      <c r="AM5" s="642"/>
      <c r="AN5" s="642"/>
      <c r="AO5" s="643"/>
      <c r="AP5" s="633" t="s">
        <v>227</v>
      </c>
      <c r="AQ5" s="634"/>
      <c r="AR5" s="634"/>
      <c r="AS5" s="634"/>
      <c r="AT5" s="634"/>
      <c r="AU5" s="634"/>
      <c r="AV5" s="634"/>
      <c r="AW5" s="634"/>
      <c r="AX5" s="634"/>
      <c r="AY5" s="634"/>
      <c r="AZ5" s="634"/>
      <c r="BA5" s="634"/>
      <c r="BB5" s="634"/>
      <c r="BC5" s="634"/>
      <c r="BD5" s="634"/>
      <c r="BE5" s="634"/>
      <c r="BF5" s="635"/>
      <c r="BG5" s="647">
        <v>11086169</v>
      </c>
      <c r="BH5" s="648"/>
      <c r="BI5" s="648"/>
      <c r="BJ5" s="648"/>
      <c r="BK5" s="648"/>
      <c r="BL5" s="648"/>
      <c r="BM5" s="648"/>
      <c r="BN5" s="649"/>
      <c r="BO5" s="650">
        <v>92.7</v>
      </c>
      <c r="BP5" s="650"/>
      <c r="BQ5" s="650"/>
      <c r="BR5" s="650"/>
      <c r="BS5" s="651">
        <v>97846</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c r="B6" s="644" t="s">
        <v>231</v>
      </c>
      <c r="C6" s="645"/>
      <c r="D6" s="645"/>
      <c r="E6" s="645"/>
      <c r="F6" s="645"/>
      <c r="G6" s="645"/>
      <c r="H6" s="645"/>
      <c r="I6" s="645"/>
      <c r="J6" s="645"/>
      <c r="K6" s="645"/>
      <c r="L6" s="645"/>
      <c r="M6" s="645"/>
      <c r="N6" s="645"/>
      <c r="O6" s="645"/>
      <c r="P6" s="645"/>
      <c r="Q6" s="646"/>
      <c r="R6" s="647">
        <v>252294</v>
      </c>
      <c r="S6" s="648"/>
      <c r="T6" s="648"/>
      <c r="U6" s="648"/>
      <c r="V6" s="648"/>
      <c r="W6" s="648"/>
      <c r="X6" s="648"/>
      <c r="Y6" s="649"/>
      <c r="Z6" s="650">
        <v>0.5</v>
      </c>
      <c r="AA6" s="650"/>
      <c r="AB6" s="650"/>
      <c r="AC6" s="650"/>
      <c r="AD6" s="651">
        <v>252294</v>
      </c>
      <c r="AE6" s="651"/>
      <c r="AF6" s="651"/>
      <c r="AG6" s="651"/>
      <c r="AH6" s="651"/>
      <c r="AI6" s="651"/>
      <c r="AJ6" s="651"/>
      <c r="AK6" s="651"/>
      <c r="AL6" s="652">
        <v>1.6</v>
      </c>
      <c r="AM6" s="653"/>
      <c r="AN6" s="653"/>
      <c r="AO6" s="654"/>
      <c r="AP6" s="644" t="s">
        <v>232</v>
      </c>
      <c r="AQ6" s="645"/>
      <c r="AR6" s="645"/>
      <c r="AS6" s="645"/>
      <c r="AT6" s="645"/>
      <c r="AU6" s="645"/>
      <c r="AV6" s="645"/>
      <c r="AW6" s="645"/>
      <c r="AX6" s="645"/>
      <c r="AY6" s="645"/>
      <c r="AZ6" s="645"/>
      <c r="BA6" s="645"/>
      <c r="BB6" s="645"/>
      <c r="BC6" s="645"/>
      <c r="BD6" s="645"/>
      <c r="BE6" s="645"/>
      <c r="BF6" s="646"/>
      <c r="BG6" s="647">
        <v>11086169</v>
      </c>
      <c r="BH6" s="648"/>
      <c r="BI6" s="648"/>
      <c r="BJ6" s="648"/>
      <c r="BK6" s="648"/>
      <c r="BL6" s="648"/>
      <c r="BM6" s="648"/>
      <c r="BN6" s="649"/>
      <c r="BO6" s="650">
        <v>92.7</v>
      </c>
      <c r="BP6" s="650"/>
      <c r="BQ6" s="650"/>
      <c r="BR6" s="650"/>
      <c r="BS6" s="651">
        <v>97846</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239878</v>
      </c>
      <c r="CS6" s="648"/>
      <c r="CT6" s="648"/>
      <c r="CU6" s="648"/>
      <c r="CV6" s="648"/>
      <c r="CW6" s="648"/>
      <c r="CX6" s="648"/>
      <c r="CY6" s="649"/>
      <c r="CZ6" s="641">
        <v>0.5</v>
      </c>
      <c r="DA6" s="642"/>
      <c r="DB6" s="642"/>
      <c r="DC6" s="661"/>
      <c r="DD6" s="656" t="s">
        <v>234</v>
      </c>
      <c r="DE6" s="648"/>
      <c r="DF6" s="648"/>
      <c r="DG6" s="648"/>
      <c r="DH6" s="648"/>
      <c r="DI6" s="648"/>
      <c r="DJ6" s="648"/>
      <c r="DK6" s="648"/>
      <c r="DL6" s="648"/>
      <c r="DM6" s="648"/>
      <c r="DN6" s="648"/>
      <c r="DO6" s="648"/>
      <c r="DP6" s="649"/>
      <c r="DQ6" s="656">
        <v>239878</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5948</v>
      </c>
      <c r="S7" s="648"/>
      <c r="T7" s="648"/>
      <c r="U7" s="648"/>
      <c r="V7" s="648"/>
      <c r="W7" s="648"/>
      <c r="X7" s="648"/>
      <c r="Y7" s="649"/>
      <c r="Z7" s="650">
        <v>0</v>
      </c>
      <c r="AA7" s="650"/>
      <c r="AB7" s="650"/>
      <c r="AC7" s="650"/>
      <c r="AD7" s="651">
        <v>5948</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5088595</v>
      </c>
      <c r="BH7" s="648"/>
      <c r="BI7" s="648"/>
      <c r="BJ7" s="648"/>
      <c r="BK7" s="648"/>
      <c r="BL7" s="648"/>
      <c r="BM7" s="648"/>
      <c r="BN7" s="649"/>
      <c r="BO7" s="650">
        <v>42.6</v>
      </c>
      <c r="BP7" s="650"/>
      <c r="BQ7" s="650"/>
      <c r="BR7" s="650"/>
      <c r="BS7" s="651">
        <v>97846</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13675264</v>
      </c>
      <c r="CS7" s="648"/>
      <c r="CT7" s="648"/>
      <c r="CU7" s="648"/>
      <c r="CV7" s="648"/>
      <c r="CW7" s="648"/>
      <c r="CX7" s="648"/>
      <c r="CY7" s="649"/>
      <c r="CZ7" s="650">
        <v>26.6</v>
      </c>
      <c r="DA7" s="650"/>
      <c r="DB7" s="650"/>
      <c r="DC7" s="650"/>
      <c r="DD7" s="656">
        <v>249581</v>
      </c>
      <c r="DE7" s="648"/>
      <c r="DF7" s="648"/>
      <c r="DG7" s="648"/>
      <c r="DH7" s="648"/>
      <c r="DI7" s="648"/>
      <c r="DJ7" s="648"/>
      <c r="DK7" s="648"/>
      <c r="DL7" s="648"/>
      <c r="DM7" s="648"/>
      <c r="DN7" s="648"/>
      <c r="DO7" s="648"/>
      <c r="DP7" s="649"/>
      <c r="DQ7" s="656">
        <v>5167817</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27129</v>
      </c>
      <c r="S8" s="648"/>
      <c r="T8" s="648"/>
      <c r="U8" s="648"/>
      <c r="V8" s="648"/>
      <c r="W8" s="648"/>
      <c r="X8" s="648"/>
      <c r="Y8" s="649"/>
      <c r="Z8" s="650">
        <v>0</v>
      </c>
      <c r="AA8" s="650"/>
      <c r="AB8" s="650"/>
      <c r="AC8" s="650"/>
      <c r="AD8" s="651">
        <v>27129</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138744</v>
      </c>
      <c r="BH8" s="648"/>
      <c r="BI8" s="648"/>
      <c r="BJ8" s="648"/>
      <c r="BK8" s="648"/>
      <c r="BL8" s="648"/>
      <c r="BM8" s="648"/>
      <c r="BN8" s="649"/>
      <c r="BO8" s="650">
        <v>1.2</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10706083</v>
      </c>
      <c r="CS8" s="648"/>
      <c r="CT8" s="648"/>
      <c r="CU8" s="648"/>
      <c r="CV8" s="648"/>
      <c r="CW8" s="648"/>
      <c r="CX8" s="648"/>
      <c r="CY8" s="649"/>
      <c r="CZ8" s="650">
        <v>20.8</v>
      </c>
      <c r="DA8" s="650"/>
      <c r="DB8" s="650"/>
      <c r="DC8" s="650"/>
      <c r="DD8" s="656">
        <v>100247</v>
      </c>
      <c r="DE8" s="648"/>
      <c r="DF8" s="648"/>
      <c r="DG8" s="648"/>
      <c r="DH8" s="648"/>
      <c r="DI8" s="648"/>
      <c r="DJ8" s="648"/>
      <c r="DK8" s="648"/>
      <c r="DL8" s="648"/>
      <c r="DM8" s="648"/>
      <c r="DN8" s="648"/>
      <c r="DO8" s="648"/>
      <c r="DP8" s="649"/>
      <c r="DQ8" s="656">
        <v>5088326</v>
      </c>
      <c r="DR8" s="648"/>
      <c r="DS8" s="648"/>
      <c r="DT8" s="648"/>
      <c r="DU8" s="648"/>
      <c r="DV8" s="648"/>
      <c r="DW8" s="648"/>
      <c r="DX8" s="648"/>
      <c r="DY8" s="648"/>
      <c r="DZ8" s="648"/>
      <c r="EA8" s="648"/>
      <c r="EB8" s="648"/>
      <c r="EC8" s="657"/>
    </row>
    <row r="9" spans="2:143" ht="11.25" customHeight="1">
      <c r="B9" s="644" t="s">
        <v>241</v>
      </c>
      <c r="C9" s="645"/>
      <c r="D9" s="645"/>
      <c r="E9" s="645"/>
      <c r="F9" s="645"/>
      <c r="G9" s="645"/>
      <c r="H9" s="645"/>
      <c r="I9" s="645"/>
      <c r="J9" s="645"/>
      <c r="K9" s="645"/>
      <c r="L9" s="645"/>
      <c r="M9" s="645"/>
      <c r="N9" s="645"/>
      <c r="O9" s="645"/>
      <c r="P9" s="645"/>
      <c r="Q9" s="646"/>
      <c r="R9" s="647">
        <v>30563</v>
      </c>
      <c r="S9" s="648"/>
      <c r="T9" s="648"/>
      <c r="U9" s="648"/>
      <c r="V9" s="648"/>
      <c r="W9" s="648"/>
      <c r="X9" s="648"/>
      <c r="Y9" s="649"/>
      <c r="Z9" s="650">
        <v>0.1</v>
      </c>
      <c r="AA9" s="650"/>
      <c r="AB9" s="650"/>
      <c r="AC9" s="650"/>
      <c r="AD9" s="651">
        <v>30563</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4229754</v>
      </c>
      <c r="BH9" s="648"/>
      <c r="BI9" s="648"/>
      <c r="BJ9" s="648"/>
      <c r="BK9" s="648"/>
      <c r="BL9" s="648"/>
      <c r="BM9" s="648"/>
      <c r="BN9" s="649"/>
      <c r="BO9" s="650">
        <v>35.4</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2788507</v>
      </c>
      <c r="CS9" s="648"/>
      <c r="CT9" s="648"/>
      <c r="CU9" s="648"/>
      <c r="CV9" s="648"/>
      <c r="CW9" s="648"/>
      <c r="CX9" s="648"/>
      <c r="CY9" s="649"/>
      <c r="CZ9" s="650">
        <v>5.4</v>
      </c>
      <c r="DA9" s="650"/>
      <c r="DB9" s="650"/>
      <c r="DC9" s="650"/>
      <c r="DD9" s="656">
        <v>47773</v>
      </c>
      <c r="DE9" s="648"/>
      <c r="DF9" s="648"/>
      <c r="DG9" s="648"/>
      <c r="DH9" s="648"/>
      <c r="DI9" s="648"/>
      <c r="DJ9" s="648"/>
      <c r="DK9" s="648"/>
      <c r="DL9" s="648"/>
      <c r="DM9" s="648"/>
      <c r="DN9" s="648"/>
      <c r="DO9" s="648"/>
      <c r="DP9" s="649"/>
      <c r="DQ9" s="656">
        <v>2257861</v>
      </c>
      <c r="DR9" s="648"/>
      <c r="DS9" s="648"/>
      <c r="DT9" s="648"/>
      <c r="DU9" s="648"/>
      <c r="DV9" s="648"/>
      <c r="DW9" s="648"/>
      <c r="DX9" s="648"/>
      <c r="DY9" s="648"/>
      <c r="DZ9" s="648"/>
      <c r="EA9" s="648"/>
      <c r="EB9" s="648"/>
      <c r="EC9" s="657"/>
    </row>
    <row r="10" spans="2:143" ht="11.25" customHeight="1">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234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300441</v>
      </c>
      <c r="BH10" s="648"/>
      <c r="BI10" s="648"/>
      <c r="BJ10" s="648"/>
      <c r="BK10" s="648"/>
      <c r="BL10" s="648"/>
      <c r="BM10" s="648"/>
      <c r="BN10" s="649"/>
      <c r="BO10" s="650">
        <v>2.5</v>
      </c>
      <c r="BP10" s="650"/>
      <c r="BQ10" s="650"/>
      <c r="BR10" s="650"/>
      <c r="BS10" s="656" t="s">
        <v>246</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26110</v>
      </c>
      <c r="CS10" s="648"/>
      <c r="CT10" s="648"/>
      <c r="CU10" s="648"/>
      <c r="CV10" s="648"/>
      <c r="CW10" s="648"/>
      <c r="CX10" s="648"/>
      <c r="CY10" s="649"/>
      <c r="CZ10" s="650">
        <v>0.1</v>
      </c>
      <c r="DA10" s="650"/>
      <c r="DB10" s="650"/>
      <c r="DC10" s="650"/>
      <c r="DD10" s="656" t="s">
        <v>234</v>
      </c>
      <c r="DE10" s="648"/>
      <c r="DF10" s="648"/>
      <c r="DG10" s="648"/>
      <c r="DH10" s="648"/>
      <c r="DI10" s="648"/>
      <c r="DJ10" s="648"/>
      <c r="DK10" s="648"/>
      <c r="DL10" s="648"/>
      <c r="DM10" s="648"/>
      <c r="DN10" s="648"/>
      <c r="DO10" s="648"/>
      <c r="DP10" s="649"/>
      <c r="DQ10" s="656">
        <v>16110</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1652708</v>
      </c>
      <c r="S11" s="648"/>
      <c r="T11" s="648"/>
      <c r="U11" s="648"/>
      <c r="V11" s="648"/>
      <c r="W11" s="648"/>
      <c r="X11" s="648"/>
      <c r="Y11" s="649"/>
      <c r="Z11" s="652">
        <v>3</v>
      </c>
      <c r="AA11" s="653"/>
      <c r="AB11" s="653"/>
      <c r="AC11" s="665"/>
      <c r="AD11" s="656">
        <v>1652708</v>
      </c>
      <c r="AE11" s="648"/>
      <c r="AF11" s="648"/>
      <c r="AG11" s="648"/>
      <c r="AH11" s="648"/>
      <c r="AI11" s="648"/>
      <c r="AJ11" s="648"/>
      <c r="AK11" s="649"/>
      <c r="AL11" s="652">
        <v>10.8</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419656</v>
      </c>
      <c r="BH11" s="648"/>
      <c r="BI11" s="648"/>
      <c r="BJ11" s="648"/>
      <c r="BK11" s="648"/>
      <c r="BL11" s="648"/>
      <c r="BM11" s="648"/>
      <c r="BN11" s="649"/>
      <c r="BO11" s="650">
        <v>3.5</v>
      </c>
      <c r="BP11" s="650"/>
      <c r="BQ11" s="650"/>
      <c r="BR11" s="650"/>
      <c r="BS11" s="656">
        <v>97846</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976195</v>
      </c>
      <c r="CS11" s="648"/>
      <c r="CT11" s="648"/>
      <c r="CU11" s="648"/>
      <c r="CV11" s="648"/>
      <c r="CW11" s="648"/>
      <c r="CX11" s="648"/>
      <c r="CY11" s="649"/>
      <c r="CZ11" s="650">
        <v>1.9</v>
      </c>
      <c r="DA11" s="650"/>
      <c r="DB11" s="650"/>
      <c r="DC11" s="650"/>
      <c r="DD11" s="656">
        <v>283141</v>
      </c>
      <c r="DE11" s="648"/>
      <c r="DF11" s="648"/>
      <c r="DG11" s="648"/>
      <c r="DH11" s="648"/>
      <c r="DI11" s="648"/>
      <c r="DJ11" s="648"/>
      <c r="DK11" s="648"/>
      <c r="DL11" s="648"/>
      <c r="DM11" s="648"/>
      <c r="DN11" s="648"/>
      <c r="DO11" s="648"/>
      <c r="DP11" s="649"/>
      <c r="DQ11" s="656">
        <v>474593</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v>34480</v>
      </c>
      <c r="S12" s="648"/>
      <c r="T12" s="648"/>
      <c r="U12" s="648"/>
      <c r="V12" s="648"/>
      <c r="W12" s="648"/>
      <c r="X12" s="648"/>
      <c r="Y12" s="649"/>
      <c r="Z12" s="650">
        <v>0.1</v>
      </c>
      <c r="AA12" s="650"/>
      <c r="AB12" s="650"/>
      <c r="AC12" s="650"/>
      <c r="AD12" s="651">
        <v>34480</v>
      </c>
      <c r="AE12" s="651"/>
      <c r="AF12" s="651"/>
      <c r="AG12" s="651"/>
      <c r="AH12" s="651"/>
      <c r="AI12" s="651"/>
      <c r="AJ12" s="651"/>
      <c r="AK12" s="651"/>
      <c r="AL12" s="652">
        <v>0.2</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5276130</v>
      </c>
      <c r="BH12" s="648"/>
      <c r="BI12" s="648"/>
      <c r="BJ12" s="648"/>
      <c r="BK12" s="648"/>
      <c r="BL12" s="648"/>
      <c r="BM12" s="648"/>
      <c r="BN12" s="649"/>
      <c r="BO12" s="650">
        <v>44.1</v>
      </c>
      <c r="BP12" s="650"/>
      <c r="BQ12" s="650"/>
      <c r="BR12" s="650"/>
      <c r="BS12" s="656" t="s">
        <v>234</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1793763</v>
      </c>
      <c r="CS12" s="648"/>
      <c r="CT12" s="648"/>
      <c r="CU12" s="648"/>
      <c r="CV12" s="648"/>
      <c r="CW12" s="648"/>
      <c r="CX12" s="648"/>
      <c r="CY12" s="649"/>
      <c r="CZ12" s="650">
        <v>3.5</v>
      </c>
      <c r="DA12" s="650"/>
      <c r="DB12" s="650"/>
      <c r="DC12" s="650"/>
      <c r="DD12" s="656">
        <v>59866</v>
      </c>
      <c r="DE12" s="648"/>
      <c r="DF12" s="648"/>
      <c r="DG12" s="648"/>
      <c r="DH12" s="648"/>
      <c r="DI12" s="648"/>
      <c r="DJ12" s="648"/>
      <c r="DK12" s="648"/>
      <c r="DL12" s="648"/>
      <c r="DM12" s="648"/>
      <c r="DN12" s="648"/>
      <c r="DO12" s="648"/>
      <c r="DP12" s="649"/>
      <c r="DQ12" s="656">
        <v>1054249</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137</v>
      </c>
      <c r="AA13" s="650"/>
      <c r="AB13" s="650"/>
      <c r="AC13" s="650"/>
      <c r="AD13" s="651" t="s">
        <v>246</v>
      </c>
      <c r="AE13" s="651"/>
      <c r="AF13" s="651"/>
      <c r="AG13" s="651"/>
      <c r="AH13" s="651"/>
      <c r="AI13" s="651"/>
      <c r="AJ13" s="651"/>
      <c r="AK13" s="651"/>
      <c r="AL13" s="652" t="s">
        <v>246</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5126669</v>
      </c>
      <c r="BH13" s="648"/>
      <c r="BI13" s="648"/>
      <c r="BJ13" s="648"/>
      <c r="BK13" s="648"/>
      <c r="BL13" s="648"/>
      <c r="BM13" s="648"/>
      <c r="BN13" s="649"/>
      <c r="BO13" s="650">
        <v>42.9</v>
      </c>
      <c r="BP13" s="650"/>
      <c r="BQ13" s="650"/>
      <c r="BR13" s="650"/>
      <c r="BS13" s="656" t="s">
        <v>246</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9829938</v>
      </c>
      <c r="CS13" s="648"/>
      <c r="CT13" s="648"/>
      <c r="CU13" s="648"/>
      <c r="CV13" s="648"/>
      <c r="CW13" s="648"/>
      <c r="CX13" s="648"/>
      <c r="CY13" s="649"/>
      <c r="CZ13" s="650">
        <v>19.100000000000001</v>
      </c>
      <c r="DA13" s="650"/>
      <c r="DB13" s="650"/>
      <c r="DC13" s="650"/>
      <c r="DD13" s="656">
        <v>6245711</v>
      </c>
      <c r="DE13" s="648"/>
      <c r="DF13" s="648"/>
      <c r="DG13" s="648"/>
      <c r="DH13" s="648"/>
      <c r="DI13" s="648"/>
      <c r="DJ13" s="648"/>
      <c r="DK13" s="648"/>
      <c r="DL13" s="648"/>
      <c r="DM13" s="648"/>
      <c r="DN13" s="648"/>
      <c r="DO13" s="648"/>
      <c r="DP13" s="649"/>
      <c r="DQ13" s="656">
        <v>2876501</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246</v>
      </c>
      <c r="S14" s="648"/>
      <c r="T14" s="648"/>
      <c r="U14" s="648"/>
      <c r="V14" s="648"/>
      <c r="W14" s="648"/>
      <c r="X14" s="648"/>
      <c r="Y14" s="649"/>
      <c r="Z14" s="650" t="s">
        <v>234</v>
      </c>
      <c r="AA14" s="650"/>
      <c r="AB14" s="650"/>
      <c r="AC14" s="650"/>
      <c r="AD14" s="651" t="s">
        <v>137</v>
      </c>
      <c r="AE14" s="651"/>
      <c r="AF14" s="651"/>
      <c r="AG14" s="651"/>
      <c r="AH14" s="651"/>
      <c r="AI14" s="651"/>
      <c r="AJ14" s="651"/>
      <c r="AK14" s="651"/>
      <c r="AL14" s="652" t="s">
        <v>234</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204347</v>
      </c>
      <c r="BH14" s="648"/>
      <c r="BI14" s="648"/>
      <c r="BJ14" s="648"/>
      <c r="BK14" s="648"/>
      <c r="BL14" s="648"/>
      <c r="BM14" s="648"/>
      <c r="BN14" s="649"/>
      <c r="BO14" s="650">
        <v>1.7</v>
      </c>
      <c r="BP14" s="650"/>
      <c r="BQ14" s="650"/>
      <c r="BR14" s="650"/>
      <c r="BS14" s="656" t="s">
        <v>246</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1159523</v>
      </c>
      <c r="CS14" s="648"/>
      <c r="CT14" s="648"/>
      <c r="CU14" s="648"/>
      <c r="CV14" s="648"/>
      <c r="CW14" s="648"/>
      <c r="CX14" s="648"/>
      <c r="CY14" s="649"/>
      <c r="CZ14" s="650">
        <v>2.2999999999999998</v>
      </c>
      <c r="DA14" s="650"/>
      <c r="DB14" s="650"/>
      <c r="DC14" s="650"/>
      <c r="DD14" s="656">
        <v>121343</v>
      </c>
      <c r="DE14" s="648"/>
      <c r="DF14" s="648"/>
      <c r="DG14" s="648"/>
      <c r="DH14" s="648"/>
      <c r="DI14" s="648"/>
      <c r="DJ14" s="648"/>
      <c r="DK14" s="648"/>
      <c r="DL14" s="648"/>
      <c r="DM14" s="648"/>
      <c r="DN14" s="648"/>
      <c r="DO14" s="648"/>
      <c r="DP14" s="649"/>
      <c r="DQ14" s="656">
        <v>994400</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137</v>
      </c>
      <c r="AA15" s="650"/>
      <c r="AB15" s="650"/>
      <c r="AC15" s="650"/>
      <c r="AD15" s="651" t="s">
        <v>246</v>
      </c>
      <c r="AE15" s="651"/>
      <c r="AF15" s="651"/>
      <c r="AG15" s="651"/>
      <c r="AH15" s="651"/>
      <c r="AI15" s="651"/>
      <c r="AJ15" s="651"/>
      <c r="AK15" s="651"/>
      <c r="AL15" s="652" t="s">
        <v>234</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517097</v>
      </c>
      <c r="BH15" s="648"/>
      <c r="BI15" s="648"/>
      <c r="BJ15" s="648"/>
      <c r="BK15" s="648"/>
      <c r="BL15" s="648"/>
      <c r="BM15" s="648"/>
      <c r="BN15" s="649"/>
      <c r="BO15" s="650">
        <v>4.3</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5194463</v>
      </c>
      <c r="CS15" s="648"/>
      <c r="CT15" s="648"/>
      <c r="CU15" s="648"/>
      <c r="CV15" s="648"/>
      <c r="CW15" s="648"/>
      <c r="CX15" s="648"/>
      <c r="CY15" s="649"/>
      <c r="CZ15" s="650">
        <v>10.1</v>
      </c>
      <c r="DA15" s="650"/>
      <c r="DB15" s="650"/>
      <c r="DC15" s="650"/>
      <c r="DD15" s="656">
        <v>877940</v>
      </c>
      <c r="DE15" s="648"/>
      <c r="DF15" s="648"/>
      <c r="DG15" s="648"/>
      <c r="DH15" s="648"/>
      <c r="DI15" s="648"/>
      <c r="DJ15" s="648"/>
      <c r="DK15" s="648"/>
      <c r="DL15" s="648"/>
      <c r="DM15" s="648"/>
      <c r="DN15" s="648"/>
      <c r="DO15" s="648"/>
      <c r="DP15" s="649"/>
      <c r="DQ15" s="656">
        <v>3011730</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21103</v>
      </c>
      <c r="S16" s="648"/>
      <c r="T16" s="648"/>
      <c r="U16" s="648"/>
      <c r="V16" s="648"/>
      <c r="W16" s="648"/>
      <c r="X16" s="648"/>
      <c r="Y16" s="649"/>
      <c r="Z16" s="650">
        <v>0</v>
      </c>
      <c r="AA16" s="650"/>
      <c r="AB16" s="650"/>
      <c r="AC16" s="650"/>
      <c r="AD16" s="651">
        <v>21103</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234</v>
      </c>
      <c r="BP16" s="650"/>
      <c r="BQ16" s="650"/>
      <c r="BR16" s="650"/>
      <c r="BS16" s="656" t="s">
        <v>234</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1655569</v>
      </c>
      <c r="CS16" s="648"/>
      <c r="CT16" s="648"/>
      <c r="CU16" s="648"/>
      <c r="CV16" s="648"/>
      <c r="CW16" s="648"/>
      <c r="CX16" s="648"/>
      <c r="CY16" s="649"/>
      <c r="CZ16" s="650">
        <v>3.2</v>
      </c>
      <c r="DA16" s="650"/>
      <c r="DB16" s="650"/>
      <c r="DC16" s="650"/>
      <c r="DD16" s="656" t="s">
        <v>246</v>
      </c>
      <c r="DE16" s="648"/>
      <c r="DF16" s="648"/>
      <c r="DG16" s="648"/>
      <c r="DH16" s="648"/>
      <c r="DI16" s="648"/>
      <c r="DJ16" s="648"/>
      <c r="DK16" s="648"/>
      <c r="DL16" s="648"/>
      <c r="DM16" s="648"/>
      <c r="DN16" s="648"/>
      <c r="DO16" s="648"/>
      <c r="DP16" s="649"/>
      <c r="DQ16" s="656">
        <v>33438</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61509</v>
      </c>
      <c r="S17" s="648"/>
      <c r="T17" s="648"/>
      <c r="U17" s="648"/>
      <c r="V17" s="648"/>
      <c r="W17" s="648"/>
      <c r="X17" s="648"/>
      <c r="Y17" s="649"/>
      <c r="Z17" s="650">
        <v>0.1</v>
      </c>
      <c r="AA17" s="650"/>
      <c r="AB17" s="650"/>
      <c r="AC17" s="650"/>
      <c r="AD17" s="651">
        <v>61509</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246</v>
      </c>
      <c r="BP17" s="650"/>
      <c r="BQ17" s="650"/>
      <c r="BR17" s="650"/>
      <c r="BS17" s="656" t="s">
        <v>246</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3334305</v>
      </c>
      <c r="CS17" s="648"/>
      <c r="CT17" s="648"/>
      <c r="CU17" s="648"/>
      <c r="CV17" s="648"/>
      <c r="CW17" s="648"/>
      <c r="CX17" s="648"/>
      <c r="CY17" s="649"/>
      <c r="CZ17" s="650">
        <v>6.5</v>
      </c>
      <c r="DA17" s="650"/>
      <c r="DB17" s="650"/>
      <c r="DC17" s="650"/>
      <c r="DD17" s="656" t="s">
        <v>246</v>
      </c>
      <c r="DE17" s="648"/>
      <c r="DF17" s="648"/>
      <c r="DG17" s="648"/>
      <c r="DH17" s="648"/>
      <c r="DI17" s="648"/>
      <c r="DJ17" s="648"/>
      <c r="DK17" s="648"/>
      <c r="DL17" s="648"/>
      <c r="DM17" s="648"/>
      <c r="DN17" s="648"/>
      <c r="DO17" s="648"/>
      <c r="DP17" s="649"/>
      <c r="DQ17" s="656">
        <v>2795600</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144759</v>
      </c>
      <c r="S18" s="648"/>
      <c r="T18" s="648"/>
      <c r="U18" s="648"/>
      <c r="V18" s="648"/>
      <c r="W18" s="648"/>
      <c r="X18" s="648"/>
      <c r="Y18" s="649"/>
      <c r="Z18" s="650">
        <v>0.3</v>
      </c>
      <c r="AA18" s="650"/>
      <c r="AB18" s="650"/>
      <c r="AC18" s="650"/>
      <c r="AD18" s="651">
        <v>144759</v>
      </c>
      <c r="AE18" s="651"/>
      <c r="AF18" s="651"/>
      <c r="AG18" s="651"/>
      <c r="AH18" s="651"/>
      <c r="AI18" s="651"/>
      <c r="AJ18" s="651"/>
      <c r="AK18" s="651"/>
      <c r="AL18" s="652">
        <v>0.9</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137</v>
      </c>
      <c r="BH18" s="648"/>
      <c r="BI18" s="648"/>
      <c r="BJ18" s="648"/>
      <c r="BK18" s="648"/>
      <c r="BL18" s="648"/>
      <c r="BM18" s="648"/>
      <c r="BN18" s="649"/>
      <c r="BO18" s="650" t="s">
        <v>246</v>
      </c>
      <c r="BP18" s="650"/>
      <c r="BQ18" s="650"/>
      <c r="BR18" s="650"/>
      <c r="BS18" s="656" t="s">
        <v>234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246</v>
      </c>
      <c r="DA18" s="650"/>
      <c r="DB18" s="650"/>
      <c r="DC18" s="650"/>
      <c r="DD18" s="656" t="s">
        <v>137</v>
      </c>
      <c r="DE18" s="648"/>
      <c r="DF18" s="648"/>
      <c r="DG18" s="648"/>
      <c r="DH18" s="648"/>
      <c r="DI18" s="648"/>
      <c r="DJ18" s="648"/>
      <c r="DK18" s="648"/>
      <c r="DL18" s="648"/>
      <c r="DM18" s="648"/>
      <c r="DN18" s="648"/>
      <c r="DO18" s="648"/>
      <c r="DP18" s="649"/>
      <c r="DQ18" s="656" t="s">
        <v>246</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130202</v>
      </c>
      <c r="S19" s="648"/>
      <c r="T19" s="648"/>
      <c r="U19" s="648"/>
      <c r="V19" s="648"/>
      <c r="W19" s="648"/>
      <c r="X19" s="648"/>
      <c r="Y19" s="649"/>
      <c r="Z19" s="650">
        <v>0.2</v>
      </c>
      <c r="AA19" s="650"/>
      <c r="AB19" s="650"/>
      <c r="AC19" s="650"/>
      <c r="AD19" s="651">
        <v>130202</v>
      </c>
      <c r="AE19" s="651"/>
      <c r="AF19" s="651"/>
      <c r="AG19" s="651"/>
      <c r="AH19" s="651"/>
      <c r="AI19" s="651"/>
      <c r="AJ19" s="651"/>
      <c r="AK19" s="651"/>
      <c r="AL19" s="652">
        <v>0.9</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867855</v>
      </c>
      <c r="BH19" s="648"/>
      <c r="BI19" s="648"/>
      <c r="BJ19" s="648"/>
      <c r="BK19" s="648"/>
      <c r="BL19" s="648"/>
      <c r="BM19" s="648"/>
      <c r="BN19" s="649"/>
      <c r="BO19" s="650">
        <v>7.3</v>
      </c>
      <c r="BP19" s="650"/>
      <c r="BQ19" s="650"/>
      <c r="BR19" s="650"/>
      <c r="BS19" s="656" t="s">
        <v>234</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137</v>
      </c>
      <c r="CS19" s="648"/>
      <c r="CT19" s="648"/>
      <c r="CU19" s="648"/>
      <c r="CV19" s="648"/>
      <c r="CW19" s="648"/>
      <c r="CX19" s="648"/>
      <c r="CY19" s="649"/>
      <c r="CZ19" s="650" t="s">
        <v>234</v>
      </c>
      <c r="DA19" s="650"/>
      <c r="DB19" s="650"/>
      <c r="DC19" s="650"/>
      <c r="DD19" s="656" t="s">
        <v>246</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9973</v>
      </c>
      <c r="S20" s="648"/>
      <c r="T20" s="648"/>
      <c r="U20" s="648"/>
      <c r="V20" s="648"/>
      <c r="W20" s="648"/>
      <c r="X20" s="648"/>
      <c r="Y20" s="649"/>
      <c r="Z20" s="650">
        <v>0</v>
      </c>
      <c r="AA20" s="650"/>
      <c r="AB20" s="650"/>
      <c r="AC20" s="650"/>
      <c r="AD20" s="651">
        <v>9973</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867855</v>
      </c>
      <c r="BH20" s="648"/>
      <c r="BI20" s="648"/>
      <c r="BJ20" s="648"/>
      <c r="BK20" s="648"/>
      <c r="BL20" s="648"/>
      <c r="BM20" s="648"/>
      <c r="BN20" s="649"/>
      <c r="BO20" s="650">
        <v>7.3</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51379598</v>
      </c>
      <c r="CS20" s="648"/>
      <c r="CT20" s="648"/>
      <c r="CU20" s="648"/>
      <c r="CV20" s="648"/>
      <c r="CW20" s="648"/>
      <c r="CX20" s="648"/>
      <c r="CY20" s="649"/>
      <c r="CZ20" s="650">
        <v>100</v>
      </c>
      <c r="DA20" s="650"/>
      <c r="DB20" s="650"/>
      <c r="DC20" s="650"/>
      <c r="DD20" s="656">
        <v>7985602</v>
      </c>
      <c r="DE20" s="648"/>
      <c r="DF20" s="648"/>
      <c r="DG20" s="648"/>
      <c r="DH20" s="648"/>
      <c r="DI20" s="648"/>
      <c r="DJ20" s="648"/>
      <c r="DK20" s="648"/>
      <c r="DL20" s="648"/>
      <c r="DM20" s="648"/>
      <c r="DN20" s="648"/>
      <c r="DO20" s="648"/>
      <c r="DP20" s="649"/>
      <c r="DQ20" s="656">
        <v>24010503</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4584</v>
      </c>
      <c r="S21" s="648"/>
      <c r="T21" s="648"/>
      <c r="U21" s="648"/>
      <c r="V21" s="648"/>
      <c r="W21" s="648"/>
      <c r="X21" s="648"/>
      <c r="Y21" s="649"/>
      <c r="Z21" s="650">
        <v>0</v>
      </c>
      <c r="AA21" s="650"/>
      <c r="AB21" s="650"/>
      <c r="AC21" s="650"/>
      <c r="AD21" s="651">
        <v>4584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4132</v>
      </c>
      <c r="BH21" s="648"/>
      <c r="BI21" s="648"/>
      <c r="BJ21" s="648"/>
      <c r="BK21" s="648"/>
      <c r="BL21" s="648"/>
      <c r="BM21" s="648"/>
      <c r="BN21" s="649"/>
      <c r="BO21" s="650">
        <v>0</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2991245</v>
      </c>
      <c r="S22" s="648"/>
      <c r="T22" s="648"/>
      <c r="U22" s="648"/>
      <c r="V22" s="648"/>
      <c r="W22" s="648"/>
      <c r="X22" s="648"/>
      <c r="Y22" s="649"/>
      <c r="Z22" s="650">
        <v>5.5</v>
      </c>
      <c r="AA22" s="650"/>
      <c r="AB22" s="650"/>
      <c r="AC22" s="650"/>
      <c r="AD22" s="651">
        <v>1758997</v>
      </c>
      <c r="AE22" s="651"/>
      <c r="AF22" s="651"/>
      <c r="AG22" s="651"/>
      <c r="AH22" s="651"/>
      <c r="AI22" s="651"/>
      <c r="AJ22" s="651"/>
      <c r="AK22" s="651"/>
      <c r="AL22" s="652">
        <v>11.5</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246</v>
      </c>
      <c r="BH22" s="648"/>
      <c r="BI22" s="648"/>
      <c r="BJ22" s="648"/>
      <c r="BK22" s="648"/>
      <c r="BL22" s="648"/>
      <c r="BM22" s="648"/>
      <c r="BN22" s="649"/>
      <c r="BO22" s="650" t="s">
        <v>246</v>
      </c>
      <c r="BP22" s="650"/>
      <c r="BQ22" s="650"/>
      <c r="BR22" s="650"/>
      <c r="BS22" s="656" t="s">
        <v>246</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1758997</v>
      </c>
      <c r="S23" s="648"/>
      <c r="T23" s="648"/>
      <c r="U23" s="648"/>
      <c r="V23" s="648"/>
      <c r="W23" s="648"/>
      <c r="X23" s="648"/>
      <c r="Y23" s="649"/>
      <c r="Z23" s="650">
        <v>3.2</v>
      </c>
      <c r="AA23" s="650"/>
      <c r="AB23" s="650"/>
      <c r="AC23" s="650"/>
      <c r="AD23" s="651">
        <v>1758997</v>
      </c>
      <c r="AE23" s="651"/>
      <c r="AF23" s="651"/>
      <c r="AG23" s="651"/>
      <c r="AH23" s="651"/>
      <c r="AI23" s="651"/>
      <c r="AJ23" s="651"/>
      <c r="AK23" s="651"/>
      <c r="AL23" s="652">
        <v>11.5</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863723</v>
      </c>
      <c r="BH23" s="648"/>
      <c r="BI23" s="648"/>
      <c r="BJ23" s="648"/>
      <c r="BK23" s="648"/>
      <c r="BL23" s="648"/>
      <c r="BM23" s="648"/>
      <c r="BN23" s="649"/>
      <c r="BO23" s="650">
        <v>7.2</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559752</v>
      </c>
      <c r="S24" s="648"/>
      <c r="T24" s="648"/>
      <c r="U24" s="648"/>
      <c r="V24" s="648"/>
      <c r="W24" s="648"/>
      <c r="X24" s="648"/>
      <c r="Y24" s="649"/>
      <c r="Z24" s="650">
        <v>1</v>
      </c>
      <c r="AA24" s="650"/>
      <c r="AB24" s="650"/>
      <c r="AC24" s="650"/>
      <c r="AD24" s="651" t="s">
        <v>234</v>
      </c>
      <c r="AE24" s="651"/>
      <c r="AF24" s="651"/>
      <c r="AG24" s="651"/>
      <c r="AH24" s="651"/>
      <c r="AI24" s="651"/>
      <c r="AJ24" s="651"/>
      <c r="AK24" s="651"/>
      <c r="AL24" s="652" t="s">
        <v>234</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246</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15806518</v>
      </c>
      <c r="CS24" s="637"/>
      <c r="CT24" s="637"/>
      <c r="CU24" s="637"/>
      <c r="CV24" s="637"/>
      <c r="CW24" s="637"/>
      <c r="CX24" s="637"/>
      <c r="CY24" s="638"/>
      <c r="CZ24" s="641">
        <v>30.8</v>
      </c>
      <c r="DA24" s="642"/>
      <c r="DB24" s="642"/>
      <c r="DC24" s="661"/>
      <c r="DD24" s="686">
        <v>9691795</v>
      </c>
      <c r="DE24" s="637"/>
      <c r="DF24" s="637"/>
      <c r="DG24" s="637"/>
      <c r="DH24" s="637"/>
      <c r="DI24" s="637"/>
      <c r="DJ24" s="637"/>
      <c r="DK24" s="638"/>
      <c r="DL24" s="686">
        <v>9284266</v>
      </c>
      <c r="DM24" s="637"/>
      <c r="DN24" s="637"/>
      <c r="DO24" s="637"/>
      <c r="DP24" s="637"/>
      <c r="DQ24" s="637"/>
      <c r="DR24" s="637"/>
      <c r="DS24" s="637"/>
      <c r="DT24" s="637"/>
      <c r="DU24" s="637"/>
      <c r="DV24" s="638"/>
      <c r="DW24" s="641">
        <v>57.4</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v>672496</v>
      </c>
      <c r="S25" s="648"/>
      <c r="T25" s="648"/>
      <c r="U25" s="648"/>
      <c r="V25" s="648"/>
      <c r="W25" s="648"/>
      <c r="X25" s="648"/>
      <c r="Y25" s="649"/>
      <c r="Z25" s="650">
        <v>1.2</v>
      </c>
      <c r="AA25" s="650"/>
      <c r="AB25" s="650"/>
      <c r="AC25" s="650"/>
      <c r="AD25" s="651" t="s">
        <v>234</v>
      </c>
      <c r="AE25" s="651"/>
      <c r="AF25" s="651"/>
      <c r="AG25" s="651"/>
      <c r="AH25" s="651"/>
      <c r="AI25" s="651"/>
      <c r="AJ25" s="651"/>
      <c r="AK25" s="651"/>
      <c r="AL25" s="652" t="s">
        <v>234</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5042037</v>
      </c>
      <c r="CS25" s="683"/>
      <c r="CT25" s="683"/>
      <c r="CU25" s="683"/>
      <c r="CV25" s="683"/>
      <c r="CW25" s="683"/>
      <c r="CX25" s="683"/>
      <c r="CY25" s="684"/>
      <c r="CZ25" s="652">
        <v>9.8000000000000007</v>
      </c>
      <c r="DA25" s="681"/>
      <c r="DB25" s="681"/>
      <c r="DC25" s="685"/>
      <c r="DD25" s="656">
        <v>4650078</v>
      </c>
      <c r="DE25" s="683"/>
      <c r="DF25" s="683"/>
      <c r="DG25" s="683"/>
      <c r="DH25" s="683"/>
      <c r="DI25" s="683"/>
      <c r="DJ25" s="683"/>
      <c r="DK25" s="684"/>
      <c r="DL25" s="656">
        <v>4591908</v>
      </c>
      <c r="DM25" s="683"/>
      <c r="DN25" s="683"/>
      <c r="DO25" s="683"/>
      <c r="DP25" s="683"/>
      <c r="DQ25" s="683"/>
      <c r="DR25" s="683"/>
      <c r="DS25" s="683"/>
      <c r="DT25" s="683"/>
      <c r="DU25" s="683"/>
      <c r="DV25" s="684"/>
      <c r="DW25" s="652">
        <v>28.4</v>
      </c>
      <c r="DX25" s="681"/>
      <c r="DY25" s="681"/>
      <c r="DZ25" s="681"/>
      <c r="EA25" s="681"/>
      <c r="EB25" s="681"/>
      <c r="EC25" s="682"/>
    </row>
    <row r="26" spans="2:133" ht="11.25" customHeight="1">
      <c r="B26" s="644" t="s">
        <v>296</v>
      </c>
      <c r="C26" s="645"/>
      <c r="D26" s="645"/>
      <c r="E26" s="645"/>
      <c r="F26" s="645"/>
      <c r="G26" s="645"/>
      <c r="H26" s="645"/>
      <c r="I26" s="645"/>
      <c r="J26" s="645"/>
      <c r="K26" s="645"/>
      <c r="L26" s="645"/>
      <c r="M26" s="645"/>
      <c r="N26" s="645"/>
      <c r="O26" s="645"/>
      <c r="P26" s="645"/>
      <c r="Q26" s="646"/>
      <c r="R26" s="647">
        <v>17175762</v>
      </c>
      <c r="S26" s="648"/>
      <c r="T26" s="648"/>
      <c r="U26" s="648"/>
      <c r="V26" s="648"/>
      <c r="W26" s="648"/>
      <c r="X26" s="648"/>
      <c r="Y26" s="649"/>
      <c r="Z26" s="650">
        <v>31.5</v>
      </c>
      <c r="AA26" s="650"/>
      <c r="AB26" s="650"/>
      <c r="AC26" s="650"/>
      <c r="AD26" s="651">
        <v>15079791</v>
      </c>
      <c r="AE26" s="651"/>
      <c r="AF26" s="651"/>
      <c r="AG26" s="651"/>
      <c r="AH26" s="651"/>
      <c r="AI26" s="651"/>
      <c r="AJ26" s="651"/>
      <c r="AK26" s="651"/>
      <c r="AL26" s="652">
        <v>98.5</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246</v>
      </c>
      <c r="BH26" s="648"/>
      <c r="BI26" s="648"/>
      <c r="BJ26" s="648"/>
      <c r="BK26" s="648"/>
      <c r="BL26" s="648"/>
      <c r="BM26" s="648"/>
      <c r="BN26" s="649"/>
      <c r="BO26" s="650" t="s">
        <v>137</v>
      </c>
      <c r="BP26" s="650"/>
      <c r="BQ26" s="650"/>
      <c r="BR26" s="650"/>
      <c r="BS26" s="656" t="s">
        <v>234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3282480</v>
      </c>
      <c r="CS26" s="648"/>
      <c r="CT26" s="648"/>
      <c r="CU26" s="648"/>
      <c r="CV26" s="648"/>
      <c r="CW26" s="648"/>
      <c r="CX26" s="648"/>
      <c r="CY26" s="649"/>
      <c r="CZ26" s="652">
        <v>6.4</v>
      </c>
      <c r="DA26" s="681"/>
      <c r="DB26" s="681"/>
      <c r="DC26" s="685"/>
      <c r="DD26" s="656">
        <v>3053851</v>
      </c>
      <c r="DE26" s="648"/>
      <c r="DF26" s="648"/>
      <c r="DG26" s="648"/>
      <c r="DH26" s="648"/>
      <c r="DI26" s="648"/>
      <c r="DJ26" s="648"/>
      <c r="DK26" s="649"/>
      <c r="DL26" s="656" t="s">
        <v>246</v>
      </c>
      <c r="DM26" s="648"/>
      <c r="DN26" s="648"/>
      <c r="DO26" s="648"/>
      <c r="DP26" s="648"/>
      <c r="DQ26" s="648"/>
      <c r="DR26" s="648"/>
      <c r="DS26" s="648"/>
      <c r="DT26" s="648"/>
      <c r="DU26" s="648"/>
      <c r="DV26" s="649"/>
      <c r="DW26" s="652" t="s">
        <v>137</v>
      </c>
      <c r="DX26" s="681"/>
      <c r="DY26" s="681"/>
      <c r="DZ26" s="681"/>
      <c r="EA26" s="681"/>
      <c r="EB26" s="681"/>
      <c r="EC26" s="682"/>
    </row>
    <row r="27" spans="2:133" ht="11.25" customHeight="1">
      <c r="B27" s="644" t="s">
        <v>299</v>
      </c>
      <c r="C27" s="645"/>
      <c r="D27" s="645"/>
      <c r="E27" s="645"/>
      <c r="F27" s="645"/>
      <c r="G27" s="645"/>
      <c r="H27" s="645"/>
      <c r="I27" s="645"/>
      <c r="J27" s="645"/>
      <c r="K27" s="645"/>
      <c r="L27" s="645"/>
      <c r="M27" s="645"/>
      <c r="N27" s="645"/>
      <c r="O27" s="645"/>
      <c r="P27" s="645"/>
      <c r="Q27" s="646"/>
      <c r="R27" s="647">
        <v>13189</v>
      </c>
      <c r="S27" s="648"/>
      <c r="T27" s="648"/>
      <c r="U27" s="648"/>
      <c r="V27" s="648"/>
      <c r="W27" s="648"/>
      <c r="X27" s="648"/>
      <c r="Y27" s="649"/>
      <c r="Z27" s="650">
        <v>0</v>
      </c>
      <c r="AA27" s="650"/>
      <c r="AB27" s="650"/>
      <c r="AC27" s="650"/>
      <c r="AD27" s="651">
        <v>13189</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11954024</v>
      </c>
      <c r="BH27" s="648"/>
      <c r="BI27" s="648"/>
      <c r="BJ27" s="648"/>
      <c r="BK27" s="648"/>
      <c r="BL27" s="648"/>
      <c r="BM27" s="648"/>
      <c r="BN27" s="649"/>
      <c r="BO27" s="650">
        <v>100</v>
      </c>
      <c r="BP27" s="650"/>
      <c r="BQ27" s="650"/>
      <c r="BR27" s="650"/>
      <c r="BS27" s="656">
        <v>97846</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7430176</v>
      </c>
      <c r="CS27" s="683"/>
      <c r="CT27" s="683"/>
      <c r="CU27" s="683"/>
      <c r="CV27" s="683"/>
      <c r="CW27" s="683"/>
      <c r="CX27" s="683"/>
      <c r="CY27" s="684"/>
      <c r="CZ27" s="652">
        <v>14.5</v>
      </c>
      <c r="DA27" s="681"/>
      <c r="DB27" s="681"/>
      <c r="DC27" s="685"/>
      <c r="DD27" s="656">
        <v>2246117</v>
      </c>
      <c r="DE27" s="683"/>
      <c r="DF27" s="683"/>
      <c r="DG27" s="683"/>
      <c r="DH27" s="683"/>
      <c r="DI27" s="683"/>
      <c r="DJ27" s="683"/>
      <c r="DK27" s="684"/>
      <c r="DL27" s="656">
        <v>2243758</v>
      </c>
      <c r="DM27" s="683"/>
      <c r="DN27" s="683"/>
      <c r="DO27" s="683"/>
      <c r="DP27" s="683"/>
      <c r="DQ27" s="683"/>
      <c r="DR27" s="683"/>
      <c r="DS27" s="683"/>
      <c r="DT27" s="683"/>
      <c r="DU27" s="683"/>
      <c r="DV27" s="684"/>
      <c r="DW27" s="652">
        <v>13.9</v>
      </c>
      <c r="DX27" s="681"/>
      <c r="DY27" s="681"/>
      <c r="DZ27" s="681"/>
      <c r="EA27" s="681"/>
      <c r="EB27" s="681"/>
      <c r="EC27" s="682"/>
    </row>
    <row r="28" spans="2:133" ht="11.25" customHeight="1">
      <c r="B28" s="644" t="s">
        <v>302</v>
      </c>
      <c r="C28" s="645"/>
      <c r="D28" s="645"/>
      <c r="E28" s="645"/>
      <c r="F28" s="645"/>
      <c r="G28" s="645"/>
      <c r="H28" s="645"/>
      <c r="I28" s="645"/>
      <c r="J28" s="645"/>
      <c r="K28" s="645"/>
      <c r="L28" s="645"/>
      <c r="M28" s="645"/>
      <c r="N28" s="645"/>
      <c r="O28" s="645"/>
      <c r="P28" s="645"/>
      <c r="Q28" s="646"/>
      <c r="R28" s="647">
        <v>169195</v>
      </c>
      <c r="S28" s="648"/>
      <c r="T28" s="648"/>
      <c r="U28" s="648"/>
      <c r="V28" s="648"/>
      <c r="W28" s="648"/>
      <c r="X28" s="648"/>
      <c r="Y28" s="649"/>
      <c r="Z28" s="650">
        <v>0.3</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3334305</v>
      </c>
      <c r="CS28" s="648"/>
      <c r="CT28" s="648"/>
      <c r="CU28" s="648"/>
      <c r="CV28" s="648"/>
      <c r="CW28" s="648"/>
      <c r="CX28" s="648"/>
      <c r="CY28" s="649"/>
      <c r="CZ28" s="652">
        <v>6.5</v>
      </c>
      <c r="DA28" s="681"/>
      <c r="DB28" s="681"/>
      <c r="DC28" s="685"/>
      <c r="DD28" s="656">
        <v>2795600</v>
      </c>
      <c r="DE28" s="648"/>
      <c r="DF28" s="648"/>
      <c r="DG28" s="648"/>
      <c r="DH28" s="648"/>
      <c r="DI28" s="648"/>
      <c r="DJ28" s="648"/>
      <c r="DK28" s="649"/>
      <c r="DL28" s="656">
        <v>2448600</v>
      </c>
      <c r="DM28" s="648"/>
      <c r="DN28" s="648"/>
      <c r="DO28" s="648"/>
      <c r="DP28" s="648"/>
      <c r="DQ28" s="648"/>
      <c r="DR28" s="648"/>
      <c r="DS28" s="648"/>
      <c r="DT28" s="648"/>
      <c r="DU28" s="648"/>
      <c r="DV28" s="649"/>
      <c r="DW28" s="652">
        <v>15.2</v>
      </c>
      <c r="DX28" s="681"/>
      <c r="DY28" s="681"/>
      <c r="DZ28" s="681"/>
      <c r="EA28" s="681"/>
      <c r="EB28" s="681"/>
      <c r="EC28" s="682"/>
    </row>
    <row r="29" spans="2:133" ht="11.25" customHeight="1">
      <c r="B29" s="644" t="s">
        <v>304</v>
      </c>
      <c r="C29" s="645"/>
      <c r="D29" s="645"/>
      <c r="E29" s="645"/>
      <c r="F29" s="645"/>
      <c r="G29" s="645"/>
      <c r="H29" s="645"/>
      <c r="I29" s="645"/>
      <c r="J29" s="645"/>
      <c r="K29" s="645"/>
      <c r="L29" s="645"/>
      <c r="M29" s="645"/>
      <c r="N29" s="645"/>
      <c r="O29" s="645"/>
      <c r="P29" s="645"/>
      <c r="Q29" s="646"/>
      <c r="R29" s="647">
        <v>503328</v>
      </c>
      <c r="S29" s="648"/>
      <c r="T29" s="648"/>
      <c r="U29" s="648"/>
      <c r="V29" s="648"/>
      <c r="W29" s="648"/>
      <c r="X29" s="648"/>
      <c r="Y29" s="649"/>
      <c r="Z29" s="650">
        <v>0.9</v>
      </c>
      <c r="AA29" s="650"/>
      <c r="AB29" s="650"/>
      <c r="AC29" s="650"/>
      <c r="AD29" s="651">
        <v>138995</v>
      </c>
      <c r="AE29" s="651"/>
      <c r="AF29" s="651"/>
      <c r="AG29" s="651"/>
      <c r="AH29" s="651"/>
      <c r="AI29" s="651"/>
      <c r="AJ29" s="651"/>
      <c r="AK29" s="651"/>
      <c r="AL29" s="652">
        <v>0.9</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3334305</v>
      </c>
      <c r="CS29" s="683"/>
      <c r="CT29" s="683"/>
      <c r="CU29" s="683"/>
      <c r="CV29" s="683"/>
      <c r="CW29" s="683"/>
      <c r="CX29" s="683"/>
      <c r="CY29" s="684"/>
      <c r="CZ29" s="652">
        <v>6.5</v>
      </c>
      <c r="DA29" s="681"/>
      <c r="DB29" s="681"/>
      <c r="DC29" s="685"/>
      <c r="DD29" s="656">
        <v>2795600</v>
      </c>
      <c r="DE29" s="683"/>
      <c r="DF29" s="683"/>
      <c r="DG29" s="683"/>
      <c r="DH29" s="683"/>
      <c r="DI29" s="683"/>
      <c r="DJ29" s="683"/>
      <c r="DK29" s="684"/>
      <c r="DL29" s="656">
        <v>2448600</v>
      </c>
      <c r="DM29" s="683"/>
      <c r="DN29" s="683"/>
      <c r="DO29" s="683"/>
      <c r="DP29" s="683"/>
      <c r="DQ29" s="683"/>
      <c r="DR29" s="683"/>
      <c r="DS29" s="683"/>
      <c r="DT29" s="683"/>
      <c r="DU29" s="683"/>
      <c r="DV29" s="684"/>
      <c r="DW29" s="652">
        <v>15.2</v>
      </c>
      <c r="DX29" s="681"/>
      <c r="DY29" s="681"/>
      <c r="DZ29" s="681"/>
      <c r="EA29" s="681"/>
      <c r="EB29" s="681"/>
      <c r="EC29" s="682"/>
    </row>
    <row r="30" spans="2:133" ht="11.25" customHeight="1">
      <c r="B30" s="644" t="s">
        <v>307</v>
      </c>
      <c r="C30" s="645"/>
      <c r="D30" s="645"/>
      <c r="E30" s="645"/>
      <c r="F30" s="645"/>
      <c r="G30" s="645"/>
      <c r="H30" s="645"/>
      <c r="I30" s="645"/>
      <c r="J30" s="645"/>
      <c r="K30" s="645"/>
      <c r="L30" s="645"/>
      <c r="M30" s="645"/>
      <c r="N30" s="645"/>
      <c r="O30" s="645"/>
      <c r="P30" s="645"/>
      <c r="Q30" s="646"/>
      <c r="R30" s="647">
        <v>46530</v>
      </c>
      <c r="S30" s="648"/>
      <c r="T30" s="648"/>
      <c r="U30" s="648"/>
      <c r="V30" s="648"/>
      <c r="W30" s="648"/>
      <c r="X30" s="648"/>
      <c r="Y30" s="649"/>
      <c r="Z30" s="650">
        <v>0.1</v>
      </c>
      <c r="AA30" s="650"/>
      <c r="AB30" s="650"/>
      <c r="AC30" s="650"/>
      <c r="AD30" s="651" t="s">
        <v>137</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3190270</v>
      </c>
      <c r="CS30" s="648"/>
      <c r="CT30" s="648"/>
      <c r="CU30" s="648"/>
      <c r="CV30" s="648"/>
      <c r="CW30" s="648"/>
      <c r="CX30" s="648"/>
      <c r="CY30" s="649"/>
      <c r="CZ30" s="652">
        <v>6.2</v>
      </c>
      <c r="DA30" s="681"/>
      <c r="DB30" s="681"/>
      <c r="DC30" s="685"/>
      <c r="DD30" s="656">
        <v>2653747</v>
      </c>
      <c r="DE30" s="648"/>
      <c r="DF30" s="648"/>
      <c r="DG30" s="648"/>
      <c r="DH30" s="648"/>
      <c r="DI30" s="648"/>
      <c r="DJ30" s="648"/>
      <c r="DK30" s="649"/>
      <c r="DL30" s="656">
        <v>2306747</v>
      </c>
      <c r="DM30" s="648"/>
      <c r="DN30" s="648"/>
      <c r="DO30" s="648"/>
      <c r="DP30" s="648"/>
      <c r="DQ30" s="648"/>
      <c r="DR30" s="648"/>
      <c r="DS30" s="648"/>
      <c r="DT30" s="648"/>
      <c r="DU30" s="648"/>
      <c r="DV30" s="649"/>
      <c r="DW30" s="652">
        <v>14.3</v>
      </c>
      <c r="DX30" s="681"/>
      <c r="DY30" s="681"/>
      <c r="DZ30" s="681"/>
      <c r="EA30" s="681"/>
      <c r="EB30" s="681"/>
      <c r="EC30" s="682"/>
    </row>
    <row r="31" spans="2:133" ht="11.25" customHeight="1">
      <c r="B31" s="644" t="s">
        <v>311</v>
      </c>
      <c r="C31" s="645"/>
      <c r="D31" s="645"/>
      <c r="E31" s="645"/>
      <c r="F31" s="645"/>
      <c r="G31" s="645"/>
      <c r="H31" s="645"/>
      <c r="I31" s="645"/>
      <c r="J31" s="645"/>
      <c r="K31" s="645"/>
      <c r="L31" s="645"/>
      <c r="M31" s="645"/>
      <c r="N31" s="645"/>
      <c r="O31" s="645"/>
      <c r="P31" s="645"/>
      <c r="Q31" s="646"/>
      <c r="R31" s="647">
        <v>14258662</v>
      </c>
      <c r="S31" s="648"/>
      <c r="T31" s="648"/>
      <c r="U31" s="648"/>
      <c r="V31" s="648"/>
      <c r="W31" s="648"/>
      <c r="X31" s="648"/>
      <c r="Y31" s="649"/>
      <c r="Z31" s="650">
        <v>26.2</v>
      </c>
      <c r="AA31" s="650"/>
      <c r="AB31" s="650"/>
      <c r="AC31" s="650"/>
      <c r="AD31" s="651" t="s">
        <v>234</v>
      </c>
      <c r="AE31" s="651"/>
      <c r="AF31" s="651"/>
      <c r="AG31" s="651"/>
      <c r="AH31" s="651"/>
      <c r="AI31" s="651"/>
      <c r="AJ31" s="651"/>
      <c r="AK31" s="651"/>
      <c r="AL31" s="652" t="s">
        <v>246</v>
      </c>
      <c r="AM31" s="653"/>
      <c r="AN31" s="653"/>
      <c r="AO31" s="654"/>
      <c r="AP31" s="704" t="s">
        <v>312</v>
      </c>
      <c r="AQ31" s="705"/>
      <c r="AR31" s="705"/>
      <c r="AS31" s="705"/>
      <c r="AT31" s="710" t="s">
        <v>313</v>
      </c>
      <c r="AU31" s="231"/>
      <c r="AV31" s="231"/>
      <c r="AW31" s="231"/>
      <c r="AX31" s="633" t="s">
        <v>187</v>
      </c>
      <c r="AY31" s="634"/>
      <c r="AZ31" s="634"/>
      <c r="BA31" s="634"/>
      <c r="BB31" s="634"/>
      <c r="BC31" s="634"/>
      <c r="BD31" s="634"/>
      <c r="BE31" s="634"/>
      <c r="BF31" s="635"/>
      <c r="BG31" s="715">
        <v>98.7</v>
      </c>
      <c r="BH31" s="702"/>
      <c r="BI31" s="702"/>
      <c r="BJ31" s="702"/>
      <c r="BK31" s="702"/>
      <c r="BL31" s="702"/>
      <c r="BM31" s="642">
        <v>97.5</v>
      </c>
      <c r="BN31" s="702"/>
      <c r="BO31" s="702"/>
      <c r="BP31" s="702"/>
      <c r="BQ31" s="703"/>
      <c r="BR31" s="715">
        <v>99.3</v>
      </c>
      <c r="BS31" s="702"/>
      <c r="BT31" s="702"/>
      <c r="BU31" s="702"/>
      <c r="BV31" s="702"/>
      <c r="BW31" s="702"/>
      <c r="BX31" s="642">
        <v>97.7</v>
      </c>
      <c r="BY31" s="702"/>
      <c r="BZ31" s="702"/>
      <c r="CA31" s="702"/>
      <c r="CB31" s="703"/>
      <c r="CD31" s="689"/>
      <c r="CE31" s="690"/>
      <c r="CF31" s="662" t="s">
        <v>314</v>
      </c>
      <c r="CG31" s="663"/>
      <c r="CH31" s="663"/>
      <c r="CI31" s="663"/>
      <c r="CJ31" s="663"/>
      <c r="CK31" s="663"/>
      <c r="CL31" s="663"/>
      <c r="CM31" s="663"/>
      <c r="CN31" s="663"/>
      <c r="CO31" s="663"/>
      <c r="CP31" s="663"/>
      <c r="CQ31" s="664"/>
      <c r="CR31" s="647">
        <v>144035</v>
      </c>
      <c r="CS31" s="683"/>
      <c r="CT31" s="683"/>
      <c r="CU31" s="683"/>
      <c r="CV31" s="683"/>
      <c r="CW31" s="683"/>
      <c r="CX31" s="683"/>
      <c r="CY31" s="684"/>
      <c r="CZ31" s="652">
        <v>0.3</v>
      </c>
      <c r="DA31" s="681"/>
      <c r="DB31" s="681"/>
      <c r="DC31" s="685"/>
      <c r="DD31" s="656">
        <v>141853</v>
      </c>
      <c r="DE31" s="683"/>
      <c r="DF31" s="683"/>
      <c r="DG31" s="683"/>
      <c r="DH31" s="683"/>
      <c r="DI31" s="683"/>
      <c r="DJ31" s="683"/>
      <c r="DK31" s="684"/>
      <c r="DL31" s="656">
        <v>141853</v>
      </c>
      <c r="DM31" s="683"/>
      <c r="DN31" s="683"/>
      <c r="DO31" s="683"/>
      <c r="DP31" s="683"/>
      <c r="DQ31" s="683"/>
      <c r="DR31" s="683"/>
      <c r="DS31" s="683"/>
      <c r="DT31" s="683"/>
      <c r="DU31" s="683"/>
      <c r="DV31" s="684"/>
      <c r="DW31" s="652">
        <v>0.9</v>
      </c>
      <c r="DX31" s="681"/>
      <c r="DY31" s="681"/>
      <c r="DZ31" s="681"/>
      <c r="EA31" s="681"/>
      <c r="EB31" s="681"/>
      <c r="EC31" s="682"/>
    </row>
    <row r="32" spans="2:133" ht="11.25" customHeight="1">
      <c r="B32" s="693" t="s">
        <v>315</v>
      </c>
      <c r="C32" s="694"/>
      <c r="D32" s="694"/>
      <c r="E32" s="694"/>
      <c r="F32" s="694"/>
      <c r="G32" s="694"/>
      <c r="H32" s="694"/>
      <c r="I32" s="694"/>
      <c r="J32" s="694"/>
      <c r="K32" s="694"/>
      <c r="L32" s="694"/>
      <c r="M32" s="694"/>
      <c r="N32" s="694"/>
      <c r="O32" s="694"/>
      <c r="P32" s="694"/>
      <c r="Q32" s="695"/>
      <c r="R32" s="647" t="s">
        <v>234</v>
      </c>
      <c r="S32" s="648"/>
      <c r="T32" s="648"/>
      <c r="U32" s="648"/>
      <c r="V32" s="648"/>
      <c r="W32" s="648"/>
      <c r="X32" s="648"/>
      <c r="Y32" s="649"/>
      <c r="Z32" s="650" t="s">
        <v>137</v>
      </c>
      <c r="AA32" s="650"/>
      <c r="AB32" s="650"/>
      <c r="AC32" s="650"/>
      <c r="AD32" s="651" t="s">
        <v>246</v>
      </c>
      <c r="AE32" s="651"/>
      <c r="AF32" s="651"/>
      <c r="AG32" s="651"/>
      <c r="AH32" s="651"/>
      <c r="AI32" s="651"/>
      <c r="AJ32" s="651"/>
      <c r="AK32" s="651"/>
      <c r="AL32" s="652" t="s">
        <v>246</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98.7</v>
      </c>
      <c r="BH32" s="683"/>
      <c r="BI32" s="683"/>
      <c r="BJ32" s="683"/>
      <c r="BK32" s="683"/>
      <c r="BL32" s="683"/>
      <c r="BM32" s="653">
        <v>96.9</v>
      </c>
      <c r="BN32" s="713"/>
      <c r="BO32" s="713"/>
      <c r="BP32" s="713"/>
      <c r="BQ32" s="714"/>
      <c r="BR32" s="716">
        <v>99.2</v>
      </c>
      <c r="BS32" s="683"/>
      <c r="BT32" s="683"/>
      <c r="BU32" s="683"/>
      <c r="BV32" s="683"/>
      <c r="BW32" s="683"/>
      <c r="BX32" s="653">
        <v>97.2</v>
      </c>
      <c r="BY32" s="713"/>
      <c r="BZ32" s="713"/>
      <c r="CA32" s="713"/>
      <c r="CB32" s="714"/>
      <c r="CD32" s="691"/>
      <c r="CE32" s="692"/>
      <c r="CF32" s="662" t="s">
        <v>318</v>
      </c>
      <c r="CG32" s="663"/>
      <c r="CH32" s="663"/>
      <c r="CI32" s="663"/>
      <c r="CJ32" s="663"/>
      <c r="CK32" s="663"/>
      <c r="CL32" s="663"/>
      <c r="CM32" s="663"/>
      <c r="CN32" s="663"/>
      <c r="CO32" s="663"/>
      <c r="CP32" s="663"/>
      <c r="CQ32" s="664"/>
      <c r="CR32" s="647" t="s">
        <v>246</v>
      </c>
      <c r="CS32" s="648"/>
      <c r="CT32" s="648"/>
      <c r="CU32" s="648"/>
      <c r="CV32" s="648"/>
      <c r="CW32" s="648"/>
      <c r="CX32" s="648"/>
      <c r="CY32" s="649"/>
      <c r="CZ32" s="652" t="s">
        <v>246</v>
      </c>
      <c r="DA32" s="681"/>
      <c r="DB32" s="681"/>
      <c r="DC32" s="685"/>
      <c r="DD32" s="656" t="s">
        <v>137</v>
      </c>
      <c r="DE32" s="648"/>
      <c r="DF32" s="648"/>
      <c r="DG32" s="648"/>
      <c r="DH32" s="648"/>
      <c r="DI32" s="648"/>
      <c r="DJ32" s="648"/>
      <c r="DK32" s="649"/>
      <c r="DL32" s="656" t="s">
        <v>234</v>
      </c>
      <c r="DM32" s="648"/>
      <c r="DN32" s="648"/>
      <c r="DO32" s="648"/>
      <c r="DP32" s="648"/>
      <c r="DQ32" s="648"/>
      <c r="DR32" s="648"/>
      <c r="DS32" s="648"/>
      <c r="DT32" s="648"/>
      <c r="DU32" s="648"/>
      <c r="DV32" s="649"/>
      <c r="DW32" s="652" t="s">
        <v>234</v>
      </c>
      <c r="DX32" s="681"/>
      <c r="DY32" s="681"/>
      <c r="DZ32" s="681"/>
      <c r="EA32" s="681"/>
      <c r="EB32" s="681"/>
      <c r="EC32" s="682"/>
    </row>
    <row r="33" spans="2:133" ht="11.25" customHeight="1">
      <c r="B33" s="644" t="s">
        <v>319</v>
      </c>
      <c r="C33" s="645"/>
      <c r="D33" s="645"/>
      <c r="E33" s="645"/>
      <c r="F33" s="645"/>
      <c r="G33" s="645"/>
      <c r="H33" s="645"/>
      <c r="I33" s="645"/>
      <c r="J33" s="645"/>
      <c r="K33" s="645"/>
      <c r="L33" s="645"/>
      <c r="M33" s="645"/>
      <c r="N33" s="645"/>
      <c r="O33" s="645"/>
      <c r="P33" s="645"/>
      <c r="Q33" s="646"/>
      <c r="R33" s="647">
        <v>2762346</v>
      </c>
      <c r="S33" s="648"/>
      <c r="T33" s="648"/>
      <c r="U33" s="648"/>
      <c r="V33" s="648"/>
      <c r="W33" s="648"/>
      <c r="X33" s="648"/>
      <c r="Y33" s="649"/>
      <c r="Z33" s="650">
        <v>5.0999999999999996</v>
      </c>
      <c r="AA33" s="650"/>
      <c r="AB33" s="650"/>
      <c r="AC33" s="650"/>
      <c r="AD33" s="651" t="s">
        <v>234</v>
      </c>
      <c r="AE33" s="651"/>
      <c r="AF33" s="651"/>
      <c r="AG33" s="651"/>
      <c r="AH33" s="651"/>
      <c r="AI33" s="651"/>
      <c r="AJ33" s="651"/>
      <c r="AK33" s="651"/>
      <c r="AL33" s="652" t="s">
        <v>234</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98.6</v>
      </c>
      <c r="BH33" s="718"/>
      <c r="BI33" s="718"/>
      <c r="BJ33" s="718"/>
      <c r="BK33" s="718"/>
      <c r="BL33" s="718"/>
      <c r="BM33" s="719">
        <v>97.7</v>
      </c>
      <c r="BN33" s="718"/>
      <c r="BO33" s="718"/>
      <c r="BP33" s="718"/>
      <c r="BQ33" s="720"/>
      <c r="BR33" s="717">
        <v>99.4</v>
      </c>
      <c r="BS33" s="718"/>
      <c r="BT33" s="718"/>
      <c r="BU33" s="718"/>
      <c r="BV33" s="718"/>
      <c r="BW33" s="718"/>
      <c r="BX33" s="719">
        <v>97.9</v>
      </c>
      <c r="BY33" s="718"/>
      <c r="BZ33" s="718"/>
      <c r="CA33" s="718"/>
      <c r="CB33" s="720"/>
      <c r="CD33" s="662" t="s">
        <v>321</v>
      </c>
      <c r="CE33" s="663"/>
      <c r="CF33" s="663"/>
      <c r="CG33" s="663"/>
      <c r="CH33" s="663"/>
      <c r="CI33" s="663"/>
      <c r="CJ33" s="663"/>
      <c r="CK33" s="663"/>
      <c r="CL33" s="663"/>
      <c r="CM33" s="663"/>
      <c r="CN33" s="663"/>
      <c r="CO33" s="663"/>
      <c r="CP33" s="663"/>
      <c r="CQ33" s="664"/>
      <c r="CR33" s="647">
        <v>25931909</v>
      </c>
      <c r="CS33" s="683"/>
      <c r="CT33" s="683"/>
      <c r="CU33" s="683"/>
      <c r="CV33" s="683"/>
      <c r="CW33" s="683"/>
      <c r="CX33" s="683"/>
      <c r="CY33" s="684"/>
      <c r="CZ33" s="652">
        <v>50.5</v>
      </c>
      <c r="DA33" s="681"/>
      <c r="DB33" s="681"/>
      <c r="DC33" s="685"/>
      <c r="DD33" s="656">
        <v>13310614</v>
      </c>
      <c r="DE33" s="683"/>
      <c r="DF33" s="683"/>
      <c r="DG33" s="683"/>
      <c r="DH33" s="683"/>
      <c r="DI33" s="683"/>
      <c r="DJ33" s="683"/>
      <c r="DK33" s="684"/>
      <c r="DL33" s="656">
        <v>6815826</v>
      </c>
      <c r="DM33" s="683"/>
      <c r="DN33" s="683"/>
      <c r="DO33" s="683"/>
      <c r="DP33" s="683"/>
      <c r="DQ33" s="683"/>
      <c r="DR33" s="683"/>
      <c r="DS33" s="683"/>
      <c r="DT33" s="683"/>
      <c r="DU33" s="683"/>
      <c r="DV33" s="684"/>
      <c r="DW33" s="652">
        <v>42.2</v>
      </c>
      <c r="DX33" s="681"/>
      <c r="DY33" s="681"/>
      <c r="DZ33" s="681"/>
      <c r="EA33" s="681"/>
      <c r="EB33" s="681"/>
      <c r="EC33" s="682"/>
    </row>
    <row r="34" spans="2:133" ht="11.25" customHeight="1">
      <c r="B34" s="644" t="s">
        <v>322</v>
      </c>
      <c r="C34" s="645"/>
      <c r="D34" s="645"/>
      <c r="E34" s="645"/>
      <c r="F34" s="645"/>
      <c r="G34" s="645"/>
      <c r="H34" s="645"/>
      <c r="I34" s="645"/>
      <c r="J34" s="645"/>
      <c r="K34" s="645"/>
      <c r="L34" s="645"/>
      <c r="M34" s="645"/>
      <c r="N34" s="645"/>
      <c r="O34" s="645"/>
      <c r="P34" s="645"/>
      <c r="Q34" s="646"/>
      <c r="R34" s="647">
        <v>517741</v>
      </c>
      <c r="S34" s="648"/>
      <c r="T34" s="648"/>
      <c r="U34" s="648"/>
      <c r="V34" s="648"/>
      <c r="W34" s="648"/>
      <c r="X34" s="648"/>
      <c r="Y34" s="649"/>
      <c r="Z34" s="650">
        <v>0.9</v>
      </c>
      <c r="AA34" s="650"/>
      <c r="AB34" s="650"/>
      <c r="AC34" s="650"/>
      <c r="AD34" s="651">
        <v>75754</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6412426</v>
      </c>
      <c r="CS34" s="648"/>
      <c r="CT34" s="648"/>
      <c r="CU34" s="648"/>
      <c r="CV34" s="648"/>
      <c r="CW34" s="648"/>
      <c r="CX34" s="648"/>
      <c r="CY34" s="649"/>
      <c r="CZ34" s="652">
        <v>12.5</v>
      </c>
      <c r="DA34" s="681"/>
      <c r="DB34" s="681"/>
      <c r="DC34" s="685"/>
      <c r="DD34" s="656">
        <v>4305239</v>
      </c>
      <c r="DE34" s="648"/>
      <c r="DF34" s="648"/>
      <c r="DG34" s="648"/>
      <c r="DH34" s="648"/>
      <c r="DI34" s="648"/>
      <c r="DJ34" s="648"/>
      <c r="DK34" s="649"/>
      <c r="DL34" s="656">
        <v>3144316</v>
      </c>
      <c r="DM34" s="648"/>
      <c r="DN34" s="648"/>
      <c r="DO34" s="648"/>
      <c r="DP34" s="648"/>
      <c r="DQ34" s="648"/>
      <c r="DR34" s="648"/>
      <c r="DS34" s="648"/>
      <c r="DT34" s="648"/>
      <c r="DU34" s="648"/>
      <c r="DV34" s="649"/>
      <c r="DW34" s="652">
        <v>19.5</v>
      </c>
      <c r="DX34" s="681"/>
      <c r="DY34" s="681"/>
      <c r="DZ34" s="681"/>
      <c r="EA34" s="681"/>
      <c r="EB34" s="681"/>
      <c r="EC34" s="682"/>
    </row>
    <row r="35" spans="2:133" ht="11.25" customHeight="1">
      <c r="B35" s="644" t="s">
        <v>324</v>
      </c>
      <c r="C35" s="645"/>
      <c r="D35" s="645"/>
      <c r="E35" s="645"/>
      <c r="F35" s="645"/>
      <c r="G35" s="645"/>
      <c r="H35" s="645"/>
      <c r="I35" s="645"/>
      <c r="J35" s="645"/>
      <c r="K35" s="645"/>
      <c r="L35" s="645"/>
      <c r="M35" s="645"/>
      <c r="N35" s="645"/>
      <c r="O35" s="645"/>
      <c r="P35" s="645"/>
      <c r="Q35" s="646"/>
      <c r="R35" s="647">
        <v>1126275</v>
      </c>
      <c r="S35" s="648"/>
      <c r="T35" s="648"/>
      <c r="U35" s="648"/>
      <c r="V35" s="648"/>
      <c r="W35" s="648"/>
      <c r="X35" s="648"/>
      <c r="Y35" s="649"/>
      <c r="Z35" s="650">
        <v>2.1</v>
      </c>
      <c r="AA35" s="650"/>
      <c r="AB35" s="650"/>
      <c r="AC35" s="650"/>
      <c r="AD35" s="651" t="s">
        <v>137</v>
      </c>
      <c r="AE35" s="651"/>
      <c r="AF35" s="651"/>
      <c r="AG35" s="651"/>
      <c r="AH35" s="651"/>
      <c r="AI35" s="651"/>
      <c r="AJ35" s="651"/>
      <c r="AK35" s="651"/>
      <c r="AL35" s="652" t="s">
        <v>246</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455905</v>
      </c>
      <c r="CS35" s="683"/>
      <c r="CT35" s="683"/>
      <c r="CU35" s="683"/>
      <c r="CV35" s="683"/>
      <c r="CW35" s="683"/>
      <c r="CX35" s="683"/>
      <c r="CY35" s="684"/>
      <c r="CZ35" s="652">
        <v>0.9</v>
      </c>
      <c r="DA35" s="681"/>
      <c r="DB35" s="681"/>
      <c r="DC35" s="685"/>
      <c r="DD35" s="656">
        <v>419370</v>
      </c>
      <c r="DE35" s="683"/>
      <c r="DF35" s="683"/>
      <c r="DG35" s="683"/>
      <c r="DH35" s="683"/>
      <c r="DI35" s="683"/>
      <c r="DJ35" s="683"/>
      <c r="DK35" s="684"/>
      <c r="DL35" s="656">
        <v>413895</v>
      </c>
      <c r="DM35" s="683"/>
      <c r="DN35" s="683"/>
      <c r="DO35" s="683"/>
      <c r="DP35" s="683"/>
      <c r="DQ35" s="683"/>
      <c r="DR35" s="683"/>
      <c r="DS35" s="683"/>
      <c r="DT35" s="683"/>
      <c r="DU35" s="683"/>
      <c r="DV35" s="684"/>
      <c r="DW35" s="652">
        <v>2.6</v>
      </c>
      <c r="DX35" s="681"/>
      <c r="DY35" s="681"/>
      <c r="DZ35" s="681"/>
      <c r="EA35" s="681"/>
      <c r="EB35" s="681"/>
      <c r="EC35" s="682"/>
    </row>
    <row r="36" spans="2:133" ht="11.25" customHeight="1">
      <c r="B36" s="644" t="s">
        <v>328</v>
      </c>
      <c r="C36" s="645"/>
      <c r="D36" s="645"/>
      <c r="E36" s="645"/>
      <c r="F36" s="645"/>
      <c r="G36" s="645"/>
      <c r="H36" s="645"/>
      <c r="I36" s="645"/>
      <c r="J36" s="645"/>
      <c r="K36" s="645"/>
      <c r="L36" s="645"/>
      <c r="M36" s="645"/>
      <c r="N36" s="645"/>
      <c r="O36" s="645"/>
      <c r="P36" s="645"/>
      <c r="Q36" s="646"/>
      <c r="R36" s="647">
        <v>7855924</v>
      </c>
      <c r="S36" s="648"/>
      <c r="T36" s="648"/>
      <c r="U36" s="648"/>
      <c r="V36" s="648"/>
      <c r="W36" s="648"/>
      <c r="X36" s="648"/>
      <c r="Y36" s="649"/>
      <c r="Z36" s="650">
        <v>14.4</v>
      </c>
      <c r="AA36" s="650"/>
      <c r="AB36" s="650"/>
      <c r="AC36" s="650"/>
      <c r="AD36" s="651" t="s">
        <v>234</v>
      </c>
      <c r="AE36" s="651"/>
      <c r="AF36" s="651"/>
      <c r="AG36" s="651"/>
      <c r="AH36" s="651"/>
      <c r="AI36" s="651"/>
      <c r="AJ36" s="651"/>
      <c r="AK36" s="651"/>
      <c r="AL36" s="652" t="s">
        <v>234</v>
      </c>
      <c r="AM36" s="653"/>
      <c r="AN36" s="653"/>
      <c r="AO36" s="654"/>
      <c r="AP36" s="235"/>
      <c r="AQ36" s="721" t="s">
        <v>329</v>
      </c>
      <c r="AR36" s="722"/>
      <c r="AS36" s="722"/>
      <c r="AT36" s="722"/>
      <c r="AU36" s="722"/>
      <c r="AV36" s="722"/>
      <c r="AW36" s="722"/>
      <c r="AX36" s="722"/>
      <c r="AY36" s="723"/>
      <c r="AZ36" s="636">
        <v>3738015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254290</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14059027</v>
      </c>
      <c r="CS36" s="648"/>
      <c r="CT36" s="648"/>
      <c r="CU36" s="648"/>
      <c r="CV36" s="648"/>
      <c r="CW36" s="648"/>
      <c r="CX36" s="648"/>
      <c r="CY36" s="649"/>
      <c r="CZ36" s="652">
        <v>27.4</v>
      </c>
      <c r="DA36" s="681"/>
      <c r="DB36" s="681"/>
      <c r="DC36" s="685"/>
      <c r="DD36" s="656">
        <v>5394305</v>
      </c>
      <c r="DE36" s="648"/>
      <c r="DF36" s="648"/>
      <c r="DG36" s="648"/>
      <c r="DH36" s="648"/>
      <c r="DI36" s="648"/>
      <c r="DJ36" s="648"/>
      <c r="DK36" s="649"/>
      <c r="DL36" s="656">
        <v>1732293</v>
      </c>
      <c r="DM36" s="648"/>
      <c r="DN36" s="648"/>
      <c r="DO36" s="648"/>
      <c r="DP36" s="648"/>
      <c r="DQ36" s="648"/>
      <c r="DR36" s="648"/>
      <c r="DS36" s="648"/>
      <c r="DT36" s="648"/>
      <c r="DU36" s="648"/>
      <c r="DV36" s="649"/>
      <c r="DW36" s="652">
        <v>10.7</v>
      </c>
      <c r="DX36" s="681"/>
      <c r="DY36" s="681"/>
      <c r="DZ36" s="681"/>
      <c r="EA36" s="681"/>
      <c r="EB36" s="681"/>
      <c r="EC36" s="682"/>
    </row>
    <row r="37" spans="2:133" ht="11.25" customHeight="1">
      <c r="B37" s="644" t="s">
        <v>332</v>
      </c>
      <c r="C37" s="645"/>
      <c r="D37" s="645"/>
      <c r="E37" s="645"/>
      <c r="F37" s="645"/>
      <c r="G37" s="645"/>
      <c r="H37" s="645"/>
      <c r="I37" s="645"/>
      <c r="J37" s="645"/>
      <c r="K37" s="645"/>
      <c r="L37" s="645"/>
      <c r="M37" s="645"/>
      <c r="N37" s="645"/>
      <c r="O37" s="645"/>
      <c r="P37" s="645"/>
      <c r="Q37" s="646"/>
      <c r="R37" s="647">
        <v>5936790</v>
      </c>
      <c r="S37" s="648"/>
      <c r="T37" s="648"/>
      <c r="U37" s="648"/>
      <c r="V37" s="648"/>
      <c r="W37" s="648"/>
      <c r="X37" s="648"/>
      <c r="Y37" s="649"/>
      <c r="Z37" s="650">
        <v>10.9</v>
      </c>
      <c r="AA37" s="650"/>
      <c r="AB37" s="650"/>
      <c r="AC37" s="650"/>
      <c r="AD37" s="651" t="s">
        <v>246</v>
      </c>
      <c r="AE37" s="651"/>
      <c r="AF37" s="651"/>
      <c r="AG37" s="651"/>
      <c r="AH37" s="651"/>
      <c r="AI37" s="651"/>
      <c r="AJ37" s="651"/>
      <c r="AK37" s="651"/>
      <c r="AL37" s="652" t="s">
        <v>246</v>
      </c>
      <c r="AM37" s="653"/>
      <c r="AN37" s="653"/>
      <c r="AO37" s="654"/>
      <c r="AQ37" s="725" t="s">
        <v>333</v>
      </c>
      <c r="AR37" s="726"/>
      <c r="AS37" s="726"/>
      <c r="AT37" s="726"/>
      <c r="AU37" s="726"/>
      <c r="AV37" s="726"/>
      <c r="AW37" s="726"/>
      <c r="AX37" s="726"/>
      <c r="AY37" s="727"/>
      <c r="AZ37" s="647">
        <v>1637621</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235646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880436</v>
      </c>
      <c r="CS37" s="683"/>
      <c r="CT37" s="683"/>
      <c r="CU37" s="683"/>
      <c r="CV37" s="683"/>
      <c r="CW37" s="683"/>
      <c r="CX37" s="683"/>
      <c r="CY37" s="684"/>
      <c r="CZ37" s="652">
        <v>1.7</v>
      </c>
      <c r="DA37" s="681"/>
      <c r="DB37" s="681"/>
      <c r="DC37" s="685"/>
      <c r="DD37" s="656">
        <v>879655</v>
      </c>
      <c r="DE37" s="683"/>
      <c r="DF37" s="683"/>
      <c r="DG37" s="683"/>
      <c r="DH37" s="683"/>
      <c r="DI37" s="683"/>
      <c r="DJ37" s="683"/>
      <c r="DK37" s="684"/>
      <c r="DL37" s="656">
        <v>878086</v>
      </c>
      <c r="DM37" s="683"/>
      <c r="DN37" s="683"/>
      <c r="DO37" s="683"/>
      <c r="DP37" s="683"/>
      <c r="DQ37" s="683"/>
      <c r="DR37" s="683"/>
      <c r="DS37" s="683"/>
      <c r="DT37" s="683"/>
      <c r="DU37" s="683"/>
      <c r="DV37" s="684"/>
      <c r="DW37" s="652">
        <v>5.4</v>
      </c>
      <c r="DX37" s="681"/>
      <c r="DY37" s="681"/>
      <c r="DZ37" s="681"/>
      <c r="EA37" s="681"/>
      <c r="EB37" s="681"/>
      <c r="EC37" s="682"/>
    </row>
    <row r="38" spans="2:133" ht="11.25" customHeight="1">
      <c r="B38" s="644" t="s">
        <v>336</v>
      </c>
      <c r="C38" s="645"/>
      <c r="D38" s="645"/>
      <c r="E38" s="645"/>
      <c r="F38" s="645"/>
      <c r="G38" s="645"/>
      <c r="H38" s="645"/>
      <c r="I38" s="645"/>
      <c r="J38" s="645"/>
      <c r="K38" s="645"/>
      <c r="L38" s="645"/>
      <c r="M38" s="645"/>
      <c r="N38" s="645"/>
      <c r="O38" s="645"/>
      <c r="P38" s="645"/>
      <c r="Q38" s="646"/>
      <c r="R38" s="647">
        <v>1273682</v>
      </c>
      <c r="S38" s="648"/>
      <c r="T38" s="648"/>
      <c r="U38" s="648"/>
      <c r="V38" s="648"/>
      <c r="W38" s="648"/>
      <c r="X38" s="648"/>
      <c r="Y38" s="649"/>
      <c r="Z38" s="650">
        <v>2.2999999999999998</v>
      </c>
      <c r="AA38" s="650"/>
      <c r="AB38" s="650"/>
      <c r="AC38" s="650"/>
      <c r="AD38" s="651">
        <v>5317</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137000</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8406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2085518</v>
      </c>
      <c r="CS38" s="648"/>
      <c r="CT38" s="648"/>
      <c r="CU38" s="648"/>
      <c r="CV38" s="648"/>
      <c r="CW38" s="648"/>
      <c r="CX38" s="648"/>
      <c r="CY38" s="649"/>
      <c r="CZ38" s="652">
        <v>4.0999999999999996</v>
      </c>
      <c r="DA38" s="681"/>
      <c r="DB38" s="681"/>
      <c r="DC38" s="685"/>
      <c r="DD38" s="656">
        <v>1580735</v>
      </c>
      <c r="DE38" s="648"/>
      <c r="DF38" s="648"/>
      <c r="DG38" s="648"/>
      <c r="DH38" s="648"/>
      <c r="DI38" s="648"/>
      <c r="DJ38" s="648"/>
      <c r="DK38" s="649"/>
      <c r="DL38" s="656">
        <v>1525322</v>
      </c>
      <c r="DM38" s="648"/>
      <c r="DN38" s="648"/>
      <c r="DO38" s="648"/>
      <c r="DP38" s="648"/>
      <c r="DQ38" s="648"/>
      <c r="DR38" s="648"/>
      <c r="DS38" s="648"/>
      <c r="DT38" s="648"/>
      <c r="DU38" s="648"/>
      <c r="DV38" s="649"/>
      <c r="DW38" s="652">
        <v>9.4</v>
      </c>
      <c r="DX38" s="681"/>
      <c r="DY38" s="681"/>
      <c r="DZ38" s="681"/>
      <c r="EA38" s="681"/>
      <c r="EB38" s="681"/>
      <c r="EC38" s="682"/>
    </row>
    <row r="39" spans="2:133" ht="11.25" customHeight="1">
      <c r="B39" s="644" t="s">
        <v>340</v>
      </c>
      <c r="C39" s="645"/>
      <c r="D39" s="645"/>
      <c r="E39" s="645"/>
      <c r="F39" s="645"/>
      <c r="G39" s="645"/>
      <c r="H39" s="645"/>
      <c r="I39" s="645"/>
      <c r="J39" s="645"/>
      <c r="K39" s="645"/>
      <c r="L39" s="645"/>
      <c r="M39" s="645"/>
      <c r="N39" s="645"/>
      <c r="O39" s="645"/>
      <c r="P39" s="645"/>
      <c r="Q39" s="646"/>
      <c r="R39" s="647">
        <v>2861200</v>
      </c>
      <c r="S39" s="648"/>
      <c r="T39" s="648"/>
      <c r="U39" s="648"/>
      <c r="V39" s="648"/>
      <c r="W39" s="648"/>
      <c r="X39" s="648"/>
      <c r="Y39" s="649"/>
      <c r="Z39" s="650">
        <v>5.2</v>
      </c>
      <c r="AA39" s="650"/>
      <c r="AB39" s="650"/>
      <c r="AC39" s="650"/>
      <c r="AD39" s="651" t="s">
        <v>137</v>
      </c>
      <c r="AE39" s="651"/>
      <c r="AF39" s="651"/>
      <c r="AG39" s="651"/>
      <c r="AH39" s="651"/>
      <c r="AI39" s="651"/>
      <c r="AJ39" s="651"/>
      <c r="AK39" s="651"/>
      <c r="AL39" s="652" t="s">
        <v>234</v>
      </c>
      <c r="AM39" s="653"/>
      <c r="AN39" s="653"/>
      <c r="AO39" s="654"/>
      <c r="AQ39" s="725" t="s">
        <v>341</v>
      </c>
      <c r="AR39" s="726"/>
      <c r="AS39" s="726"/>
      <c r="AT39" s="726"/>
      <c r="AU39" s="726"/>
      <c r="AV39" s="726"/>
      <c r="AW39" s="726"/>
      <c r="AX39" s="726"/>
      <c r="AY39" s="727"/>
      <c r="AZ39" s="647">
        <v>14876</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13531</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2469215</v>
      </c>
      <c r="CS39" s="683"/>
      <c r="CT39" s="683"/>
      <c r="CU39" s="683"/>
      <c r="CV39" s="683"/>
      <c r="CW39" s="683"/>
      <c r="CX39" s="683"/>
      <c r="CY39" s="684"/>
      <c r="CZ39" s="652">
        <v>4.8</v>
      </c>
      <c r="DA39" s="681"/>
      <c r="DB39" s="681"/>
      <c r="DC39" s="685"/>
      <c r="DD39" s="656">
        <v>1511650</v>
      </c>
      <c r="DE39" s="683"/>
      <c r="DF39" s="683"/>
      <c r="DG39" s="683"/>
      <c r="DH39" s="683"/>
      <c r="DI39" s="683"/>
      <c r="DJ39" s="683"/>
      <c r="DK39" s="684"/>
      <c r="DL39" s="656" t="s">
        <v>137</v>
      </c>
      <c r="DM39" s="683"/>
      <c r="DN39" s="683"/>
      <c r="DO39" s="683"/>
      <c r="DP39" s="683"/>
      <c r="DQ39" s="683"/>
      <c r="DR39" s="683"/>
      <c r="DS39" s="683"/>
      <c r="DT39" s="683"/>
      <c r="DU39" s="683"/>
      <c r="DV39" s="684"/>
      <c r="DW39" s="652" t="s">
        <v>137</v>
      </c>
      <c r="DX39" s="681"/>
      <c r="DY39" s="681"/>
      <c r="DZ39" s="681"/>
      <c r="EA39" s="681"/>
      <c r="EB39" s="681"/>
      <c r="EC39" s="682"/>
    </row>
    <row r="40" spans="2:133" ht="11.25" customHeight="1">
      <c r="B40" s="644" t="s">
        <v>344</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246</v>
      </c>
      <c r="AE40" s="651"/>
      <c r="AF40" s="651"/>
      <c r="AG40" s="651"/>
      <c r="AH40" s="651"/>
      <c r="AI40" s="651"/>
      <c r="AJ40" s="651"/>
      <c r="AK40" s="651"/>
      <c r="AL40" s="652" t="s">
        <v>246</v>
      </c>
      <c r="AM40" s="653"/>
      <c r="AN40" s="653"/>
      <c r="AO40" s="654"/>
      <c r="AQ40" s="725" t="s">
        <v>345</v>
      </c>
      <c r="AR40" s="726"/>
      <c r="AS40" s="726"/>
      <c r="AT40" s="726"/>
      <c r="AU40" s="726"/>
      <c r="AV40" s="726"/>
      <c r="AW40" s="726"/>
      <c r="AX40" s="726"/>
      <c r="AY40" s="727"/>
      <c r="AZ40" s="647" t="s">
        <v>234</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99</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449818</v>
      </c>
      <c r="CS40" s="648"/>
      <c r="CT40" s="648"/>
      <c r="CU40" s="648"/>
      <c r="CV40" s="648"/>
      <c r="CW40" s="648"/>
      <c r="CX40" s="648"/>
      <c r="CY40" s="649"/>
      <c r="CZ40" s="652">
        <v>0.9</v>
      </c>
      <c r="DA40" s="681"/>
      <c r="DB40" s="681"/>
      <c r="DC40" s="685"/>
      <c r="DD40" s="656">
        <v>99315</v>
      </c>
      <c r="DE40" s="648"/>
      <c r="DF40" s="648"/>
      <c r="DG40" s="648"/>
      <c r="DH40" s="648"/>
      <c r="DI40" s="648"/>
      <c r="DJ40" s="648"/>
      <c r="DK40" s="649"/>
      <c r="DL40" s="656" t="s">
        <v>246</v>
      </c>
      <c r="DM40" s="648"/>
      <c r="DN40" s="648"/>
      <c r="DO40" s="648"/>
      <c r="DP40" s="648"/>
      <c r="DQ40" s="648"/>
      <c r="DR40" s="648"/>
      <c r="DS40" s="648"/>
      <c r="DT40" s="648"/>
      <c r="DU40" s="648"/>
      <c r="DV40" s="649"/>
      <c r="DW40" s="652" t="s">
        <v>234</v>
      </c>
      <c r="DX40" s="681"/>
      <c r="DY40" s="681"/>
      <c r="DZ40" s="681"/>
      <c r="EA40" s="681"/>
      <c r="EB40" s="681"/>
      <c r="EC40" s="682"/>
    </row>
    <row r="41" spans="2:133" ht="11.25" customHeight="1">
      <c r="B41" s="644" t="s">
        <v>349</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246</v>
      </c>
      <c r="AA41" s="650"/>
      <c r="AB41" s="650"/>
      <c r="AC41" s="650"/>
      <c r="AD41" s="651" t="s">
        <v>137</v>
      </c>
      <c r="AE41" s="651"/>
      <c r="AF41" s="651"/>
      <c r="AG41" s="651"/>
      <c r="AH41" s="651"/>
      <c r="AI41" s="651"/>
      <c r="AJ41" s="651"/>
      <c r="AK41" s="651"/>
      <c r="AL41" s="652" t="s">
        <v>246</v>
      </c>
      <c r="AM41" s="653"/>
      <c r="AN41" s="653"/>
      <c r="AO41" s="654"/>
      <c r="AQ41" s="725" t="s">
        <v>350</v>
      </c>
      <c r="AR41" s="726"/>
      <c r="AS41" s="726"/>
      <c r="AT41" s="726"/>
      <c r="AU41" s="726"/>
      <c r="AV41" s="726"/>
      <c r="AW41" s="726"/>
      <c r="AX41" s="726"/>
      <c r="AY41" s="727"/>
      <c r="AZ41" s="647">
        <v>409103</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234</v>
      </c>
      <c r="CS41" s="683"/>
      <c r="CT41" s="683"/>
      <c r="CU41" s="683"/>
      <c r="CV41" s="683"/>
      <c r="CW41" s="683"/>
      <c r="CX41" s="683"/>
      <c r="CY41" s="684"/>
      <c r="CZ41" s="652" t="s">
        <v>234</v>
      </c>
      <c r="DA41" s="681"/>
      <c r="DB41" s="681"/>
      <c r="DC41" s="685"/>
      <c r="DD41" s="656" t="s">
        <v>246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353</v>
      </c>
      <c r="C42" s="645"/>
      <c r="D42" s="645"/>
      <c r="E42" s="645"/>
      <c r="F42" s="645"/>
      <c r="G42" s="645"/>
      <c r="H42" s="645"/>
      <c r="I42" s="645"/>
      <c r="J42" s="645"/>
      <c r="K42" s="645"/>
      <c r="L42" s="645"/>
      <c r="M42" s="645"/>
      <c r="N42" s="645"/>
      <c r="O42" s="645"/>
      <c r="P42" s="645"/>
      <c r="Q42" s="646"/>
      <c r="R42" s="647">
        <v>848300</v>
      </c>
      <c r="S42" s="648"/>
      <c r="T42" s="648"/>
      <c r="U42" s="648"/>
      <c r="V42" s="648"/>
      <c r="W42" s="648"/>
      <c r="X42" s="648"/>
      <c r="Y42" s="649"/>
      <c r="Z42" s="650">
        <v>1.6</v>
      </c>
      <c r="AA42" s="650"/>
      <c r="AB42" s="650"/>
      <c r="AC42" s="650"/>
      <c r="AD42" s="651" t="s">
        <v>234</v>
      </c>
      <c r="AE42" s="651"/>
      <c r="AF42" s="651"/>
      <c r="AG42" s="651"/>
      <c r="AH42" s="651"/>
      <c r="AI42" s="651"/>
      <c r="AJ42" s="651"/>
      <c r="AK42" s="651"/>
      <c r="AL42" s="652" t="s">
        <v>234</v>
      </c>
      <c r="AM42" s="653"/>
      <c r="AN42" s="653"/>
      <c r="AO42" s="654"/>
      <c r="AQ42" s="746" t="s">
        <v>354</v>
      </c>
      <c r="AR42" s="747"/>
      <c r="AS42" s="747"/>
      <c r="AT42" s="747"/>
      <c r="AU42" s="747"/>
      <c r="AV42" s="747"/>
      <c r="AW42" s="747"/>
      <c r="AX42" s="747"/>
      <c r="AY42" s="748"/>
      <c r="AZ42" s="738">
        <v>1539415</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306</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9641171</v>
      </c>
      <c r="CS42" s="648"/>
      <c r="CT42" s="648"/>
      <c r="CU42" s="648"/>
      <c r="CV42" s="648"/>
      <c r="CW42" s="648"/>
      <c r="CX42" s="648"/>
      <c r="CY42" s="649"/>
      <c r="CZ42" s="652">
        <v>18.8</v>
      </c>
      <c r="DA42" s="653"/>
      <c r="DB42" s="653"/>
      <c r="DC42" s="665"/>
      <c r="DD42" s="656">
        <v>1008094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357</v>
      </c>
      <c r="C43" s="698"/>
      <c r="D43" s="698"/>
      <c r="E43" s="698"/>
      <c r="F43" s="698"/>
      <c r="G43" s="698"/>
      <c r="H43" s="698"/>
      <c r="I43" s="698"/>
      <c r="J43" s="698"/>
      <c r="K43" s="698"/>
      <c r="L43" s="698"/>
      <c r="M43" s="698"/>
      <c r="N43" s="698"/>
      <c r="O43" s="698"/>
      <c r="P43" s="698"/>
      <c r="Q43" s="699"/>
      <c r="R43" s="738">
        <v>54500624</v>
      </c>
      <c r="S43" s="739"/>
      <c r="T43" s="739"/>
      <c r="U43" s="739"/>
      <c r="V43" s="739"/>
      <c r="W43" s="739"/>
      <c r="X43" s="739"/>
      <c r="Y43" s="740"/>
      <c r="Z43" s="741">
        <v>100</v>
      </c>
      <c r="AA43" s="741"/>
      <c r="AB43" s="741"/>
      <c r="AC43" s="741"/>
      <c r="AD43" s="742">
        <v>15313046</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221918</v>
      </c>
      <c r="CS43" s="683"/>
      <c r="CT43" s="683"/>
      <c r="CU43" s="683"/>
      <c r="CV43" s="683"/>
      <c r="CW43" s="683"/>
      <c r="CX43" s="683"/>
      <c r="CY43" s="684"/>
      <c r="CZ43" s="652">
        <v>0.4</v>
      </c>
      <c r="DA43" s="681"/>
      <c r="DB43" s="681"/>
      <c r="DC43" s="685"/>
      <c r="DD43" s="656">
        <v>171588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7985602</v>
      </c>
      <c r="CS44" s="648"/>
      <c r="CT44" s="648"/>
      <c r="CU44" s="648"/>
      <c r="CV44" s="648"/>
      <c r="CW44" s="648"/>
      <c r="CX44" s="648"/>
      <c r="CY44" s="649"/>
      <c r="CZ44" s="652">
        <v>15.5</v>
      </c>
      <c r="DA44" s="653"/>
      <c r="DB44" s="653"/>
      <c r="DC44" s="665"/>
      <c r="DD44" s="656">
        <v>974656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5064943</v>
      </c>
      <c r="CS45" s="683"/>
      <c r="CT45" s="683"/>
      <c r="CU45" s="683"/>
      <c r="CV45" s="683"/>
      <c r="CW45" s="683"/>
      <c r="CX45" s="683"/>
      <c r="CY45" s="684"/>
      <c r="CZ45" s="652">
        <v>9.9</v>
      </c>
      <c r="DA45" s="681"/>
      <c r="DB45" s="681"/>
      <c r="DC45" s="685"/>
      <c r="DD45" s="656">
        <v>277606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2649223</v>
      </c>
      <c r="CS46" s="648"/>
      <c r="CT46" s="648"/>
      <c r="CU46" s="648"/>
      <c r="CV46" s="648"/>
      <c r="CW46" s="648"/>
      <c r="CX46" s="648"/>
      <c r="CY46" s="649"/>
      <c r="CZ46" s="652">
        <v>5.2</v>
      </c>
      <c r="DA46" s="653"/>
      <c r="DB46" s="653"/>
      <c r="DC46" s="665"/>
      <c r="DD46" s="656">
        <v>603102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1655569</v>
      </c>
      <c r="CS47" s="683"/>
      <c r="CT47" s="683"/>
      <c r="CU47" s="683"/>
      <c r="CV47" s="683"/>
      <c r="CW47" s="683"/>
      <c r="CX47" s="683"/>
      <c r="CY47" s="684"/>
      <c r="CZ47" s="652">
        <v>3.2</v>
      </c>
      <c r="DA47" s="681"/>
      <c r="DB47" s="681"/>
      <c r="DC47" s="685"/>
      <c r="DD47" s="656">
        <v>33438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246</v>
      </c>
      <c r="CS48" s="648"/>
      <c r="CT48" s="648"/>
      <c r="CU48" s="648"/>
      <c r="CV48" s="648"/>
      <c r="CW48" s="648"/>
      <c r="CX48" s="648"/>
      <c r="CY48" s="649"/>
      <c r="CZ48" s="652" t="s">
        <v>234</v>
      </c>
      <c r="DA48" s="653"/>
      <c r="DB48" s="653"/>
      <c r="DC48" s="665"/>
      <c r="DD48" s="656" t="s">
        <v>246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51379598</v>
      </c>
      <c r="CS49" s="718"/>
      <c r="CT49" s="718"/>
      <c r="CU49" s="718"/>
      <c r="CV49" s="718"/>
      <c r="CW49" s="718"/>
      <c r="CX49" s="718"/>
      <c r="CY49" s="749"/>
      <c r="CZ49" s="743">
        <v>100</v>
      </c>
      <c r="DA49" s="750"/>
      <c r="DB49" s="750"/>
      <c r="DC49" s="751"/>
      <c r="DD49" s="752">
        <v>24010503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95AzQXv2HA0vvhQAW/kblVcj3NryyUVYgGVWvL2fs1me1Rw1yNG6jIqr+/MeL1gTZaIOcG9lQkjykJ/U/lzZ/g==" saltValue="mSJpP42zhV87oZG6du7K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390</v>
      </c>
      <c r="C7" s="780"/>
      <c r="D7" s="780"/>
      <c r="E7" s="780"/>
      <c r="F7" s="780"/>
      <c r="G7" s="780"/>
      <c r="H7" s="780"/>
      <c r="I7" s="780"/>
      <c r="J7" s="780"/>
      <c r="K7" s="780"/>
      <c r="L7" s="780"/>
      <c r="M7" s="780"/>
      <c r="N7" s="780"/>
      <c r="O7" s="780"/>
      <c r="P7" s="781"/>
      <c r="Q7" s="782">
        <v>52725</v>
      </c>
      <c r="R7" s="783"/>
      <c r="S7" s="783"/>
      <c r="T7" s="783"/>
      <c r="U7" s="783"/>
      <c r="V7" s="783">
        <v>49726</v>
      </c>
      <c r="W7" s="783"/>
      <c r="X7" s="783"/>
      <c r="Y7" s="783"/>
      <c r="Z7" s="783"/>
      <c r="AA7" s="783">
        <v>2999</v>
      </c>
      <c r="AB7" s="783"/>
      <c r="AC7" s="783"/>
      <c r="AD7" s="783"/>
      <c r="AE7" s="784"/>
      <c r="AF7" s="785">
        <v>1398</v>
      </c>
      <c r="AG7" s="786"/>
      <c r="AH7" s="786"/>
      <c r="AI7" s="786"/>
      <c r="AJ7" s="787"/>
      <c r="AK7" s="822">
        <v>7918</v>
      </c>
      <c r="AL7" s="823"/>
      <c r="AM7" s="823"/>
      <c r="AN7" s="823"/>
      <c r="AO7" s="823"/>
      <c r="AP7" s="823">
        <v>28758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-1</v>
      </c>
      <c r="CI7" s="820"/>
      <c r="CJ7" s="820"/>
      <c r="CK7" s="820"/>
      <c r="CL7" s="821"/>
      <c r="CM7" s="819">
        <v>321</v>
      </c>
      <c r="CN7" s="820"/>
      <c r="CO7" s="820"/>
      <c r="CP7" s="820"/>
      <c r="CQ7" s="821"/>
      <c r="CR7" s="819">
        <v>5</v>
      </c>
      <c r="CS7" s="820"/>
      <c r="CT7" s="820"/>
      <c r="CU7" s="820"/>
      <c r="CV7" s="821"/>
      <c r="CW7" s="819" t="s">
        <v>596</v>
      </c>
      <c r="CX7" s="820"/>
      <c r="CY7" s="820"/>
      <c r="CZ7" s="820"/>
      <c r="DA7" s="821"/>
      <c r="DB7" s="819" t="s">
        <v>516</v>
      </c>
      <c r="DC7" s="820"/>
      <c r="DD7" s="820"/>
      <c r="DE7" s="820"/>
      <c r="DF7" s="821"/>
      <c r="DG7" s="819" t="s">
        <v>516</v>
      </c>
      <c r="DH7" s="820"/>
      <c r="DI7" s="820"/>
      <c r="DJ7" s="820"/>
      <c r="DK7" s="821"/>
      <c r="DL7" s="819" t="s">
        <v>516</v>
      </c>
      <c r="DM7" s="820"/>
      <c r="DN7" s="820"/>
      <c r="DO7" s="820"/>
      <c r="DP7" s="821"/>
      <c r="DQ7" s="819" t="s">
        <v>516</v>
      </c>
      <c r="DR7" s="820"/>
      <c r="DS7" s="820"/>
      <c r="DT7" s="820"/>
      <c r="DU7" s="821"/>
      <c r="DV7" s="800"/>
      <c r="DW7" s="801"/>
      <c r="DX7" s="801"/>
      <c r="DY7" s="801"/>
      <c r="DZ7" s="802"/>
      <c r="EA7" s="256"/>
    </row>
    <row r="8" spans="1:131" s="257" customFormat="1" ht="26.25" customHeight="1">
      <c r="A8" s="263">
        <v>2</v>
      </c>
      <c r="B8" s="803" t="s">
        <v>391</v>
      </c>
      <c r="C8" s="804"/>
      <c r="D8" s="804"/>
      <c r="E8" s="804"/>
      <c r="F8" s="804"/>
      <c r="G8" s="804"/>
      <c r="H8" s="804"/>
      <c r="I8" s="804"/>
      <c r="J8" s="804"/>
      <c r="K8" s="804"/>
      <c r="L8" s="804"/>
      <c r="M8" s="804"/>
      <c r="N8" s="804"/>
      <c r="O8" s="804"/>
      <c r="P8" s="805"/>
      <c r="Q8" s="806">
        <v>748</v>
      </c>
      <c r="R8" s="807"/>
      <c r="S8" s="807"/>
      <c r="T8" s="807"/>
      <c r="U8" s="807"/>
      <c r="V8" s="807">
        <v>748</v>
      </c>
      <c r="W8" s="807"/>
      <c r="X8" s="807"/>
      <c r="Y8" s="807"/>
      <c r="Z8" s="807"/>
      <c r="AA8" s="807">
        <v>0</v>
      </c>
      <c r="AB8" s="807"/>
      <c r="AC8" s="807"/>
      <c r="AD8" s="807"/>
      <c r="AE8" s="808"/>
      <c r="AF8" s="809">
        <v>0</v>
      </c>
      <c r="AG8" s="810"/>
      <c r="AH8" s="810"/>
      <c r="AI8" s="810"/>
      <c r="AJ8" s="811"/>
      <c r="AK8" s="812">
        <v>109</v>
      </c>
      <c r="AL8" s="813"/>
      <c r="AM8" s="813"/>
      <c r="AN8" s="813"/>
      <c r="AO8" s="813"/>
      <c r="AP8" s="813">
        <v>336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7</v>
      </c>
      <c r="CI8" s="830"/>
      <c r="CJ8" s="830"/>
      <c r="CK8" s="830"/>
      <c r="CL8" s="831"/>
      <c r="CM8" s="829">
        <v>85</v>
      </c>
      <c r="CN8" s="830"/>
      <c r="CO8" s="830"/>
      <c r="CP8" s="830"/>
      <c r="CQ8" s="831"/>
      <c r="CR8" s="829">
        <v>50</v>
      </c>
      <c r="CS8" s="830"/>
      <c r="CT8" s="830"/>
      <c r="CU8" s="830"/>
      <c r="CV8" s="831"/>
      <c r="CW8" s="829" t="s">
        <v>516</v>
      </c>
      <c r="CX8" s="830"/>
      <c r="CY8" s="830"/>
      <c r="CZ8" s="830"/>
      <c r="DA8" s="831"/>
      <c r="DB8" s="829" t="s">
        <v>516</v>
      </c>
      <c r="DC8" s="830"/>
      <c r="DD8" s="830"/>
      <c r="DE8" s="830"/>
      <c r="DF8" s="831"/>
      <c r="DG8" s="829" t="s">
        <v>516</v>
      </c>
      <c r="DH8" s="830"/>
      <c r="DI8" s="830"/>
      <c r="DJ8" s="830"/>
      <c r="DK8" s="831"/>
      <c r="DL8" s="829" t="s">
        <v>516</v>
      </c>
      <c r="DM8" s="830"/>
      <c r="DN8" s="830"/>
      <c r="DO8" s="830"/>
      <c r="DP8" s="831"/>
      <c r="DQ8" s="829" t="s">
        <v>516</v>
      </c>
      <c r="DR8" s="830"/>
      <c r="DS8" s="830"/>
      <c r="DT8" s="830"/>
      <c r="DU8" s="831"/>
      <c r="DV8" s="832"/>
      <c r="DW8" s="833"/>
      <c r="DX8" s="833"/>
      <c r="DY8" s="833"/>
      <c r="DZ8" s="834"/>
      <c r="EA8" s="256"/>
    </row>
    <row r="9" spans="1:131" s="257" customFormat="1" ht="26.25" customHeight="1">
      <c r="A9" s="263">
        <v>3</v>
      </c>
      <c r="B9" s="803" t="s">
        <v>392</v>
      </c>
      <c r="C9" s="804"/>
      <c r="D9" s="804"/>
      <c r="E9" s="804"/>
      <c r="F9" s="804"/>
      <c r="G9" s="804"/>
      <c r="H9" s="804"/>
      <c r="I9" s="804"/>
      <c r="J9" s="804"/>
      <c r="K9" s="804"/>
      <c r="L9" s="804"/>
      <c r="M9" s="804"/>
      <c r="N9" s="804"/>
      <c r="O9" s="804"/>
      <c r="P9" s="805"/>
      <c r="Q9" s="806">
        <v>180</v>
      </c>
      <c r="R9" s="807"/>
      <c r="S9" s="807"/>
      <c r="T9" s="807"/>
      <c r="U9" s="807"/>
      <c r="V9" s="807">
        <v>175</v>
      </c>
      <c r="W9" s="807"/>
      <c r="X9" s="807"/>
      <c r="Y9" s="807"/>
      <c r="Z9" s="807"/>
      <c r="AA9" s="807">
        <v>4</v>
      </c>
      <c r="AB9" s="807"/>
      <c r="AC9" s="807"/>
      <c r="AD9" s="807"/>
      <c r="AE9" s="808"/>
      <c r="AF9" s="809">
        <v>4</v>
      </c>
      <c r="AG9" s="810"/>
      <c r="AH9" s="810"/>
      <c r="AI9" s="810"/>
      <c r="AJ9" s="811"/>
      <c r="AK9" s="812">
        <v>129</v>
      </c>
      <c r="AL9" s="813"/>
      <c r="AM9" s="813"/>
      <c r="AN9" s="813"/>
      <c r="AO9" s="813"/>
      <c r="AP9" s="813" t="s">
        <v>516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4</v>
      </c>
      <c r="CI9" s="830"/>
      <c r="CJ9" s="830"/>
      <c r="CK9" s="830"/>
      <c r="CL9" s="831"/>
      <c r="CM9" s="829">
        <v>63</v>
      </c>
      <c r="CN9" s="830"/>
      <c r="CO9" s="830"/>
      <c r="CP9" s="830"/>
      <c r="CQ9" s="831"/>
      <c r="CR9" s="829">
        <v>10</v>
      </c>
      <c r="CS9" s="830"/>
      <c r="CT9" s="830"/>
      <c r="CU9" s="830"/>
      <c r="CV9" s="831"/>
      <c r="CW9" s="829" t="s">
        <v>516</v>
      </c>
      <c r="CX9" s="830"/>
      <c r="CY9" s="830"/>
      <c r="CZ9" s="830"/>
      <c r="DA9" s="831"/>
      <c r="DB9" s="829" t="s">
        <v>516</v>
      </c>
      <c r="DC9" s="830"/>
      <c r="DD9" s="830"/>
      <c r="DE9" s="830"/>
      <c r="DF9" s="831"/>
      <c r="DG9" s="829" t="s">
        <v>516</v>
      </c>
      <c r="DH9" s="830"/>
      <c r="DI9" s="830"/>
      <c r="DJ9" s="830"/>
      <c r="DK9" s="831"/>
      <c r="DL9" s="829" t="s">
        <v>516</v>
      </c>
      <c r="DM9" s="830"/>
      <c r="DN9" s="830"/>
      <c r="DO9" s="830"/>
      <c r="DP9" s="831"/>
      <c r="DQ9" s="829" t="s">
        <v>516</v>
      </c>
      <c r="DR9" s="830"/>
      <c r="DS9" s="830"/>
      <c r="DT9" s="830"/>
      <c r="DU9" s="831"/>
      <c r="DV9" s="832"/>
      <c r="DW9" s="833"/>
      <c r="DX9" s="833"/>
      <c r="DY9" s="833"/>
      <c r="DZ9" s="834"/>
      <c r="EA9" s="256"/>
    </row>
    <row r="10" spans="1:131" s="257" customFormat="1" ht="26.25" customHeight="1">
      <c r="A10" s="263">
        <v>4</v>
      </c>
      <c r="B10" s="803" t="s">
        <v>393</v>
      </c>
      <c r="C10" s="804"/>
      <c r="D10" s="804"/>
      <c r="E10" s="804"/>
      <c r="F10" s="804"/>
      <c r="G10" s="804"/>
      <c r="H10" s="804"/>
      <c r="I10" s="804"/>
      <c r="J10" s="804"/>
      <c r="K10" s="804"/>
      <c r="L10" s="804"/>
      <c r="M10" s="804"/>
      <c r="N10" s="804"/>
      <c r="O10" s="804"/>
      <c r="P10" s="805"/>
      <c r="Q10" s="806">
        <v>2645</v>
      </c>
      <c r="R10" s="807"/>
      <c r="S10" s="807"/>
      <c r="T10" s="807"/>
      <c r="U10" s="807"/>
      <c r="V10" s="807">
        <v>2527</v>
      </c>
      <c r="W10" s="807"/>
      <c r="X10" s="807"/>
      <c r="Y10" s="807"/>
      <c r="Z10" s="807"/>
      <c r="AA10" s="807">
        <v>118</v>
      </c>
      <c r="AB10" s="807"/>
      <c r="AC10" s="807"/>
      <c r="AD10" s="807"/>
      <c r="AE10" s="808"/>
      <c r="AF10" s="809">
        <v>79</v>
      </c>
      <c r="AG10" s="810"/>
      <c r="AH10" s="810"/>
      <c r="AI10" s="810"/>
      <c r="AJ10" s="811"/>
      <c r="AK10" s="812">
        <v>753</v>
      </c>
      <c r="AL10" s="813"/>
      <c r="AM10" s="813"/>
      <c r="AN10" s="813"/>
      <c r="AO10" s="813"/>
      <c r="AP10" s="813" t="s">
        <v>516</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395</v>
      </c>
      <c r="B23" s="838" t="s">
        <v>396</v>
      </c>
      <c r="C23" s="839"/>
      <c r="D23" s="839"/>
      <c r="E23" s="839"/>
      <c r="F23" s="839"/>
      <c r="G23" s="839"/>
      <c r="H23" s="839"/>
      <c r="I23" s="839"/>
      <c r="J23" s="839"/>
      <c r="K23" s="839"/>
      <c r="L23" s="839"/>
      <c r="M23" s="839"/>
      <c r="N23" s="839"/>
      <c r="O23" s="839"/>
      <c r="P23" s="840"/>
      <c r="Q23" s="841">
        <v>54509</v>
      </c>
      <c r="R23" s="842"/>
      <c r="S23" s="842"/>
      <c r="T23" s="842"/>
      <c r="U23" s="842"/>
      <c r="V23" s="842">
        <v>51388</v>
      </c>
      <c r="W23" s="842"/>
      <c r="X23" s="842"/>
      <c r="Y23" s="842"/>
      <c r="Z23" s="842"/>
      <c r="AA23" s="842">
        <v>3121</v>
      </c>
      <c r="AB23" s="842"/>
      <c r="AC23" s="842"/>
      <c r="AD23" s="842"/>
      <c r="AE23" s="843"/>
      <c r="AF23" s="844">
        <v>1482</v>
      </c>
      <c r="AG23" s="842"/>
      <c r="AH23" s="842"/>
      <c r="AI23" s="842"/>
      <c r="AJ23" s="845"/>
      <c r="AK23" s="846"/>
      <c r="AL23" s="847"/>
      <c r="AM23" s="847"/>
      <c r="AN23" s="847"/>
      <c r="AO23" s="847"/>
      <c r="AP23" s="842">
        <v>29094</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373</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408</v>
      </c>
      <c r="C28" s="780"/>
      <c r="D28" s="780"/>
      <c r="E28" s="780"/>
      <c r="F28" s="780"/>
      <c r="G28" s="780"/>
      <c r="H28" s="780"/>
      <c r="I28" s="780"/>
      <c r="J28" s="780"/>
      <c r="K28" s="780"/>
      <c r="L28" s="780"/>
      <c r="M28" s="780"/>
      <c r="N28" s="780"/>
      <c r="O28" s="780"/>
      <c r="P28" s="781"/>
      <c r="Q28" s="870">
        <v>6221</v>
      </c>
      <c r="R28" s="871"/>
      <c r="S28" s="871"/>
      <c r="T28" s="871"/>
      <c r="U28" s="871"/>
      <c r="V28" s="871">
        <v>6010</v>
      </c>
      <c r="W28" s="871"/>
      <c r="X28" s="871"/>
      <c r="Y28" s="871"/>
      <c r="Z28" s="871"/>
      <c r="AA28" s="871">
        <v>211</v>
      </c>
      <c r="AB28" s="871"/>
      <c r="AC28" s="871"/>
      <c r="AD28" s="871"/>
      <c r="AE28" s="872"/>
      <c r="AF28" s="873">
        <v>211</v>
      </c>
      <c r="AG28" s="871"/>
      <c r="AH28" s="871"/>
      <c r="AI28" s="871"/>
      <c r="AJ28" s="874"/>
      <c r="AK28" s="875">
        <v>472</v>
      </c>
      <c r="AL28" s="866"/>
      <c r="AM28" s="866"/>
      <c r="AN28" s="866"/>
      <c r="AO28" s="866"/>
      <c r="AP28" s="866" t="s">
        <v>516</v>
      </c>
      <c r="AQ28" s="866"/>
      <c r="AR28" s="866"/>
      <c r="AS28" s="866"/>
      <c r="AT28" s="866"/>
      <c r="AU28" s="866" t="s">
        <v>516</v>
      </c>
      <c r="AV28" s="866"/>
      <c r="AW28" s="866"/>
      <c r="AX28" s="866"/>
      <c r="AY28" s="866"/>
      <c r="AZ28" s="867" t="s">
        <v>597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409</v>
      </c>
      <c r="C29" s="804"/>
      <c r="D29" s="804"/>
      <c r="E29" s="804"/>
      <c r="F29" s="804"/>
      <c r="G29" s="804"/>
      <c r="H29" s="804"/>
      <c r="I29" s="804"/>
      <c r="J29" s="804"/>
      <c r="K29" s="804"/>
      <c r="L29" s="804"/>
      <c r="M29" s="804"/>
      <c r="N29" s="804"/>
      <c r="O29" s="804"/>
      <c r="P29" s="805"/>
      <c r="Q29" s="806">
        <v>5402</v>
      </c>
      <c r="R29" s="807"/>
      <c r="S29" s="807"/>
      <c r="T29" s="807"/>
      <c r="U29" s="807"/>
      <c r="V29" s="807">
        <v>5231</v>
      </c>
      <c r="W29" s="807"/>
      <c r="X29" s="807"/>
      <c r="Y29" s="807"/>
      <c r="Z29" s="807"/>
      <c r="AA29" s="807">
        <v>171</v>
      </c>
      <c r="AB29" s="807"/>
      <c r="AC29" s="807"/>
      <c r="AD29" s="807"/>
      <c r="AE29" s="808"/>
      <c r="AF29" s="809">
        <v>171</v>
      </c>
      <c r="AG29" s="810"/>
      <c r="AH29" s="810"/>
      <c r="AI29" s="810"/>
      <c r="AJ29" s="811"/>
      <c r="AK29" s="878">
        <v>860</v>
      </c>
      <c r="AL29" s="879"/>
      <c r="AM29" s="879"/>
      <c r="AN29" s="879"/>
      <c r="AO29" s="879"/>
      <c r="AP29" s="879" t="s">
        <v>516</v>
      </c>
      <c r="AQ29" s="879"/>
      <c r="AR29" s="879"/>
      <c r="AS29" s="879"/>
      <c r="AT29" s="879"/>
      <c r="AU29" s="879" t="s">
        <v>516</v>
      </c>
      <c r="AV29" s="879"/>
      <c r="AW29" s="879"/>
      <c r="AX29" s="879"/>
      <c r="AY29" s="879"/>
      <c r="AZ29" s="880" t="s">
        <v>516</v>
      </c>
      <c r="BA29" s="881"/>
      <c r="BB29" s="881"/>
      <c r="BC29" s="881"/>
      <c r="BD29" s="882"/>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410</v>
      </c>
      <c r="C30" s="804"/>
      <c r="D30" s="804"/>
      <c r="E30" s="804"/>
      <c r="F30" s="804"/>
      <c r="G30" s="804"/>
      <c r="H30" s="804"/>
      <c r="I30" s="804"/>
      <c r="J30" s="804"/>
      <c r="K30" s="804"/>
      <c r="L30" s="804"/>
      <c r="M30" s="804"/>
      <c r="N30" s="804"/>
      <c r="O30" s="804"/>
      <c r="P30" s="805"/>
      <c r="Q30" s="806">
        <v>772</v>
      </c>
      <c r="R30" s="807"/>
      <c r="S30" s="807"/>
      <c r="T30" s="807"/>
      <c r="U30" s="807"/>
      <c r="V30" s="807">
        <v>763</v>
      </c>
      <c r="W30" s="807"/>
      <c r="X30" s="807"/>
      <c r="Y30" s="807"/>
      <c r="Z30" s="807"/>
      <c r="AA30" s="807">
        <v>9</v>
      </c>
      <c r="AB30" s="807"/>
      <c r="AC30" s="807"/>
      <c r="AD30" s="807"/>
      <c r="AE30" s="808"/>
      <c r="AF30" s="809">
        <v>9</v>
      </c>
      <c r="AG30" s="810"/>
      <c r="AH30" s="810"/>
      <c r="AI30" s="810"/>
      <c r="AJ30" s="811"/>
      <c r="AK30" s="878">
        <v>131</v>
      </c>
      <c r="AL30" s="879"/>
      <c r="AM30" s="879"/>
      <c r="AN30" s="879"/>
      <c r="AO30" s="879"/>
      <c r="AP30" s="879" t="s">
        <v>516</v>
      </c>
      <c r="AQ30" s="879"/>
      <c r="AR30" s="879"/>
      <c r="AS30" s="879"/>
      <c r="AT30" s="879"/>
      <c r="AU30" s="879" t="s">
        <v>516</v>
      </c>
      <c r="AV30" s="879"/>
      <c r="AW30" s="879"/>
      <c r="AX30" s="879"/>
      <c r="AY30" s="879"/>
      <c r="AZ30" s="880" t="s">
        <v>516</v>
      </c>
      <c r="BA30" s="881"/>
      <c r="BB30" s="881"/>
      <c r="BC30" s="881"/>
      <c r="BD30" s="882"/>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411</v>
      </c>
      <c r="C31" s="804"/>
      <c r="D31" s="804"/>
      <c r="E31" s="804"/>
      <c r="F31" s="804"/>
      <c r="G31" s="804"/>
      <c r="H31" s="804"/>
      <c r="I31" s="804"/>
      <c r="J31" s="804"/>
      <c r="K31" s="804"/>
      <c r="L31" s="804"/>
      <c r="M31" s="804"/>
      <c r="N31" s="804"/>
      <c r="O31" s="804"/>
      <c r="P31" s="805"/>
      <c r="Q31" s="806">
        <v>2243</v>
      </c>
      <c r="R31" s="807"/>
      <c r="S31" s="807"/>
      <c r="T31" s="807"/>
      <c r="U31" s="807"/>
      <c r="V31" s="807">
        <v>1741</v>
      </c>
      <c r="W31" s="807"/>
      <c r="X31" s="807"/>
      <c r="Y31" s="807"/>
      <c r="Z31" s="807"/>
      <c r="AA31" s="807">
        <v>502</v>
      </c>
      <c r="AB31" s="807"/>
      <c r="AC31" s="807"/>
      <c r="AD31" s="807"/>
      <c r="AE31" s="808"/>
      <c r="AF31" s="809">
        <v>4318</v>
      </c>
      <c r="AG31" s="810"/>
      <c r="AH31" s="810"/>
      <c r="AI31" s="810"/>
      <c r="AJ31" s="811"/>
      <c r="AK31" s="878">
        <v>15</v>
      </c>
      <c r="AL31" s="879"/>
      <c r="AM31" s="879"/>
      <c r="AN31" s="879"/>
      <c r="AO31" s="879"/>
      <c r="AP31" s="879">
        <v>154</v>
      </c>
      <c r="AQ31" s="879"/>
      <c r="AR31" s="879"/>
      <c r="AS31" s="879"/>
      <c r="AT31" s="879"/>
      <c r="AU31" s="879" t="s">
        <v>516</v>
      </c>
      <c r="AV31" s="879"/>
      <c r="AW31" s="879"/>
      <c r="AX31" s="879"/>
      <c r="AY31" s="879"/>
      <c r="AZ31" s="880" t="s">
        <v>516</v>
      </c>
      <c r="BA31" s="881"/>
      <c r="BB31" s="881"/>
      <c r="BC31" s="881"/>
      <c r="BD31" s="882"/>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413</v>
      </c>
      <c r="C32" s="804"/>
      <c r="D32" s="804"/>
      <c r="E32" s="804"/>
      <c r="F32" s="804"/>
      <c r="G32" s="804"/>
      <c r="H32" s="804"/>
      <c r="I32" s="804"/>
      <c r="J32" s="804"/>
      <c r="K32" s="804"/>
      <c r="L32" s="804"/>
      <c r="M32" s="804"/>
      <c r="N32" s="804"/>
      <c r="O32" s="804"/>
      <c r="P32" s="805"/>
      <c r="Q32" s="806">
        <v>3691</v>
      </c>
      <c r="R32" s="807"/>
      <c r="S32" s="807"/>
      <c r="T32" s="807"/>
      <c r="U32" s="807"/>
      <c r="V32" s="807">
        <v>3705</v>
      </c>
      <c r="W32" s="807"/>
      <c r="X32" s="807"/>
      <c r="Y32" s="807"/>
      <c r="Z32" s="807"/>
      <c r="AA32" s="807">
        <v>-14</v>
      </c>
      <c r="AB32" s="807"/>
      <c r="AC32" s="807"/>
      <c r="AD32" s="807"/>
      <c r="AE32" s="808"/>
      <c r="AF32" s="809">
        <v>1464</v>
      </c>
      <c r="AG32" s="810"/>
      <c r="AH32" s="810"/>
      <c r="AI32" s="810"/>
      <c r="AJ32" s="811"/>
      <c r="AK32" s="878">
        <v>1638</v>
      </c>
      <c r="AL32" s="879"/>
      <c r="AM32" s="879"/>
      <c r="AN32" s="879"/>
      <c r="AO32" s="879"/>
      <c r="AP32" s="879">
        <v>13904</v>
      </c>
      <c r="AQ32" s="879"/>
      <c r="AR32" s="879"/>
      <c r="AS32" s="879"/>
      <c r="AT32" s="879"/>
      <c r="AU32" s="879">
        <v>6013</v>
      </c>
      <c r="AV32" s="879"/>
      <c r="AW32" s="879"/>
      <c r="AX32" s="879"/>
      <c r="AY32" s="879"/>
      <c r="AZ32" s="880" t="s">
        <v>516</v>
      </c>
      <c r="BA32" s="881"/>
      <c r="BB32" s="881"/>
      <c r="BC32" s="881"/>
      <c r="BD32" s="882"/>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415</v>
      </c>
      <c r="C33" s="804"/>
      <c r="D33" s="804"/>
      <c r="E33" s="804"/>
      <c r="F33" s="804"/>
      <c r="G33" s="804"/>
      <c r="H33" s="804"/>
      <c r="I33" s="804"/>
      <c r="J33" s="804"/>
      <c r="K33" s="804"/>
      <c r="L33" s="804"/>
      <c r="M33" s="804"/>
      <c r="N33" s="804"/>
      <c r="O33" s="804"/>
      <c r="P33" s="805"/>
      <c r="Q33" s="806">
        <v>137</v>
      </c>
      <c r="R33" s="807"/>
      <c r="S33" s="807"/>
      <c r="T33" s="807"/>
      <c r="U33" s="807"/>
      <c r="V33" s="807">
        <v>39</v>
      </c>
      <c r="W33" s="807"/>
      <c r="X33" s="807"/>
      <c r="Y33" s="807"/>
      <c r="Z33" s="807"/>
      <c r="AA33" s="807">
        <v>98</v>
      </c>
      <c r="AB33" s="807"/>
      <c r="AC33" s="807"/>
      <c r="AD33" s="807"/>
      <c r="AE33" s="808"/>
      <c r="AF33" s="809" t="s">
        <v>234</v>
      </c>
      <c r="AG33" s="810"/>
      <c r="AH33" s="810"/>
      <c r="AI33" s="810"/>
      <c r="AJ33" s="811"/>
      <c r="AK33" s="878">
        <v>39</v>
      </c>
      <c r="AL33" s="879"/>
      <c r="AM33" s="879"/>
      <c r="AN33" s="879"/>
      <c r="AO33" s="879"/>
      <c r="AP33" s="879" t="s">
        <v>516</v>
      </c>
      <c r="AQ33" s="879"/>
      <c r="AR33" s="879"/>
      <c r="AS33" s="879"/>
      <c r="AT33" s="879"/>
      <c r="AU33" s="879" t="s">
        <v>516</v>
      </c>
      <c r="AV33" s="879"/>
      <c r="AW33" s="879"/>
      <c r="AX33" s="879"/>
      <c r="AY33" s="879"/>
      <c r="AZ33" s="880" t="s">
        <v>516</v>
      </c>
      <c r="BA33" s="881"/>
      <c r="BB33" s="881"/>
      <c r="BC33" s="881"/>
      <c r="BD33" s="882"/>
      <c r="BE33" s="876" t="s">
        <v>416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3"/>
      <c r="BA34" s="883"/>
      <c r="BB34" s="883"/>
      <c r="BC34" s="883"/>
      <c r="BD34" s="883"/>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3"/>
      <c r="BA35" s="883"/>
      <c r="BB35" s="883"/>
      <c r="BC35" s="883"/>
      <c r="BD35" s="883"/>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3"/>
      <c r="BA36" s="883"/>
      <c r="BB36" s="883"/>
      <c r="BC36" s="883"/>
      <c r="BD36" s="883"/>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3"/>
      <c r="BA37" s="883"/>
      <c r="BB37" s="883"/>
      <c r="BC37" s="883"/>
      <c r="BD37" s="883"/>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3"/>
      <c r="BA38" s="883"/>
      <c r="BB38" s="883"/>
      <c r="BC38" s="883"/>
      <c r="BD38" s="883"/>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3"/>
      <c r="BA39" s="883"/>
      <c r="BB39" s="883"/>
      <c r="BC39" s="883"/>
      <c r="BD39" s="883"/>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3"/>
      <c r="BA40" s="883"/>
      <c r="BB40" s="883"/>
      <c r="BC40" s="883"/>
      <c r="BD40" s="883"/>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3"/>
      <c r="BA41" s="883"/>
      <c r="BB41" s="883"/>
      <c r="BC41" s="883"/>
      <c r="BD41" s="883"/>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3"/>
      <c r="BA42" s="883"/>
      <c r="BB42" s="883"/>
      <c r="BC42" s="883"/>
      <c r="BD42" s="883"/>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3"/>
      <c r="BA43" s="883"/>
      <c r="BB43" s="883"/>
      <c r="BC43" s="883"/>
      <c r="BD43" s="883"/>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3"/>
      <c r="BA44" s="883"/>
      <c r="BB44" s="883"/>
      <c r="BC44" s="883"/>
      <c r="BD44" s="883"/>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3"/>
      <c r="BA45" s="883"/>
      <c r="BB45" s="883"/>
      <c r="BC45" s="883"/>
      <c r="BD45" s="883"/>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3"/>
      <c r="BA46" s="883"/>
      <c r="BB46" s="883"/>
      <c r="BC46" s="883"/>
      <c r="BD46" s="883"/>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3"/>
      <c r="BA47" s="883"/>
      <c r="BB47" s="883"/>
      <c r="BC47" s="883"/>
      <c r="BD47" s="883"/>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3"/>
      <c r="BA48" s="883"/>
      <c r="BB48" s="883"/>
      <c r="BC48" s="883"/>
      <c r="BD48" s="883"/>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3"/>
      <c r="BA49" s="883"/>
      <c r="BB49" s="883"/>
      <c r="BC49" s="883"/>
      <c r="BD49" s="883"/>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395</v>
      </c>
      <c r="B63" s="838" t="s">
        <v>418</v>
      </c>
      <c r="C63" s="839"/>
      <c r="D63" s="839"/>
      <c r="E63" s="839"/>
      <c r="F63" s="839"/>
      <c r="G63" s="839"/>
      <c r="H63" s="839"/>
      <c r="I63" s="839"/>
      <c r="J63" s="839"/>
      <c r="K63" s="839"/>
      <c r="L63" s="839"/>
      <c r="M63" s="839"/>
      <c r="N63" s="839"/>
      <c r="O63" s="839"/>
      <c r="P63" s="840"/>
      <c r="Q63" s="889"/>
      <c r="R63" s="890"/>
      <c r="S63" s="890"/>
      <c r="T63" s="890"/>
      <c r="U63" s="890"/>
      <c r="V63" s="890"/>
      <c r="W63" s="890"/>
      <c r="X63" s="890"/>
      <c r="Y63" s="890"/>
      <c r="Z63" s="890"/>
      <c r="AA63" s="890"/>
      <c r="AB63" s="890"/>
      <c r="AC63" s="890"/>
      <c r="AD63" s="890"/>
      <c r="AE63" s="891"/>
      <c r="AF63" s="892">
        <v>6173</v>
      </c>
      <c r="AG63" s="893"/>
      <c r="AH63" s="893"/>
      <c r="AI63" s="893"/>
      <c r="AJ63" s="894"/>
      <c r="AK63" s="895"/>
      <c r="AL63" s="890"/>
      <c r="AM63" s="890"/>
      <c r="AN63" s="890"/>
      <c r="AO63" s="890"/>
      <c r="AP63" s="893">
        <v>14058</v>
      </c>
      <c r="AQ63" s="893"/>
      <c r="AR63" s="893"/>
      <c r="AS63" s="893"/>
      <c r="AT63" s="893"/>
      <c r="AU63" s="893">
        <v>6013</v>
      </c>
      <c r="AV63" s="893"/>
      <c r="AW63" s="893"/>
      <c r="AX63" s="893"/>
      <c r="AY63" s="893"/>
      <c r="AZ63" s="897"/>
      <c r="BA63" s="897"/>
      <c r="BB63" s="897"/>
      <c r="BC63" s="897"/>
      <c r="BD63" s="897"/>
      <c r="BE63" s="898"/>
      <c r="BF63" s="898"/>
      <c r="BG63" s="898"/>
      <c r="BH63" s="898"/>
      <c r="BI63" s="899"/>
      <c r="BJ63" s="900" t="s">
        <v>397</v>
      </c>
      <c r="BK63" s="901"/>
      <c r="BL63" s="901"/>
      <c r="BM63" s="901"/>
      <c r="BN63" s="902"/>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422</v>
      </c>
      <c r="W66" s="766"/>
      <c r="X66" s="766"/>
      <c r="Y66" s="766"/>
      <c r="Z66" s="767"/>
      <c r="AA66" s="765" t="s">
        <v>423</v>
      </c>
      <c r="AB66" s="766"/>
      <c r="AC66" s="766"/>
      <c r="AD66" s="766"/>
      <c r="AE66" s="767"/>
      <c r="AF66" s="903" t="s">
        <v>403</v>
      </c>
      <c r="AG66" s="861"/>
      <c r="AH66" s="861"/>
      <c r="AI66" s="861"/>
      <c r="AJ66" s="904"/>
      <c r="AK66" s="765" t="s">
        <v>404</v>
      </c>
      <c r="AL66" s="789"/>
      <c r="AM66" s="789"/>
      <c r="AN66" s="789"/>
      <c r="AO66" s="790"/>
      <c r="AP66" s="765" t="s">
        <v>405</v>
      </c>
      <c r="AQ66" s="766"/>
      <c r="AR66" s="766"/>
      <c r="AS66" s="766"/>
      <c r="AT66" s="767"/>
      <c r="AU66" s="765" t="s">
        <v>424</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4"/>
      <c r="AH67" s="864"/>
      <c r="AI67" s="864"/>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c r="A68" s="260">
        <v>1</v>
      </c>
      <c r="B68" s="920" t="s">
        <v>586</v>
      </c>
      <c r="C68" s="921"/>
      <c r="D68" s="921"/>
      <c r="E68" s="921"/>
      <c r="F68" s="921"/>
      <c r="G68" s="921"/>
      <c r="H68" s="921"/>
      <c r="I68" s="921"/>
      <c r="J68" s="921"/>
      <c r="K68" s="921"/>
      <c r="L68" s="921"/>
      <c r="M68" s="921"/>
      <c r="N68" s="921"/>
      <c r="O68" s="921"/>
      <c r="P68" s="922"/>
      <c r="Q68" s="923">
        <v>237</v>
      </c>
      <c r="R68" s="917"/>
      <c r="S68" s="917"/>
      <c r="T68" s="917"/>
      <c r="U68" s="917"/>
      <c r="V68" s="917">
        <v>168</v>
      </c>
      <c r="W68" s="917"/>
      <c r="X68" s="917"/>
      <c r="Y68" s="917"/>
      <c r="Z68" s="917"/>
      <c r="AA68" s="917">
        <v>69</v>
      </c>
      <c r="AB68" s="917"/>
      <c r="AC68" s="917"/>
      <c r="AD68" s="917"/>
      <c r="AE68" s="917"/>
      <c r="AF68" s="917">
        <v>69</v>
      </c>
      <c r="AG68" s="917"/>
      <c r="AH68" s="917"/>
      <c r="AI68" s="917"/>
      <c r="AJ68" s="917"/>
      <c r="AK68" s="917">
        <v>36</v>
      </c>
      <c r="AL68" s="917"/>
      <c r="AM68" s="917"/>
      <c r="AN68" s="917"/>
      <c r="AO68" s="917"/>
      <c r="AP68" s="917" t="s">
        <v>597</v>
      </c>
      <c r="AQ68" s="917"/>
      <c r="AR68" s="917"/>
      <c r="AS68" s="917"/>
      <c r="AT68" s="917"/>
      <c r="AU68" s="917" t="s">
        <v>597</v>
      </c>
      <c r="AV68" s="917"/>
      <c r="AW68" s="917"/>
      <c r="AX68" s="917"/>
      <c r="AY68" s="917"/>
      <c r="AZ68" s="918"/>
      <c r="BA68" s="918"/>
      <c r="BB68" s="918"/>
      <c r="BC68" s="918"/>
      <c r="BD68" s="919"/>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c r="A69" s="263">
        <v>2</v>
      </c>
      <c r="B69" s="924" t="s">
        <v>587</v>
      </c>
      <c r="C69" s="925"/>
      <c r="D69" s="925"/>
      <c r="E69" s="925"/>
      <c r="F69" s="925"/>
      <c r="G69" s="925"/>
      <c r="H69" s="925"/>
      <c r="I69" s="925"/>
      <c r="J69" s="925"/>
      <c r="K69" s="925"/>
      <c r="L69" s="925"/>
      <c r="M69" s="925"/>
      <c r="N69" s="925"/>
      <c r="O69" s="925"/>
      <c r="P69" s="926"/>
      <c r="Q69" s="927">
        <v>141</v>
      </c>
      <c r="R69" s="879"/>
      <c r="S69" s="879"/>
      <c r="T69" s="879"/>
      <c r="U69" s="879"/>
      <c r="V69" s="879">
        <v>137</v>
      </c>
      <c r="W69" s="879"/>
      <c r="X69" s="879"/>
      <c r="Y69" s="879"/>
      <c r="Z69" s="879"/>
      <c r="AA69" s="879">
        <v>4</v>
      </c>
      <c r="AB69" s="879"/>
      <c r="AC69" s="879"/>
      <c r="AD69" s="879"/>
      <c r="AE69" s="879"/>
      <c r="AF69" s="879">
        <v>4</v>
      </c>
      <c r="AG69" s="879"/>
      <c r="AH69" s="879"/>
      <c r="AI69" s="879"/>
      <c r="AJ69" s="879"/>
      <c r="AK69" s="879" t="s">
        <v>597</v>
      </c>
      <c r="AL69" s="879"/>
      <c r="AM69" s="879"/>
      <c r="AN69" s="879"/>
      <c r="AO69" s="879"/>
      <c r="AP69" s="879" t="s">
        <v>597</v>
      </c>
      <c r="AQ69" s="879"/>
      <c r="AR69" s="879"/>
      <c r="AS69" s="879"/>
      <c r="AT69" s="879"/>
      <c r="AU69" s="879" t="s">
        <v>597</v>
      </c>
      <c r="AV69" s="879"/>
      <c r="AW69" s="879"/>
      <c r="AX69" s="879"/>
      <c r="AY69" s="879"/>
      <c r="AZ69" s="928"/>
      <c r="BA69" s="928"/>
      <c r="BB69" s="928"/>
      <c r="BC69" s="928"/>
      <c r="BD69" s="929"/>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c r="A70" s="263">
        <v>3</v>
      </c>
      <c r="B70" s="924" t="s">
        <v>588</v>
      </c>
      <c r="C70" s="925"/>
      <c r="D70" s="925"/>
      <c r="E70" s="925"/>
      <c r="F70" s="925"/>
      <c r="G70" s="925"/>
      <c r="H70" s="925"/>
      <c r="I70" s="925"/>
      <c r="J70" s="925"/>
      <c r="K70" s="925"/>
      <c r="L70" s="925"/>
      <c r="M70" s="925"/>
      <c r="N70" s="925"/>
      <c r="O70" s="925"/>
      <c r="P70" s="926"/>
      <c r="Q70" s="927">
        <v>2402</v>
      </c>
      <c r="R70" s="879"/>
      <c r="S70" s="879"/>
      <c r="T70" s="879"/>
      <c r="U70" s="879"/>
      <c r="V70" s="879">
        <v>2362</v>
      </c>
      <c r="W70" s="879"/>
      <c r="X70" s="879"/>
      <c r="Y70" s="879"/>
      <c r="Z70" s="879"/>
      <c r="AA70" s="879">
        <v>40</v>
      </c>
      <c r="AB70" s="879"/>
      <c r="AC70" s="879"/>
      <c r="AD70" s="879"/>
      <c r="AE70" s="879"/>
      <c r="AF70" s="879">
        <v>40</v>
      </c>
      <c r="AG70" s="879"/>
      <c r="AH70" s="879"/>
      <c r="AI70" s="879"/>
      <c r="AJ70" s="879"/>
      <c r="AK70" s="879">
        <v>35</v>
      </c>
      <c r="AL70" s="879"/>
      <c r="AM70" s="879"/>
      <c r="AN70" s="879"/>
      <c r="AO70" s="879"/>
      <c r="AP70" s="879">
        <v>429</v>
      </c>
      <c r="AQ70" s="879"/>
      <c r="AR70" s="879"/>
      <c r="AS70" s="879"/>
      <c r="AT70" s="879"/>
      <c r="AU70" s="879">
        <v>138</v>
      </c>
      <c r="AV70" s="879"/>
      <c r="AW70" s="879"/>
      <c r="AX70" s="879"/>
      <c r="AY70" s="879"/>
      <c r="AZ70" s="928"/>
      <c r="BA70" s="928"/>
      <c r="BB70" s="928"/>
      <c r="BC70" s="928"/>
      <c r="BD70" s="929"/>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c r="A71" s="263">
        <v>4</v>
      </c>
      <c r="B71" s="924" t="s">
        <v>589</v>
      </c>
      <c r="C71" s="925"/>
      <c r="D71" s="925"/>
      <c r="E71" s="925"/>
      <c r="F71" s="925"/>
      <c r="G71" s="925"/>
      <c r="H71" s="925"/>
      <c r="I71" s="925"/>
      <c r="J71" s="925"/>
      <c r="K71" s="925"/>
      <c r="L71" s="925"/>
      <c r="M71" s="925"/>
      <c r="N71" s="925"/>
      <c r="O71" s="925"/>
      <c r="P71" s="926"/>
      <c r="Q71" s="927">
        <v>858</v>
      </c>
      <c r="R71" s="879"/>
      <c r="S71" s="879"/>
      <c r="T71" s="879"/>
      <c r="U71" s="879"/>
      <c r="V71" s="879">
        <v>856</v>
      </c>
      <c r="W71" s="879"/>
      <c r="X71" s="879"/>
      <c r="Y71" s="879"/>
      <c r="Z71" s="879"/>
      <c r="AA71" s="879">
        <v>2</v>
      </c>
      <c r="AB71" s="879"/>
      <c r="AC71" s="879"/>
      <c r="AD71" s="879"/>
      <c r="AE71" s="879"/>
      <c r="AF71" s="879">
        <v>2</v>
      </c>
      <c r="AG71" s="879"/>
      <c r="AH71" s="879"/>
      <c r="AI71" s="879"/>
      <c r="AJ71" s="879"/>
      <c r="AK71" s="879">
        <v>4</v>
      </c>
      <c r="AL71" s="879"/>
      <c r="AM71" s="879"/>
      <c r="AN71" s="879"/>
      <c r="AO71" s="879"/>
      <c r="AP71" s="879" t="s">
        <v>597</v>
      </c>
      <c r="AQ71" s="879"/>
      <c r="AR71" s="879"/>
      <c r="AS71" s="879"/>
      <c r="AT71" s="879"/>
      <c r="AU71" s="879" t="s">
        <v>597</v>
      </c>
      <c r="AV71" s="879"/>
      <c r="AW71" s="879"/>
      <c r="AX71" s="879"/>
      <c r="AY71" s="879"/>
      <c r="AZ71" s="928"/>
      <c r="BA71" s="928"/>
      <c r="BB71" s="928"/>
      <c r="BC71" s="928"/>
      <c r="BD71" s="929"/>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c r="A72" s="263">
        <v>5</v>
      </c>
      <c r="B72" s="924" t="s">
        <v>590</v>
      </c>
      <c r="C72" s="925"/>
      <c r="D72" s="925"/>
      <c r="E72" s="925"/>
      <c r="F72" s="925"/>
      <c r="G72" s="925"/>
      <c r="H72" s="925"/>
      <c r="I72" s="925"/>
      <c r="J72" s="925"/>
      <c r="K72" s="925"/>
      <c r="L72" s="925"/>
      <c r="M72" s="925"/>
      <c r="N72" s="925"/>
      <c r="O72" s="925"/>
      <c r="P72" s="926"/>
      <c r="Q72" s="927">
        <v>12230</v>
      </c>
      <c r="R72" s="879"/>
      <c r="S72" s="879"/>
      <c r="T72" s="879"/>
      <c r="U72" s="879"/>
      <c r="V72" s="879">
        <v>11541</v>
      </c>
      <c r="W72" s="879"/>
      <c r="X72" s="879"/>
      <c r="Y72" s="879"/>
      <c r="Z72" s="879"/>
      <c r="AA72" s="879">
        <v>689</v>
      </c>
      <c r="AB72" s="879"/>
      <c r="AC72" s="879"/>
      <c r="AD72" s="879"/>
      <c r="AE72" s="879"/>
      <c r="AF72" s="879">
        <v>689</v>
      </c>
      <c r="AG72" s="879"/>
      <c r="AH72" s="879"/>
      <c r="AI72" s="879"/>
      <c r="AJ72" s="879"/>
      <c r="AK72" s="879">
        <v>318</v>
      </c>
      <c r="AL72" s="879"/>
      <c r="AM72" s="879"/>
      <c r="AN72" s="879"/>
      <c r="AO72" s="879"/>
      <c r="AP72" s="879" t="s">
        <v>597</v>
      </c>
      <c r="AQ72" s="879"/>
      <c r="AR72" s="879"/>
      <c r="AS72" s="879"/>
      <c r="AT72" s="879"/>
      <c r="AU72" s="879" t="s">
        <v>597</v>
      </c>
      <c r="AV72" s="879"/>
      <c r="AW72" s="879"/>
      <c r="AX72" s="879"/>
      <c r="AY72" s="879"/>
      <c r="AZ72" s="928"/>
      <c r="BA72" s="928"/>
      <c r="BB72" s="928"/>
      <c r="BC72" s="928"/>
      <c r="BD72" s="929"/>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c r="A73" s="263">
        <v>6</v>
      </c>
      <c r="B73" s="924"/>
      <c r="C73" s="925"/>
      <c r="D73" s="925"/>
      <c r="E73" s="925"/>
      <c r="F73" s="925"/>
      <c r="G73" s="925"/>
      <c r="H73" s="925"/>
      <c r="I73" s="925"/>
      <c r="J73" s="925"/>
      <c r="K73" s="925"/>
      <c r="L73" s="925"/>
      <c r="M73" s="925"/>
      <c r="N73" s="925"/>
      <c r="O73" s="925"/>
      <c r="P73" s="926"/>
      <c r="Q73" s="927"/>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8"/>
      <c r="BA73" s="928"/>
      <c r="BB73" s="928"/>
      <c r="BC73" s="928"/>
      <c r="BD73" s="929"/>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c r="A74" s="263">
        <v>7</v>
      </c>
      <c r="B74" s="924"/>
      <c r="C74" s="925"/>
      <c r="D74" s="925"/>
      <c r="E74" s="925"/>
      <c r="F74" s="925"/>
      <c r="G74" s="925"/>
      <c r="H74" s="925"/>
      <c r="I74" s="925"/>
      <c r="J74" s="925"/>
      <c r="K74" s="925"/>
      <c r="L74" s="925"/>
      <c r="M74" s="925"/>
      <c r="N74" s="925"/>
      <c r="O74" s="925"/>
      <c r="P74" s="926"/>
      <c r="Q74" s="927"/>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8"/>
      <c r="BA74" s="928"/>
      <c r="BB74" s="928"/>
      <c r="BC74" s="928"/>
      <c r="BD74" s="929"/>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c r="A75" s="263">
        <v>8</v>
      </c>
      <c r="B75" s="924"/>
      <c r="C75" s="925"/>
      <c r="D75" s="925"/>
      <c r="E75" s="925"/>
      <c r="F75" s="925"/>
      <c r="G75" s="925"/>
      <c r="H75" s="925"/>
      <c r="I75" s="925"/>
      <c r="J75" s="925"/>
      <c r="K75" s="925"/>
      <c r="L75" s="925"/>
      <c r="M75" s="925"/>
      <c r="N75" s="925"/>
      <c r="O75" s="925"/>
      <c r="P75" s="926"/>
      <c r="Q75" s="930"/>
      <c r="R75" s="931"/>
      <c r="S75" s="931"/>
      <c r="T75" s="931"/>
      <c r="U75" s="878"/>
      <c r="V75" s="932"/>
      <c r="W75" s="931"/>
      <c r="X75" s="931"/>
      <c r="Y75" s="931"/>
      <c r="Z75" s="878"/>
      <c r="AA75" s="932"/>
      <c r="AB75" s="931"/>
      <c r="AC75" s="931"/>
      <c r="AD75" s="931"/>
      <c r="AE75" s="878"/>
      <c r="AF75" s="932"/>
      <c r="AG75" s="931"/>
      <c r="AH75" s="931"/>
      <c r="AI75" s="931"/>
      <c r="AJ75" s="878"/>
      <c r="AK75" s="932"/>
      <c r="AL75" s="931"/>
      <c r="AM75" s="931"/>
      <c r="AN75" s="931"/>
      <c r="AO75" s="878"/>
      <c r="AP75" s="932"/>
      <c r="AQ75" s="931"/>
      <c r="AR75" s="931"/>
      <c r="AS75" s="931"/>
      <c r="AT75" s="878"/>
      <c r="AU75" s="932"/>
      <c r="AV75" s="931"/>
      <c r="AW75" s="931"/>
      <c r="AX75" s="931"/>
      <c r="AY75" s="878"/>
      <c r="AZ75" s="928"/>
      <c r="BA75" s="928"/>
      <c r="BB75" s="928"/>
      <c r="BC75" s="928"/>
      <c r="BD75" s="929"/>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c r="A76" s="263">
        <v>9</v>
      </c>
      <c r="B76" s="924"/>
      <c r="C76" s="925"/>
      <c r="D76" s="925"/>
      <c r="E76" s="925"/>
      <c r="F76" s="925"/>
      <c r="G76" s="925"/>
      <c r="H76" s="925"/>
      <c r="I76" s="925"/>
      <c r="J76" s="925"/>
      <c r="K76" s="925"/>
      <c r="L76" s="925"/>
      <c r="M76" s="925"/>
      <c r="N76" s="925"/>
      <c r="O76" s="925"/>
      <c r="P76" s="926"/>
      <c r="Q76" s="930"/>
      <c r="R76" s="931"/>
      <c r="S76" s="931"/>
      <c r="T76" s="931"/>
      <c r="U76" s="878"/>
      <c r="V76" s="932"/>
      <c r="W76" s="931"/>
      <c r="X76" s="931"/>
      <c r="Y76" s="931"/>
      <c r="Z76" s="878"/>
      <c r="AA76" s="932"/>
      <c r="AB76" s="931"/>
      <c r="AC76" s="931"/>
      <c r="AD76" s="931"/>
      <c r="AE76" s="878"/>
      <c r="AF76" s="932"/>
      <c r="AG76" s="931"/>
      <c r="AH76" s="931"/>
      <c r="AI76" s="931"/>
      <c r="AJ76" s="878"/>
      <c r="AK76" s="932"/>
      <c r="AL76" s="931"/>
      <c r="AM76" s="931"/>
      <c r="AN76" s="931"/>
      <c r="AO76" s="878"/>
      <c r="AP76" s="932"/>
      <c r="AQ76" s="931"/>
      <c r="AR76" s="931"/>
      <c r="AS76" s="931"/>
      <c r="AT76" s="878"/>
      <c r="AU76" s="932"/>
      <c r="AV76" s="931"/>
      <c r="AW76" s="931"/>
      <c r="AX76" s="931"/>
      <c r="AY76" s="878"/>
      <c r="AZ76" s="928"/>
      <c r="BA76" s="928"/>
      <c r="BB76" s="928"/>
      <c r="BC76" s="928"/>
      <c r="BD76" s="929"/>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c r="A77" s="263">
        <v>10</v>
      </c>
      <c r="B77" s="924"/>
      <c r="C77" s="925"/>
      <c r="D77" s="925"/>
      <c r="E77" s="925"/>
      <c r="F77" s="925"/>
      <c r="G77" s="925"/>
      <c r="H77" s="925"/>
      <c r="I77" s="925"/>
      <c r="J77" s="925"/>
      <c r="K77" s="925"/>
      <c r="L77" s="925"/>
      <c r="M77" s="925"/>
      <c r="N77" s="925"/>
      <c r="O77" s="925"/>
      <c r="P77" s="926"/>
      <c r="Q77" s="930"/>
      <c r="R77" s="931"/>
      <c r="S77" s="931"/>
      <c r="T77" s="931"/>
      <c r="U77" s="878"/>
      <c r="V77" s="932"/>
      <c r="W77" s="931"/>
      <c r="X77" s="931"/>
      <c r="Y77" s="931"/>
      <c r="Z77" s="878"/>
      <c r="AA77" s="932"/>
      <c r="AB77" s="931"/>
      <c r="AC77" s="931"/>
      <c r="AD77" s="931"/>
      <c r="AE77" s="878"/>
      <c r="AF77" s="932"/>
      <c r="AG77" s="931"/>
      <c r="AH77" s="931"/>
      <c r="AI77" s="931"/>
      <c r="AJ77" s="878"/>
      <c r="AK77" s="932"/>
      <c r="AL77" s="931"/>
      <c r="AM77" s="931"/>
      <c r="AN77" s="931"/>
      <c r="AO77" s="878"/>
      <c r="AP77" s="932"/>
      <c r="AQ77" s="931"/>
      <c r="AR77" s="931"/>
      <c r="AS77" s="931"/>
      <c r="AT77" s="878"/>
      <c r="AU77" s="932"/>
      <c r="AV77" s="931"/>
      <c r="AW77" s="931"/>
      <c r="AX77" s="931"/>
      <c r="AY77" s="878"/>
      <c r="AZ77" s="928"/>
      <c r="BA77" s="928"/>
      <c r="BB77" s="928"/>
      <c r="BC77" s="928"/>
      <c r="BD77" s="929"/>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8"/>
      <c r="BA78" s="928"/>
      <c r="BB78" s="928"/>
      <c r="BC78" s="928"/>
      <c r="BD78" s="929"/>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8"/>
      <c r="BA79" s="928"/>
      <c r="BB79" s="928"/>
      <c r="BC79" s="928"/>
      <c r="BD79" s="929"/>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8"/>
      <c r="BA80" s="928"/>
      <c r="BB80" s="928"/>
      <c r="BC80" s="928"/>
      <c r="BD80" s="929"/>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8"/>
      <c r="BA81" s="928"/>
      <c r="BB81" s="928"/>
      <c r="BC81" s="928"/>
      <c r="BD81" s="929"/>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8"/>
      <c r="BA82" s="928"/>
      <c r="BB82" s="928"/>
      <c r="BC82" s="928"/>
      <c r="BD82" s="929"/>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8"/>
      <c r="BA83" s="928"/>
      <c r="BB83" s="928"/>
      <c r="BC83" s="928"/>
      <c r="BD83" s="929"/>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8"/>
      <c r="BA84" s="928"/>
      <c r="BB84" s="928"/>
      <c r="BC84" s="928"/>
      <c r="BD84" s="929"/>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8"/>
      <c r="BA85" s="928"/>
      <c r="BB85" s="928"/>
      <c r="BC85" s="928"/>
      <c r="BD85" s="929"/>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8"/>
      <c r="BA86" s="928"/>
      <c r="BB86" s="928"/>
      <c r="BC86" s="928"/>
      <c r="BD86" s="929"/>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c r="A88" s="266" t="s">
        <v>395</v>
      </c>
      <c r="B88" s="838" t="s">
        <v>425</v>
      </c>
      <c r="C88" s="839"/>
      <c r="D88" s="839"/>
      <c r="E88" s="839"/>
      <c r="F88" s="839"/>
      <c r="G88" s="839"/>
      <c r="H88" s="839"/>
      <c r="I88" s="839"/>
      <c r="J88" s="839"/>
      <c r="K88" s="839"/>
      <c r="L88" s="839"/>
      <c r="M88" s="839"/>
      <c r="N88" s="839"/>
      <c r="O88" s="839"/>
      <c r="P88" s="840"/>
      <c r="Q88" s="889"/>
      <c r="R88" s="890"/>
      <c r="S88" s="890"/>
      <c r="T88" s="890"/>
      <c r="U88" s="890"/>
      <c r="V88" s="890"/>
      <c r="W88" s="890"/>
      <c r="X88" s="890"/>
      <c r="Y88" s="890"/>
      <c r="Z88" s="890"/>
      <c r="AA88" s="890"/>
      <c r="AB88" s="890"/>
      <c r="AC88" s="890"/>
      <c r="AD88" s="890"/>
      <c r="AE88" s="890"/>
      <c r="AF88" s="893">
        <v>804</v>
      </c>
      <c r="AG88" s="893"/>
      <c r="AH88" s="893"/>
      <c r="AI88" s="893"/>
      <c r="AJ88" s="893"/>
      <c r="AK88" s="890"/>
      <c r="AL88" s="890"/>
      <c r="AM88" s="890"/>
      <c r="AN88" s="890"/>
      <c r="AO88" s="890"/>
      <c r="AP88" s="893">
        <v>429</v>
      </c>
      <c r="AQ88" s="893"/>
      <c r="AR88" s="893"/>
      <c r="AS88" s="893"/>
      <c r="AT88" s="893"/>
      <c r="AU88" s="893">
        <v>138</v>
      </c>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426</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v>65</v>
      </c>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427</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428</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2" t="s">
        <v>431</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432</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c r="A109" s="965" t="s">
        <v>433</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434</v>
      </c>
      <c r="AB109" s="946"/>
      <c r="AC109" s="946"/>
      <c r="AD109" s="946"/>
      <c r="AE109" s="947"/>
      <c r="AF109" s="945" t="s">
        <v>435</v>
      </c>
      <c r="AG109" s="946"/>
      <c r="AH109" s="946"/>
      <c r="AI109" s="946"/>
      <c r="AJ109" s="947"/>
      <c r="AK109" s="945" t="s">
        <v>308</v>
      </c>
      <c r="AL109" s="946"/>
      <c r="AM109" s="946"/>
      <c r="AN109" s="946"/>
      <c r="AO109" s="947"/>
      <c r="AP109" s="945" t="s">
        <v>436</v>
      </c>
      <c r="AQ109" s="946"/>
      <c r="AR109" s="946"/>
      <c r="AS109" s="946"/>
      <c r="AT109" s="948"/>
      <c r="AU109" s="965" t="s">
        <v>433</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434</v>
      </c>
      <c r="BR109" s="946"/>
      <c r="BS109" s="946"/>
      <c r="BT109" s="946"/>
      <c r="BU109" s="947"/>
      <c r="BV109" s="945" t="s">
        <v>435</v>
      </c>
      <c r="BW109" s="946"/>
      <c r="BX109" s="946"/>
      <c r="BY109" s="946"/>
      <c r="BZ109" s="947"/>
      <c r="CA109" s="945" t="s">
        <v>308</v>
      </c>
      <c r="CB109" s="946"/>
      <c r="CC109" s="946"/>
      <c r="CD109" s="946"/>
      <c r="CE109" s="947"/>
      <c r="CF109" s="966" t="s">
        <v>436</v>
      </c>
      <c r="CG109" s="966"/>
      <c r="CH109" s="966"/>
      <c r="CI109" s="966"/>
      <c r="CJ109" s="966"/>
      <c r="CK109" s="945" t="s">
        <v>437</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434</v>
      </c>
      <c r="DH109" s="946"/>
      <c r="DI109" s="946"/>
      <c r="DJ109" s="946"/>
      <c r="DK109" s="947"/>
      <c r="DL109" s="945" t="s">
        <v>435</v>
      </c>
      <c r="DM109" s="946"/>
      <c r="DN109" s="946"/>
      <c r="DO109" s="946"/>
      <c r="DP109" s="947"/>
      <c r="DQ109" s="945" t="s">
        <v>308</v>
      </c>
      <c r="DR109" s="946"/>
      <c r="DS109" s="946"/>
      <c r="DT109" s="946"/>
      <c r="DU109" s="947"/>
      <c r="DV109" s="945" t="s">
        <v>436</v>
      </c>
      <c r="DW109" s="946"/>
      <c r="DX109" s="946"/>
      <c r="DY109" s="946"/>
      <c r="DZ109" s="948"/>
    </row>
    <row r="110" spans="1:131" s="248" customFormat="1" ht="26.25" customHeight="1">
      <c r="A110" s="949" t="s">
        <v>438</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2993566</v>
      </c>
      <c r="AB110" s="953"/>
      <c r="AC110" s="953"/>
      <c r="AD110" s="953"/>
      <c r="AE110" s="954"/>
      <c r="AF110" s="955">
        <v>3021847</v>
      </c>
      <c r="AG110" s="953"/>
      <c r="AH110" s="953"/>
      <c r="AI110" s="953"/>
      <c r="AJ110" s="954"/>
      <c r="AK110" s="955">
        <v>2987305</v>
      </c>
      <c r="AL110" s="953"/>
      <c r="AM110" s="953"/>
      <c r="AN110" s="953"/>
      <c r="AO110" s="954"/>
      <c r="AP110" s="956">
        <v>21.2</v>
      </c>
      <c r="AQ110" s="957"/>
      <c r="AR110" s="957"/>
      <c r="AS110" s="957"/>
      <c r="AT110" s="958"/>
      <c r="AU110" s="959" t="s">
        <v>73</v>
      </c>
      <c r="AV110" s="960"/>
      <c r="AW110" s="960"/>
      <c r="AX110" s="960"/>
      <c r="AY110" s="960"/>
      <c r="AZ110" s="1001" t="s">
        <v>439</v>
      </c>
      <c r="BA110" s="950"/>
      <c r="BB110" s="950"/>
      <c r="BC110" s="950"/>
      <c r="BD110" s="950"/>
      <c r="BE110" s="950"/>
      <c r="BF110" s="950"/>
      <c r="BG110" s="950"/>
      <c r="BH110" s="950"/>
      <c r="BI110" s="950"/>
      <c r="BJ110" s="950"/>
      <c r="BK110" s="950"/>
      <c r="BL110" s="950"/>
      <c r="BM110" s="950"/>
      <c r="BN110" s="950"/>
      <c r="BO110" s="950"/>
      <c r="BP110" s="951"/>
      <c r="BQ110" s="987">
        <v>30341129</v>
      </c>
      <c r="BR110" s="988"/>
      <c r="BS110" s="988"/>
      <c r="BT110" s="988"/>
      <c r="BU110" s="988"/>
      <c r="BV110" s="988">
        <v>29549929</v>
      </c>
      <c r="BW110" s="988"/>
      <c r="BX110" s="988"/>
      <c r="BY110" s="988"/>
      <c r="BZ110" s="988"/>
      <c r="CA110" s="988">
        <v>29094059</v>
      </c>
      <c r="CB110" s="988"/>
      <c r="CC110" s="988"/>
      <c r="CD110" s="988"/>
      <c r="CE110" s="988"/>
      <c r="CF110" s="1002">
        <v>206.8</v>
      </c>
      <c r="CG110" s="1003"/>
      <c r="CH110" s="1003"/>
      <c r="CI110" s="1003"/>
      <c r="CJ110" s="1003"/>
      <c r="CK110" s="1004" t="s">
        <v>440</v>
      </c>
      <c r="CL110" s="1005"/>
      <c r="CM110" s="984" t="s">
        <v>441</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v>722141</v>
      </c>
      <c r="DH110" s="988"/>
      <c r="DI110" s="988"/>
      <c r="DJ110" s="988"/>
      <c r="DK110" s="988"/>
      <c r="DL110" s="988">
        <v>601784</v>
      </c>
      <c r="DM110" s="988"/>
      <c r="DN110" s="988"/>
      <c r="DO110" s="988"/>
      <c r="DP110" s="988"/>
      <c r="DQ110" s="988">
        <v>481427</v>
      </c>
      <c r="DR110" s="988"/>
      <c r="DS110" s="988"/>
      <c r="DT110" s="988"/>
      <c r="DU110" s="988"/>
      <c r="DV110" s="989">
        <v>3.4</v>
      </c>
      <c r="DW110" s="989"/>
      <c r="DX110" s="989"/>
      <c r="DY110" s="989"/>
      <c r="DZ110" s="990"/>
    </row>
    <row r="111" spans="1:131" s="248" customFormat="1" ht="26.25" customHeight="1">
      <c r="A111" s="991" t="s">
        <v>442</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397</v>
      </c>
      <c r="AB111" s="995"/>
      <c r="AC111" s="995"/>
      <c r="AD111" s="995"/>
      <c r="AE111" s="996"/>
      <c r="AF111" s="997" t="s">
        <v>234</v>
      </c>
      <c r="AG111" s="995"/>
      <c r="AH111" s="995"/>
      <c r="AI111" s="995"/>
      <c r="AJ111" s="996"/>
      <c r="AK111" s="997" t="s">
        <v>443</v>
      </c>
      <c r="AL111" s="995"/>
      <c r="AM111" s="995"/>
      <c r="AN111" s="995"/>
      <c r="AO111" s="996"/>
      <c r="AP111" s="998" t="s">
        <v>397</v>
      </c>
      <c r="AQ111" s="999"/>
      <c r="AR111" s="999"/>
      <c r="AS111" s="999"/>
      <c r="AT111" s="1000"/>
      <c r="AU111" s="961"/>
      <c r="AV111" s="962"/>
      <c r="AW111" s="962"/>
      <c r="AX111" s="962"/>
      <c r="AY111" s="962"/>
      <c r="AZ111" s="1010" t="s">
        <v>444</v>
      </c>
      <c r="BA111" s="1011"/>
      <c r="BB111" s="1011"/>
      <c r="BC111" s="1011"/>
      <c r="BD111" s="1011"/>
      <c r="BE111" s="1011"/>
      <c r="BF111" s="1011"/>
      <c r="BG111" s="1011"/>
      <c r="BH111" s="1011"/>
      <c r="BI111" s="1011"/>
      <c r="BJ111" s="1011"/>
      <c r="BK111" s="1011"/>
      <c r="BL111" s="1011"/>
      <c r="BM111" s="1011"/>
      <c r="BN111" s="1011"/>
      <c r="BO111" s="1011"/>
      <c r="BP111" s="1012"/>
      <c r="BQ111" s="980">
        <v>722141</v>
      </c>
      <c r="BR111" s="981"/>
      <c r="BS111" s="981"/>
      <c r="BT111" s="981"/>
      <c r="BU111" s="981"/>
      <c r="BV111" s="981">
        <v>601784</v>
      </c>
      <c r="BW111" s="981"/>
      <c r="BX111" s="981"/>
      <c r="BY111" s="981"/>
      <c r="BZ111" s="981"/>
      <c r="CA111" s="981">
        <v>481427</v>
      </c>
      <c r="CB111" s="981"/>
      <c r="CC111" s="981"/>
      <c r="CD111" s="981"/>
      <c r="CE111" s="981"/>
      <c r="CF111" s="975">
        <v>3.4</v>
      </c>
      <c r="CG111" s="976"/>
      <c r="CH111" s="976"/>
      <c r="CI111" s="976"/>
      <c r="CJ111" s="976"/>
      <c r="CK111" s="1006"/>
      <c r="CL111" s="1007"/>
      <c r="CM111" s="977" t="s">
        <v>445</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446</v>
      </c>
      <c r="DH111" s="981"/>
      <c r="DI111" s="981"/>
      <c r="DJ111" s="981"/>
      <c r="DK111" s="981"/>
      <c r="DL111" s="981" t="s">
        <v>397</v>
      </c>
      <c r="DM111" s="981"/>
      <c r="DN111" s="981"/>
      <c r="DO111" s="981"/>
      <c r="DP111" s="981"/>
      <c r="DQ111" s="981" t="s">
        <v>443</v>
      </c>
      <c r="DR111" s="981"/>
      <c r="DS111" s="981"/>
      <c r="DT111" s="981"/>
      <c r="DU111" s="981"/>
      <c r="DV111" s="982" t="s">
        <v>446</v>
      </c>
      <c r="DW111" s="982"/>
      <c r="DX111" s="982"/>
      <c r="DY111" s="982"/>
      <c r="DZ111" s="983"/>
    </row>
    <row r="112" spans="1:131" s="248" customFormat="1" ht="26.25" customHeight="1">
      <c r="A112" s="1013" t="s">
        <v>447</v>
      </c>
      <c r="B112" s="1014"/>
      <c r="C112" s="1011" t="s">
        <v>448</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397</v>
      </c>
      <c r="AB112" s="1020"/>
      <c r="AC112" s="1020"/>
      <c r="AD112" s="1020"/>
      <c r="AE112" s="1021"/>
      <c r="AF112" s="1022" t="s">
        <v>397</v>
      </c>
      <c r="AG112" s="1020"/>
      <c r="AH112" s="1020"/>
      <c r="AI112" s="1020"/>
      <c r="AJ112" s="1021"/>
      <c r="AK112" s="1022" t="s">
        <v>397</v>
      </c>
      <c r="AL112" s="1020"/>
      <c r="AM112" s="1020"/>
      <c r="AN112" s="1020"/>
      <c r="AO112" s="1021"/>
      <c r="AP112" s="1023" t="s">
        <v>446</v>
      </c>
      <c r="AQ112" s="1024"/>
      <c r="AR112" s="1024"/>
      <c r="AS112" s="1024"/>
      <c r="AT112" s="1025"/>
      <c r="AU112" s="961"/>
      <c r="AV112" s="962"/>
      <c r="AW112" s="962"/>
      <c r="AX112" s="962"/>
      <c r="AY112" s="962"/>
      <c r="AZ112" s="1010" t="s">
        <v>449</v>
      </c>
      <c r="BA112" s="1011"/>
      <c r="BB112" s="1011"/>
      <c r="BC112" s="1011"/>
      <c r="BD112" s="1011"/>
      <c r="BE112" s="1011"/>
      <c r="BF112" s="1011"/>
      <c r="BG112" s="1011"/>
      <c r="BH112" s="1011"/>
      <c r="BI112" s="1011"/>
      <c r="BJ112" s="1011"/>
      <c r="BK112" s="1011"/>
      <c r="BL112" s="1011"/>
      <c r="BM112" s="1011"/>
      <c r="BN112" s="1011"/>
      <c r="BO112" s="1011"/>
      <c r="BP112" s="1012"/>
      <c r="BQ112" s="980">
        <v>7569173</v>
      </c>
      <c r="BR112" s="981"/>
      <c r="BS112" s="981"/>
      <c r="BT112" s="981"/>
      <c r="BU112" s="981"/>
      <c r="BV112" s="981">
        <v>6623455</v>
      </c>
      <c r="BW112" s="981"/>
      <c r="BX112" s="981"/>
      <c r="BY112" s="981"/>
      <c r="BZ112" s="981"/>
      <c r="CA112" s="981">
        <v>6012992</v>
      </c>
      <c r="CB112" s="981"/>
      <c r="CC112" s="981"/>
      <c r="CD112" s="981"/>
      <c r="CE112" s="981"/>
      <c r="CF112" s="975">
        <v>42.7</v>
      </c>
      <c r="CG112" s="976"/>
      <c r="CH112" s="976"/>
      <c r="CI112" s="976"/>
      <c r="CJ112" s="976"/>
      <c r="CK112" s="1006"/>
      <c r="CL112" s="1007"/>
      <c r="CM112" s="977" t="s">
        <v>450</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446</v>
      </c>
      <c r="DH112" s="981"/>
      <c r="DI112" s="981"/>
      <c r="DJ112" s="981"/>
      <c r="DK112" s="981"/>
      <c r="DL112" s="981" t="s">
        <v>446</v>
      </c>
      <c r="DM112" s="981"/>
      <c r="DN112" s="981"/>
      <c r="DO112" s="981"/>
      <c r="DP112" s="981"/>
      <c r="DQ112" s="981" t="s">
        <v>446</v>
      </c>
      <c r="DR112" s="981"/>
      <c r="DS112" s="981"/>
      <c r="DT112" s="981"/>
      <c r="DU112" s="981"/>
      <c r="DV112" s="982" t="s">
        <v>397</v>
      </c>
      <c r="DW112" s="982"/>
      <c r="DX112" s="982"/>
      <c r="DY112" s="982"/>
      <c r="DZ112" s="983"/>
    </row>
    <row r="113" spans="1:130" s="248" customFormat="1" ht="26.25" customHeight="1">
      <c r="A113" s="1015"/>
      <c r="B113" s="1016"/>
      <c r="C113" s="1011" t="s">
        <v>451</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548457</v>
      </c>
      <c r="AB113" s="995"/>
      <c r="AC113" s="995"/>
      <c r="AD113" s="995"/>
      <c r="AE113" s="996"/>
      <c r="AF113" s="997">
        <v>667438</v>
      </c>
      <c r="AG113" s="995"/>
      <c r="AH113" s="995"/>
      <c r="AI113" s="995"/>
      <c r="AJ113" s="996"/>
      <c r="AK113" s="997">
        <v>917884</v>
      </c>
      <c r="AL113" s="995"/>
      <c r="AM113" s="995"/>
      <c r="AN113" s="995"/>
      <c r="AO113" s="996"/>
      <c r="AP113" s="998">
        <v>6.5</v>
      </c>
      <c r="AQ113" s="999"/>
      <c r="AR113" s="999"/>
      <c r="AS113" s="999"/>
      <c r="AT113" s="1000"/>
      <c r="AU113" s="961"/>
      <c r="AV113" s="962"/>
      <c r="AW113" s="962"/>
      <c r="AX113" s="962"/>
      <c r="AY113" s="962"/>
      <c r="AZ113" s="1010" t="s">
        <v>452</v>
      </c>
      <c r="BA113" s="1011"/>
      <c r="BB113" s="1011"/>
      <c r="BC113" s="1011"/>
      <c r="BD113" s="1011"/>
      <c r="BE113" s="1011"/>
      <c r="BF113" s="1011"/>
      <c r="BG113" s="1011"/>
      <c r="BH113" s="1011"/>
      <c r="BI113" s="1011"/>
      <c r="BJ113" s="1011"/>
      <c r="BK113" s="1011"/>
      <c r="BL113" s="1011"/>
      <c r="BM113" s="1011"/>
      <c r="BN113" s="1011"/>
      <c r="BO113" s="1011"/>
      <c r="BP113" s="1012"/>
      <c r="BQ113" s="980">
        <v>166271</v>
      </c>
      <c r="BR113" s="981"/>
      <c r="BS113" s="981"/>
      <c r="BT113" s="981"/>
      <c r="BU113" s="981"/>
      <c r="BV113" s="981">
        <v>151638</v>
      </c>
      <c r="BW113" s="981"/>
      <c r="BX113" s="981"/>
      <c r="BY113" s="981"/>
      <c r="BZ113" s="981"/>
      <c r="CA113" s="981">
        <v>138475</v>
      </c>
      <c r="CB113" s="981"/>
      <c r="CC113" s="981"/>
      <c r="CD113" s="981"/>
      <c r="CE113" s="981"/>
      <c r="CF113" s="975">
        <v>1</v>
      </c>
      <c r="CG113" s="976"/>
      <c r="CH113" s="976"/>
      <c r="CI113" s="976"/>
      <c r="CJ113" s="976"/>
      <c r="CK113" s="1006"/>
      <c r="CL113" s="1007"/>
      <c r="CM113" s="977" t="s">
        <v>453</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446</v>
      </c>
      <c r="DH113" s="1020"/>
      <c r="DI113" s="1020"/>
      <c r="DJ113" s="1020"/>
      <c r="DK113" s="1021"/>
      <c r="DL113" s="1022" t="s">
        <v>234</v>
      </c>
      <c r="DM113" s="1020"/>
      <c r="DN113" s="1020"/>
      <c r="DO113" s="1020"/>
      <c r="DP113" s="1021"/>
      <c r="DQ113" s="1022" t="s">
        <v>397</v>
      </c>
      <c r="DR113" s="1020"/>
      <c r="DS113" s="1020"/>
      <c r="DT113" s="1020"/>
      <c r="DU113" s="1021"/>
      <c r="DV113" s="1023" t="s">
        <v>397</v>
      </c>
      <c r="DW113" s="1024"/>
      <c r="DX113" s="1024"/>
      <c r="DY113" s="1024"/>
      <c r="DZ113" s="1025"/>
    </row>
    <row r="114" spans="1:130" s="248" customFormat="1" ht="26.25" customHeight="1">
      <c r="A114" s="1015"/>
      <c r="B114" s="1016"/>
      <c r="C114" s="1011" t="s">
        <v>454</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21696</v>
      </c>
      <c r="AB114" s="1020"/>
      <c r="AC114" s="1020"/>
      <c r="AD114" s="1020"/>
      <c r="AE114" s="1021"/>
      <c r="AF114" s="1022">
        <v>14668</v>
      </c>
      <c r="AG114" s="1020"/>
      <c r="AH114" s="1020"/>
      <c r="AI114" s="1020"/>
      <c r="AJ114" s="1021"/>
      <c r="AK114" s="1022">
        <v>13865</v>
      </c>
      <c r="AL114" s="1020"/>
      <c r="AM114" s="1020"/>
      <c r="AN114" s="1020"/>
      <c r="AO114" s="1021"/>
      <c r="AP114" s="1023">
        <v>0.1</v>
      </c>
      <c r="AQ114" s="1024"/>
      <c r="AR114" s="1024"/>
      <c r="AS114" s="1024"/>
      <c r="AT114" s="1025"/>
      <c r="AU114" s="961"/>
      <c r="AV114" s="962"/>
      <c r="AW114" s="962"/>
      <c r="AX114" s="962"/>
      <c r="AY114" s="962"/>
      <c r="AZ114" s="1010" t="s">
        <v>455</v>
      </c>
      <c r="BA114" s="1011"/>
      <c r="BB114" s="1011"/>
      <c r="BC114" s="1011"/>
      <c r="BD114" s="1011"/>
      <c r="BE114" s="1011"/>
      <c r="BF114" s="1011"/>
      <c r="BG114" s="1011"/>
      <c r="BH114" s="1011"/>
      <c r="BI114" s="1011"/>
      <c r="BJ114" s="1011"/>
      <c r="BK114" s="1011"/>
      <c r="BL114" s="1011"/>
      <c r="BM114" s="1011"/>
      <c r="BN114" s="1011"/>
      <c r="BO114" s="1011"/>
      <c r="BP114" s="1012"/>
      <c r="BQ114" s="980">
        <v>2481348</v>
      </c>
      <c r="BR114" s="981"/>
      <c r="BS114" s="981"/>
      <c r="BT114" s="981"/>
      <c r="BU114" s="981"/>
      <c r="BV114" s="981">
        <v>2752244</v>
      </c>
      <c r="BW114" s="981"/>
      <c r="BX114" s="981"/>
      <c r="BY114" s="981"/>
      <c r="BZ114" s="981"/>
      <c r="CA114" s="981">
        <v>3102122</v>
      </c>
      <c r="CB114" s="981"/>
      <c r="CC114" s="981"/>
      <c r="CD114" s="981"/>
      <c r="CE114" s="981"/>
      <c r="CF114" s="975">
        <v>22</v>
      </c>
      <c r="CG114" s="976"/>
      <c r="CH114" s="976"/>
      <c r="CI114" s="976"/>
      <c r="CJ114" s="976"/>
      <c r="CK114" s="1006"/>
      <c r="CL114" s="1007"/>
      <c r="CM114" s="977" t="s">
        <v>456</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234</v>
      </c>
      <c r="DH114" s="1020"/>
      <c r="DI114" s="1020"/>
      <c r="DJ114" s="1020"/>
      <c r="DK114" s="1021"/>
      <c r="DL114" s="1022" t="s">
        <v>446</v>
      </c>
      <c r="DM114" s="1020"/>
      <c r="DN114" s="1020"/>
      <c r="DO114" s="1020"/>
      <c r="DP114" s="1021"/>
      <c r="DQ114" s="1022" t="s">
        <v>446</v>
      </c>
      <c r="DR114" s="1020"/>
      <c r="DS114" s="1020"/>
      <c r="DT114" s="1020"/>
      <c r="DU114" s="1021"/>
      <c r="DV114" s="1023" t="s">
        <v>397</v>
      </c>
      <c r="DW114" s="1024"/>
      <c r="DX114" s="1024"/>
      <c r="DY114" s="1024"/>
      <c r="DZ114" s="1025"/>
    </row>
    <row r="115" spans="1:130" s="248" customFormat="1" ht="26.25" customHeight="1">
      <c r="A115" s="1015"/>
      <c r="B115" s="1016"/>
      <c r="C115" s="1011" t="s">
        <v>457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137617</v>
      </c>
      <c r="AB115" s="995"/>
      <c r="AC115" s="995"/>
      <c r="AD115" s="995"/>
      <c r="AE115" s="996"/>
      <c r="AF115" s="997">
        <v>135098</v>
      </c>
      <c r="AG115" s="995"/>
      <c r="AH115" s="995"/>
      <c r="AI115" s="995"/>
      <c r="AJ115" s="996"/>
      <c r="AK115" s="997">
        <v>128059</v>
      </c>
      <c r="AL115" s="995"/>
      <c r="AM115" s="995"/>
      <c r="AN115" s="995"/>
      <c r="AO115" s="996"/>
      <c r="AP115" s="998">
        <v>0.9</v>
      </c>
      <c r="AQ115" s="999"/>
      <c r="AR115" s="999"/>
      <c r="AS115" s="999"/>
      <c r="AT115" s="1000"/>
      <c r="AU115" s="961"/>
      <c r="AV115" s="962"/>
      <c r="AW115" s="962"/>
      <c r="AX115" s="962"/>
      <c r="AY115" s="962"/>
      <c r="AZ115" s="1010" t="s">
        <v>458</v>
      </c>
      <c r="BA115" s="1011"/>
      <c r="BB115" s="1011"/>
      <c r="BC115" s="1011"/>
      <c r="BD115" s="1011"/>
      <c r="BE115" s="1011"/>
      <c r="BF115" s="1011"/>
      <c r="BG115" s="1011"/>
      <c r="BH115" s="1011"/>
      <c r="BI115" s="1011"/>
      <c r="BJ115" s="1011"/>
      <c r="BK115" s="1011"/>
      <c r="BL115" s="1011"/>
      <c r="BM115" s="1011"/>
      <c r="BN115" s="1011"/>
      <c r="BO115" s="1011"/>
      <c r="BP115" s="1012"/>
      <c r="BQ115" s="980">
        <v>5725</v>
      </c>
      <c r="BR115" s="981"/>
      <c r="BS115" s="981"/>
      <c r="BT115" s="981"/>
      <c r="BU115" s="981"/>
      <c r="BV115" s="981">
        <v>10778</v>
      </c>
      <c r="BW115" s="981"/>
      <c r="BX115" s="981"/>
      <c r="BY115" s="981"/>
      <c r="BZ115" s="981"/>
      <c r="CA115" s="981">
        <v>11461</v>
      </c>
      <c r="CB115" s="981"/>
      <c r="CC115" s="981"/>
      <c r="CD115" s="981"/>
      <c r="CE115" s="981"/>
      <c r="CF115" s="975">
        <v>0.1</v>
      </c>
      <c r="CG115" s="976"/>
      <c r="CH115" s="976"/>
      <c r="CI115" s="976"/>
      <c r="CJ115" s="976"/>
      <c r="CK115" s="1006"/>
      <c r="CL115" s="1007"/>
      <c r="CM115" s="1010" t="s">
        <v>459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446</v>
      </c>
      <c r="DH115" s="1020"/>
      <c r="DI115" s="1020"/>
      <c r="DJ115" s="1020"/>
      <c r="DK115" s="1021"/>
      <c r="DL115" s="1022" t="s">
        <v>446</v>
      </c>
      <c r="DM115" s="1020"/>
      <c r="DN115" s="1020"/>
      <c r="DO115" s="1020"/>
      <c r="DP115" s="1021"/>
      <c r="DQ115" s="1022" t="s">
        <v>234</v>
      </c>
      <c r="DR115" s="1020"/>
      <c r="DS115" s="1020"/>
      <c r="DT115" s="1020"/>
      <c r="DU115" s="1021"/>
      <c r="DV115" s="1023" t="s">
        <v>397</v>
      </c>
      <c r="DW115" s="1024"/>
      <c r="DX115" s="1024"/>
      <c r="DY115" s="1024"/>
      <c r="DZ115" s="1025"/>
    </row>
    <row r="116" spans="1:130" s="248" customFormat="1" ht="26.25" customHeight="1">
      <c r="A116" s="1017"/>
      <c r="B116" s="1018"/>
      <c r="C116" s="1026" t="s">
        <v>460</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446</v>
      </c>
      <c r="AB116" s="1020"/>
      <c r="AC116" s="1020"/>
      <c r="AD116" s="1020"/>
      <c r="AE116" s="1021"/>
      <c r="AF116" s="1022" t="s">
        <v>397</v>
      </c>
      <c r="AG116" s="1020"/>
      <c r="AH116" s="1020"/>
      <c r="AI116" s="1020"/>
      <c r="AJ116" s="1021"/>
      <c r="AK116" s="1022" t="s">
        <v>446</v>
      </c>
      <c r="AL116" s="1020"/>
      <c r="AM116" s="1020"/>
      <c r="AN116" s="1020"/>
      <c r="AO116" s="1021"/>
      <c r="AP116" s="1023" t="s">
        <v>446</v>
      </c>
      <c r="AQ116" s="1024"/>
      <c r="AR116" s="1024"/>
      <c r="AS116" s="1024"/>
      <c r="AT116" s="1025"/>
      <c r="AU116" s="961"/>
      <c r="AV116" s="962"/>
      <c r="AW116" s="962"/>
      <c r="AX116" s="962"/>
      <c r="AY116" s="962"/>
      <c r="AZ116" s="1028" t="s">
        <v>461</v>
      </c>
      <c r="BA116" s="1029"/>
      <c r="BB116" s="1029"/>
      <c r="BC116" s="1029"/>
      <c r="BD116" s="1029"/>
      <c r="BE116" s="1029"/>
      <c r="BF116" s="1029"/>
      <c r="BG116" s="1029"/>
      <c r="BH116" s="1029"/>
      <c r="BI116" s="1029"/>
      <c r="BJ116" s="1029"/>
      <c r="BK116" s="1029"/>
      <c r="BL116" s="1029"/>
      <c r="BM116" s="1029"/>
      <c r="BN116" s="1029"/>
      <c r="BO116" s="1029"/>
      <c r="BP116" s="1030"/>
      <c r="BQ116" s="980" t="s">
        <v>446</v>
      </c>
      <c r="BR116" s="981"/>
      <c r="BS116" s="981"/>
      <c r="BT116" s="981"/>
      <c r="BU116" s="981"/>
      <c r="BV116" s="981" t="s">
        <v>397</v>
      </c>
      <c r="BW116" s="981"/>
      <c r="BX116" s="981"/>
      <c r="BY116" s="981"/>
      <c r="BZ116" s="981"/>
      <c r="CA116" s="981" t="s">
        <v>397</v>
      </c>
      <c r="CB116" s="981"/>
      <c r="CC116" s="981"/>
      <c r="CD116" s="981"/>
      <c r="CE116" s="981"/>
      <c r="CF116" s="975" t="s">
        <v>234</v>
      </c>
      <c r="CG116" s="976"/>
      <c r="CH116" s="976"/>
      <c r="CI116" s="976"/>
      <c r="CJ116" s="976"/>
      <c r="CK116" s="1006"/>
      <c r="CL116" s="1007"/>
      <c r="CM116" s="977" t="s">
        <v>462</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397</v>
      </c>
      <c r="DH116" s="1020"/>
      <c r="DI116" s="1020"/>
      <c r="DJ116" s="1020"/>
      <c r="DK116" s="1021"/>
      <c r="DL116" s="1022" t="s">
        <v>234</v>
      </c>
      <c r="DM116" s="1020"/>
      <c r="DN116" s="1020"/>
      <c r="DO116" s="1020"/>
      <c r="DP116" s="1021"/>
      <c r="DQ116" s="1022" t="s">
        <v>446</v>
      </c>
      <c r="DR116" s="1020"/>
      <c r="DS116" s="1020"/>
      <c r="DT116" s="1020"/>
      <c r="DU116" s="1021"/>
      <c r="DV116" s="1023" t="s">
        <v>397</v>
      </c>
      <c r="DW116" s="1024"/>
      <c r="DX116" s="1024"/>
      <c r="DY116" s="1024"/>
      <c r="DZ116" s="1025"/>
    </row>
    <row r="117" spans="1:130" s="248" customFormat="1" ht="26.25" customHeight="1">
      <c r="A117" s="965" t="s">
        <v>187</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463</v>
      </c>
      <c r="Z117" s="947"/>
      <c r="AA117" s="1037">
        <v>3701336</v>
      </c>
      <c r="AB117" s="1038"/>
      <c r="AC117" s="1038"/>
      <c r="AD117" s="1038"/>
      <c r="AE117" s="1039"/>
      <c r="AF117" s="1040">
        <v>3839051</v>
      </c>
      <c r="AG117" s="1038"/>
      <c r="AH117" s="1038"/>
      <c r="AI117" s="1038"/>
      <c r="AJ117" s="1039"/>
      <c r="AK117" s="1040">
        <v>4047113</v>
      </c>
      <c r="AL117" s="1038"/>
      <c r="AM117" s="1038"/>
      <c r="AN117" s="1038"/>
      <c r="AO117" s="1039"/>
      <c r="AP117" s="1041"/>
      <c r="AQ117" s="1042"/>
      <c r="AR117" s="1042"/>
      <c r="AS117" s="1042"/>
      <c r="AT117" s="1043"/>
      <c r="AU117" s="961"/>
      <c r="AV117" s="962"/>
      <c r="AW117" s="962"/>
      <c r="AX117" s="962"/>
      <c r="AY117" s="962"/>
      <c r="AZ117" s="1028" t="s">
        <v>464</v>
      </c>
      <c r="BA117" s="1029"/>
      <c r="BB117" s="1029"/>
      <c r="BC117" s="1029"/>
      <c r="BD117" s="1029"/>
      <c r="BE117" s="1029"/>
      <c r="BF117" s="1029"/>
      <c r="BG117" s="1029"/>
      <c r="BH117" s="1029"/>
      <c r="BI117" s="1029"/>
      <c r="BJ117" s="1029"/>
      <c r="BK117" s="1029"/>
      <c r="BL117" s="1029"/>
      <c r="BM117" s="1029"/>
      <c r="BN117" s="1029"/>
      <c r="BO117" s="1029"/>
      <c r="BP117" s="1030"/>
      <c r="BQ117" s="980" t="s">
        <v>397</v>
      </c>
      <c r="BR117" s="981"/>
      <c r="BS117" s="981"/>
      <c r="BT117" s="981"/>
      <c r="BU117" s="981"/>
      <c r="BV117" s="981" t="s">
        <v>446</v>
      </c>
      <c r="BW117" s="981"/>
      <c r="BX117" s="981"/>
      <c r="BY117" s="981"/>
      <c r="BZ117" s="981"/>
      <c r="CA117" s="981" t="s">
        <v>397</v>
      </c>
      <c r="CB117" s="981"/>
      <c r="CC117" s="981"/>
      <c r="CD117" s="981"/>
      <c r="CE117" s="981"/>
      <c r="CF117" s="975" t="s">
        <v>397</v>
      </c>
      <c r="CG117" s="976"/>
      <c r="CH117" s="976"/>
      <c r="CI117" s="976"/>
      <c r="CJ117" s="976"/>
      <c r="CK117" s="1006"/>
      <c r="CL117" s="1007"/>
      <c r="CM117" s="977" t="s">
        <v>465</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397</v>
      </c>
      <c r="DH117" s="1020"/>
      <c r="DI117" s="1020"/>
      <c r="DJ117" s="1020"/>
      <c r="DK117" s="1021"/>
      <c r="DL117" s="1022" t="s">
        <v>234</v>
      </c>
      <c r="DM117" s="1020"/>
      <c r="DN117" s="1020"/>
      <c r="DO117" s="1020"/>
      <c r="DP117" s="1021"/>
      <c r="DQ117" s="1022" t="s">
        <v>397</v>
      </c>
      <c r="DR117" s="1020"/>
      <c r="DS117" s="1020"/>
      <c r="DT117" s="1020"/>
      <c r="DU117" s="1021"/>
      <c r="DV117" s="1023" t="s">
        <v>446</v>
      </c>
      <c r="DW117" s="1024"/>
      <c r="DX117" s="1024"/>
      <c r="DY117" s="1024"/>
      <c r="DZ117" s="1025"/>
    </row>
    <row r="118" spans="1:130" s="248" customFormat="1" ht="26.25" customHeight="1">
      <c r="A118" s="965" t="s">
        <v>437</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434</v>
      </c>
      <c r="AB118" s="946"/>
      <c r="AC118" s="946"/>
      <c r="AD118" s="946"/>
      <c r="AE118" s="947"/>
      <c r="AF118" s="945" t="s">
        <v>435</v>
      </c>
      <c r="AG118" s="946"/>
      <c r="AH118" s="946"/>
      <c r="AI118" s="946"/>
      <c r="AJ118" s="947"/>
      <c r="AK118" s="945" t="s">
        <v>308</v>
      </c>
      <c r="AL118" s="946"/>
      <c r="AM118" s="946"/>
      <c r="AN118" s="946"/>
      <c r="AO118" s="947"/>
      <c r="AP118" s="1032" t="s">
        <v>436</v>
      </c>
      <c r="AQ118" s="1033"/>
      <c r="AR118" s="1033"/>
      <c r="AS118" s="1033"/>
      <c r="AT118" s="1034"/>
      <c r="AU118" s="961"/>
      <c r="AV118" s="962"/>
      <c r="AW118" s="962"/>
      <c r="AX118" s="962"/>
      <c r="AY118" s="962"/>
      <c r="AZ118" s="1035" t="s">
        <v>466</v>
      </c>
      <c r="BA118" s="1026"/>
      <c r="BB118" s="1026"/>
      <c r="BC118" s="1026"/>
      <c r="BD118" s="1026"/>
      <c r="BE118" s="1026"/>
      <c r="BF118" s="1026"/>
      <c r="BG118" s="1026"/>
      <c r="BH118" s="1026"/>
      <c r="BI118" s="1026"/>
      <c r="BJ118" s="1026"/>
      <c r="BK118" s="1026"/>
      <c r="BL118" s="1026"/>
      <c r="BM118" s="1026"/>
      <c r="BN118" s="1026"/>
      <c r="BO118" s="1026"/>
      <c r="BP118" s="1027"/>
      <c r="BQ118" s="1058" t="s">
        <v>397</v>
      </c>
      <c r="BR118" s="1059"/>
      <c r="BS118" s="1059"/>
      <c r="BT118" s="1059"/>
      <c r="BU118" s="1059"/>
      <c r="BV118" s="1059" t="s">
        <v>446</v>
      </c>
      <c r="BW118" s="1059"/>
      <c r="BX118" s="1059"/>
      <c r="BY118" s="1059"/>
      <c r="BZ118" s="1059"/>
      <c r="CA118" s="1059" t="s">
        <v>397</v>
      </c>
      <c r="CB118" s="1059"/>
      <c r="CC118" s="1059"/>
      <c r="CD118" s="1059"/>
      <c r="CE118" s="1059"/>
      <c r="CF118" s="975" t="s">
        <v>234</v>
      </c>
      <c r="CG118" s="976"/>
      <c r="CH118" s="976"/>
      <c r="CI118" s="976"/>
      <c r="CJ118" s="976"/>
      <c r="CK118" s="1006"/>
      <c r="CL118" s="1007"/>
      <c r="CM118" s="977" t="s">
        <v>467</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397</v>
      </c>
      <c r="DH118" s="1020"/>
      <c r="DI118" s="1020"/>
      <c r="DJ118" s="1020"/>
      <c r="DK118" s="1021"/>
      <c r="DL118" s="1022" t="s">
        <v>397</v>
      </c>
      <c r="DM118" s="1020"/>
      <c r="DN118" s="1020"/>
      <c r="DO118" s="1020"/>
      <c r="DP118" s="1021"/>
      <c r="DQ118" s="1022" t="s">
        <v>397</v>
      </c>
      <c r="DR118" s="1020"/>
      <c r="DS118" s="1020"/>
      <c r="DT118" s="1020"/>
      <c r="DU118" s="1021"/>
      <c r="DV118" s="1023" t="s">
        <v>234</v>
      </c>
      <c r="DW118" s="1024"/>
      <c r="DX118" s="1024"/>
      <c r="DY118" s="1024"/>
      <c r="DZ118" s="1025"/>
    </row>
    <row r="119" spans="1:130" s="248" customFormat="1" ht="26.25" customHeight="1">
      <c r="A119" s="1119" t="s">
        <v>440</v>
      </c>
      <c r="B119" s="1005"/>
      <c r="C119" s="984" t="s">
        <v>441</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v>137614</v>
      </c>
      <c r="AB119" s="953"/>
      <c r="AC119" s="953"/>
      <c r="AD119" s="953"/>
      <c r="AE119" s="954"/>
      <c r="AF119" s="955">
        <v>135096</v>
      </c>
      <c r="AG119" s="953"/>
      <c r="AH119" s="953"/>
      <c r="AI119" s="953"/>
      <c r="AJ119" s="954"/>
      <c r="AK119" s="955">
        <v>128053</v>
      </c>
      <c r="AL119" s="953"/>
      <c r="AM119" s="953"/>
      <c r="AN119" s="953"/>
      <c r="AO119" s="954"/>
      <c r="AP119" s="956">
        <v>0.9</v>
      </c>
      <c r="AQ119" s="957"/>
      <c r="AR119" s="957"/>
      <c r="AS119" s="957"/>
      <c r="AT119" s="958"/>
      <c r="AU119" s="963"/>
      <c r="AV119" s="964"/>
      <c r="AW119" s="964"/>
      <c r="AX119" s="964"/>
      <c r="AY119" s="964"/>
      <c r="AZ119" s="279" t="s">
        <v>187</v>
      </c>
      <c r="BA119" s="279"/>
      <c r="BB119" s="279"/>
      <c r="BC119" s="279"/>
      <c r="BD119" s="279"/>
      <c r="BE119" s="279"/>
      <c r="BF119" s="279"/>
      <c r="BG119" s="279"/>
      <c r="BH119" s="279"/>
      <c r="BI119" s="279"/>
      <c r="BJ119" s="279"/>
      <c r="BK119" s="279"/>
      <c r="BL119" s="279"/>
      <c r="BM119" s="279"/>
      <c r="BN119" s="279"/>
      <c r="BO119" s="1036" t="s">
        <v>468</v>
      </c>
      <c r="BP119" s="1067"/>
      <c r="BQ119" s="1058">
        <v>41285787</v>
      </c>
      <c r="BR119" s="1059"/>
      <c r="BS119" s="1059"/>
      <c r="BT119" s="1059"/>
      <c r="BU119" s="1059"/>
      <c r="BV119" s="1059">
        <v>39689828</v>
      </c>
      <c r="BW119" s="1059"/>
      <c r="BX119" s="1059"/>
      <c r="BY119" s="1059"/>
      <c r="BZ119" s="1059"/>
      <c r="CA119" s="1059">
        <v>38840536</v>
      </c>
      <c r="CB119" s="1059"/>
      <c r="CC119" s="1059"/>
      <c r="CD119" s="1059"/>
      <c r="CE119" s="1059"/>
      <c r="CF119" s="1060"/>
      <c r="CG119" s="1061"/>
      <c r="CH119" s="1061"/>
      <c r="CI119" s="1061"/>
      <c r="CJ119" s="1062"/>
      <c r="CK119" s="1008"/>
      <c r="CL119" s="1009"/>
      <c r="CM119" s="1063" t="s">
        <v>469</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446</v>
      </c>
      <c r="DH119" s="1045"/>
      <c r="DI119" s="1045"/>
      <c r="DJ119" s="1045"/>
      <c r="DK119" s="1046"/>
      <c r="DL119" s="1044" t="s">
        <v>446</v>
      </c>
      <c r="DM119" s="1045"/>
      <c r="DN119" s="1045"/>
      <c r="DO119" s="1045"/>
      <c r="DP119" s="1046"/>
      <c r="DQ119" s="1044" t="s">
        <v>397</v>
      </c>
      <c r="DR119" s="1045"/>
      <c r="DS119" s="1045"/>
      <c r="DT119" s="1045"/>
      <c r="DU119" s="1046"/>
      <c r="DV119" s="1047" t="s">
        <v>446</v>
      </c>
      <c r="DW119" s="1048"/>
      <c r="DX119" s="1048"/>
      <c r="DY119" s="1048"/>
      <c r="DZ119" s="1049"/>
    </row>
    <row r="120" spans="1:130" s="248" customFormat="1" ht="26.25" customHeight="1">
      <c r="A120" s="1120"/>
      <c r="B120" s="1007"/>
      <c r="C120" s="977" t="s">
        <v>445</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443</v>
      </c>
      <c r="AB120" s="1020"/>
      <c r="AC120" s="1020"/>
      <c r="AD120" s="1020"/>
      <c r="AE120" s="1021"/>
      <c r="AF120" s="1022" t="s">
        <v>397</v>
      </c>
      <c r="AG120" s="1020"/>
      <c r="AH120" s="1020"/>
      <c r="AI120" s="1020"/>
      <c r="AJ120" s="1021"/>
      <c r="AK120" s="1022" t="s">
        <v>443</v>
      </c>
      <c r="AL120" s="1020"/>
      <c r="AM120" s="1020"/>
      <c r="AN120" s="1020"/>
      <c r="AO120" s="1021"/>
      <c r="AP120" s="1023" t="s">
        <v>397</v>
      </c>
      <c r="AQ120" s="1024"/>
      <c r="AR120" s="1024"/>
      <c r="AS120" s="1024"/>
      <c r="AT120" s="1025"/>
      <c r="AU120" s="1050" t="s">
        <v>470</v>
      </c>
      <c r="AV120" s="1051"/>
      <c r="AW120" s="1051"/>
      <c r="AX120" s="1051"/>
      <c r="AY120" s="1052"/>
      <c r="AZ120" s="1001" t="s">
        <v>471</v>
      </c>
      <c r="BA120" s="950"/>
      <c r="BB120" s="950"/>
      <c r="BC120" s="950"/>
      <c r="BD120" s="950"/>
      <c r="BE120" s="950"/>
      <c r="BF120" s="950"/>
      <c r="BG120" s="950"/>
      <c r="BH120" s="950"/>
      <c r="BI120" s="950"/>
      <c r="BJ120" s="950"/>
      <c r="BK120" s="950"/>
      <c r="BL120" s="950"/>
      <c r="BM120" s="950"/>
      <c r="BN120" s="950"/>
      <c r="BO120" s="950"/>
      <c r="BP120" s="951"/>
      <c r="BQ120" s="987">
        <v>12859824</v>
      </c>
      <c r="BR120" s="988"/>
      <c r="BS120" s="988"/>
      <c r="BT120" s="988"/>
      <c r="BU120" s="988"/>
      <c r="BV120" s="988">
        <v>11744928</v>
      </c>
      <c r="BW120" s="988"/>
      <c r="BX120" s="988"/>
      <c r="BY120" s="988"/>
      <c r="BZ120" s="988"/>
      <c r="CA120" s="988">
        <v>11132679</v>
      </c>
      <c r="CB120" s="988"/>
      <c r="CC120" s="988"/>
      <c r="CD120" s="988"/>
      <c r="CE120" s="988"/>
      <c r="CF120" s="1002">
        <v>79.099999999999994</v>
      </c>
      <c r="CG120" s="1003"/>
      <c r="CH120" s="1003"/>
      <c r="CI120" s="1003"/>
      <c r="CJ120" s="1003"/>
      <c r="CK120" s="1068" t="s">
        <v>472</v>
      </c>
      <c r="CL120" s="1069"/>
      <c r="CM120" s="1069"/>
      <c r="CN120" s="1069"/>
      <c r="CO120" s="1070"/>
      <c r="CP120" s="1076" t="s">
        <v>473</v>
      </c>
      <c r="CQ120" s="1077"/>
      <c r="CR120" s="1077"/>
      <c r="CS120" s="1077"/>
      <c r="CT120" s="1077"/>
      <c r="CU120" s="1077"/>
      <c r="CV120" s="1077"/>
      <c r="CW120" s="1077"/>
      <c r="CX120" s="1077"/>
      <c r="CY120" s="1077"/>
      <c r="CZ120" s="1077"/>
      <c r="DA120" s="1077"/>
      <c r="DB120" s="1077"/>
      <c r="DC120" s="1077"/>
      <c r="DD120" s="1077"/>
      <c r="DE120" s="1077"/>
      <c r="DF120" s="1078"/>
      <c r="DG120" s="987">
        <v>7569173</v>
      </c>
      <c r="DH120" s="988"/>
      <c r="DI120" s="988"/>
      <c r="DJ120" s="988"/>
      <c r="DK120" s="988"/>
      <c r="DL120" s="988">
        <v>6623455</v>
      </c>
      <c r="DM120" s="988"/>
      <c r="DN120" s="988"/>
      <c r="DO120" s="988"/>
      <c r="DP120" s="988"/>
      <c r="DQ120" s="988">
        <v>6012992</v>
      </c>
      <c r="DR120" s="988"/>
      <c r="DS120" s="988"/>
      <c r="DT120" s="988"/>
      <c r="DU120" s="988"/>
      <c r="DV120" s="989">
        <v>42.7</v>
      </c>
      <c r="DW120" s="989"/>
      <c r="DX120" s="989"/>
      <c r="DY120" s="989"/>
      <c r="DZ120" s="990"/>
    </row>
    <row r="121" spans="1:130" s="248" customFormat="1" ht="26.25" customHeight="1">
      <c r="A121" s="1120"/>
      <c r="B121" s="1007"/>
      <c r="C121" s="1028" t="s">
        <v>474</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234</v>
      </c>
      <c r="AB121" s="1020"/>
      <c r="AC121" s="1020"/>
      <c r="AD121" s="1020"/>
      <c r="AE121" s="1021"/>
      <c r="AF121" s="1022" t="s">
        <v>446</v>
      </c>
      <c r="AG121" s="1020"/>
      <c r="AH121" s="1020"/>
      <c r="AI121" s="1020"/>
      <c r="AJ121" s="1021"/>
      <c r="AK121" s="1022" t="s">
        <v>397</v>
      </c>
      <c r="AL121" s="1020"/>
      <c r="AM121" s="1020"/>
      <c r="AN121" s="1020"/>
      <c r="AO121" s="1021"/>
      <c r="AP121" s="1023" t="s">
        <v>446</v>
      </c>
      <c r="AQ121" s="1024"/>
      <c r="AR121" s="1024"/>
      <c r="AS121" s="1024"/>
      <c r="AT121" s="1025"/>
      <c r="AU121" s="1053"/>
      <c r="AV121" s="1054"/>
      <c r="AW121" s="1054"/>
      <c r="AX121" s="1054"/>
      <c r="AY121" s="1055"/>
      <c r="AZ121" s="1010" t="s">
        <v>475</v>
      </c>
      <c r="BA121" s="1011"/>
      <c r="BB121" s="1011"/>
      <c r="BC121" s="1011"/>
      <c r="BD121" s="1011"/>
      <c r="BE121" s="1011"/>
      <c r="BF121" s="1011"/>
      <c r="BG121" s="1011"/>
      <c r="BH121" s="1011"/>
      <c r="BI121" s="1011"/>
      <c r="BJ121" s="1011"/>
      <c r="BK121" s="1011"/>
      <c r="BL121" s="1011"/>
      <c r="BM121" s="1011"/>
      <c r="BN121" s="1011"/>
      <c r="BO121" s="1011"/>
      <c r="BP121" s="1012"/>
      <c r="BQ121" s="980">
        <v>5409102</v>
      </c>
      <c r="BR121" s="981"/>
      <c r="BS121" s="981"/>
      <c r="BT121" s="981"/>
      <c r="BU121" s="981"/>
      <c r="BV121" s="981">
        <v>5250093</v>
      </c>
      <c r="BW121" s="981"/>
      <c r="BX121" s="981"/>
      <c r="BY121" s="981"/>
      <c r="BZ121" s="981"/>
      <c r="CA121" s="981">
        <v>4871366</v>
      </c>
      <c r="CB121" s="981"/>
      <c r="CC121" s="981"/>
      <c r="CD121" s="981"/>
      <c r="CE121" s="981"/>
      <c r="CF121" s="975">
        <v>34.6</v>
      </c>
      <c r="CG121" s="976"/>
      <c r="CH121" s="976"/>
      <c r="CI121" s="976"/>
      <c r="CJ121" s="976"/>
      <c r="CK121" s="1071"/>
      <c r="CL121" s="1072"/>
      <c r="CM121" s="1072"/>
      <c r="CN121" s="1072"/>
      <c r="CO121" s="1073"/>
      <c r="CP121" s="1081" t="s">
        <v>476</v>
      </c>
      <c r="CQ121" s="1082"/>
      <c r="CR121" s="1082"/>
      <c r="CS121" s="1082"/>
      <c r="CT121" s="1082"/>
      <c r="CU121" s="1082"/>
      <c r="CV121" s="1082"/>
      <c r="CW121" s="1082"/>
      <c r="CX121" s="1082"/>
      <c r="CY121" s="1082"/>
      <c r="CZ121" s="1082"/>
      <c r="DA121" s="1082"/>
      <c r="DB121" s="1082"/>
      <c r="DC121" s="1082"/>
      <c r="DD121" s="1082"/>
      <c r="DE121" s="1082"/>
      <c r="DF121" s="1083"/>
      <c r="DG121" s="980" t="s">
        <v>397</v>
      </c>
      <c r="DH121" s="981"/>
      <c r="DI121" s="981"/>
      <c r="DJ121" s="981"/>
      <c r="DK121" s="981"/>
      <c r="DL121" s="981" t="s">
        <v>446</v>
      </c>
      <c r="DM121" s="981"/>
      <c r="DN121" s="981"/>
      <c r="DO121" s="981"/>
      <c r="DP121" s="981"/>
      <c r="DQ121" s="981" t="s">
        <v>446</v>
      </c>
      <c r="DR121" s="981"/>
      <c r="DS121" s="981"/>
      <c r="DT121" s="981"/>
      <c r="DU121" s="981"/>
      <c r="DV121" s="982" t="s">
        <v>443</v>
      </c>
      <c r="DW121" s="982"/>
      <c r="DX121" s="982"/>
      <c r="DY121" s="982"/>
      <c r="DZ121" s="983"/>
    </row>
    <row r="122" spans="1:130" s="248" customFormat="1" ht="26.25" customHeight="1">
      <c r="A122" s="1120"/>
      <c r="B122" s="1007"/>
      <c r="C122" s="977" t="s">
        <v>456</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397</v>
      </c>
      <c r="AB122" s="1020"/>
      <c r="AC122" s="1020"/>
      <c r="AD122" s="1020"/>
      <c r="AE122" s="1021"/>
      <c r="AF122" s="1022" t="s">
        <v>397</v>
      </c>
      <c r="AG122" s="1020"/>
      <c r="AH122" s="1020"/>
      <c r="AI122" s="1020"/>
      <c r="AJ122" s="1021"/>
      <c r="AK122" s="1022" t="s">
        <v>443</v>
      </c>
      <c r="AL122" s="1020"/>
      <c r="AM122" s="1020"/>
      <c r="AN122" s="1020"/>
      <c r="AO122" s="1021"/>
      <c r="AP122" s="1023" t="s">
        <v>446</v>
      </c>
      <c r="AQ122" s="1024"/>
      <c r="AR122" s="1024"/>
      <c r="AS122" s="1024"/>
      <c r="AT122" s="1025"/>
      <c r="AU122" s="1053"/>
      <c r="AV122" s="1054"/>
      <c r="AW122" s="1054"/>
      <c r="AX122" s="1054"/>
      <c r="AY122" s="1055"/>
      <c r="AZ122" s="1035" t="s">
        <v>477</v>
      </c>
      <c r="BA122" s="1026"/>
      <c r="BB122" s="1026"/>
      <c r="BC122" s="1026"/>
      <c r="BD122" s="1026"/>
      <c r="BE122" s="1026"/>
      <c r="BF122" s="1026"/>
      <c r="BG122" s="1026"/>
      <c r="BH122" s="1026"/>
      <c r="BI122" s="1026"/>
      <c r="BJ122" s="1026"/>
      <c r="BK122" s="1026"/>
      <c r="BL122" s="1026"/>
      <c r="BM122" s="1026"/>
      <c r="BN122" s="1026"/>
      <c r="BO122" s="1026"/>
      <c r="BP122" s="1027"/>
      <c r="BQ122" s="1058">
        <v>24971550</v>
      </c>
      <c r="BR122" s="1059"/>
      <c r="BS122" s="1059"/>
      <c r="BT122" s="1059"/>
      <c r="BU122" s="1059"/>
      <c r="BV122" s="1059">
        <v>24224589</v>
      </c>
      <c r="BW122" s="1059"/>
      <c r="BX122" s="1059"/>
      <c r="BY122" s="1059"/>
      <c r="BZ122" s="1059"/>
      <c r="CA122" s="1059">
        <v>23692576</v>
      </c>
      <c r="CB122" s="1059"/>
      <c r="CC122" s="1059"/>
      <c r="CD122" s="1059"/>
      <c r="CE122" s="1059"/>
      <c r="CF122" s="1079">
        <v>168.4</v>
      </c>
      <c r="CG122" s="1080"/>
      <c r="CH122" s="1080"/>
      <c r="CI122" s="1080"/>
      <c r="CJ122" s="1080"/>
      <c r="CK122" s="1071"/>
      <c r="CL122" s="1072"/>
      <c r="CM122" s="1072"/>
      <c r="CN122" s="1072"/>
      <c r="CO122" s="1073"/>
      <c r="CP122" s="1081" t="s">
        <v>410</v>
      </c>
      <c r="CQ122" s="1082"/>
      <c r="CR122" s="1082"/>
      <c r="CS122" s="1082"/>
      <c r="CT122" s="1082"/>
      <c r="CU122" s="1082"/>
      <c r="CV122" s="1082"/>
      <c r="CW122" s="1082"/>
      <c r="CX122" s="1082"/>
      <c r="CY122" s="1082"/>
      <c r="CZ122" s="1082"/>
      <c r="DA122" s="1082"/>
      <c r="DB122" s="1082"/>
      <c r="DC122" s="1082"/>
      <c r="DD122" s="1082"/>
      <c r="DE122" s="1082"/>
      <c r="DF122" s="1083"/>
      <c r="DG122" s="980" t="s">
        <v>234</v>
      </c>
      <c r="DH122" s="981"/>
      <c r="DI122" s="981"/>
      <c r="DJ122" s="981"/>
      <c r="DK122" s="981"/>
      <c r="DL122" s="981" t="s">
        <v>397</v>
      </c>
      <c r="DM122" s="981"/>
      <c r="DN122" s="981"/>
      <c r="DO122" s="981"/>
      <c r="DP122" s="981"/>
      <c r="DQ122" s="981" t="s">
        <v>234</v>
      </c>
      <c r="DR122" s="981"/>
      <c r="DS122" s="981"/>
      <c r="DT122" s="981"/>
      <c r="DU122" s="981"/>
      <c r="DV122" s="982" t="s">
        <v>397</v>
      </c>
      <c r="DW122" s="982"/>
      <c r="DX122" s="982"/>
      <c r="DY122" s="982"/>
      <c r="DZ122" s="983"/>
    </row>
    <row r="123" spans="1:130" s="248" customFormat="1" ht="26.25" customHeight="1">
      <c r="A123" s="1120"/>
      <c r="B123" s="1007"/>
      <c r="C123" s="977" t="s">
        <v>462</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397</v>
      </c>
      <c r="AB123" s="1020"/>
      <c r="AC123" s="1020"/>
      <c r="AD123" s="1020"/>
      <c r="AE123" s="1021"/>
      <c r="AF123" s="1022" t="s">
        <v>397</v>
      </c>
      <c r="AG123" s="1020"/>
      <c r="AH123" s="1020"/>
      <c r="AI123" s="1020"/>
      <c r="AJ123" s="1021"/>
      <c r="AK123" s="1022" t="s">
        <v>397</v>
      </c>
      <c r="AL123" s="1020"/>
      <c r="AM123" s="1020"/>
      <c r="AN123" s="1020"/>
      <c r="AO123" s="1021"/>
      <c r="AP123" s="1023" t="s">
        <v>397</v>
      </c>
      <c r="AQ123" s="1024"/>
      <c r="AR123" s="1024"/>
      <c r="AS123" s="1024"/>
      <c r="AT123" s="1025"/>
      <c r="AU123" s="1056"/>
      <c r="AV123" s="1057"/>
      <c r="AW123" s="1057"/>
      <c r="AX123" s="1057"/>
      <c r="AY123" s="1057"/>
      <c r="AZ123" s="279" t="s">
        <v>187</v>
      </c>
      <c r="BA123" s="279"/>
      <c r="BB123" s="279"/>
      <c r="BC123" s="279"/>
      <c r="BD123" s="279"/>
      <c r="BE123" s="279"/>
      <c r="BF123" s="279"/>
      <c r="BG123" s="279"/>
      <c r="BH123" s="279"/>
      <c r="BI123" s="279"/>
      <c r="BJ123" s="279"/>
      <c r="BK123" s="279"/>
      <c r="BL123" s="279"/>
      <c r="BM123" s="279"/>
      <c r="BN123" s="279"/>
      <c r="BO123" s="1036" t="s">
        <v>478</v>
      </c>
      <c r="BP123" s="1067"/>
      <c r="BQ123" s="1126">
        <v>43240476</v>
      </c>
      <c r="BR123" s="1127"/>
      <c r="BS123" s="1127"/>
      <c r="BT123" s="1127"/>
      <c r="BU123" s="1127"/>
      <c r="BV123" s="1127">
        <v>41219610</v>
      </c>
      <c r="BW123" s="1127"/>
      <c r="BX123" s="1127"/>
      <c r="BY123" s="1127"/>
      <c r="BZ123" s="1127"/>
      <c r="CA123" s="1127">
        <v>39696621</v>
      </c>
      <c r="CB123" s="1127"/>
      <c r="CC123" s="1127"/>
      <c r="CD123" s="1127"/>
      <c r="CE123" s="1127"/>
      <c r="CF123" s="1060"/>
      <c r="CG123" s="1061"/>
      <c r="CH123" s="1061"/>
      <c r="CI123" s="1061"/>
      <c r="CJ123" s="1062"/>
      <c r="CK123" s="1071"/>
      <c r="CL123" s="1072"/>
      <c r="CM123" s="1072"/>
      <c r="CN123" s="1072"/>
      <c r="CO123" s="1073"/>
      <c r="CP123" s="1081" t="s">
        <v>479</v>
      </c>
      <c r="CQ123" s="1082"/>
      <c r="CR123" s="1082"/>
      <c r="CS123" s="1082"/>
      <c r="CT123" s="1082"/>
      <c r="CU123" s="1082"/>
      <c r="CV123" s="1082"/>
      <c r="CW123" s="1082"/>
      <c r="CX123" s="1082"/>
      <c r="CY123" s="1082"/>
      <c r="CZ123" s="1082"/>
      <c r="DA123" s="1082"/>
      <c r="DB123" s="1082"/>
      <c r="DC123" s="1082"/>
      <c r="DD123" s="1082"/>
      <c r="DE123" s="1082"/>
      <c r="DF123" s="1083"/>
      <c r="DG123" s="1019" t="s">
        <v>446</v>
      </c>
      <c r="DH123" s="1020"/>
      <c r="DI123" s="1020"/>
      <c r="DJ123" s="1020"/>
      <c r="DK123" s="1021"/>
      <c r="DL123" s="1022" t="s">
        <v>397</v>
      </c>
      <c r="DM123" s="1020"/>
      <c r="DN123" s="1020"/>
      <c r="DO123" s="1020"/>
      <c r="DP123" s="1021"/>
      <c r="DQ123" s="1022" t="s">
        <v>397</v>
      </c>
      <c r="DR123" s="1020"/>
      <c r="DS123" s="1020"/>
      <c r="DT123" s="1020"/>
      <c r="DU123" s="1021"/>
      <c r="DV123" s="1023" t="s">
        <v>397</v>
      </c>
      <c r="DW123" s="1024"/>
      <c r="DX123" s="1024"/>
      <c r="DY123" s="1024"/>
      <c r="DZ123" s="1025"/>
    </row>
    <row r="124" spans="1:130" s="248" customFormat="1" ht="26.25" customHeight="1" thickBot="1">
      <c r="A124" s="1120"/>
      <c r="B124" s="1007"/>
      <c r="C124" s="977" t="s">
        <v>465</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397</v>
      </c>
      <c r="AB124" s="1020"/>
      <c r="AC124" s="1020"/>
      <c r="AD124" s="1020"/>
      <c r="AE124" s="1021"/>
      <c r="AF124" s="1022" t="s">
        <v>443</v>
      </c>
      <c r="AG124" s="1020"/>
      <c r="AH124" s="1020"/>
      <c r="AI124" s="1020"/>
      <c r="AJ124" s="1021"/>
      <c r="AK124" s="1022" t="s">
        <v>397</v>
      </c>
      <c r="AL124" s="1020"/>
      <c r="AM124" s="1020"/>
      <c r="AN124" s="1020"/>
      <c r="AO124" s="1021"/>
      <c r="AP124" s="1023" t="s">
        <v>397</v>
      </c>
      <c r="AQ124" s="1024"/>
      <c r="AR124" s="1024"/>
      <c r="AS124" s="1024"/>
      <c r="AT124" s="1025"/>
      <c r="AU124" s="1122" t="s">
        <v>480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446</v>
      </c>
      <c r="BR124" s="1089"/>
      <c r="BS124" s="1089"/>
      <c r="BT124" s="1089"/>
      <c r="BU124" s="1089"/>
      <c r="BV124" s="1089" t="s">
        <v>446</v>
      </c>
      <c r="BW124" s="1089"/>
      <c r="BX124" s="1089"/>
      <c r="BY124" s="1089"/>
      <c r="BZ124" s="1089"/>
      <c r="CA124" s="1089" t="s">
        <v>397</v>
      </c>
      <c r="CB124" s="1089"/>
      <c r="CC124" s="1089"/>
      <c r="CD124" s="1089"/>
      <c r="CE124" s="1089"/>
      <c r="CF124" s="1090"/>
      <c r="CG124" s="1091"/>
      <c r="CH124" s="1091"/>
      <c r="CI124" s="1091"/>
      <c r="CJ124" s="1092"/>
      <c r="CK124" s="1074"/>
      <c r="CL124" s="1074"/>
      <c r="CM124" s="1074"/>
      <c r="CN124" s="1074"/>
      <c r="CO124" s="1075"/>
      <c r="CP124" s="1081" t="s">
        <v>481</v>
      </c>
      <c r="CQ124" s="1082"/>
      <c r="CR124" s="1082"/>
      <c r="CS124" s="1082"/>
      <c r="CT124" s="1082"/>
      <c r="CU124" s="1082"/>
      <c r="CV124" s="1082"/>
      <c r="CW124" s="1082"/>
      <c r="CX124" s="1082"/>
      <c r="CY124" s="1082"/>
      <c r="CZ124" s="1082"/>
      <c r="DA124" s="1082"/>
      <c r="DB124" s="1082"/>
      <c r="DC124" s="1082"/>
      <c r="DD124" s="1082"/>
      <c r="DE124" s="1082"/>
      <c r="DF124" s="1083"/>
      <c r="DG124" s="1066" t="s">
        <v>234</v>
      </c>
      <c r="DH124" s="1045"/>
      <c r="DI124" s="1045"/>
      <c r="DJ124" s="1045"/>
      <c r="DK124" s="1046"/>
      <c r="DL124" s="1044" t="s">
        <v>397</v>
      </c>
      <c r="DM124" s="1045"/>
      <c r="DN124" s="1045"/>
      <c r="DO124" s="1045"/>
      <c r="DP124" s="1046"/>
      <c r="DQ124" s="1044" t="s">
        <v>397</v>
      </c>
      <c r="DR124" s="1045"/>
      <c r="DS124" s="1045"/>
      <c r="DT124" s="1045"/>
      <c r="DU124" s="1046"/>
      <c r="DV124" s="1047" t="s">
        <v>234</v>
      </c>
      <c r="DW124" s="1048"/>
      <c r="DX124" s="1048"/>
      <c r="DY124" s="1048"/>
      <c r="DZ124" s="1049"/>
    </row>
    <row r="125" spans="1:130" s="248" customFormat="1" ht="26.25" customHeight="1">
      <c r="A125" s="1120"/>
      <c r="B125" s="1007"/>
      <c r="C125" s="977" t="s">
        <v>467</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397</v>
      </c>
      <c r="AB125" s="1020"/>
      <c r="AC125" s="1020"/>
      <c r="AD125" s="1020"/>
      <c r="AE125" s="1021"/>
      <c r="AF125" s="1022" t="s">
        <v>397</v>
      </c>
      <c r="AG125" s="1020"/>
      <c r="AH125" s="1020"/>
      <c r="AI125" s="1020"/>
      <c r="AJ125" s="1021"/>
      <c r="AK125" s="1022" t="s">
        <v>397</v>
      </c>
      <c r="AL125" s="1020"/>
      <c r="AM125" s="1020"/>
      <c r="AN125" s="1020"/>
      <c r="AO125" s="1021"/>
      <c r="AP125" s="1023" t="s">
        <v>397</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482</v>
      </c>
      <c r="CL125" s="1069"/>
      <c r="CM125" s="1069"/>
      <c r="CN125" s="1069"/>
      <c r="CO125" s="1070"/>
      <c r="CP125" s="1001" t="s">
        <v>483</v>
      </c>
      <c r="CQ125" s="950"/>
      <c r="CR125" s="950"/>
      <c r="CS125" s="950"/>
      <c r="CT125" s="950"/>
      <c r="CU125" s="950"/>
      <c r="CV125" s="950"/>
      <c r="CW125" s="950"/>
      <c r="CX125" s="950"/>
      <c r="CY125" s="950"/>
      <c r="CZ125" s="950"/>
      <c r="DA125" s="950"/>
      <c r="DB125" s="950"/>
      <c r="DC125" s="950"/>
      <c r="DD125" s="950"/>
      <c r="DE125" s="950"/>
      <c r="DF125" s="951"/>
      <c r="DG125" s="987" t="s">
        <v>234</v>
      </c>
      <c r="DH125" s="988"/>
      <c r="DI125" s="988"/>
      <c r="DJ125" s="988"/>
      <c r="DK125" s="988"/>
      <c r="DL125" s="988" t="s">
        <v>397</v>
      </c>
      <c r="DM125" s="988"/>
      <c r="DN125" s="988"/>
      <c r="DO125" s="988"/>
      <c r="DP125" s="988"/>
      <c r="DQ125" s="988" t="s">
        <v>397</v>
      </c>
      <c r="DR125" s="988"/>
      <c r="DS125" s="988"/>
      <c r="DT125" s="988"/>
      <c r="DU125" s="988"/>
      <c r="DV125" s="989" t="s">
        <v>234</v>
      </c>
      <c r="DW125" s="989"/>
      <c r="DX125" s="989"/>
      <c r="DY125" s="989"/>
      <c r="DZ125" s="990"/>
    </row>
    <row r="126" spans="1:130" s="248" customFormat="1" ht="26.25" customHeight="1" thickBot="1">
      <c r="A126" s="1120"/>
      <c r="B126" s="1007"/>
      <c r="C126" s="977" t="s">
        <v>469</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446</v>
      </c>
      <c r="AB126" s="1020"/>
      <c r="AC126" s="1020"/>
      <c r="AD126" s="1020"/>
      <c r="AE126" s="1021"/>
      <c r="AF126" s="1022" t="s">
        <v>234</v>
      </c>
      <c r="AG126" s="1020"/>
      <c r="AH126" s="1020"/>
      <c r="AI126" s="1020"/>
      <c r="AJ126" s="1021"/>
      <c r="AK126" s="1022" t="s">
        <v>397</v>
      </c>
      <c r="AL126" s="1020"/>
      <c r="AM126" s="1020"/>
      <c r="AN126" s="1020"/>
      <c r="AO126" s="1021"/>
      <c r="AP126" s="1023" t="s">
        <v>397</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484</v>
      </c>
      <c r="CQ126" s="1011"/>
      <c r="CR126" s="1011"/>
      <c r="CS126" s="1011"/>
      <c r="CT126" s="1011"/>
      <c r="CU126" s="1011"/>
      <c r="CV126" s="1011"/>
      <c r="CW126" s="1011"/>
      <c r="CX126" s="1011"/>
      <c r="CY126" s="1011"/>
      <c r="CZ126" s="1011"/>
      <c r="DA126" s="1011"/>
      <c r="DB126" s="1011"/>
      <c r="DC126" s="1011"/>
      <c r="DD126" s="1011"/>
      <c r="DE126" s="1011"/>
      <c r="DF126" s="1012"/>
      <c r="DG126" s="980" t="s">
        <v>446</v>
      </c>
      <c r="DH126" s="981"/>
      <c r="DI126" s="981"/>
      <c r="DJ126" s="981"/>
      <c r="DK126" s="981"/>
      <c r="DL126" s="981" t="s">
        <v>234</v>
      </c>
      <c r="DM126" s="981"/>
      <c r="DN126" s="981"/>
      <c r="DO126" s="981"/>
      <c r="DP126" s="981"/>
      <c r="DQ126" s="981" t="s">
        <v>234</v>
      </c>
      <c r="DR126" s="981"/>
      <c r="DS126" s="981"/>
      <c r="DT126" s="981"/>
      <c r="DU126" s="981"/>
      <c r="DV126" s="982" t="s">
        <v>397</v>
      </c>
      <c r="DW126" s="982"/>
      <c r="DX126" s="982"/>
      <c r="DY126" s="982"/>
      <c r="DZ126" s="983"/>
    </row>
    <row r="127" spans="1:130" s="248" customFormat="1" ht="26.25" customHeight="1">
      <c r="A127" s="1121"/>
      <c r="B127" s="1009"/>
      <c r="C127" s="1063" t="s">
        <v>485</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3</v>
      </c>
      <c r="AB127" s="1020"/>
      <c r="AC127" s="1020"/>
      <c r="AD127" s="1020"/>
      <c r="AE127" s="1021"/>
      <c r="AF127" s="1022">
        <v>2</v>
      </c>
      <c r="AG127" s="1020"/>
      <c r="AH127" s="1020"/>
      <c r="AI127" s="1020"/>
      <c r="AJ127" s="1021"/>
      <c r="AK127" s="1022">
        <v>6</v>
      </c>
      <c r="AL127" s="1020"/>
      <c r="AM127" s="1020"/>
      <c r="AN127" s="1020"/>
      <c r="AO127" s="1021"/>
      <c r="AP127" s="1023">
        <v>0</v>
      </c>
      <c r="AQ127" s="1024"/>
      <c r="AR127" s="1024"/>
      <c r="AS127" s="1024"/>
      <c r="AT127" s="1025"/>
      <c r="AU127" s="284"/>
      <c r="AV127" s="284"/>
      <c r="AW127" s="284"/>
      <c r="AX127" s="1093" t="s">
        <v>486</v>
      </c>
      <c r="AY127" s="1094"/>
      <c r="AZ127" s="1094"/>
      <c r="BA127" s="1094"/>
      <c r="BB127" s="1094"/>
      <c r="BC127" s="1094"/>
      <c r="BD127" s="1094"/>
      <c r="BE127" s="1095"/>
      <c r="BF127" s="1096" t="s">
        <v>487</v>
      </c>
      <c r="BG127" s="1094"/>
      <c r="BH127" s="1094"/>
      <c r="BI127" s="1094"/>
      <c r="BJ127" s="1094"/>
      <c r="BK127" s="1094"/>
      <c r="BL127" s="1095"/>
      <c r="BM127" s="1096" t="s">
        <v>488</v>
      </c>
      <c r="BN127" s="1094"/>
      <c r="BO127" s="1094"/>
      <c r="BP127" s="1094"/>
      <c r="BQ127" s="1094"/>
      <c r="BR127" s="1094"/>
      <c r="BS127" s="1095"/>
      <c r="BT127" s="1096" t="s">
        <v>489</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490</v>
      </c>
      <c r="CQ127" s="1011"/>
      <c r="CR127" s="1011"/>
      <c r="CS127" s="1011"/>
      <c r="CT127" s="1011"/>
      <c r="CU127" s="1011"/>
      <c r="CV127" s="1011"/>
      <c r="CW127" s="1011"/>
      <c r="CX127" s="1011"/>
      <c r="CY127" s="1011"/>
      <c r="CZ127" s="1011"/>
      <c r="DA127" s="1011"/>
      <c r="DB127" s="1011"/>
      <c r="DC127" s="1011"/>
      <c r="DD127" s="1011"/>
      <c r="DE127" s="1011"/>
      <c r="DF127" s="1012"/>
      <c r="DG127" s="980" t="s">
        <v>397</v>
      </c>
      <c r="DH127" s="981"/>
      <c r="DI127" s="981"/>
      <c r="DJ127" s="981"/>
      <c r="DK127" s="981"/>
      <c r="DL127" s="981" t="s">
        <v>397</v>
      </c>
      <c r="DM127" s="981"/>
      <c r="DN127" s="981"/>
      <c r="DO127" s="981"/>
      <c r="DP127" s="981"/>
      <c r="DQ127" s="981" t="s">
        <v>397</v>
      </c>
      <c r="DR127" s="981"/>
      <c r="DS127" s="981"/>
      <c r="DT127" s="981"/>
      <c r="DU127" s="981"/>
      <c r="DV127" s="982" t="s">
        <v>397</v>
      </c>
      <c r="DW127" s="982"/>
      <c r="DX127" s="982"/>
      <c r="DY127" s="982"/>
      <c r="DZ127" s="983"/>
    </row>
    <row r="128" spans="1:130" s="248" customFormat="1" ht="26.25" customHeight="1" thickBot="1">
      <c r="A128" s="1104" t="s">
        <v>491</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492</v>
      </c>
      <c r="X128" s="1106"/>
      <c r="Y128" s="1106"/>
      <c r="Z128" s="1107"/>
      <c r="AA128" s="1108">
        <v>826200</v>
      </c>
      <c r="AB128" s="1109"/>
      <c r="AC128" s="1109"/>
      <c r="AD128" s="1109"/>
      <c r="AE128" s="1110"/>
      <c r="AF128" s="1111">
        <v>1034719</v>
      </c>
      <c r="AG128" s="1109"/>
      <c r="AH128" s="1109"/>
      <c r="AI128" s="1109"/>
      <c r="AJ128" s="1110"/>
      <c r="AK128" s="1111">
        <v>1111375</v>
      </c>
      <c r="AL128" s="1109"/>
      <c r="AM128" s="1109"/>
      <c r="AN128" s="1109"/>
      <c r="AO128" s="1110"/>
      <c r="AP128" s="1112"/>
      <c r="AQ128" s="1113"/>
      <c r="AR128" s="1113"/>
      <c r="AS128" s="1113"/>
      <c r="AT128" s="1114"/>
      <c r="AU128" s="284"/>
      <c r="AV128" s="284"/>
      <c r="AW128" s="284"/>
      <c r="AX128" s="949" t="s">
        <v>493</v>
      </c>
      <c r="AY128" s="950"/>
      <c r="AZ128" s="950"/>
      <c r="BA128" s="950"/>
      <c r="BB128" s="950"/>
      <c r="BC128" s="950"/>
      <c r="BD128" s="950"/>
      <c r="BE128" s="951"/>
      <c r="BF128" s="1115" t="s">
        <v>234</v>
      </c>
      <c r="BG128" s="1116"/>
      <c r="BH128" s="1116"/>
      <c r="BI128" s="1116"/>
      <c r="BJ128" s="1116"/>
      <c r="BK128" s="1116"/>
      <c r="BL128" s="1117"/>
      <c r="BM128" s="1115">
        <v>12.69</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494</v>
      </c>
      <c r="CQ128" s="1098"/>
      <c r="CR128" s="1098"/>
      <c r="CS128" s="1098"/>
      <c r="CT128" s="1098"/>
      <c r="CU128" s="1098"/>
      <c r="CV128" s="1098"/>
      <c r="CW128" s="1098"/>
      <c r="CX128" s="1098"/>
      <c r="CY128" s="1098"/>
      <c r="CZ128" s="1098"/>
      <c r="DA128" s="1098"/>
      <c r="DB128" s="1098"/>
      <c r="DC128" s="1098"/>
      <c r="DD128" s="1098"/>
      <c r="DE128" s="1098"/>
      <c r="DF128" s="1099"/>
      <c r="DG128" s="1100">
        <v>5725</v>
      </c>
      <c r="DH128" s="1101"/>
      <c r="DI128" s="1101"/>
      <c r="DJ128" s="1101"/>
      <c r="DK128" s="1101"/>
      <c r="DL128" s="1101">
        <v>10778</v>
      </c>
      <c r="DM128" s="1101"/>
      <c r="DN128" s="1101"/>
      <c r="DO128" s="1101"/>
      <c r="DP128" s="1101"/>
      <c r="DQ128" s="1101">
        <v>11461</v>
      </c>
      <c r="DR128" s="1101"/>
      <c r="DS128" s="1101"/>
      <c r="DT128" s="1101"/>
      <c r="DU128" s="1101"/>
      <c r="DV128" s="1102">
        <v>0.1</v>
      </c>
      <c r="DW128" s="1102"/>
      <c r="DX128" s="1102"/>
      <c r="DY128" s="1102"/>
      <c r="DZ128" s="1103"/>
    </row>
    <row r="129" spans="1:131" s="248" customFormat="1" ht="26.25" customHeight="1">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495</v>
      </c>
      <c r="X129" s="1135"/>
      <c r="Y129" s="1135"/>
      <c r="Z129" s="1136"/>
      <c r="AA129" s="1019">
        <v>15776978</v>
      </c>
      <c r="AB129" s="1020"/>
      <c r="AC129" s="1020"/>
      <c r="AD129" s="1020"/>
      <c r="AE129" s="1021"/>
      <c r="AF129" s="1022">
        <v>15806303</v>
      </c>
      <c r="AG129" s="1020"/>
      <c r="AH129" s="1020"/>
      <c r="AI129" s="1020"/>
      <c r="AJ129" s="1021"/>
      <c r="AK129" s="1022">
        <v>16240059</v>
      </c>
      <c r="AL129" s="1020"/>
      <c r="AM129" s="1020"/>
      <c r="AN129" s="1020"/>
      <c r="AO129" s="1021"/>
      <c r="AP129" s="1137"/>
      <c r="AQ129" s="1138"/>
      <c r="AR129" s="1138"/>
      <c r="AS129" s="1138"/>
      <c r="AT129" s="1139"/>
      <c r="AU129" s="286"/>
      <c r="AV129" s="286"/>
      <c r="AW129" s="286"/>
      <c r="AX129" s="1128" t="s">
        <v>496</v>
      </c>
      <c r="AY129" s="1011"/>
      <c r="AZ129" s="1011"/>
      <c r="BA129" s="1011"/>
      <c r="BB129" s="1011"/>
      <c r="BC129" s="1011"/>
      <c r="BD129" s="1011"/>
      <c r="BE129" s="1012"/>
      <c r="BF129" s="1129" t="s">
        <v>397</v>
      </c>
      <c r="BG129" s="1130"/>
      <c r="BH129" s="1130"/>
      <c r="BI129" s="1130"/>
      <c r="BJ129" s="1130"/>
      <c r="BK129" s="1130"/>
      <c r="BL129" s="1131"/>
      <c r="BM129" s="1129">
        <v>17.690000000000001</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91" t="s">
        <v>497</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498</v>
      </c>
      <c r="X130" s="1135"/>
      <c r="Y130" s="1135"/>
      <c r="Z130" s="1136"/>
      <c r="AA130" s="1019">
        <v>2469051</v>
      </c>
      <c r="AB130" s="1020"/>
      <c r="AC130" s="1020"/>
      <c r="AD130" s="1020"/>
      <c r="AE130" s="1021"/>
      <c r="AF130" s="1022">
        <v>2337361</v>
      </c>
      <c r="AG130" s="1020"/>
      <c r="AH130" s="1020"/>
      <c r="AI130" s="1020"/>
      <c r="AJ130" s="1021"/>
      <c r="AK130" s="1022">
        <v>2168136</v>
      </c>
      <c r="AL130" s="1020"/>
      <c r="AM130" s="1020"/>
      <c r="AN130" s="1020"/>
      <c r="AO130" s="1021"/>
      <c r="AP130" s="1137"/>
      <c r="AQ130" s="1138"/>
      <c r="AR130" s="1138"/>
      <c r="AS130" s="1138"/>
      <c r="AT130" s="1139"/>
      <c r="AU130" s="286"/>
      <c r="AV130" s="286"/>
      <c r="AW130" s="286"/>
      <c r="AX130" s="1128" t="s">
        <v>499</v>
      </c>
      <c r="AY130" s="1011"/>
      <c r="AZ130" s="1011"/>
      <c r="BA130" s="1011"/>
      <c r="BB130" s="1011"/>
      <c r="BC130" s="1011"/>
      <c r="BD130" s="1011"/>
      <c r="BE130" s="1012"/>
      <c r="BF130" s="1165">
        <v>3.9</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500</v>
      </c>
      <c r="X131" s="1173"/>
      <c r="Y131" s="1173"/>
      <c r="Z131" s="1174"/>
      <c r="AA131" s="1066">
        <v>13307927</v>
      </c>
      <c r="AB131" s="1045"/>
      <c r="AC131" s="1045"/>
      <c r="AD131" s="1045"/>
      <c r="AE131" s="1046"/>
      <c r="AF131" s="1044">
        <v>13468942</v>
      </c>
      <c r="AG131" s="1045"/>
      <c r="AH131" s="1045"/>
      <c r="AI131" s="1045"/>
      <c r="AJ131" s="1046"/>
      <c r="AK131" s="1044">
        <v>14071923</v>
      </c>
      <c r="AL131" s="1045"/>
      <c r="AM131" s="1045"/>
      <c r="AN131" s="1045"/>
      <c r="AO131" s="1046"/>
      <c r="AP131" s="1175"/>
      <c r="AQ131" s="1176"/>
      <c r="AR131" s="1176"/>
      <c r="AS131" s="1176"/>
      <c r="AT131" s="1177"/>
      <c r="AU131" s="286"/>
      <c r="AV131" s="286"/>
      <c r="AW131" s="286"/>
      <c r="AX131" s="1147" t="s">
        <v>501</v>
      </c>
      <c r="AY131" s="1098"/>
      <c r="AZ131" s="1098"/>
      <c r="BA131" s="1098"/>
      <c r="BB131" s="1098"/>
      <c r="BC131" s="1098"/>
      <c r="BD131" s="1098"/>
      <c r="BE131" s="1099"/>
      <c r="BF131" s="1148" t="s">
        <v>397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4" t="s">
        <v>502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503</v>
      </c>
      <c r="W132" s="1158"/>
      <c r="X132" s="1158"/>
      <c r="Y132" s="1158"/>
      <c r="Z132" s="1159"/>
      <c r="AA132" s="1160">
        <v>3.0514541230000001</v>
      </c>
      <c r="AB132" s="1161"/>
      <c r="AC132" s="1161"/>
      <c r="AD132" s="1161"/>
      <c r="AE132" s="1162"/>
      <c r="AF132" s="1163">
        <v>3.4670243159999998</v>
      </c>
      <c r="AG132" s="1161"/>
      <c r="AH132" s="1161"/>
      <c r="AI132" s="1161"/>
      <c r="AJ132" s="1162"/>
      <c r="AK132" s="1163">
        <v>5.4548479270000003</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504</v>
      </c>
      <c r="W133" s="1141"/>
      <c r="X133" s="1141"/>
      <c r="Y133" s="1141"/>
      <c r="Z133" s="1142"/>
      <c r="AA133" s="1143">
        <v>2.9</v>
      </c>
      <c r="AB133" s="1144"/>
      <c r="AC133" s="1144"/>
      <c r="AD133" s="1144"/>
      <c r="AE133" s="1145"/>
      <c r="AF133" s="1143">
        <v>3</v>
      </c>
      <c r="AG133" s="1144"/>
      <c r="AH133" s="1144"/>
      <c r="AI133" s="1144"/>
      <c r="AJ133" s="1145"/>
      <c r="AK133" s="1143">
        <v>3.9</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aEErwdIL2bncPdjL7IC7cHK+jMQi4vgGMpXjeTujNQP91GOsz0VciBAL8kzU83kUCZDuGrlU7SRRY45ZlPgLw==" saltValue="JbOHLR9Bn5KrxGbHsPhU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RLtcGDVncuPE8IszH6pLrAFDXTj4qLNXg0FsQ4z8HmPY6iGU97e71420FOXKN4CE0md6qNYHx3JF4VqWj0Ejg==" saltValue="olqRRf6TAzPzxU30AZ8a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tA41+GOVi3wKoHKPiW6TkKOMaZFLONSRCUNiGIAsLYg7XTkmM9dlriVBjJuD9AWFYgRofmNLjb/w++35Du7zw==" saltValue="Lx9BDpA59NtwCr0P1/fn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513</v>
      </c>
      <c r="AL9" s="1181"/>
      <c r="AM9" s="1181"/>
      <c r="AN9" s="1182"/>
      <c r="AO9" s="314">
        <v>5042037</v>
      </c>
      <c r="AP9" s="314">
        <v>63298</v>
      </c>
      <c r="AQ9" s="315">
        <v>63314</v>
      </c>
      <c r="AR9" s="316">
        <v>0</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514</v>
      </c>
      <c r="AL10" s="1181"/>
      <c r="AM10" s="1181"/>
      <c r="AN10" s="1182"/>
      <c r="AO10" s="317">
        <v>42444</v>
      </c>
      <c r="AP10" s="317">
        <v>533</v>
      </c>
      <c r="AQ10" s="318">
        <v>6537</v>
      </c>
      <c r="AR10" s="319">
        <v>-91.8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515</v>
      </c>
      <c r="AL11" s="1181"/>
      <c r="AM11" s="1181"/>
      <c r="AN11" s="1182"/>
      <c r="AO11" s="317" t="s">
        <v>516</v>
      </c>
      <c r="AP11" s="317" t="s">
        <v>516</v>
      </c>
      <c r="AQ11" s="318">
        <v>1199</v>
      </c>
      <c r="AR11" s="319" t="s">
        <v>516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517</v>
      </c>
      <c r="AL12" s="1181"/>
      <c r="AM12" s="1181"/>
      <c r="AN12" s="1182"/>
      <c r="AO12" s="317" t="s">
        <v>516</v>
      </c>
      <c r="AP12" s="317" t="s">
        <v>516</v>
      </c>
      <c r="AQ12" s="318">
        <v>6</v>
      </c>
      <c r="AR12" s="319" t="s">
        <v>516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518</v>
      </c>
      <c r="AL13" s="1181"/>
      <c r="AM13" s="1181"/>
      <c r="AN13" s="1182"/>
      <c r="AO13" s="317">
        <v>122639</v>
      </c>
      <c r="AP13" s="317">
        <v>1540</v>
      </c>
      <c r="AQ13" s="318">
        <v>2551</v>
      </c>
      <c r="AR13" s="319">
        <v>-39.6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519</v>
      </c>
      <c r="AL14" s="1181"/>
      <c r="AM14" s="1181"/>
      <c r="AN14" s="1182"/>
      <c r="AO14" s="317">
        <v>221918</v>
      </c>
      <c r="AP14" s="317">
        <v>2786</v>
      </c>
      <c r="AQ14" s="318">
        <v>1371</v>
      </c>
      <c r="AR14" s="319">
        <v>103.2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520</v>
      </c>
      <c r="AL15" s="1187"/>
      <c r="AM15" s="1187"/>
      <c r="AN15" s="1188"/>
      <c r="AO15" s="317">
        <v>-59612</v>
      </c>
      <c r="AP15" s="317">
        <v>-748</v>
      </c>
      <c r="AQ15" s="318">
        <v>-3830</v>
      </c>
      <c r="AR15" s="319">
        <v>-80.5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187</v>
      </c>
      <c r="AL16" s="1187"/>
      <c r="AM16" s="1187"/>
      <c r="AN16" s="1188"/>
      <c r="AO16" s="317">
        <v>5369426</v>
      </c>
      <c r="AP16" s="317">
        <v>67409</v>
      </c>
      <c r="AQ16" s="318">
        <v>71148</v>
      </c>
      <c r="AR16" s="319">
        <v>-5.3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525</v>
      </c>
      <c r="AL21" s="1190"/>
      <c r="AM21" s="1190"/>
      <c r="AN21" s="1191"/>
      <c r="AO21" s="330">
        <v>7.16</v>
      </c>
      <c r="AP21" s="331">
        <v>6.38</v>
      </c>
      <c r="AQ21" s="332">
        <v>0.78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526</v>
      </c>
      <c r="AL22" s="1190"/>
      <c r="AM22" s="1190"/>
      <c r="AN22" s="1191"/>
      <c r="AO22" s="335">
        <v>96</v>
      </c>
      <c r="AP22" s="336">
        <v>98.2</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530</v>
      </c>
      <c r="AL32" s="1184"/>
      <c r="AM32" s="1184"/>
      <c r="AN32" s="1185"/>
      <c r="AO32" s="345">
        <v>2987305</v>
      </c>
      <c r="AP32" s="345">
        <v>37503</v>
      </c>
      <c r="AQ32" s="346">
        <v>34974</v>
      </c>
      <c r="AR32" s="347">
        <v>7.2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531</v>
      </c>
      <c r="AL33" s="1184"/>
      <c r="AM33" s="1184"/>
      <c r="AN33" s="1185"/>
      <c r="AO33" s="345" t="s">
        <v>516</v>
      </c>
      <c r="AP33" s="345" t="s">
        <v>516</v>
      </c>
      <c r="AQ33" s="346" t="s">
        <v>516</v>
      </c>
      <c r="AR33" s="347" t="s">
        <v>516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532</v>
      </c>
      <c r="AL34" s="1184"/>
      <c r="AM34" s="1184"/>
      <c r="AN34" s="1185"/>
      <c r="AO34" s="345" t="s">
        <v>516</v>
      </c>
      <c r="AP34" s="345" t="s">
        <v>516</v>
      </c>
      <c r="AQ34" s="346">
        <v>13</v>
      </c>
      <c r="AR34" s="347" t="s">
        <v>516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533</v>
      </c>
      <c r="AL35" s="1184"/>
      <c r="AM35" s="1184"/>
      <c r="AN35" s="1185"/>
      <c r="AO35" s="345">
        <v>917884</v>
      </c>
      <c r="AP35" s="345">
        <v>11523</v>
      </c>
      <c r="AQ35" s="346">
        <v>9202</v>
      </c>
      <c r="AR35" s="347">
        <v>25.2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534</v>
      </c>
      <c r="AL36" s="1184"/>
      <c r="AM36" s="1184"/>
      <c r="AN36" s="1185"/>
      <c r="AO36" s="345">
        <v>13865</v>
      </c>
      <c r="AP36" s="345">
        <v>174</v>
      </c>
      <c r="AQ36" s="346">
        <v>1932</v>
      </c>
      <c r="AR36" s="347">
        <v>-91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535</v>
      </c>
      <c r="AL37" s="1184"/>
      <c r="AM37" s="1184"/>
      <c r="AN37" s="1185"/>
      <c r="AO37" s="345">
        <v>128059</v>
      </c>
      <c r="AP37" s="345">
        <v>1608</v>
      </c>
      <c r="AQ37" s="346">
        <v>1045</v>
      </c>
      <c r="AR37" s="347">
        <v>53.9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536</v>
      </c>
      <c r="AL38" s="1193"/>
      <c r="AM38" s="1193"/>
      <c r="AN38" s="1194"/>
      <c r="AO38" s="348" t="s">
        <v>516</v>
      </c>
      <c r="AP38" s="348" t="s">
        <v>516</v>
      </c>
      <c r="AQ38" s="349">
        <v>1</v>
      </c>
      <c r="AR38" s="337" t="s">
        <v>516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537</v>
      </c>
      <c r="AL39" s="1193"/>
      <c r="AM39" s="1193"/>
      <c r="AN39" s="1194"/>
      <c r="AO39" s="345">
        <v>-1111375</v>
      </c>
      <c r="AP39" s="345">
        <v>-13952</v>
      </c>
      <c r="AQ39" s="346">
        <v>-6121</v>
      </c>
      <c r="AR39" s="347">
        <v>127.9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538</v>
      </c>
      <c r="AL40" s="1184"/>
      <c r="AM40" s="1184"/>
      <c r="AN40" s="1185"/>
      <c r="AO40" s="345">
        <v>-2168136</v>
      </c>
      <c r="AP40" s="345">
        <v>-27219</v>
      </c>
      <c r="AQ40" s="346">
        <v>-29274</v>
      </c>
      <c r="AR40" s="347">
        <v>-7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300</v>
      </c>
      <c r="AL41" s="1196"/>
      <c r="AM41" s="1196"/>
      <c r="AN41" s="1197"/>
      <c r="AO41" s="345">
        <v>767602</v>
      </c>
      <c r="AP41" s="345">
        <v>9637</v>
      </c>
      <c r="AQ41" s="346">
        <v>11772</v>
      </c>
      <c r="AR41" s="347">
        <v>-18.100000000000001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508</v>
      </c>
      <c r="AN49" s="1200" t="s">
        <v>542</v>
      </c>
      <c r="AO49" s="1201"/>
      <c r="AP49" s="1201"/>
      <c r="AQ49" s="1201"/>
      <c r="AR49" s="1202"/>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26288892</v>
      </c>
      <c r="AN51" s="367">
        <v>337708</v>
      </c>
      <c r="AO51" s="368">
        <v>35.4</v>
      </c>
      <c r="AP51" s="369">
        <v>44504</v>
      </c>
      <c r="AQ51" s="370">
        <v>-5.9</v>
      </c>
      <c r="AR51" s="371">
        <v>41.3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3936523</v>
      </c>
      <c r="AN52" s="375">
        <v>50569</v>
      </c>
      <c r="AO52" s="376">
        <v>12.9</v>
      </c>
      <c r="AP52" s="377">
        <v>25876</v>
      </c>
      <c r="AQ52" s="378">
        <v>7.4</v>
      </c>
      <c r="AR52" s="379">
        <v>5.5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25782509</v>
      </c>
      <c r="AN53" s="367">
        <v>328607</v>
      </c>
      <c r="AO53" s="368">
        <v>-2.7</v>
      </c>
      <c r="AP53" s="369">
        <v>47820</v>
      </c>
      <c r="AQ53" s="370">
        <v>7.5</v>
      </c>
      <c r="AR53" s="371">
        <v>-10.199999999999999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4773273</v>
      </c>
      <c r="AN54" s="375">
        <v>60837</v>
      </c>
      <c r="AO54" s="376">
        <v>20.3</v>
      </c>
      <c r="AP54" s="377">
        <v>25855</v>
      </c>
      <c r="AQ54" s="378">
        <v>-0.1</v>
      </c>
      <c r="AR54" s="379">
        <v>20.399999999999999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19266686</v>
      </c>
      <c r="AN55" s="367">
        <v>245298</v>
      </c>
      <c r="AO55" s="368">
        <v>-25.4</v>
      </c>
      <c r="AP55" s="369">
        <v>41934</v>
      </c>
      <c r="AQ55" s="370">
        <v>-12.3</v>
      </c>
      <c r="AR55" s="371">
        <v>-13.1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4895900</v>
      </c>
      <c r="AN56" s="375">
        <v>62333</v>
      </c>
      <c r="AO56" s="376">
        <v>2.5</v>
      </c>
      <c r="AP56" s="377">
        <v>23352</v>
      </c>
      <c r="AQ56" s="378">
        <v>-9.6999999999999993</v>
      </c>
      <c r="AR56" s="379">
        <v>12.2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13600121</v>
      </c>
      <c r="AN57" s="367">
        <v>171725</v>
      </c>
      <c r="AO57" s="368">
        <v>-30</v>
      </c>
      <c r="AP57" s="369">
        <v>45588</v>
      </c>
      <c r="AQ57" s="370">
        <v>8.6999999999999993</v>
      </c>
      <c r="AR57" s="371">
        <v>-38.700000000000003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3037837</v>
      </c>
      <c r="AN58" s="375">
        <v>38358</v>
      </c>
      <c r="AO58" s="376">
        <v>-38.5</v>
      </c>
      <c r="AP58" s="377">
        <v>24150</v>
      </c>
      <c r="AQ58" s="378">
        <v>3.4</v>
      </c>
      <c r="AR58" s="379">
        <v>-41.9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7985602</v>
      </c>
      <c r="AN59" s="367">
        <v>100252</v>
      </c>
      <c r="AO59" s="368">
        <v>-41.6</v>
      </c>
      <c r="AP59" s="369">
        <v>45483</v>
      </c>
      <c r="AQ59" s="370">
        <v>-0.2</v>
      </c>
      <c r="AR59" s="371">
        <v>-41.4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2649223</v>
      </c>
      <c r="AN60" s="375">
        <v>33259</v>
      </c>
      <c r="AO60" s="376">
        <v>-13.3</v>
      </c>
      <c r="AP60" s="377">
        <v>24241</v>
      </c>
      <c r="AQ60" s="378">
        <v>0.4</v>
      </c>
      <c r="AR60" s="379">
        <v>-13.7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18584762</v>
      </c>
      <c r="AN61" s="382">
        <v>236718</v>
      </c>
      <c r="AO61" s="383">
        <v>-12.9</v>
      </c>
      <c r="AP61" s="384">
        <v>45066</v>
      </c>
      <c r="AQ61" s="385">
        <v>-0.4</v>
      </c>
      <c r="AR61" s="371">
        <v>-12.5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3858551</v>
      </c>
      <c r="AN62" s="375">
        <v>49071</v>
      </c>
      <c r="AO62" s="376">
        <v>-3.2</v>
      </c>
      <c r="AP62" s="377">
        <v>24695</v>
      </c>
      <c r="AQ62" s="378">
        <v>0.3</v>
      </c>
      <c r="AR62" s="379">
        <v>-3.5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pQALUlus+Jo+xuPKSyWAMTdKgP8g9YFfKA3jov2avEOlI+W2aL+X9ZXonXXfT8faNt+SOU81ng5r9MSX5r5wA==" saltValue="OoRtUSlYgEi4dQBG1kBh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Q0p1i2w2Mdj3z65QM7WeNdDrWiEHkfpoT2Uskhw+Y+VUcjSsN54n5eNFE0OeJV1uL085zO+Iq7Cx8CHgU0DIlg==" saltValue="xbSIKxuoXUHdjaeEb9V/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x3yVHG0JOFj4LeOBR8+iTPO4bQwXFJiZCTBxCC/JjNST6YlsrQ0PbE3HIdW0WBguEb8VTJbyeRbUi04gxf9+5g==" saltValue="vcpw4+cPaFNfMG/l6RtR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3" t="s">
        <v>3</v>
      </c>
      <c r="D47" s="1203"/>
      <c r="E47" s="1204"/>
      <c r="F47" s="11">
        <v>43.24</v>
      </c>
      <c r="G47" s="12">
        <v>46.15</v>
      </c>
      <c r="H47" s="12">
        <v>37.4</v>
      </c>
      <c r="I47" s="12">
        <v>26.69</v>
      </c>
      <c r="J47" s="13">
        <v>20.84</v>
      </c>
    </row>
    <row r="48" spans="2:10" ht="57.75" customHeight="1">
      <c r="B48" s="14"/>
      <c r="C48" s="1205" t="s">
        <v>4</v>
      </c>
      <c r="D48" s="1205"/>
      <c r="E48" s="1206"/>
      <c r="F48" s="15">
        <v>9.74</v>
      </c>
      <c r="G48" s="16">
        <v>18.239999999999998</v>
      </c>
      <c r="H48" s="16">
        <v>11.9</v>
      </c>
      <c r="I48" s="16">
        <v>11.17</v>
      </c>
      <c r="J48" s="17">
        <v>9.1300000000000008</v>
      </c>
    </row>
    <row r="49" spans="2:10" ht="57.75" customHeight="1" thickBot="1">
      <c r="B49" s="18"/>
      <c r="C49" s="1207" t="s">
        <v>5</v>
      </c>
      <c r="D49" s="1207"/>
      <c r="E49" s="1208"/>
      <c r="F49" s="19" t="s">
        <v>563</v>
      </c>
      <c r="G49" s="20">
        <v>7.51</v>
      </c>
      <c r="H49" s="20" t="s">
        <v>564</v>
      </c>
      <c r="I49" s="20" t="s">
        <v>565</v>
      </c>
      <c r="J49" s="21" t="s">
        <v>566</v>
      </c>
    </row>
    <row r="50" spans="2:10" ht="13.5" customHeight="1"/>
  </sheetData>
  <sheetProtection algorithmName="SHA-512" hashValue="w9BJ3TPdPYskWyOHz1BItfLYoQ2SsB0cZOZRmFsIxNmwdTCJ9DT1LeHZC5o5/TW6xSsHYG1t7yydE9OMYDcp3Q==" saltValue="CN8KBFeMNoZ/smI68lye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5" t="s">
        <v>567</v>
      </c>
      <c r="D34" s="1215"/>
      <c r="E34" s="1216"/>
      <c r="F34" s="32">
        <v>20.93</v>
      </c>
      <c r="G34" s="33">
        <v>23.23</v>
      </c>
      <c r="H34" s="33">
        <v>25.93</v>
      </c>
      <c r="I34" s="33">
        <v>27.04</v>
      </c>
      <c r="J34" s="34">
        <v>26.58</v>
      </c>
      <c r="K34" s="22"/>
      <c r="L34" s="22"/>
      <c r="M34" s="22"/>
      <c r="N34" s="22"/>
      <c r="O34" s="22"/>
      <c r="P34" s="22"/>
    </row>
    <row r="35" spans="1:16" ht="39" customHeight="1">
      <c r="A35" s="22"/>
      <c r="B35" s="35"/>
      <c r="C35" s="1209" t="s">
        <v>568</v>
      </c>
      <c r="D35" s="1210"/>
      <c r="E35" s="1211"/>
      <c r="F35" s="36">
        <v>6.27</v>
      </c>
      <c r="G35" s="37">
        <v>5.7</v>
      </c>
      <c r="H35" s="37">
        <v>6.24</v>
      </c>
      <c r="I35" s="37">
        <v>7.31</v>
      </c>
      <c r="J35" s="38">
        <v>9.01</v>
      </c>
      <c r="K35" s="22"/>
      <c r="L35" s="22"/>
      <c r="M35" s="22"/>
      <c r="N35" s="22"/>
      <c r="O35" s="22"/>
      <c r="P35" s="22"/>
    </row>
    <row r="36" spans="1:16" ht="39" customHeight="1">
      <c r="A36" s="22"/>
      <c r="B36" s="35"/>
      <c r="C36" s="1209" t="s">
        <v>569</v>
      </c>
      <c r="D36" s="1210"/>
      <c r="E36" s="1211"/>
      <c r="F36" s="36">
        <v>9.2200000000000006</v>
      </c>
      <c r="G36" s="37">
        <v>12.53</v>
      </c>
      <c r="H36" s="37">
        <v>10.55</v>
      </c>
      <c r="I36" s="37">
        <v>9.8000000000000007</v>
      </c>
      <c r="J36" s="38">
        <v>8.6</v>
      </c>
      <c r="K36" s="22"/>
      <c r="L36" s="22"/>
      <c r="M36" s="22"/>
      <c r="N36" s="22"/>
      <c r="O36" s="22"/>
      <c r="P36" s="22"/>
    </row>
    <row r="37" spans="1:16" ht="39" customHeight="1">
      <c r="A37" s="22"/>
      <c r="B37" s="35"/>
      <c r="C37" s="1209" t="s">
        <v>570</v>
      </c>
      <c r="D37" s="1210"/>
      <c r="E37" s="1211"/>
      <c r="F37" s="36">
        <v>3.68</v>
      </c>
      <c r="G37" s="37">
        <v>4.1399999999999997</v>
      </c>
      <c r="H37" s="37">
        <v>1.42</v>
      </c>
      <c r="I37" s="37">
        <v>1.41</v>
      </c>
      <c r="J37" s="38">
        <v>1.3</v>
      </c>
      <c r="K37" s="22"/>
      <c r="L37" s="22"/>
      <c r="M37" s="22"/>
      <c r="N37" s="22"/>
      <c r="O37" s="22"/>
      <c r="P37" s="22"/>
    </row>
    <row r="38" spans="1:16" ht="39" customHeight="1">
      <c r="A38" s="22"/>
      <c r="B38" s="35"/>
      <c r="C38" s="1209" t="s">
        <v>571</v>
      </c>
      <c r="D38" s="1210"/>
      <c r="E38" s="1211"/>
      <c r="F38" s="36">
        <v>1.0900000000000001</v>
      </c>
      <c r="G38" s="37">
        <v>0.69</v>
      </c>
      <c r="H38" s="37">
        <v>1.39</v>
      </c>
      <c r="I38" s="37">
        <v>1.82</v>
      </c>
      <c r="J38" s="38">
        <v>1.05</v>
      </c>
      <c r="K38" s="22"/>
      <c r="L38" s="22"/>
      <c r="M38" s="22"/>
      <c r="N38" s="22"/>
      <c r="O38" s="22"/>
      <c r="P38" s="22"/>
    </row>
    <row r="39" spans="1:16" ht="39" customHeight="1">
      <c r="A39" s="22"/>
      <c r="B39" s="35"/>
      <c r="C39" s="1209" t="s">
        <v>572</v>
      </c>
      <c r="D39" s="1210"/>
      <c r="E39" s="1211"/>
      <c r="F39" s="36">
        <v>0.33</v>
      </c>
      <c r="G39" s="37">
        <v>5.56</v>
      </c>
      <c r="H39" s="37">
        <v>1.21</v>
      </c>
      <c r="I39" s="37">
        <v>1.25</v>
      </c>
      <c r="J39" s="38">
        <v>0.48</v>
      </c>
      <c r="K39" s="22"/>
      <c r="L39" s="22"/>
      <c r="M39" s="22"/>
      <c r="N39" s="22"/>
      <c r="O39" s="22"/>
      <c r="P39" s="22"/>
    </row>
    <row r="40" spans="1:16" ht="39" customHeight="1">
      <c r="A40" s="22"/>
      <c r="B40" s="35"/>
      <c r="C40" s="1209" t="s">
        <v>573</v>
      </c>
      <c r="D40" s="1210"/>
      <c r="E40" s="1211"/>
      <c r="F40" s="36">
        <v>0.04</v>
      </c>
      <c r="G40" s="37">
        <v>0.05</v>
      </c>
      <c r="H40" s="37">
        <v>0.05</v>
      </c>
      <c r="I40" s="37">
        <v>0.05</v>
      </c>
      <c r="J40" s="38">
        <v>0.05</v>
      </c>
      <c r="K40" s="22"/>
      <c r="L40" s="22"/>
      <c r="M40" s="22"/>
      <c r="N40" s="22"/>
      <c r="O40" s="22"/>
      <c r="P40" s="22"/>
    </row>
    <row r="41" spans="1:16" ht="39" customHeight="1">
      <c r="A41" s="22"/>
      <c r="B41" s="35"/>
      <c r="C41" s="1209" t="s">
        <v>574</v>
      </c>
      <c r="D41" s="1210"/>
      <c r="E41" s="1211"/>
      <c r="F41" s="36">
        <v>0.17</v>
      </c>
      <c r="G41" s="37">
        <v>0.12</v>
      </c>
      <c r="H41" s="37">
        <v>0.13</v>
      </c>
      <c r="I41" s="37">
        <v>0.1</v>
      </c>
      <c r="J41" s="38">
        <v>0.02</v>
      </c>
      <c r="K41" s="22"/>
      <c r="L41" s="22"/>
      <c r="M41" s="22"/>
      <c r="N41" s="22"/>
      <c r="O41" s="22"/>
      <c r="P41" s="22"/>
    </row>
    <row r="42" spans="1:16" ht="39" customHeight="1">
      <c r="A42" s="22"/>
      <c r="B42" s="39"/>
      <c r="C42" s="1209" t="s">
        <v>575</v>
      </c>
      <c r="D42" s="1210"/>
      <c r="E42" s="1211"/>
      <c r="F42" s="36" t="s">
        <v>516</v>
      </c>
      <c r="G42" s="37" t="s">
        <v>516</v>
      </c>
      <c r="H42" s="37" t="s">
        <v>516</v>
      </c>
      <c r="I42" s="37" t="s">
        <v>516</v>
      </c>
      <c r="J42" s="38" t="s">
        <v>516</v>
      </c>
      <c r="K42" s="22"/>
      <c r="L42" s="22"/>
      <c r="M42" s="22"/>
      <c r="N42" s="22"/>
      <c r="O42" s="22"/>
      <c r="P42" s="22"/>
    </row>
    <row r="43" spans="1:16" ht="39" customHeight="1" thickBot="1">
      <c r="A43" s="22"/>
      <c r="B43" s="40"/>
      <c r="C43" s="1212" t="s">
        <v>576</v>
      </c>
      <c r="D43" s="1213"/>
      <c r="E43" s="121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BlgJ3vcI+0HC+bc2zMYOnk0p25yTEx9ls+3PY2yTb3LTxu8Sx8wZG6oEHTbXl6ualt4ExBz5kpls5hlgAO+3Q==" saltValue="x66VUDsSB9OmXKx3t7Ys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17" t="s">
        <v>11</v>
      </c>
      <c r="C45" s="1218"/>
      <c r="D45" s="58"/>
      <c r="E45" s="1223" t="s">
        <v>12</v>
      </c>
      <c r="F45" s="1223"/>
      <c r="G45" s="1223"/>
      <c r="H45" s="1223"/>
      <c r="I45" s="1223"/>
      <c r="J45" s="1224"/>
      <c r="K45" s="59">
        <v>2724</v>
      </c>
      <c r="L45" s="60">
        <v>2759</v>
      </c>
      <c r="M45" s="60">
        <v>2994</v>
      </c>
      <c r="N45" s="60">
        <v>3022</v>
      </c>
      <c r="O45" s="61">
        <v>2987</v>
      </c>
      <c r="P45" s="48"/>
      <c r="Q45" s="48"/>
      <c r="R45" s="48"/>
      <c r="S45" s="48"/>
      <c r="T45" s="48"/>
      <c r="U45" s="48"/>
    </row>
    <row r="46" spans="1:21" ht="30.75" customHeight="1">
      <c r="A46" s="48"/>
      <c r="B46" s="1219"/>
      <c r="C46" s="1220"/>
      <c r="D46" s="62"/>
      <c r="E46" s="1225" t="s">
        <v>13</v>
      </c>
      <c r="F46" s="1225"/>
      <c r="G46" s="1225"/>
      <c r="H46" s="1225"/>
      <c r="I46" s="1225"/>
      <c r="J46" s="1226"/>
      <c r="K46" s="63" t="s">
        <v>516</v>
      </c>
      <c r="L46" s="64" t="s">
        <v>516</v>
      </c>
      <c r="M46" s="64" t="s">
        <v>516</v>
      </c>
      <c r="N46" s="64" t="s">
        <v>516</v>
      </c>
      <c r="O46" s="65" t="s">
        <v>516</v>
      </c>
      <c r="P46" s="48"/>
      <c r="Q46" s="48"/>
      <c r="R46" s="48"/>
      <c r="S46" s="48"/>
      <c r="T46" s="48"/>
      <c r="U46" s="48"/>
    </row>
    <row r="47" spans="1:21" ht="30.75" customHeight="1">
      <c r="A47" s="48"/>
      <c r="B47" s="1219"/>
      <c r="C47" s="1220"/>
      <c r="D47" s="62"/>
      <c r="E47" s="1225" t="s">
        <v>14</v>
      </c>
      <c r="F47" s="1225"/>
      <c r="G47" s="1225"/>
      <c r="H47" s="1225"/>
      <c r="I47" s="1225"/>
      <c r="J47" s="1226"/>
      <c r="K47" s="63" t="s">
        <v>516</v>
      </c>
      <c r="L47" s="64" t="s">
        <v>516</v>
      </c>
      <c r="M47" s="64" t="s">
        <v>516</v>
      </c>
      <c r="N47" s="64" t="s">
        <v>516</v>
      </c>
      <c r="O47" s="65" t="s">
        <v>516</v>
      </c>
      <c r="P47" s="48"/>
      <c r="Q47" s="48"/>
      <c r="R47" s="48"/>
      <c r="S47" s="48"/>
      <c r="T47" s="48"/>
      <c r="U47" s="48"/>
    </row>
    <row r="48" spans="1:21" ht="30.75" customHeight="1">
      <c r="A48" s="48"/>
      <c r="B48" s="1219"/>
      <c r="C48" s="1220"/>
      <c r="D48" s="62"/>
      <c r="E48" s="1225" t="s">
        <v>15</v>
      </c>
      <c r="F48" s="1225"/>
      <c r="G48" s="1225"/>
      <c r="H48" s="1225"/>
      <c r="I48" s="1225"/>
      <c r="J48" s="1226"/>
      <c r="K48" s="63">
        <v>618</v>
      </c>
      <c r="L48" s="64">
        <v>584</v>
      </c>
      <c r="M48" s="64">
        <v>548</v>
      </c>
      <c r="N48" s="64">
        <v>667</v>
      </c>
      <c r="O48" s="65">
        <v>918</v>
      </c>
      <c r="P48" s="48"/>
      <c r="Q48" s="48"/>
      <c r="R48" s="48"/>
      <c r="S48" s="48"/>
      <c r="T48" s="48"/>
      <c r="U48" s="48"/>
    </row>
    <row r="49" spans="1:21" ht="30.75" customHeight="1">
      <c r="A49" s="48"/>
      <c r="B49" s="1219"/>
      <c r="C49" s="1220"/>
      <c r="D49" s="62"/>
      <c r="E49" s="1225" t="s">
        <v>16</v>
      </c>
      <c r="F49" s="1225"/>
      <c r="G49" s="1225"/>
      <c r="H49" s="1225"/>
      <c r="I49" s="1225"/>
      <c r="J49" s="1226"/>
      <c r="K49" s="63" t="s">
        <v>516</v>
      </c>
      <c r="L49" s="64">
        <v>6</v>
      </c>
      <c r="M49" s="64">
        <v>22</v>
      </c>
      <c r="N49" s="64">
        <v>15</v>
      </c>
      <c r="O49" s="65">
        <v>14</v>
      </c>
      <c r="P49" s="48"/>
      <c r="Q49" s="48"/>
      <c r="R49" s="48"/>
      <c r="S49" s="48"/>
      <c r="T49" s="48"/>
      <c r="U49" s="48"/>
    </row>
    <row r="50" spans="1:21" ht="30.75" customHeight="1">
      <c r="A50" s="48"/>
      <c r="B50" s="1219"/>
      <c r="C50" s="1220"/>
      <c r="D50" s="62"/>
      <c r="E50" s="1225" t="s">
        <v>17</v>
      </c>
      <c r="F50" s="1225"/>
      <c r="G50" s="1225"/>
      <c r="H50" s="1225"/>
      <c r="I50" s="1225"/>
      <c r="J50" s="1226"/>
      <c r="K50" s="63">
        <v>143</v>
      </c>
      <c r="L50" s="64">
        <v>140</v>
      </c>
      <c r="M50" s="64">
        <v>138</v>
      </c>
      <c r="N50" s="64">
        <v>135</v>
      </c>
      <c r="O50" s="65">
        <v>128</v>
      </c>
      <c r="P50" s="48"/>
      <c r="Q50" s="48"/>
      <c r="R50" s="48"/>
      <c r="S50" s="48"/>
      <c r="T50" s="48"/>
      <c r="U50" s="48"/>
    </row>
    <row r="51" spans="1:21" ht="30.75" customHeight="1">
      <c r="A51" s="48"/>
      <c r="B51" s="1221"/>
      <c r="C51" s="1222"/>
      <c r="D51" s="66"/>
      <c r="E51" s="1225" t="s">
        <v>18</v>
      </c>
      <c r="F51" s="1225"/>
      <c r="G51" s="1225"/>
      <c r="H51" s="1225"/>
      <c r="I51" s="1225"/>
      <c r="J51" s="1226"/>
      <c r="K51" s="63" t="s">
        <v>516</v>
      </c>
      <c r="L51" s="64" t="s">
        <v>516</v>
      </c>
      <c r="M51" s="64" t="s">
        <v>516</v>
      </c>
      <c r="N51" s="64" t="s">
        <v>516</v>
      </c>
      <c r="O51" s="65" t="s">
        <v>516</v>
      </c>
      <c r="P51" s="48"/>
      <c r="Q51" s="48"/>
      <c r="R51" s="48"/>
      <c r="S51" s="48"/>
      <c r="T51" s="48"/>
      <c r="U51" s="48"/>
    </row>
    <row r="52" spans="1:21" ht="30.75" customHeight="1">
      <c r="A52" s="48"/>
      <c r="B52" s="1227" t="s">
        <v>19</v>
      </c>
      <c r="C52" s="1228"/>
      <c r="D52" s="66"/>
      <c r="E52" s="1225" t="s">
        <v>20</v>
      </c>
      <c r="F52" s="1225"/>
      <c r="G52" s="1225"/>
      <c r="H52" s="1225"/>
      <c r="I52" s="1225"/>
      <c r="J52" s="1226"/>
      <c r="K52" s="63">
        <v>3059</v>
      </c>
      <c r="L52" s="64">
        <v>3159</v>
      </c>
      <c r="M52" s="64">
        <v>3294</v>
      </c>
      <c r="N52" s="64">
        <v>3372</v>
      </c>
      <c r="O52" s="65">
        <v>3279</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426</v>
      </c>
      <c r="L53" s="69">
        <v>330</v>
      </c>
      <c r="M53" s="69">
        <v>408</v>
      </c>
      <c r="N53" s="69">
        <v>467</v>
      </c>
      <c r="O53" s="70">
        <v>768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3" t="s">
        <v>25</v>
      </c>
      <c r="C57" s="1234"/>
      <c r="D57" s="1237" t="s">
        <v>26</v>
      </c>
      <c r="E57" s="1238"/>
      <c r="F57" s="1238"/>
      <c r="G57" s="1238"/>
      <c r="H57" s="1238"/>
      <c r="I57" s="1238"/>
      <c r="J57" s="1239"/>
      <c r="K57" s="83" t="s">
        <v>598</v>
      </c>
      <c r="L57" s="84" t="s">
        <v>516</v>
      </c>
      <c r="M57" s="84" t="s">
        <v>516</v>
      </c>
      <c r="N57" s="84" t="s">
        <v>516</v>
      </c>
      <c r="O57" s="85" t="s">
        <v>516</v>
      </c>
    </row>
    <row r="58" spans="1:21" ht="31.5" customHeight="1" thickBot="1">
      <c r="B58" s="1235"/>
      <c r="C58" s="1236"/>
      <c r="D58" s="1240" t="s">
        <v>27</v>
      </c>
      <c r="E58" s="1241"/>
      <c r="F58" s="1241"/>
      <c r="G58" s="1241"/>
      <c r="H58" s="1241"/>
      <c r="I58" s="1241"/>
      <c r="J58" s="1242"/>
      <c r="K58" s="86" t="s">
        <v>598</v>
      </c>
      <c r="L58" s="87" t="s">
        <v>516</v>
      </c>
      <c r="M58" s="87" t="s">
        <v>516</v>
      </c>
      <c r="N58" s="87" t="s">
        <v>516</v>
      </c>
      <c r="O58" s="88" t="s">
        <v>516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NWk/aLL2bsB45NOxFy/JsWXFZtUBEVMdwxT0Y5Xi2nhoVN6xcgmJ0GHN3lwX2eMC1CYUSRUFTIVVZJA1Twt0A==" saltValue="S0we0Aezaz2xQa6dNyUo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43" t="s">
        <v>30</v>
      </c>
      <c r="C41" s="1244"/>
      <c r="D41" s="102"/>
      <c r="E41" s="1249" t="s">
        <v>31</v>
      </c>
      <c r="F41" s="1249"/>
      <c r="G41" s="1249"/>
      <c r="H41" s="1250"/>
      <c r="I41" s="103">
        <v>28302</v>
      </c>
      <c r="J41" s="104">
        <v>29618</v>
      </c>
      <c r="K41" s="104">
        <v>30341</v>
      </c>
      <c r="L41" s="104">
        <v>29550</v>
      </c>
      <c r="M41" s="105">
        <v>29094</v>
      </c>
    </row>
    <row r="42" spans="2:13" ht="27.75" customHeight="1">
      <c r="B42" s="1245"/>
      <c r="C42" s="1246"/>
      <c r="D42" s="106"/>
      <c r="E42" s="1251" t="s">
        <v>32</v>
      </c>
      <c r="F42" s="1251"/>
      <c r="G42" s="1251"/>
      <c r="H42" s="1252"/>
      <c r="I42" s="107">
        <v>977</v>
      </c>
      <c r="J42" s="108">
        <v>842</v>
      </c>
      <c r="K42" s="108">
        <v>722</v>
      </c>
      <c r="L42" s="108">
        <v>602</v>
      </c>
      <c r="M42" s="109">
        <v>481</v>
      </c>
    </row>
    <row r="43" spans="2:13" ht="27.75" customHeight="1">
      <c r="B43" s="1245"/>
      <c r="C43" s="1246"/>
      <c r="D43" s="106"/>
      <c r="E43" s="1251" t="s">
        <v>33</v>
      </c>
      <c r="F43" s="1251"/>
      <c r="G43" s="1251"/>
      <c r="H43" s="1252"/>
      <c r="I43" s="107">
        <v>8914</v>
      </c>
      <c r="J43" s="108">
        <v>8527</v>
      </c>
      <c r="K43" s="108">
        <v>7569</v>
      </c>
      <c r="L43" s="108">
        <v>6623</v>
      </c>
      <c r="M43" s="109">
        <v>6013</v>
      </c>
    </row>
    <row r="44" spans="2:13" ht="27.75" customHeight="1">
      <c r="B44" s="1245"/>
      <c r="C44" s="1246"/>
      <c r="D44" s="106"/>
      <c r="E44" s="1251" t="s">
        <v>34</v>
      </c>
      <c r="F44" s="1251"/>
      <c r="G44" s="1251"/>
      <c r="H44" s="1252"/>
      <c r="I44" s="107">
        <v>169</v>
      </c>
      <c r="J44" s="108">
        <v>175</v>
      </c>
      <c r="K44" s="108">
        <v>166</v>
      </c>
      <c r="L44" s="108">
        <v>152</v>
      </c>
      <c r="M44" s="109">
        <v>138</v>
      </c>
    </row>
    <row r="45" spans="2:13" ht="27.75" customHeight="1">
      <c r="B45" s="1245"/>
      <c r="C45" s="1246"/>
      <c r="D45" s="106"/>
      <c r="E45" s="1251" t="s">
        <v>35</v>
      </c>
      <c r="F45" s="1251"/>
      <c r="G45" s="1251"/>
      <c r="H45" s="1252"/>
      <c r="I45" s="107">
        <v>2312</v>
      </c>
      <c r="J45" s="108">
        <v>2334</v>
      </c>
      <c r="K45" s="108">
        <v>2481</v>
      </c>
      <c r="L45" s="108">
        <v>2752</v>
      </c>
      <c r="M45" s="109">
        <v>3102</v>
      </c>
    </row>
    <row r="46" spans="2:13" ht="27.75" customHeight="1">
      <c r="B46" s="1245"/>
      <c r="C46" s="1246"/>
      <c r="D46" s="110"/>
      <c r="E46" s="1251" t="s">
        <v>36</v>
      </c>
      <c r="F46" s="1251"/>
      <c r="G46" s="1251"/>
      <c r="H46" s="1252"/>
      <c r="I46" s="107">
        <v>6</v>
      </c>
      <c r="J46" s="108">
        <v>12</v>
      </c>
      <c r="K46" s="108">
        <v>6</v>
      </c>
      <c r="L46" s="108">
        <v>11</v>
      </c>
      <c r="M46" s="109">
        <v>11</v>
      </c>
    </row>
    <row r="47" spans="2:13" ht="27.75" customHeight="1">
      <c r="B47" s="1245"/>
      <c r="C47" s="1246"/>
      <c r="D47" s="111"/>
      <c r="E47" s="1253" t="s">
        <v>37</v>
      </c>
      <c r="F47" s="1254"/>
      <c r="G47" s="1254"/>
      <c r="H47" s="1255"/>
      <c r="I47" s="107" t="s">
        <v>516</v>
      </c>
      <c r="J47" s="108" t="s">
        <v>516</v>
      </c>
      <c r="K47" s="108" t="s">
        <v>516</v>
      </c>
      <c r="L47" s="108" t="s">
        <v>516</v>
      </c>
      <c r="M47" s="109" t="s">
        <v>516</v>
      </c>
    </row>
    <row r="48" spans="2:13" ht="27.75" customHeight="1">
      <c r="B48" s="1245"/>
      <c r="C48" s="1246"/>
      <c r="D48" s="106"/>
      <c r="E48" s="1251" t="s">
        <v>38</v>
      </c>
      <c r="F48" s="1251"/>
      <c r="G48" s="1251"/>
      <c r="H48" s="1252"/>
      <c r="I48" s="107" t="s">
        <v>516</v>
      </c>
      <c r="J48" s="108" t="s">
        <v>516</v>
      </c>
      <c r="K48" s="108" t="s">
        <v>516</v>
      </c>
      <c r="L48" s="108" t="s">
        <v>516</v>
      </c>
      <c r="M48" s="109" t="s">
        <v>516</v>
      </c>
    </row>
    <row r="49" spans="2:13" ht="27.75" customHeight="1">
      <c r="B49" s="1247"/>
      <c r="C49" s="1248"/>
      <c r="D49" s="106"/>
      <c r="E49" s="1251" t="s">
        <v>39</v>
      </c>
      <c r="F49" s="1251"/>
      <c r="G49" s="1251"/>
      <c r="H49" s="1252"/>
      <c r="I49" s="107" t="s">
        <v>516</v>
      </c>
      <c r="J49" s="108" t="s">
        <v>516</v>
      </c>
      <c r="K49" s="108" t="s">
        <v>516</v>
      </c>
      <c r="L49" s="108" t="s">
        <v>516</v>
      </c>
      <c r="M49" s="109" t="s">
        <v>516</v>
      </c>
    </row>
    <row r="50" spans="2:13" ht="27.75" customHeight="1">
      <c r="B50" s="1256" t="s">
        <v>40</v>
      </c>
      <c r="C50" s="1257"/>
      <c r="D50" s="112"/>
      <c r="E50" s="1251" t="s">
        <v>41</v>
      </c>
      <c r="F50" s="1251"/>
      <c r="G50" s="1251"/>
      <c r="H50" s="1252"/>
      <c r="I50" s="107">
        <v>13341</v>
      </c>
      <c r="J50" s="108">
        <v>14320</v>
      </c>
      <c r="K50" s="108">
        <v>12860</v>
      </c>
      <c r="L50" s="108">
        <v>11745</v>
      </c>
      <c r="M50" s="109">
        <v>11133</v>
      </c>
    </row>
    <row r="51" spans="2:13" ht="27.75" customHeight="1">
      <c r="B51" s="1245"/>
      <c r="C51" s="1246"/>
      <c r="D51" s="106"/>
      <c r="E51" s="1251" t="s">
        <v>42</v>
      </c>
      <c r="F51" s="1251"/>
      <c r="G51" s="1251"/>
      <c r="H51" s="1252"/>
      <c r="I51" s="107">
        <v>5127</v>
      </c>
      <c r="J51" s="108">
        <v>5237</v>
      </c>
      <c r="K51" s="108">
        <v>5409</v>
      </c>
      <c r="L51" s="108">
        <v>5250</v>
      </c>
      <c r="M51" s="109">
        <v>4871</v>
      </c>
    </row>
    <row r="52" spans="2:13" ht="27.75" customHeight="1">
      <c r="B52" s="1247"/>
      <c r="C52" s="1248"/>
      <c r="D52" s="106"/>
      <c r="E52" s="1251" t="s">
        <v>43</v>
      </c>
      <c r="F52" s="1251"/>
      <c r="G52" s="1251"/>
      <c r="H52" s="1252"/>
      <c r="I52" s="107">
        <v>25786</v>
      </c>
      <c r="J52" s="108">
        <v>25239</v>
      </c>
      <c r="K52" s="108">
        <v>24972</v>
      </c>
      <c r="L52" s="108">
        <v>24225</v>
      </c>
      <c r="M52" s="109">
        <v>23693</v>
      </c>
    </row>
    <row r="53" spans="2:13" ht="27.75" customHeight="1" thickBot="1">
      <c r="B53" s="1258" t="s">
        <v>44</v>
      </c>
      <c r="C53" s="1259"/>
      <c r="D53" s="113"/>
      <c r="E53" s="1260" t="s">
        <v>45</v>
      </c>
      <c r="F53" s="1260"/>
      <c r="G53" s="1260"/>
      <c r="H53" s="1261"/>
      <c r="I53" s="114">
        <v>-3574</v>
      </c>
      <c r="J53" s="115">
        <v>-3288</v>
      </c>
      <c r="K53" s="115">
        <v>-1955</v>
      </c>
      <c r="L53" s="115">
        <v>-1530</v>
      </c>
      <c r="M53" s="116">
        <v>-856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AHpFgwtVCedeqtN9K1gWI6Byjy91X8/Vq8mr14y6Kmd7+AmE4PFmynmX6zXnhErMiCnYt1Y9DciyAk2v+EOEA==" saltValue="epMjXqTDplZUbdpcr/5n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270" t="s">
        <v>48</v>
      </c>
      <c r="D55" s="1270"/>
      <c r="E55" s="1271"/>
      <c r="F55" s="128">
        <v>5901</v>
      </c>
      <c r="G55" s="128">
        <v>4219</v>
      </c>
      <c r="H55" s="129">
        <v>3384</v>
      </c>
    </row>
    <row r="56" spans="2:8" ht="52.5" customHeight="1">
      <c r="B56" s="130"/>
      <c r="C56" s="1272" t="s">
        <v>49</v>
      </c>
      <c r="D56" s="1272"/>
      <c r="E56" s="1273"/>
      <c r="F56" s="131">
        <v>1201</v>
      </c>
      <c r="G56" s="131">
        <v>1301</v>
      </c>
      <c r="H56" s="132">
        <v>954</v>
      </c>
    </row>
    <row r="57" spans="2:8" ht="53.25" customHeight="1">
      <c r="B57" s="130"/>
      <c r="C57" s="1274" t="s">
        <v>50</v>
      </c>
      <c r="D57" s="1274"/>
      <c r="E57" s="1275"/>
      <c r="F57" s="133">
        <v>10370</v>
      </c>
      <c r="G57" s="133">
        <v>7788</v>
      </c>
      <c r="H57" s="134">
        <v>5519</v>
      </c>
    </row>
    <row r="58" spans="2:8" ht="45.75" customHeight="1">
      <c r="B58" s="135"/>
      <c r="C58" s="1262" t="s">
        <v>591</v>
      </c>
      <c r="D58" s="1263"/>
      <c r="E58" s="1264"/>
      <c r="F58" s="136">
        <v>889</v>
      </c>
      <c r="G58" s="136">
        <v>1472</v>
      </c>
      <c r="H58" s="137">
        <v>1919</v>
      </c>
    </row>
    <row r="59" spans="2:8" ht="45.75" customHeight="1">
      <c r="B59" s="135"/>
      <c r="C59" s="1262" t="s">
        <v>592</v>
      </c>
      <c r="D59" s="1263"/>
      <c r="E59" s="1264"/>
      <c r="F59" s="136">
        <v>328</v>
      </c>
      <c r="G59" s="136">
        <v>1005</v>
      </c>
      <c r="H59" s="137">
        <v>1255</v>
      </c>
    </row>
    <row r="60" spans="2:8" ht="45.75" customHeight="1">
      <c r="B60" s="135"/>
      <c r="C60" s="1262" t="s">
        <v>593</v>
      </c>
      <c r="D60" s="1263"/>
      <c r="E60" s="1264"/>
      <c r="F60" s="136">
        <v>2215</v>
      </c>
      <c r="G60" s="136">
        <v>1498</v>
      </c>
      <c r="H60" s="137">
        <v>1243</v>
      </c>
    </row>
    <row r="61" spans="2:8" ht="45.75" customHeight="1">
      <c r="B61" s="135"/>
      <c r="C61" s="1262" t="s">
        <v>594</v>
      </c>
      <c r="D61" s="1263"/>
      <c r="E61" s="1264"/>
      <c r="F61" s="136">
        <v>327</v>
      </c>
      <c r="G61" s="136">
        <v>315</v>
      </c>
      <c r="H61" s="137">
        <v>308</v>
      </c>
    </row>
    <row r="62" spans="2:8" ht="45.75" customHeight="1" thickBot="1">
      <c r="B62" s="138"/>
      <c r="C62" s="1265" t="s">
        <v>595</v>
      </c>
      <c r="D62" s="1266"/>
      <c r="E62" s="1267"/>
      <c r="F62" s="139">
        <v>11</v>
      </c>
      <c r="G62" s="139">
        <v>11</v>
      </c>
      <c r="H62" s="140">
        <v>280</v>
      </c>
    </row>
    <row r="63" spans="2:8" ht="52.5" customHeight="1" thickBot="1">
      <c r="B63" s="141"/>
      <c r="C63" s="1268" t="s">
        <v>51</v>
      </c>
      <c r="D63" s="1268"/>
      <c r="E63" s="1269"/>
      <c r="F63" s="142">
        <v>17472</v>
      </c>
      <c r="G63" s="142">
        <v>13307</v>
      </c>
      <c r="H63" s="143">
        <v>9856</v>
      </c>
    </row>
    <row r="64" spans="2:8" ht="15" customHeight="1"/>
  </sheetData>
  <sheetProtection algorithmName="SHA-512" hashValue="ZhI13fALCvps2LOYHb3Q78/AsZ4I+fUOdBN3spiiE5UNGZvLgTfr+OZrFpFMXwqHZ0P/RO4CitGr/Eas/XRQew==" saltValue="EJ2iO7XFbUeXGriHr7x1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c r="A1" s="1276"/>
      <c r="B1" s="1277"/>
      <c r="DD1" s="1278"/>
      <c r="DE1" s="1278"/>
    </row>
    <row r="2" spans="1:143" ht="25.5" customHeight="1">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c r="DD19" s="1278"/>
      <c r="DE19" s="1278"/>
    </row>
    <row r="20" spans="1:351">
      <c r="DD20" s="1278"/>
      <c r="DE20" s="1278"/>
    </row>
    <row r="21" spans="1:351" ht="17.2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c r="B22" s="1285"/>
      <c r="MM22" s="1284"/>
    </row>
    <row r="23" spans="1:351">
      <c r="B23" s="1285"/>
    </row>
    <row r="24" spans="1:351">
      <c r="B24" s="1285"/>
    </row>
    <row r="25" spans="1:351">
      <c r="B25" s="1285"/>
    </row>
    <row r="26" spans="1:351">
      <c r="B26" s="1285"/>
    </row>
    <row r="27" spans="1:351">
      <c r="B27" s="1285"/>
    </row>
    <row r="28" spans="1:351">
      <c r="B28" s="1285"/>
    </row>
    <row r="29" spans="1:351">
      <c r="B29" s="1285"/>
    </row>
    <row r="30" spans="1:351">
      <c r="B30" s="1285"/>
    </row>
    <row r="31" spans="1:351">
      <c r="B31" s="1285"/>
    </row>
    <row r="32" spans="1:351">
      <c r="B32" s="1285"/>
    </row>
    <row r="33" spans="2:109">
      <c r="B33" s="1285"/>
    </row>
    <row r="34" spans="2:109">
      <c r="B34" s="1285"/>
    </row>
    <row r="35" spans="2:109">
      <c r="B35" s="1285"/>
    </row>
    <row r="36" spans="2:109">
      <c r="B36" s="1285"/>
    </row>
    <row r="37" spans="2:109">
      <c r="B37" s="1285"/>
    </row>
    <row r="38" spans="2:109">
      <c r="B38" s="1285"/>
    </row>
    <row r="39" spans="2:109">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c r="B40" s="1290"/>
      <c r="DD40" s="1290"/>
      <c r="DE40" s="1278"/>
    </row>
    <row r="41" spans="2:109" ht="17.25">
      <c r="B41" s="1291" t="s">
        <v>600</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c r="B42" s="1285"/>
      <c r="G42" s="1292"/>
      <c r="I42" s="1293"/>
      <c r="J42" s="1293"/>
      <c r="K42" s="1293"/>
      <c r="AM42" s="1292"/>
      <c r="AN42" s="1292" t="s">
        <v>601</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c r="B43" s="1285"/>
      <c r="AN43" s="1294" t="s">
        <v>602</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c r="B49" s="1285"/>
      <c r="AN49" s="1278" t="s">
        <v>603</v>
      </c>
    </row>
    <row r="50" spans="1:109">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c r="B51" s="1285"/>
      <c r="G51" s="1311"/>
      <c r="H51" s="1311"/>
      <c r="I51" s="1312"/>
      <c r="J51" s="1312"/>
      <c r="K51" s="1313"/>
      <c r="L51" s="1313"/>
      <c r="M51" s="1313"/>
      <c r="N51" s="1313"/>
      <c r="AM51" s="1303"/>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5">
        <v>36.5</v>
      </c>
      <c r="BQ53" s="1315"/>
      <c r="BR53" s="1315"/>
      <c r="BS53" s="1315"/>
      <c r="BT53" s="1315"/>
      <c r="BU53" s="1315"/>
      <c r="BV53" s="1315"/>
      <c r="BW53" s="1315"/>
      <c r="BX53" s="1315">
        <v>35.299999999999997</v>
      </c>
      <c r="BY53" s="1315"/>
      <c r="BZ53" s="1315"/>
      <c r="CA53" s="1315"/>
      <c r="CB53" s="1315"/>
      <c r="CC53" s="1315"/>
      <c r="CD53" s="1315"/>
      <c r="CE53" s="1315"/>
      <c r="CF53" s="1315">
        <v>35.4</v>
      </c>
      <c r="CG53" s="1315"/>
      <c r="CH53" s="1315"/>
      <c r="CI53" s="1315"/>
      <c r="CJ53" s="1315"/>
      <c r="CK53" s="1315"/>
      <c r="CL53" s="1315"/>
      <c r="CM53" s="1315"/>
      <c r="CN53" s="1315">
        <v>35.6</v>
      </c>
      <c r="CO53" s="1315"/>
      <c r="CP53" s="1315"/>
      <c r="CQ53" s="1315"/>
      <c r="CR53" s="1315"/>
      <c r="CS53" s="1315"/>
      <c r="CT53" s="1315"/>
      <c r="CU53" s="1315"/>
      <c r="CV53" s="1315">
        <v>31.5</v>
      </c>
      <c r="CW53" s="1315"/>
      <c r="CX53" s="1315"/>
      <c r="CY53" s="1315"/>
      <c r="CZ53" s="1315"/>
      <c r="DA53" s="1315"/>
      <c r="DB53" s="1315"/>
      <c r="DC53" s="1315"/>
    </row>
    <row r="54" spans="1:109">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c r="A55" s="1293"/>
      <c r="B55" s="1285"/>
      <c r="G55" s="1304"/>
      <c r="H55" s="1304"/>
      <c r="I55" s="1304"/>
      <c r="J55" s="1304"/>
      <c r="K55" s="1313"/>
      <c r="L55" s="1313"/>
      <c r="M55" s="1313"/>
      <c r="N55" s="1313"/>
      <c r="AN55" s="1310" t="s">
        <v>607</v>
      </c>
      <c r="AO55" s="1310"/>
      <c r="AP55" s="1310"/>
      <c r="AQ55" s="1310"/>
      <c r="AR55" s="1310"/>
      <c r="AS55" s="1310"/>
      <c r="AT55" s="1310"/>
      <c r="AU55" s="1310"/>
      <c r="AV55" s="1310"/>
      <c r="AW55" s="1310"/>
      <c r="AX55" s="1310"/>
      <c r="AY55" s="1310"/>
      <c r="AZ55" s="1310"/>
      <c r="BA55" s="1310"/>
      <c r="BB55" s="1314" t="s">
        <v>605</v>
      </c>
      <c r="BC55" s="1314"/>
      <c r="BD55" s="1314"/>
      <c r="BE55" s="1314"/>
      <c r="BF55" s="1314"/>
      <c r="BG55" s="1314"/>
      <c r="BH55" s="1314"/>
      <c r="BI55" s="1314"/>
      <c r="BJ55" s="1314"/>
      <c r="BK55" s="1314"/>
      <c r="BL55" s="1314"/>
      <c r="BM55" s="1314"/>
      <c r="BN55" s="1314"/>
      <c r="BO55" s="1314"/>
      <c r="BP55" s="1315">
        <v>35.299999999999997</v>
      </c>
      <c r="BQ55" s="1315"/>
      <c r="BR55" s="1315"/>
      <c r="BS55" s="1315"/>
      <c r="BT55" s="1315"/>
      <c r="BU55" s="1315"/>
      <c r="BV55" s="1315"/>
      <c r="BW55" s="1315"/>
      <c r="BX55" s="1315">
        <v>31.9</v>
      </c>
      <c r="BY55" s="1315"/>
      <c r="BZ55" s="1315"/>
      <c r="CA55" s="1315"/>
      <c r="CB55" s="1315"/>
      <c r="CC55" s="1315"/>
      <c r="CD55" s="1315"/>
      <c r="CE55" s="1315"/>
      <c r="CF55" s="1315">
        <v>24.2</v>
      </c>
      <c r="CG55" s="1315"/>
      <c r="CH55" s="1315"/>
      <c r="CI55" s="1315"/>
      <c r="CJ55" s="1315"/>
      <c r="CK55" s="1315"/>
      <c r="CL55" s="1315"/>
      <c r="CM55" s="1315"/>
      <c r="CN55" s="1315">
        <v>22.1</v>
      </c>
      <c r="CO55" s="1315"/>
      <c r="CP55" s="1315"/>
      <c r="CQ55" s="1315"/>
      <c r="CR55" s="1315"/>
      <c r="CS55" s="1315"/>
      <c r="CT55" s="1315"/>
      <c r="CU55" s="1315"/>
      <c r="CV55" s="1315">
        <v>20.399999999999999</v>
      </c>
      <c r="CW55" s="1315"/>
      <c r="CX55" s="1315"/>
      <c r="CY55" s="1315"/>
      <c r="CZ55" s="1315"/>
      <c r="DA55" s="1315"/>
      <c r="DB55" s="1315"/>
      <c r="DC55" s="1315"/>
    </row>
    <row r="56" spans="1:109">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606</v>
      </c>
      <c r="BC57" s="1314"/>
      <c r="BD57" s="1314"/>
      <c r="BE57" s="1314"/>
      <c r="BF57" s="1314"/>
      <c r="BG57" s="1314"/>
      <c r="BH57" s="1314"/>
      <c r="BI57" s="1314"/>
      <c r="BJ57" s="1314"/>
      <c r="BK57" s="1314"/>
      <c r="BL57" s="1314"/>
      <c r="BM57" s="1314"/>
      <c r="BN57" s="1314"/>
      <c r="BO57" s="1314"/>
      <c r="BP57" s="1315">
        <v>60.4</v>
      </c>
      <c r="BQ57" s="1315"/>
      <c r="BR57" s="1315"/>
      <c r="BS57" s="1315"/>
      <c r="BT57" s="1315"/>
      <c r="BU57" s="1315"/>
      <c r="BV57" s="1315"/>
      <c r="BW57" s="1315"/>
      <c r="BX57" s="1315">
        <v>59.4</v>
      </c>
      <c r="BY57" s="1315"/>
      <c r="BZ57" s="1315"/>
      <c r="CA57" s="1315"/>
      <c r="CB57" s="1315"/>
      <c r="CC57" s="1315"/>
      <c r="CD57" s="1315"/>
      <c r="CE57" s="1315"/>
      <c r="CF57" s="1315">
        <v>60.2</v>
      </c>
      <c r="CG57" s="1315"/>
      <c r="CH57" s="1315"/>
      <c r="CI57" s="1315"/>
      <c r="CJ57" s="1315"/>
      <c r="CK57" s="1315"/>
      <c r="CL57" s="1315"/>
      <c r="CM57" s="1315"/>
      <c r="CN57" s="1315">
        <v>61.5</v>
      </c>
      <c r="CO57" s="1315"/>
      <c r="CP57" s="1315"/>
      <c r="CQ57" s="1315"/>
      <c r="CR57" s="1315"/>
      <c r="CS57" s="1315"/>
      <c r="CT57" s="1315"/>
      <c r="CU57" s="1315"/>
      <c r="CV57" s="1315">
        <v>62.8</v>
      </c>
      <c r="CW57" s="1315"/>
      <c r="CX57" s="1315"/>
      <c r="CY57" s="1315"/>
      <c r="CZ57" s="1315"/>
      <c r="DA57" s="1315"/>
      <c r="DB57" s="1315"/>
      <c r="DC57" s="1315"/>
      <c r="DD57" s="1318"/>
      <c r="DE57" s="1316"/>
    </row>
    <row r="58" spans="1:109" s="1293" customFormat="1">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c r="B63" s="1324" t="s">
        <v>608</v>
      </c>
    </row>
    <row r="64" spans="1:109">
      <c r="B64" s="1285"/>
      <c r="G64" s="1292"/>
      <c r="I64" s="1325"/>
      <c r="J64" s="1325"/>
      <c r="K64" s="1325"/>
      <c r="L64" s="1325"/>
      <c r="M64" s="1325"/>
      <c r="N64" s="1326"/>
      <c r="AM64" s="1292"/>
      <c r="AN64" s="1292" t="s">
        <v>601</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c r="B65" s="1285"/>
      <c r="AN65" s="1294" t="s">
        <v>602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c r="B71" s="1285"/>
      <c r="G71" s="1330"/>
      <c r="I71" s="1331"/>
      <c r="J71" s="1328"/>
      <c r="K71" s="1328"/>
      <c r="L71" s="1329"/>
      <c r="M71" s="1328"/>
      <c r="N71" s="1329"/>
      <c r="AM71" s="1330"/>
      <c r="AN71" s="1278" t="s">
        <v>603</v>
      </c>
    </row>
    <row r="72" spans="2:107">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c r="B73" s="1285"/>
      <c r="G73" s="1311"/>
      <c r="H73" s="1311"/>
      <c r="I73" s="1311"/>
      <c r="J73" s="1311"/>
      <c r="K73" s="1332"/>
      <c r="L73" s="1332"/>
      <c r="M73" s="1332"/>
      <c r="N73" s="1332"/>
      <c r="AM73" s="1303"/>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5">
        <v>5</v>
      </c>
      <c r="BQ75" s="1315"/>
      <c r="BR75" s="1315"/>
      <c r="BS75" s="1315"/>
      <c r="BT75" s="1315"/>
      <c r="BU75" s="1315"/>
      <c r="BV75" s="1315"/>
      <c r="BW75" s="1315"/>
      <c r="BX75" s="1315">
        <v>3.9</v>
      </c>
      <c r="BY75" s="1315"/>
      <c r="BZ75" s="1315"/>
      <c r="CA75" s="1315"/>
      <c r="CB75" s="1315"/>
      <c r="CC75" s="1315"/>
      <c r="CD75" s="1315"/>
      <c r="CE75" s="1315"/>
      <c r="CF75" s="1315">
        <v>2.9</v>
      </c>
      <c r="CG75" s="1315"/>
      <c r="CH75" s="1315"/>
      <c r="CI75" s="1315"/>
      <c r="CJ75" s="1315"/>
      <c r="CK75" s="1315"/>
      <c r="CL75" s="1315"/>
      <c r="CM75" s="1315"/>
      <c r="CN75" s="1315">
        <v>3</v>
      </c>
      <c r="CO75" s="1315"/>
      <c r="CP75" s="1315"/>
      <c r="CQ75" s="1315"/>
      <c r="CR75" s="1315"/>
      <c r="CS75" s="1315"/>
      <c r="CT75" s="1315"/>
      <c r="CU75" s="1315"/>
      <c r="CV75" s="1315">
        <v>3.9</v>
      </c>
      <c r="CW75" s="1315"/>
      <c r="CX75" s="1315"/>
      <c r="CY75" s="1315"/>
      <c r="CZ75" s="1315"/>
      <c r="DA75" s="1315"/>
      <c r="DB75" s="1315"/>
      <c r="DC75" s="1315"/>
    </row>
    <row r="76" spans="2:107">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c r="B77" s="1285"/>
      <c r="G77" s="1304"/>
      <c r="H77" s="1304"/>
      <c r="I77" s="1304"/>
      <c r="J77" s="1304"/>
      <c r="K77" s="1332"/>
      <c r="L77" s="1332"/>
      <c r="M77" s="1332"/>
      <c r="N77" s="1332"/>
      <c r="AN77" s="1310" t="s">
        <v>607</v>
      </c>
      <c r="AO77" s="1310"/>
      <c r="AP77" s="1310"/>
      <c r="AQ77" s="1310"/>
      <c r="AR77" s="1310"/>
      <c r="AS77" s="1310"/>
      <c r="AT77" s="1310"/>
      <c r="AU77" s="1310"/>
      <c r="AV77" s="1310"/>
      <c r="AW77" s="1310"/>
      <c r="AX77" s="1310"/>
      <c r="AY77" s="1310"/>
      <c r="AZ77" s="1310"/>
      <c r="BA77" s="1310"/>
      <c r="BB77" s="1314" t="s">
        <v>605</v>
      </c>
      <c r="BC77" s="1314"/>
      <c r="BD77" s="1314"/>
      <c r="BE77" s="1314"/>
      <c r="BF77" s="1314"/>
      <c r="BG77" s="1314"/>
      <c r="BH77" s="1314"/>
      <c r="BI77" s="1314"/>
      <c r="BJ77" s="1314"/>
      <c r="BK77" s="1314"/>
      <c r="BL77" s="1314"/>
      <c r="BM77" s="1314"/>
      <c r="BN77" s="1314"/>
      <c r="BO77" s="1314"/>
      <c r="BP77" s="1315">
        <v>35.299999999999997</v>
      </c>
      <c r="BQ77" s="1315"/>
      <c r="BR77" s="1315"/>
      <c r="BS77" s="1315"/>
      <c r="BT77" s="1315"/>
      <c r="BU77" s="1315"/>
      <c r="BV77" s="1315"/>
      <c r="BW77" s="1315"/>
      <c r="BX77" s="1315">
        <v>31.9</v>
      </c>
      <c r="BY77" s="1315"/>
      <c r="BZ77" s="1315"/>
      <c r="CA77" s="1315"/>
      <c r="CB77" s="1315"/>
      <c r="CC77" s="1315"/>
      <c r="CD77" s="1315"/>
      <c r="CE77" s="1315"/>
      <c r="CF77" s="1315">
        <v>24.2</v>
      </c>
      <c r="CG77" s="1315"/>
      <c r="CH77" s="1315"/>
      <c r="CI77" s="1315"/>
      <c r="CJ77" s="1315"/>
      <c r="CK77" s="1315"/>
      <c r="CL77" s="1315"/>
      <c r="CM77" s="1315"/>
      <c r="CN77" s="1315">
        <v>22.1</v>
      </c>
      <c r="CO77" s="1315"/>
      <c r="CP77" s="1315"/>
      <c r="CQ77" s="1315"/>
      <c r="CR77" s="1315"/>
      <c r="CS77" s="1315"/>
      <c r="CT77" s="1315"/>
      <c r="CU77" s="1315"/>
      <c r="CV77" s="1315">
        <v>20.399999999999999</v>
      </c>
      <c r="CW77" s="1315"/>
      <c r="CX77" s="1315"/>
      <c r="CY77" s="1315"/>
      <c r="CZ77" s="1315"/>
      <c r="DA77" s="1315"/>
      <c r="DB77" s="1315"/>
      <c r="DC77" s="1315"/>
    </row>
    <row r="78" spans="2:107">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609</v>
      </c>
      <c r="BC79" s="1314"/>
      <c r="BD79" s="1314"/>
      <c r="BE79" s="1314"/>
      <c r="BF79" s="1314"/>
      <c r="BG79" s="1314"/>
      <c r="BH79" s="1314"/>
      <c r="BI79" s="1314"/>
      <c r="BJ79" s="1314"/>
      <c r="BK79" s="1314"/>
      <c r="BL79" s="1314"/>
      <c r="BM79" s="1314"/>
      <c r="BN79" s="1314"/>
      <c r="BO79" s="1314"/>
      <c r="BP79" s="1315">
        <v>6.9</v>
      </c>
      <c r="BQ79" s="1315"/>
      <c r="BR79" s="1315"/>
      <c r="BS79" s="1315"/>
      <c r="BT79" s="1315"/>
      <c r="BU79" s="1315"/>
      <c r="BV79" s="1315"/>
      <c r="BW79" s="1315"/>
      <c r="BX79" s="1315">
        <v>6.6</v>
      </c>
      <c r="BY79" s="1315"/>
      <c r="BZ79" s="1315"/>
      <c r="CA79" s="1315"/>
      <c r="CB79" s="1315"/>
      <c r="CC79" s="1315"/>
      <c r="CD79" s="1315"/>
      <c r="CE79" s="1315"/>
      <c r="CF79" s="1315">
        <v>6.4</v>
      </c>
      <c r="CG79" s="1315"/>
      <c r="CH79" s="1315"/>
      <c r="CI79" s="1315"/>
      <c r="CJ79" s="1315"/>
      <c r="CK79" s="1315"/>
      <c r="CL79" s="1315"/>
      <c r="CM79" s="1315"/>
      <c r="CN79" s="1315">
        <v>6.3</v>
      </c>
      <c r="CO79" s="1315"/>
      <c r="CP79" s="1315"/>
      <c r="CQ79" s="1315"/>
      <c r="CR79" s="1315"/>
      <c r="CS79" s="1315"/>
      <c r="CT79" s="1315"/>
      <c r="CU79" s="1315"/>
      <c r="CV79" s="1315">
        <v>6.2</v>
      </c>
      <c r="CW79" s="1315"/>
      <c r="CX79" s="1315"/>
      <c r="CY79" s="1315"/>
      <c r="CZ79" s="1315"/>
      <c r="DA79" s="1315"/>
      <c r="DB79" s="1315"/>
      <c r="DC79" s="1315"/>
    </row>
    <row r="80" spans="2:107">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c r="B81" s="1285"/>
    </row>
    <row r="82" spans="2:109" ht="17.2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c r="DD84" s="1278"/>
      <c r="DE84" s="1278"/>
    </row>
    <row r="85" spans="2:109">
      <c r="DD85" s="1278"/>
      <c r="DE85" s="1278"/>
    </row>
    <row r="86" spans="2:109" hidden="1">
      <c r="DD86" s="1278"/>
      <c r="DE86" s="1278"/>
    </row>
    <row r="87" spans="2:109" hidden="1">
      <c r="K87" s="1335"/>
      <c r="AQ87" s="1335"/>
      <c r="BC87" s="1335"/>
      <c r="BO87" s="1335"/>
      <c r="CA87" s="1335"/>
      <c r="CM87" s="1335"/>
      <c r="CY87" s="1335"/>
      <c r="DD87" s="1278"/>
      <c r="DE87" s="1278"/>
    </row>
    <row r="88" spans="2:109" hidden="1">
      <c r="DD88" s="1278"/>
      <c r="DE88" s="1278"/>
    </row>
    <row r="89" spans="2:109" hidden="1">
      <c r="DD89" s="1278"/>
      <c r="DE89" s="1278"/>
    </row>
    <row r="90" spans="2:109" hidden="1">
      <c r="DD90" s="1278"/>
      <c r="DE90" s="1278"/>
    </row>
    <row r="91" spans="2:109" hidden="1">
      <c r="DD91" s="1278"/>
      <c r="DE91" s="1278"/>
    </row>
    <row r="92" spans="2:109" ht="13.5" hidden="1" customHeight="1">
      <c r="DD92" s="1278"/>
      <c r="DE92" s="1278"/>
    </row>
    <row r="93" spans="2:109" ht="13.5" hidden="1" customHeight="1">
      <c r="DD93" s="1278"/>
      <c r="DE93" s="1278"/>
    </row>
    <row r="94" spans="2:109" ht="13.5" hidden="1" customHeight="1">
      <c r="DD94" s="1278"/>
      <c r="DE94" s="1278"/>
    </row>
    <row r="95" spans="2:109" ht="13.5" hidden="1" customHeight="1">
      <c r="DD95" s="1278"/>
      <c r="DE95" s="1278"/>
    </row>
    <row r="96" spans="2:109" ht="13.5" hidden="1" customHeight="1">
      <c r="DD96" s="1278"/>
      <c r="DE96" s="1278"/>
    </row>
    <row r="97" s="1278" customFormat="1" ht="13.5" hidden="1" customHeight="1"/>
    <row r="98" s="1278" customFormat="1" ht="13.5" hidden="1" customHeight="1"/>
    <row r="99" s="1278" customFormat="1" ht="13.5" hidden="1" customHeight="1"/>
    <row r="100" s="1278" customFormat="1" ht="13.5" hidden="1" customHeight="1"/>
    <row r="101" s="1278" customFormat="1" ht="13.5" hidden="1" customHeight="1"/>
    <row r="102" s="1278" customFormat="1" ht="13.5" hidden="1" customHeight="1"/>
    <row r="103" s="1278" customFormat="1" ht="13.5" hidden="1" customHeight="1"/>
    <row r="104" s="1278" customFormat="1" ht="13.5" hidden="1" customHeight="1"/>
    <row r="105" s="1278" customFormat="1" ht="13.5" hidden="1" customHeight="1"/>
    <row r="106" s="1278" customFormat="1" ht="13.5" hidden="1" customHeight="1"/>
    <row r="107" s="1278" customFormat="1" ht="13.5" hidden="1" customHeight="1"/>
    <row r="108" s="1278" customFormat="1" ht="13.5" hidden="1" customHeight="1"/>
    <row r="109" s="1278" customFormat="1" ht="13.5" hidden="1" customHeight="1"/>
    <row r="110" s="1278" customFormat="1" ht="13.5" hidden="1" customHeight="1"/>
    <row r="111" s="1278" customFormat="1" ht="13.5" hidden="1" customHeight="1"/>
    <row r="112" s="1278" customFormat="1" ht="13.5" hidden="1" customHeight="1"/>
    <row r="113" s="1278" customFormat="1" ht="13.5" hidden="1" customHeight="1"/>
    <row r="114" s="1278" customFormat="1" ht="13.5" hidden="1" customHeight="1"/>
    <row r="115" s="1278" customFormat="1" ht="13.5" hidden="1" customHeight="1"/>
    <row r="116" s="1278" customFormat="1" ht="13.5" hidden="1" customHeight="1"/>
    <row r="117" s="1278" customFormat="1" ht="13.5" hidden="1" customHeight="1"/>
    <row r="118" s="1278" customFormat="1" ht="13.5" hidden="1" customHeight="1"/>
    <row r="119" s="1278" customFormat="1" ht="13.5" hidden="1" customHeight="1"/>
    <row r="120" s="1278" customFormat="1" ht="13.5" hidden="1" customHeight="1"/>
    <row r="121" s="1278" customFormat="1" ht="13.5" hidden="1" customHeight="1"/>
    <row r="122" s="1278" customFormat="1" ht="13.5" hidden="1" customHeight="1"/>
    <row r="123" s="1278" customFormat="1" ht="13.5" hidden="1" customHeight="1"/>
    <row r="124" s="1278" customFormat="1" ht="13.5" hidden="1" customHeight="1"/>
    <row r="125" s="1278" customFormat="1" ht="13.5" hidden="1" customHeight="1"/>
    <row r="126" s="1278" customFormat="1" ht="13.5" hidden="1" customHeight="1"/>
    <row r="127" s="1278" customFormat="1" ht="13.5" hidden="1" customHeight="1"/>
    <row r="128" s="1278" customFormat="1" ht="13.5" hidden="1" customHeight="1"/>
    <row r="129" s="1278" customFormat="1" ht="13.5" hidden="1" customHeight="1"/>
    <row r="130" s="1278" customFormat="1" ht="13.5" hidden="1" customHeight="1"/>
    <row r="131" s="1278" customFormat="1" ht="13.5" hidden="1" customHeight="1"/>
    <row r="132" s="1278" customFormat="1" ht="13.5" hidden="1" customHeight="1"/>
    <row r="133" s="1278" customFormat="1" ht="13.5" hidden="1" customHeight="1"/>
    <row r="134" s="1278" customFormat="1" ht="13.5" hidden="1" customHeight="1"/>
    <row r="135" s="1278" customFormat="1" ht="13.5" hidden="1" customHeight="1"/>
    <row r="136" s="1278" customFormat="1" ht="13.5" hidden="1" customHeight="1"/>
    <row r="137" s="1278" customFormat="1" ht="13.5" hidden="1" customHeight="1"/>
    <row r="138" s="1278" customFormat="1" ht="13.5" hidden="1" customHeight="1"/>
    <row r="139" s="1278" customFormat="1" ht="13.5" hidden="1" customHeight="1"/>
    <row r="140" s="1278" customFormat="1" ht="13.5" hidden="1" customHeight="1"/>
    <row r="141" s="1278" customFormat="1" ht="13.5" hidden="1" customHeight="1"/>
    <row r="142" s="1278" customFormat="1" ht="13.5" hidden="1" customHeight="1"/>
    <row r="143" s="1278" customFormat="1" ht="13.5" hidden="1" customHeight="1"/>
    <row r="144" s="1278" customFormat="1" ht="13.5" hidden="1" customHeight="1"/>
    <row r="145" s="1278" customFormat="1" ht="13.5" hidden="1" customHeight="1"/>
    <row r="146" s="1278" customFormat="1" ht="13.5" hidden="1" customHeight="1"/>
    <row r="147" s="1278" customFormat="1" ht="13.5" hidden="1" customHeight="1"/>
    <row r="148" s="1278" customFormat="1" ht="13.5" hidden="1" customHeight="1"/>
    <row r="149" s="1278" customFormat="1" ht="13.5" hidden="1" customHeight="1"/>
    <row r="150" s="1278" customFormat="1" ht="13.5" hidden="1" customHeight="1"/>
    <row r="151" s="1278" customFormat="1" ht="13.5" hidden="1" customHeight="1"/>
    <row r="152" s="1278" customFormat="1" ht="13.5" hidden="1" customHeight="1"/>
    <row r="153" s="1278" customFormat="1" ht="13.5" hidden="1" customHeight="1"/>
    <row r="154" s="1278" customFormat="1" ht="13.5" hidden="1" customHeight="1"/>
    <row r="155" s="1278" customFormat="1" ht="13.5" hidden="1" customHeight="1"/>
    <row r="156" s="1278" customFormat="1" ht="13.5" hidden="1" customHeight="1"/>
    <row r="157" s="1278" customFormat="1" ht="13.5" hidden="1" customHeight="1"/>
    <row r="158" s="1278" customFormat="1" ht="13.5" hidden="1" customHeight="1"/>
    <row r="159" s="1278" customFormat="1" ht="13.5" hidden="1" customHeight="1"/>
    <row r="160" s="1278" customFormat="1" ht="13.5" hidden="1" customHeight="1"/>
  </sheetData>
  <sheetProtection algorithmName="SHA-512" hashValue="umAZYPgnixyRMgS4GCUu174kjdAlbe+ouYnETcYUUg1zELNSibkAC2lX3jEJiTzcZy5S7SQwC/OtUfzjqwslrg==" saltValue="2wKzWKl6Znn7i+BBN/pF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rNThwSzMiTxcPDNI0NaLpWKK01RgyA0MQrmuQz4TAw0ea8WFto7+Izh3XSVS10TgxXKuOa8yodaqgEnErP7poA==" saltValue="NQHJaGdNp2rvGiF0k1AX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uBa6UEr1jwflIWluc94+EFs22hSqAAJdDN33szOunu1SIs/mfVObaL1aO+kLEn/MSpXeiDTltv5tEh/s+XvKkw==" saltValue="tK0QZvYHREAWWNwEUhoe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337708</v>
      </c>
      <c r="E3" s="162"/>
      <c r="F3" s="163">
        <v>44504</v>
      </c>
      <c r="G3" s="164"/>
      <c r="H3" s="165"/>
    </row>
    <row r="4" spans="1:8">
      <c r="A4" s="166"/>
      <c r="B4" s="167"/>
      <c r="C4" s="168"/>
      <c r="D4" s="169">
        <v>50569</v>
      </c>
      <c r="E4" s="170"/>
      <c r="F4" s="171">
        <v>25876</v>
      </c>
      <c r="G4" s="172"/>
      <c r="H4" s="173"/>
    </row>
    <row r="5" spans="1:8">
      <c r="A5" s="154" t="s">
        <v>550</v>
      </c>
      <c r="B5" s="159"/>
      <c r="C5" s="160"/>
      <c r="D5" s="161">
        <v>328607</v>
      </c>
      <c r="E5" s="162"/>
      <c r="F5" s="163">
        <v>47820</v>
      </c>
      <c r="G5" s="164"/>
      <c r="H5" s="165"/>
    </row>
    <row r="6" spans="1:8">
      <c r="A6" s="166"/>
      <c r="B6" s="167"/>
      <c r="C6" s="168"/>
      <c r="D6" s="169">
        <v>60837</v>
      </c>
      <c r="E6" s="170"/>
      <c r="F6" s="171">
        <v>25855</v>
      </c>
      <c r="G6" s="172"/>
      <c r="H6" s="173"/>
    </row>
    <row r="7" spans="1:8">
      <c r="A7" s="154" t="s">
        <v>551</v>
      </c>
      <c r="B7" s="159"/>
      <c r="C7" s="160"/>
      <c r="D7" s="161">
        <v>245298</v>
      </c>
      <c r="E7" s="162"/>
      <c r="F7" s="163">
        <v>41934</v>
      </c>
      <c r="G7" s="164"/>
      <c r="H7" s="165"/>
    </row>
    <row r="8" spans="1:8">
      <c r="A8" s="166"/>
      <c r="B8" s="167"/>
      <c r="C8" s="168"/>
      <c r="D8" s="169">
        <v>62333</v>
      </c>
      <c r="E8" s="170"/>
      <c r="F8" s="171">
        <v>23352</v>
      </c>
      <c r="G8" s="172"/>
      <c r="H8" s="173"/>
    </row>
    <row r="9" spans="1:8">
      <c r="A9" s="154" t="s">
        <v>552</v>
      </c>
      <c r="B9" s="159"/>
      <c r="C9" s="160"/>
      <c r="D9" s="161">
        <v>171725</v>
      </c>
      <c r="E9" s="162"/>
      <c r="F9" s="163">
        <v>45588</v>
      </c>
      <c r="G9" s="164"/>
      <c r="H9" s="165"/>
    </row>
    <row r="10" spans="1:8">
      <c r="A10" s="166"/>
      <c r="B10" s="167"/>
      <c r="C10" s="168"/>
      <c r="D10" s="169">
        <v>38358</v>
      </c>
      <c r="E10" s="170"/>
      <c r="F10" s="171">
        <v>24150</v>
      </c>
      <c r="G10" s="172"/>
      <c r="H10" s="173"/>
    </row>
    <row r="11" spans="1:8">
      <c r="A11" s="154" t="s">
        <v>553</v>
      </c>
      <c r="B11" s="159"/>
      <c r="C11" s="160"/>
      <c r="D11" s="161">
        <v>100252</v>
      </c>
      <c r="E11" s="162"/>
      <c r="F11" s="163">
        <v>45483</v>
      </c>
      <c r="G11" s="164"/>
      <c r="H11" s="165"/>
    </row>
    <row r="12" spans="1:8">
      <c r="A12" s="166"/>
      <c r="B12" s="167"/>
      <c r="C12" s="174"/>
      <c r="D12" s="169">
        <v>33259</v>
      </c>
      <c r="E12" s="170"/>
      <c r="F12" s="171">
        <v>24241</v>
      </c>
      <c r="G12" s="172"/>
      <c r="H12" s="173"/>
    </row>
    <row r="13" spans="1:8">
      <c r="A13" s="154"/>
      <c r="B13" s="159"/>
      <c r="C13" s="175"/>
      <c r="D13" s="176">
        <v>236718</v>
      </c>
      <c r="E13" s="177"/>
      <c r="F13" s="178">
        <v>45066</v>
      </c>
      <c r="G13" s="179"/>
      <c r="H13" s="165"/>
    </row>
    <row r="14" spans="1:8">
      <c r="A14" s="166"/>
      <c r="B14" s="167"/>
      <c r="C14" s="168"/>
      <c r="D14" s="169">
        <v>49071</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9.74</v>
      </c>
      <c r="C19" s="180">
        <f>ROUND(VALUE(SUBSTITUTE(実質収支比率等に係る経年分析!G$48,"▲","-")),2)</f>
        <v>18.239999999999998</v>
      </c>
      <c r="D19" s="180">
        <f>ROUND(VALUE(SUBSTITUTE(実質収支比率等に係る経年分析!H$48,"▲","-")),2)</f>
        <v>11.9</v>
      </c>
      <c r="E19" s="180">
        <f>ROUND(VALUE(SUBSTITUTE(実質収支比率等に係る経年分析!I$48,"▲","-")),2)</f>
        <v>11.17</v>
      </c>
      <c r="F19" s="180">
        <f>ROUND(VALUE(SUBSTITUTE(実質収支比率等に係る経年分析!J$48,"▲","-")),2)</f>
        <v>9.1300000000000008</v>
      </c>
    </row>
    <row r="20" spans="1:11">
      <c r="A20" s="180" t="s">
        <v>55</v>
      </c>
      <c r="B20" s="180">
        <f>ROUND(VALUE(SUBSTITUTE(実質収支比率等に係る経年分析!F$47,"▲","-")),2)</f>
        <v>43.24</v>
      </c>
      <c r="C20" s="180">
        <f>ROUND(VALUE(SUBSTITUTE(実質収支比率等に係る経年分析!G$47,"▲","-")),2)</f>
        <v>46.15</v>
      </c>
      <c r="D20" s="180">
        <f>ROUND(VALUE(SUBSTITUTE(実質収支比率等に係る経年分析!H$47,"▲","-")),2)</f>
        <v>37.4</v>
      </c>
      <c r="E20" s="180">
        <f>ROUND(VALUE(SUBSTITUTE(実質収支比率等に係る経年分析!I$47,"▲","-")),2)</f>
        <v>26.69</v>
      </c>
      <c r="F20" s="180">
        <f>ROUND(VALUE(SUBSTITUTE(実質収支比率等に係る経年分析!J$47,"▲","-")),2)</f>
        <v>20.84</v>
      </c>
    </row>
    <row r="21" spans="1:11">
      <c r="A21" s="180" t="s">
        <v>56</v>
      </c>
      <c r="B21" s="180">
        <f>IF(ISNUMBER(VALUE(SUBSTITUTE(実質収支比率等に係る経年分析!F$49,"▲","-"))),ROUND(VALUE(SUBSTITUTE(実質収支比率等に係る経年分析!F$49,"▲","-")),2),NA())</f>
        <v>-16.690000000000001</v>
      </c>
      <c r="C21" s="180">
        <f>IF(ISNUMBER(VALUE(SUBSTITUTE(実質収支比率等に係る経年分析!G$49,"▲","-"))),ROUND(VALUE(SUBSTITUTE(実質収支比率等に係る経年分析!G$49,"▲","-")),2),NA())</f>
        <v>7.51</v>
      </c>
      <c r="D21" s="180">
        <f>IF(ISNUMBER(VALUE(SUBSTITUTE(実質収支比率等に係る経年分析!H$49,"▲","-"))),ROUND(VALUE(SUBSTITUTE(実質収支比率等に係る経年分析!H$49,"▲","-")),2),NA())</f>
        <v>-22.71</v>
      </c>
      <c r="E21" s="180">
        <f>IF(ISNUMBER(VALUE(SUBSTITUTE(実質収支比率等に係る経年分析!I$49,"▲","-"))),ROUND(VALUE(SUBSTITUTE(実質収支比率等に係る経年分析!I$49,"▲","-")),2),NA())</f>
        <v>-20.83</v>
      </c>
      <c r="F21" s="180">
        <f>IF(ISNUMBER(VALUE(SUBSTITUTE(実質収支比率等に係る経年分析!J$49,"▲","-"))),ROUND(VALUE(SUBSTITUTE(実質収支比率等に係る経年分析!J$49,"▲","-")),2),NA())</f>
        <v>-11.83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名取市休日夜間急患センター特別会計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名取市後期高齢者医療特別会計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名取市被災市街地復興土地区画整理事業特別会計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5.56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c r="A32" s="181" t="str">
        <f>IF(連結実質赤字比率に係る赤字・黒字の構成分析!C$38="",NA(),連結実質赤字比率に係る赤字・黒字の構成分析!C$38)</f>
        <v>名取市介護保険特別会計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c r="A33" s="181" t="str">
        <f>IF(連結実質赤字比率に係る赤字・黒字の構成分析!C$37="",NA(),連結実質赤字比率に係る赤字・黒字の構成分析!C$37)</f>
        <v>名取市国民健康保険特別会計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4.1399999999999997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9.2200000000000006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9.8000000000000007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v>
      </c>
    </row>
    <row r="35" spans="1:16">
      <c r="A35" s="181" t="str">
        <f>IF(連結実質赤字比率に係る赤字・黒字の構成分析!C$35="",NA(),連結実質赤字比率に係る赤字・黒字の構成分析!C$35)</f>
        <v>名取市下水道事業等会計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c r="A36" s="181" t="str">
        <f>IF(連結実質赤字比率に係る赤字・黒字の構成分析!C$34="",NA(),連結実質赤字比率に係る赤字・黒字の構成分析!C$34)</f>
        <v>名取市水道事業会計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26.58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3059</v>
      </c>
      <c r="E42" s="182"/>
      <c r="F42" s="182"/>
      <c r="G42" s="182">
        <f>'実質公債費比率（分子）の構造'!L$52</f>
        <v>3159</v>
      </c>
      <c r="H42" s="182"/>
      <c r="I42" s="182"/>
      <c r="J42" s="182">
        <f>'実質公債費比率（分子）の構造'!M$52</f>
        <v>3294</v>
      </c>
      <c r="K42" s="182"/>
      <c r="L42" s="182"/>
      <c r="M42" s="182">
        <f>'実質公債費比率（分子）の構造'!N$52</f>
        <v>3372</v>
      </c>
      <c r="N42" s="182"/>
      <c r="O42" s="182"/>
      <c r="P42" s="182">
        <f>'実質公債費比率（分子）の構造'!O$52</f>
        <v>3279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143</v>
      </c>
      <c r="C44" s="182"/>
      <c r="D44" s="182"/>
      <c r="E44" s="182">
        <f>'実質公債費比率（分子）の構造'!L$50</f>
        <v>140</v>
      </c>
      <c r="F44" s="182"/>
      <c r="G44" s="182"/>
      <c r="H44" s="182">
        <f>'実質公債費比率（分子）の構造'!M$50</f>
        <v>138</v>
      </c>
      <c r="I44" s="182"/>
      <c r="J44" s="182"/>
      <c r="K44" s="182">
        <f>'実質公債費比率（分子）の構造'!N$50</f>
        <v>135</v>
      </c>
      <c r="L44" s="182"/>
      <c r="M44" s="182"/>
      <c r="N44" s="182">
        <f>'実質公債費比率（分子）の構造'!O$50</f>
        <v>128</v>
      </c>
      <c r="O44" s="182"/>
      <c r="P44" s="182"/>
    </row>
    <row r="45" spans="1:16">
      <c r="A45" s="182" t="s">
        <v>66</v>
      </c>
      <c r="B45" s="182" t="str">
        <f>'実質公債費比率（分子）の構造'!K$49</f>
        <v>-</v>
      </c>
      <c r="C45" s="182"/>
      <c r="D45" s="182"/>
      <c r="E45" s="182">
        <f>'実質公債費比率（分子）の構造'!L$49</f>
        <v>6</v>
      </c>
      <c r="F45" s="182"/>
      <c r="G45" s="182"/>
      <c r="H45" s="182">
        <f>'実質公債費比率（分子）の構造'!M$49</f>
        <v>22</v>
      </c>
      <c r="I45" s="182"/>
      <c r="J45" s="182"/>
      <c r="K45" s="182">
        <f>'実質公債費比率（分子）の構造'!N$49</f>
        <v>15</v>
      </c>
      <c r="L45" s="182"/>
      <c r="M45" s="182"/>
      <c r="N45" s="182">
        <f>'実質公債費比率（分子）の構造'!O$49</f>
        <v>14</v>
      </c>
      <c r="O45" s="182"/>
      <c r="P45" s="182"/>
    </row>
    <row r="46" spans="1:16">
      <c r="A46" s="182" t="s">
        <v>67</v>
      </c>
      <c r="B46" s="182">
        <f>'実質公債費比率（分子）の構造'!K$48</f>
        <v>618</v>
      </c>
      <c r="C46" s="182"/>
      <c r="D46" s="182"/>
      <c r="E46" s="182">
        <f>'実質公債費比率（分子）の構造'!L$48</f>
        <v>584</v>
      </c>
      <c r="F46" s="182"/>
      <c r="G46" s="182"/>
      <c r="H46" s="182">
        <f>'実質公債費比率（分子）の構造'!M$48</f>
        <v>548</v>
      </c>
      <c r="I46" s="182"/>
      <c r="J46" s="182"/>
      <c r="K46" s="182">
        <f>'実質公債費比率（分子）の構造'!N$48</f>
        <v>667</v>
      </c>
      <c r="L46" s="182"/>
      <c r="M46" s="182"/>
      <c r="N46" s="182">
        <f>'実質公債費比率（分子）の構造'!O$48</f>
        <v>918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2724</v>
      </c>
      <c r="C49" s="182"/>
      <c r="D49" s="182"/>
      <c r="E49" s="182">
        <f>'実質公債費比率（分子）の構造'!L$45</f>
        <v>2759</v>
      </c>
      <c r="F49" s="182"/>
      <c r="G49" s="182"/>
      <c r="H49" s="182">
        <f>'実質公債費比率（分子）の構造'!M$45</f>
        <v>2994</v>
      </c>
      <c r="I49" s="182"/>
      <c r="J49" s="182"/>
      <c r="K49" s="182">
        <f>'実質公債費比率（分子）の構造'!N$45</f>
        <v>3022</v>
      </c>
      <c r="L49" s="182"/>
      <c r="M49" s="182"/>
      <c r="N49" s="182">
        <f>'実質公債費比率（分子）の構造'!O$45</f>
        <v>2987</v>
      </c>
      <c r="O49" s="182"/>
      <c r="P49" s="182"/>
    </row>
    <row r="50" spans="1:16">
      <c r="A50" s="182" t="s">
        <v>71</v>
      </c>
      <c r="B50" s="182" t="e">
        <f>NA()</f>
        <v>#N/A</v>
      </c>
      <c r="C50" s="182">
        <f>IF(ISNUMBER('実質公債費比率（分子）の構造'!K$53),'実質公債費比率（分子）の構造'!K$53,NA())</f>
        <v>426</v>
      </c>
      <c r="D50" s="182" t="e">
        <f>NA()</f>
        <v>#N/A</v>
      </c>
      <c r="E50" s="182" t="e">
        <f>NA()</f>
        <v>#N/A</v>
      </c>
      <c r="F50" s="182">
        <f>IF(ISNUMBER('実質公債費比率（分子）の構造'!L$53),'実質公債費比率（分子）の構造'!L$53,NA())</f>
        <v>330</v>
      </c>
      <c r="G50" s="182" t="e">
        <f>NA()</f>
        <v>#N/A</v>
      </c>
      <c r="H50" s="182" t="e">
        <f>NA()</f>
        <v>#N/A</v>
      </c>
      <c r="I50" s="182">
        <f>IF(ISNUMBER('実質公債費比率（分子）の構造'!M$53),'実質公債費比率（分子）の構造'!M$53,NA())</f>
        <v>408</v>
      </c>
      <c r="J50" s="182" t="e">
        <f>NA()</f>
        <v>#N/A</v>
      </c>
      <c r="K50" s="182" t="e">
        <f>NA()</f>
        <v>#N/A</v>
      </c>
      <c r="L50" s="182">
        <f>IF(ISNUMBER('実質公債費比率（分子）の構造'!N$53),'実質公債費比率（分子）の構造'!N$53,NA())</f>
        <v>467</v>
      </c>
      <c r="M50" s="182" t="e">
        <f>NA()</f>
        <v>#N/A</v>
      </c>
      <c r="N50" s="182" t="e">
        <f>NA()</f>
        <v>#N/A</v>
      </c>
      <c r="O50" s="182">
        <f>IF(ISNUMBER('実質公債費比率（分子）の構造'!O$53),'実質公債費比率（分子）の構造'!O$53,NA())</f>
        <v>768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25786</v>
      </c>
      <c r="E56" s="181"/>
      <c r="F56" s="181"/>
      <c r="G56" s="181">
        <f>'将来負担比率（分子）の構造'!J$52</f>
        <v>25239</v>
      </c>
      <c r="H56" s="181"/>
      <c r="I56" s="181"/>
      <c r="J56" s="181">
        <f>'将来負担比率（分子）の構造'!K$52</f>
        <v>24972</v>
      </c>
      <c r="K56" s="181"/>
      <c r="L56" s="181"/>
      <c r="M56" s="181">
        <f>'将来負担比率（分子）の構造'!L$52</f>
        <v>24225</v>
      </c>
      <c r="N56" s="181"/>
      <c r="O56" s="181"/>
      <c r="P56" s="181">
        <f>'将来負担比率（分子）の構造'!M$52</f>
        <v>23693</v>
      </c>
    </row>
    <row r="57" spans="1:16">
      <c r="A57" s="181" t="s">
        <v>42</v>
      </c>
      <c r="B57" s="181"/>
      <c r="C57" s="181"/>
      <c r="D57" s="181">
        <f>'将来負担比率（分子）の構造'!I$51</f>
        <v>5127</v>
      </c>
      <c r="E57" s="181"/>
      <c r="F57" s="181"/>
      <c r="G57" s="181">
        <f>'将来負担比率（分子）の構造'!J$51</f>
        <v>5237</v>
      </c>
      <c r="H57" s="181"/>
      <c r="I57" s="181"/>
      <c r="J57" s="181">
        <f>'将来負担比率（分子）の構造'!K$51</f>
        <v>5409</v>
      </c>
      <c r="K57" s="181"/>
      <c r="L57" s="181"/>
      <c r="M57" s="181">
        <f>'将来負担比率（分子）の構造'!L$51</f>
        <v>5250</v>
      </c>
      <c r="N57" s="181"/>
      <c r="O57" s="181"/>
      <c r="P57" s="181">
        <f>'将来負担比率（分子）の構造'!M$51</f>
        <v>4871</v>
      </c>
    </row>
    <row r="58" spans="1:16">
      <c r="A58" s="181" t="s">
        <v>41</v>
      </c>
      <c r="B58" s="181"/>
      <c r="C58" s="181"/>
      <c r="D58" s="181">
        <f>'将来負担比率（分子）の構造'!I$50</f>
        <v>13341</v>
      </c>
      <c r="E58" s="181"/>
      <c r="F58" s="181"/>
      <c r="G58" s="181">
        <f>'将来負担比率（分子）の構造'!J$50</f>
        <v>14320</v>
      </c>
      <c r="H58" s="181"/>
      <c r="I58" s="181"/>
      <c r="J58" s="181">
        <f>'将来負担比率（分子）の構造'!K$50</f>
        <v>12860</v>
      </c>
      <c r="K58" s="181"/>
      <c r="L58" s="181"/>
      <c r="M58" s="181">
        <f>'将来負担比率（分子）の構造'!L$50</f>
        <v>11745</v>
      </c>
      <c r="N58" s="181"/>
      <c r="O58" s="181"/>
      <c r="P58" s="181">
        <f>'将来負担比率（分子）の構造'!M$50</f>
        <v>11133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v>
      </c>
      <c r="C61" s="181"/>
      <c r="D61" s="181"/>
      <c r="E61" s="181">
        <f>'将来負担比率（分子）の構造'!J$46</f>
        <v>12</v>
      </c>
      <c r="F61" s="181"/>
      <c r="G61" s="181"/>
      <c r="H61" s="181">
        <f>'将来負担比率（分子）の構造'!K$46</f>
        <v>6</v>
      </c>
      <c r="I61" s="181"/>
      <c r="J61" s="181"/>
      <c r="K61" s="181">
        <f>'将来負担比率（分子）の構造'!L$46</f>
        <v>11</v>
      </c>
      <c r="L61" s="181"/>
      <c r="M61" s="181"/>
      <c r="N61" s="181">
        <f>'将来負担比率（分子）の構造'!M$46</f>
        <v>11</v>
      </c>
      <c r="O61" s="181"/>
      <c r="P61" s="181"/>
    </row>
    <row r="62" spans="1:16">
      <c r="A62" s="181" t="s">
        <v>35</v>
      </c>
      <c r="B62" s="181">
        <f>'将来負担比率（分子）の構造'!I$45</f>
        <v>2312</v>
      </c>
      <c r="C62" s="181"/>
      <c r="D62" s="181"/>
      <c r="E62" s="181">
        <f>'将来負担比率（分子）の構造'!J$45</f>
        <v>2334</v>
      </c>
      <c r="F62" s="181"/>
      <c r="G62" s="181"/>
      <c r="H62" s="181">
        <f>'将来負担比率（分子）の構造'!K$45</f>
        <v>2481</v>
      </c>
      <c r="I62" s="181"/>
      <c r="J62" s="181"/>
      <c r="K62" s="181">
        <f>'将来負担比率（分子）の構造'!L$45</f>
        <v>2752</v>
      </c>
      <c r="L62" s="181"/>
      <c r="M62" s="181"/>
      <c r="N62" s="181">
        <f>'将来負担比率（分子）の構造'!M$45</f>
        <v>3102</v>
      </c>
      <c r="O62" s="181"/>
      <c r="P62" s="181"/>
    </row>
    <row r="63" spans="1:16">
      <c r="A63" s="181" t="s">
        <v>34</v>
      </c>
      <c r="B63" s="181">
        <f>'将来負担比率（分子）の構造'!I$44</f>
        <v>169</v>
      </c>
      <c r="C63" s="181"/>
      <c r="D63" s="181"/>
      <c r="E63" s="181">
        <f>'将来負担比率（分子）の構造'!J$44</f>
        <v>175</v>
      </c>
      <c r="F63" s="181"/>
      <c r="G63" s="181"/>
      <c r="H63" s="181">
        <f>'将来負担比率（分子）の構造'!K$44</f>
        <v>166</v>
      </c>
      <c r="I63" s="181"/>
      <c r="J63" s="181"/>
      <c r="K63" s="181">
        <f>'将来負担比率（分子）の構造'!L$44</f>
        <v>152</v>
      </c>
      <c r="L63" s="181"/>
      <c r="M63" s="181"/>
      <c r="N63" s="181">
        <f>'将来負担比率（分子）の構造'!M$44</f>
        <v>138</v>
      </c>
      <c r="O63" s="181"/>
      <c r="P63" s="181"/>
    </row>
    <row r="64" spans="1:16">
      <c r="A64" s="181" t="s">
        <v>33</v>
      </c>
      <c r="B64" s="181">
        <f>'将来負担比率（分子）の構造'!I$43</f>
        <v>8914</v>
      </c>
      <c r="C64" s="181"/>
      <c r="D64" s="181"/>
      <c r="E64" s="181">
        <f>'将来負担比率（分子）の構造'!J$43</f>
        <v>8527</v>
      </c>
      <c r="F64" s="181"/>
      <c r="G64" s="181"/>
      <c r="H64" s="181">
        <f>'将来負担比率（分子）の構造'!K$43</f>
        <v>7569</v>
      </c>
      <c r="I64" s="181"/>
      <c r="J64" s="181"/>
      <c r="K64" s="181">
        <f>'将来負担比率（分子）の構造'!L$43</f>
        <v>6623</v>
      </c>
      <c r="L64" s="181"/>
      <c r="M64" s="181"/>
      <c r="N64" s="181">
        <f>'将来負担比率（分子）の構造'!M$43</f>
        <v>6013</v>
      </c>
      <c r="O64" s="181"/>
      <c r="P64" s="181"/>
    </row>
    <row r="65" spans="1:16">
      <c r="A65" s="181" t="s">
        <v>32</v>
      </c>
      <c r="B65" s="181">
        <f>'将来負担比率（分子）の構造'!I$42</f>
        <v>977</v>
      </c>
      <c r="C65" s="181"/>
      <c r="D65" s="181"/>
      <c r="E65" s="181">
        <f>'将来負担比率（分子）の構造'!J$42</f>
        <v>842</v>
      </c>
      <c r="F65" s="181"/>
      <c r="G65" s="181"/>
      <c r="H65" s="181">
        <f>'将来負担比率（分子）の構造'!K$42</f>
        <v>722</v>
      </c>
      <c r="I65" s="181"/>
      <c r="J65" s="181"/>
      <c r="K65" s="181">
        <f>'将来負担比率（分子）の構造'!L$42</f>
        <v>602</v>
      </c>
      <c r="L65" s="181"/>
      <c r="M65" s="181"/>
      <c r="N65" s="181">
        <f>'将来負担比率（分子）の構造'!M$42</f>
        <v>481</v>
      </c>
      <c r="O65" s="181"/>
      <c r="P65" s="181"/>
    </row>
    <row r="66" spans="1:16">
      <c r="A66" s="181" t="s">
        <v>31</v>
      </c>
      <c r="B66" s="181">
        <f>'将来負担比率（分子）の構造'!I$41</f>
        <v>28302</v>
      </c>
      <c r="C66" s="181"/>
      <c r="D66" s="181"/>
      <c r="E66" s="181">
        <f>'将来負担比率（分子）の構造'!J$41</f>
        <v>29618</v>
      </c>
      <c r="F66" s="181"/>
      <c r="G66" s="181"/>
      <c r="H66" s="181">
        <f>'将来負担比率（分子）の構造'!K$41</f>
        <v>30341</v>
      </c>
      <c r="I66" s="181"/>
      <c r="J66" s="181"/>
      <c r="K66" s="181">
        <f>'将来負担比率（分子）の構造'!L$41</f>
        <v>29550</v>
      </c>
      <c r="L66" s="181"/>
      <c r="M66" s="181"/>
      <c r="N66" s="181">
        <f>'将来負担比率（分子）の構造'!M$41</f>
        <v>29094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5901</v>
      </c>
      <c r="C72" s="185">
        <f>基金残高に係る経年分析!G55</f>
        <v>4219</v>
      </c>
      <c r="D72" s="185">
        <f>基金残高に係る経年分析!H55</f>
        <v>3384</v>
      </c>
    </row>
    <row r="73" spans="1:16">
      <c r="A73" s="184" t="s">
        <v>78</v>
      </c>
      <c r="B73" s="185">
        <f>基金残高に係る経年分析!F56</f>
        <v>1201</v>
      </c>
      <c r="C73" s="185">
        <f>基金残高に係る経年分析!G56</f>
        <v>1301</v>
      </c>
      <c r="D73" s="185">
        <f>基金残高に係る経年分析!H56</f>
        <v>954</v>
      </c>
    </row>
    <row r="74" spans="1:16">
      <c r="A74" s="184" t="s">
        <v>79</v>
      </c>
      <c r="B74" s="185">
        <f>基金残高に係る経年分析!F57</f>
        <v>10370</v>
      </c>
      <c r="C74" s="185">
        <f>基金残高に係る経年分析!G57</f>
        <v>7788</v>
      </c>
      <c r="D74" s="185">
        <f>基金残高に係る経年分析!H57</f>
        <v>5519</v>
      </c>
    </row>
  </sheetData>
  <sheetProtection algorithmName="SHA-512" hashValue="Gc0a6HEjZNEfNHTkpr5AKxbN69egvu3WWXfuY2JXilbLpbcEkynHCb2V/Ts1GRPS8jC8cm5Dw3BGUIEYNqcTlQ==" saltValue="EMaQIPDPcR4SclWMZUO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2022-03-08T04:20:50Z</cp:lastPrinted>
  <dcterms:created xsi:type="dcterms:W3CDTF">2022-02-02T03:35:14Z</dcterms:created>
  <dcterms:modified xsi:type="dcterms:W3CDTF">2022-09-27T12:23:55Z</dcterms:modified>
  <cp:category/>
</cp:coreProperties>
</file>